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hkhat\Desktop\Misc\MK\"/>
    </mc:Choice>
  </mc:AlternateContent>
  <bookViews>
    <workbookView xWindow="0" yWindow="0" windowWidth="25600" windowHeight="9990" activeTab="2"/>
  </bookViews>
  <sheets>
    <sheet name="Summary" sheetId="7" r:id="rId1"/>
    <sheet name="Database" sheetId="1" r:id="rId2"/>
    <sheet name="Payments" sheetId="4" r:id="rId3"/>
  </sheets>
  <definedNames>
    <definedName name="_xlnm._FilterDatabase" localSheetId="1" hidden="1">Database!$A$1:$AI$1051</definedName>
    <definedName name="_xlnm.Print_Area" localSheetId="1">Database!$A$1:$G$1051</definedName>
  </definedNames>
  <calcPr calcId="162913" concurrentCalc="0"/>
</workbook>
</file>

<file path=xl/calcChain.xml><?xml version="1.0" encoding="utf-8"?>
<calcChain xmlns="http://schemas.openxmlformats.org/spreadsheetml/2006/main">
  <c r="CS10" i="4" l="1"/>
  <c r="CS11" i="4"/>
  <c r="CS12" i="4"/>
  <c r="CS13" i="4"/>
  <c r="CS14" i="4"/>
  <c r="CS1113" i="4"/>
  <c r="Z6" i="7"/>
  <c r="Z7" i="7"/>
  <c r="Z8" i="7"/>
  <c r="Z9" i="7"/>
  <c r="Z10" i="7"/>
  <c r="Z11" i="7"/>
  <c r="Z12" i="7"/>
  <c r="CQ10" i="4"/>
  <c r="CQ11" i="4"/>
  <c r="CQ12" i="4"/>
  <c r="CQ13" i="4"/>
  <c r="CQ14" i="4"/>
  <c r="CQ1113" i="4"/>
  <c r="Y6" i="7"/>
  <c r="Y7" i="7"/>
  <c r="Y8" i="7"/>
  <c r="Y9" i="7"/>
  <c r="Y10" i="7"/>
  <c r="Y11" i="7"/>
  <c r="Y12" i="7"/>
  <c r="CO10" i="4"/>
  <c r="CO11" i="4"/>
  <c r="CO12" i="4"/>
  <c r="CO13" i="4"/>
  <c r="CO14" i="4"/>
  <c r="CO1113" i="4"/>
  <c r="X6" i="7"/>
  <c r="X7" i="7"/>
  <c r="X8" i="7"/>
  <c r="X9" i="7"/>
  <c r="X10" i="7"/>
  <c r="X11" i="7"/>
  <c r="X12" i="7"/>
  <c r="CM10" i="4"/>
  <c r="CM11" i="4"/>
  <c r="CM12" i="4"/>
  <c r="CM13" i="4"/>
  <c r="CM14" i="4"/>
  <c r="CM1113" i="4"/>
  <c r="W6" i="7"/>
  <c r="W7" i="7"/>
  <c r="W8" i="7"/>
  <c r="W9" i="7"/>
  <c r="W10" i="7"/>
  <c r="W11" i="7"/>
  <c r="W12" i="7"/>
  <c r="CK10" i="4"/>
  <c r="CK11" i="4"/>
  <c r="CK12" i="4"/>
  <c r="CK13" i="4"/>
  <c r="CK14" i="4"/>
  <c r="CK1113" i="4"/>
  <c r="V6" i="7"/>
  <c r="V7" i="7"/>
  <c r="V8" i="7"/>
  <c r="V9" i="7"/>
  <c r="V10" i="7"/>
  <c r="V11" i="7"/>
  <c r="V12" i="7"/>
  <c r="CI10" i="4"/>
  <c r="CI11" i="4"/>
  <c r="CI12" i="4"/>
  <c r="CI13" i="4"/>
  <c r="CI14" i="4"/>
  <c r="CI1113" i="4"/>
  <c r="U6" i="7"/>
  <c r="U7" i="7"/>
  <c r="U8" i="7"/>
  <c r="U9" i="7"/>
  <c r="U10" i="7"/>
  <c r="U11" i="7"/>
  <c r="U12" i="7"/>
  <c r="CG10" i="4"/>
  <c r="CG11" i="4"/>
  <c r="CG12" i="4"/>
  <c r="CG13" i="4"/>
  <c r="CG14" i="4"/>
  <c r="CG1113" i="4"/>
  <c r="T6" i="7"/>
  <c r="T7" i="7"/>
  <c r="T8" i="7"/>
  <c r="T9" i="7"/>
  <c r="T10" i="7"/>
  <c r="T11" i="7"/>
  <c r="T12" i="7"/>
  <c r="CE10" i="4"/>
  <c r="CE11" i="4"/>
  <c r="CE12" i="4"/>
  <c r="CE13" i="4"/>
  <c r="CE14" i="4"/>
  <c r="CE1113" i="4"/>
  <c r="S6" i="7"/>
  <c r="S7" i="7"/>
  <c r="S8" i="7"/>
  <c r="S9" i="7"/>
  <c r="S10" i="7"/>
  <c r="S11" i="7"/>
  <c r="S12" i="7"/>
  <c r="CC10" i="4"/>
  <c r="CC11" i="4"/>
  <c r="CC12" i="4"/>
  <c r="CC13" i="4"/>
  <c r="CC14" i="4"/>
  <c r="CC1113" i="4"/>
  <c r="R6" i="7"/>
  <c r="R7" i="7"/>
  <c r="R8" i="7"/>
  <c r="R9" i="7"/>
  <c r="R10" i="7"/>
  <c r="R11" i="7"/>
  <c r="R12" i="7"/>
  <c r="CA10" i="4"/>
  <c r="CA11" i="4"/>
  <c r="CA12" i="4"/>
  <c r="CA13" i="4"/>
  <c r="CA14" i="4"/>
  <c r="CA1113" i="4"/>
  <c r="Q6" i="7"/>
  <c r="Q7" i="7"/>
  <c r="Q8" i="7"/>
  <c r="Q9" i="7"/>
  <c r="Q10" i="7"/>
  <c r="Q11" i="7"/>
  <c r="Q12" i="7"/>
  <c r="BY10" i="4"/>
  <c r="BY11" i="4"/>
  <c r="BY12" i="4"/>
  <c r="BY13" i="4"/>
  <c r="BY14" i="4"/>
  <c r="BY1113" i="4"/>
  <c r="P6" i="7"/>
  <c r="P7" i="7"/>
  <c r="P8" i="7"/>
  <c r="P9" i="7"/>
  <c r="P10" i="7"/>
  <c r="P11" i="7"/>
  <c r="P12" i="7"/>
  <c r="BW10" i="4"/>
  <c r="BW11" i="4"/>
  <c r="BW12" i="4"/>
  <c r="BW13" i="4"/>
  <c r="BW14" i="4"/>
  <c r="BW1113" i="4"/>
  <c r="O6" i="7"/>
  <c r="O7" i="7"/>
  <c r="O8" i="7"/>
  <c r="O9" i="7"/>
  <c r="O10" i="7"/>
  <c r="O11" i="7"/>
  <c r="O12" i="7"/>
  <c r="BU10" i="4"/>
  <c r="BU11" i="4"/>
  <c r="BU12" i="4"/>
  <c r="BU13" i="4"/>
  <c r="BU14" i="4"/>
  <c r="BU1113" i="4"/>
  <c r="N6" i="7"/>
  <c r="N7" i="7"/>
  <c r="N8" i="7"/>
  <c r="N9" i="7"/>
  <c r="N10" i="7"/>
  <c r="N11" i="7"/>
  <c r="N12" i="7"/>
  <c r="BS10" i="4"/>
  <c r="BS11" i="4"/>
  <c r="BS12" i="4"/>
  <c r="BS13" i="4"/>
  <c r="BS14" i="4"/>
  <c r="BS1113" i="4"/>
  <c r="M6" i="7"/>
  <c r="M7" i="7"/>
  <c r="M8" i="7"/>
  <c r="M9" i="7"/>
  <c r="M10" i="7"/>
  <c r="M11" i="7"/>
  <c r="M12" i="7"/>
  <c r="BQ10" i="4"/>
  <c r="BQ11" i="4"/>
  <c r="BQ12" i="4"/>
  <c r="BQ13" i="4"/>
  <c r="BQ14" i="4"/>
  <c r="BQ1113" i="4"/>
  <c r="L6" i="7"/>
  <c r="L7" i="7"/>
  <c r="L8" i="7"/>
  <c r="L9" i="7"/>
  <c r="L10" i="7"/>
  <c r="L11" i="7"/>
  <c r="L12" i="7"/>
  <c r="BO10" i="4"/>
  <c r="BO11" i="4"/>
  <c r="BO12" i="4"/>
  <c r="BO13" i="4"/>
  <c r="BO14" i="4"/>
  <c r="BO1113" i="4"/>
  <c r="K6" i="7"/>
  <c r="K7" i="7"/>
  <c r="K8" i="7"/>
  <c r="K9" i="7"/>
  <c r="K10" i="7"/>
  <c r="K11" i="7"/>
  <c r="K12" i="7"/>
  <c r="BM10" i="4"/>
  <c r="BM11" i="4"/>
  <c r="BM12" i="4"/>
  <c r="BM13" i="4"/>
  <c r="BM14" i="4"/>
  <c r="BM1113" i="4"/>
  <c r="J6" i="7"/>
  <c r="J7" i="7"/>
  <c r="J8" i="7"/>
  <c r="J9" i="7"/>
  <c r="J10" i="7"/>
  <c r="J11" i="7"/>
  <c r="J12" i="7"/>
  <c r="BK10" i="4"/>
  <c r="BK11" i="4"/>
  <c r="BK12" i="4"/>
  <c r="BK13" i="4"/>
  <c r="BK14" i="4"/>
  <c r="BK1113" i="4"/>
  <c r="I6" i="7"/>
  <c r="I7" i="7"/>
  <c r="I8" i="7"/>
  <c r="I9" i="7"/>
  <c r="I10" i="7"/>
  <c r="I11" i="7"/>
  <c r="I12" i="7"/>
  <c r="BI10" i="4"/>
  <c r="BI11" i="4"/>
  <c r="BI12" i="4"/>
  <c r="BI13" i="4"/>
  <c r="BI14" i="4"/>
  <c r="BI1113" i="4"/>
  <c r="H6" i="7"/>
  <c r="H7" i="7"/>
  <c r="H8" i="7"/>
  <c r="H9" i="7"/>
  <c r="H10" i="7"/>
  <c r="H11" i="7"/>
  <c r="H12" i="7"/>
  <c r="BG10" i="4"/>
  <c r="BG11" i="4"/>
  <c r="BG12" i="4"/>
  <c r="BG13" i="4"/>
  <c r="BG14" i="4"/>
  <c r="BG1113" i="4"/>
  <c r="G6" i="7"/>
  <c r="G7" i="7"/>
  <c r="G8" i="7"/>
  <c r="G9" i="7"/>
  <c r="G10" i="7"/>
  <c r="G11" i="7"/>
  <c r="G12" i="7"/>
  <c r="BE10" i="4"/>
  <c r="BE11" i="4"/>
  <c r="BE12" i="4"/>
  <c r="BE13" i="4"/>
  <c r="BE14" i="4"/>
  <c r="BE1113" i="4"/>
  <c r="F6" i="7"/>
  <c r="F7" i="7"/>
  <c r="F8" i="7"/>
  <c r="F9" i="7"/>
  <c r="F10" i="7"/>
  <c r="F11" i="7"/>
  <c r="F12" i="7"/>
  <c r="BC13" i="4"/>
  <c r="BC10" i="4"/>
  <c r="BC11" i="4"/>
  <c r="BC12" i="4"/>
  <c r="BC14" i="4"/>
  <c r="BC1113" i="4"/>
  <c r="E6" i="7"/>
  <c r="E7" i="7"/>
  <c r="E8" i="7"/>
  <c r="E9" i="7"/>
  <c r="E10" i="7"/>
  <c r="E11" i="7"/>
  <c r="E12" i="7"/>
  <c r="BA13" i="4"/>
  <c r="BA11" i="4"/>
  <c r="BA10" i="4"/>
  <c r="BA12" i="4"/>
  <c r="BA14" i="4"/>
  <c r="BA1113" i="4"/>
  <c r="D6" i="7"/>
  <c r="D7" i="7"/>
  <c r="D8" i="7"/>
  <c r="D9" i="7"/>
  <c r="D10" i="7"/>
  <c r="D11" i="7"/>
  <c r="D12" i="7"/>
  <c r="AY12" i="4"/>
  <c r="AY13" i="4"/>
  <c r="AY14" i="4"/>
  <c r="AY11" i="4"/>
  <c r="AY10" i="4"/>
  <c r="AY1113" i="4"/>
  <c r="C10" i="7"/>
  <c r="C9" i="7"/>
  <c r="C8" i="7"/>
  <c r="C7" i="7"/>
  <c r="C6" i="7"/>
  <c r="CS1112" i="4"/>
  <c r="CQ1112" i="4"/>
  <c r="CO1112" i="4"/>
  <c r="CM1112" i="4"/>
  <c r="CK1112" i="4"/>
  <c r="CI1112" i="4"/>
  <c r="CG1112" i="4"/>
  <c r="CE1112" i="4"/>
  <c r="CC1112" i="4"/>
  <c r="CA1112" i="4"/>
  <c r="BY1112" i="4"/>
  <c r="BW1112" i="4"/>
  <c r="BU1112" i="4"/>
  <c r="BS1112" i="4"/>
  <c r="BQ1112" i="4"/>
  <c r="BO1112" i="4"/>
  <c r="BM1112" i="4"/>
  <c r="BK1112" i="4"/>
  <c r="BI1112" i="4"/>
  <c r="BG1112" i="4"/>
  <c r="BE1112" i="4"/>
  <c r="BC1112" i="4"/>
  <c r="BA1112" i="4"/>
  <c r="AY1112" i="4"/>
  <c r="CS1111" i="4"/>
  <c r="CQ1111" i="4"/>
  <c r="CO1111" i="4"/>
  <c r="CM1111" i="4"/>
  <c r="CK1111" i="4"/>
  <c r="CI1111" i="4"/>
  <c r="CG1111" i="4"/>
  <c r="CE1111" i="4"/>
  <c r="CC1111" i="4"/>
  <c r="CA1111" i="4"/>
  <c r="BY1111" i="4"/>
  <c r="BW1111" i="4"/>
  <c r="BU1111" i="4"/>
  <c r="BS1111" i="4"/>
  <c r="BQ1111" i="4"/>
  <c r="BO1111" i="4"/>
  <c r="BM1111" i="4"/>
  <c r="BK1111" i="4"/>
  <c r="BI1111" i="4"/>
  <c r="BG1111" i="4"/>
  <c r="BE1111" i="4"/>
  <c r="BC1111" i="4"/>
  <c r="BA1111" i="4"/>
  <c r="AY1111" i="4"/>
  <c r="CS1110" i="4"/>
  <c r="CQ1110" i="4"/>
  <c r="CO1110" i="4"/>
  <c r="CM1110" i="4"/>
  <c r="CK1110" i="4"/>
  <c r="CI1110" i="4"/>
  <c r="CG1110" i="4"/>
  <c r="CE1110" i="4"/>
  <c r="CC1110" i="4"/>
  <c r="CA1110" i="4"/>
  <c r="BY1110" i="4"/>
  <c r="BW1110" i="4"/>
  <c r="BU1110" i="4"/>
  <c r="BS1110" i="4"/>
  <c r="BQ1110" i="4"/>
  <c r="BO1110" i="4"/>
  <c r="BM1110" i="4"/>
  <c r="BK1110" i="4"/>
  <c r="BI1110" i="4"/>
  <c r="BG1110" i="4"/>
  <c r="BE1110" i="4"/>
  <c r="BC1110" i="4"/>
  <c r="BA1110" i="4"/>
  <c r="AY1110" i="4"/>
  <c r="CS1109" i="4"/>
  <c r="CQ1109" i="4"/>
  <c r="CO1109" i="4"/>
  <c r="CM1109" i="4"/>
  <c r="CK1109" i="4"/>
  <c r="CI1109" i="4"/>
  <c r="CG1109" i="4"/>
  <c r="CE1109" i="4"/>
  <c r="CC1109" i="4"/>
  <c r="CA1109" i="4"/>
  <c r="BY1109" i="4"/>
  <c r="BW1109" i="4"/>
  <c r="BU1109" i="4"/>
  <c r="BS1109" i="4"/>
  <c r="BQ1109" i="4"/>
  <c r="BO1109" i="4"/>
  <c r="BM1109" i="4"/>
  <c r="BK1109" i="4"/>
  <c r="BI1109" i="4"/>
  <c r="BG1109" i="4"/>
  <c r="BE1109" i="4"/>
  <c r="BC1109" i="4"/>
  <c r="BA1109" i="4"/>
  <c r="AY1109" i="4"/>
  <c r="CS1108" i="4"/>
  <c r="CQ1108" i="4"/>
  <c r="CO1108" i="4"/>
  <c r="CM1108" i="4"/>
  <c r="CK1108" i="4"/>
  <c r="CI1108" i="4"/>
  <c r="CG1108" i="4"/>
  <c r="CE1108" i="4"/>
  <c r="CC1108" i="4"/>
  <c r="CA1108" i="4"/>
  <c r="BY1108" i="4"/>
  <c r="BW1108" i="4"/>
  <c r="BU1108" i="4"/>
  <c r="BS1108" i="4"/>
  <c r="BQ1108" i="4"/>
  <c r="BO1108" i="4"/>
  <c r="BM1108" i="4"/>
  <c r="BK1108" i="4"/>
  <c r="BI1108" i="4"/>
  <c r="BG1108" i="4"/>
  <c r="BE1108" i="4"/>
  <c r="BC1108" i="4"/>
  <c r="BA1108" i="4"/>
  <c r="AY1108" i="4"/>
  <c r="CS1107" i="4"/>
  <c r="CQ1107" i="4"/>
  <c r="CO1107" i="4"/>
  <c r="CM1107" i="4"/>
  <c r="CK1107" i="4"/>
  <c r="CI1107" i="4"/>
  <c r="CG1107" i="4"/>
  <c r="CE1107" i="4"/>
  <c r="CC1107" i="4"/>
  <c r="CA1107" i="4"/>
  <c r="BY1107" i="4"/>
  <c r="BW1107" i="4"/>
  <c r="BU1107" i="4"/>
  <c r="BS1107" i="4"/>
  <c r="BQ1107" i="4"/>
  <c r="BO1107" i="4"/>
  <c r="BM1107" i="4"/>
  <c r="BK1107" i="4"/>
  <c r="BI1107" i="4"/>
  <c r="BG1107" i="4"/>
  <c r="BE1107" i="4"/>
  <c r="BC1107" i="4"/>
  <c r="BA1107" i="4"/>
  <c r="AY1107" i="4"/>
  <c r="CS1106" i="4"/>
  <c r="CQ1106" i="4"/>
  <c r="CO1106" i="4"/>
  <c r="CM1106" i="4"/>
  <c r="CK1106" i="4"/>
  <c r="CI1106" i="4"/>
  <c r="CG1106" i="4"/>
  <c r="CE1106" i="4"/>
  <c r="CC1106" i="4"/>
  <c r="CA1106" i="4"/>
  <c r="BY1106" i="4"/>
  <c r="BW1106" i="4"/>
  <c r="BU1106" i="4"/>
  <c r="BS1106" i="4"/>
  <c r="BQ1106" i="4"/>
  <c r="BO1106" i="4"/>
  <c r="BM1106" i="4"/>
  <c r="BK1106" i="4"/>
  <c r="BI1106" i="4"/>
  <c r="BG1106" i="4"/>
  <c r="BE1106" i="4"/>
  <c r="BC1106" i="4"/>
  <c r="BA1106" i="4"/>
  <c r="AY1106" i="4"/>
  <c r="CS1105" i="4"/>
  <c r="CQ1105" i="4"/>
  <c r="CO1105" i="4"/>
  <c r="CM1105" i="4"/>
  <c r="CK1105" i="4"/>
  <c r="CI1105" i="4"/>
  <c r="CG1105" i="4"/>
  <c r="CE1105" i="4"/>
  <c r="CC1105" i="4"/>
  <c r="CA1105" i="4"/>
  <c r="BY1105" i="4"/>
  <c r="BW1105" i="4"/>
  <c r="BU1105" i="4"/>
  <c r="BS1105" i="4"/>
  <c r="BQ1105" i="4"/>
  <c r="BO1105" i="4"/>
  <c r="BM1105" i="4"/>
  <c r="BK1105" i="4"/>
  <c r="BI1105" i="4"/>
  <c r="BG1105" i="4"/>
  <c r="BE1105" i="4"/>
  <c r="BC1105" i="4"/>
  <c r="BA1105" i="4"/>
  <c r="AY1105" i="4"/>
  <c r="CS1104" i="4"/>
  <c r="CQ1104" i="4"/>
  <c r="CO1104" i="4"/>
  <c r="CM1104" i="4"/>
  <c r="CK1104" i="4"/>
  <c r="CI1104" i="4"/>
  <c r="CG1104" i="4"/>
  <c r="CE1104" i="4"/>
  <c r="CC1104" i="4"/>
  <c r="CA1104" i="4"/>
  <c r="BY1104" i="4"/>
  <c r="BW1104" i="4"/>
  <c r="BU1104" i="4"/>
  <c r="BS1104" i="4"/>
  <c r="BQ1104" i="4"/>
  <c r="BO1104" i="4"/>
  <c r="BM1104" i="4"/>
  <c r="BK1104" i="4"/>
  <c r="BI1104" i="4"/>
  <c r="BG1104" i="4"/>
  <c r="BE1104" i="4"/>
  <c r="BC1104" i="4"/>
  <c r="BA1104" i="4"/>
  <c r="AY1104" i="4"/>
  <c r="CS1103" i="4"/>
  <c r="CQ1103" i="4"/>
  <c r="CO1103" i="4"/>
  <c r="CM1103" i="4"/>
  <c r="CK1103" i="4"/>
  <c r="CI1103" i="4"/>
  <c r="CG1103" i="4"/>
  <c r="CE1103" i="4"/>
  <c r="CC1103" i="4"/>
  <c r="CA1103" i="4"/>
  <c r="BY1103" i="4"/>
  <c r="BW1103" i="4"/>
  <c r="BU1103" i="4"/>
  <c r="BS1103" i="4"/>
  <c r="BQ1103" i="4"/>
  <c r="BO1103" i="4"/>
  <c r="BM1103" i="4"/>
  <c r="BK1103" i="4"/>
  <c r="BI1103" i="4"/>
  <c r="BG1103" i="4"/>
  <c r="BE1103" i="4"/>
  <c r="BC1103" i="4"/>
  <c r="BA1103" i="4"/>
  <c r="AY1103" i="4"/>
  <c r="CS1102" i="4"/>
  <c r="CQ1102" i="4"/>
  <c r="CO1102" i="4"/>
  <c r="CM1102" i="4"/>
  <c r="CK1102" i="4"/>
  <c r="CI1102" i="4"/>
  <c r="CG1102" i="4"/>
  <c r="CE1102" i="4"/>
  <c r="CC1102" i="4"/>
  <c r="CA1102" i="4"/>
  <c r="BY1102" i="4"/>
  <c r="BW1102" i="4"/>
  <c r="BU1102" i="4"/>
  <c r="BS1102" i="4"/>
  <c r="BQ1102" i="4"/>
  <c r="BO1102" i="4"/>
  <c r="BM1102" i="4"/>
  <c r="BK1102" i="4"/>
  <c r="BI1102" i="4"/>
  <c r="BG1102" i="4"/>
  <c r="BE1102" i="4"/>
  <c r="BC1102" i="4"/>
  <c r="BA1102" i="4"/>
  <c r="AY1102" i="4"/>
  <c r="CS1101" i="4"/>
  <c r="CQ1101" i="4"/>
  <c r="CO1101" i="4"/>
  <c r="CM1101" i="4"/>
  <c r="CK1101" i="4"/>
  <c r="CI1101" i="4"/>
  <c r="CG1101" i="4"/>
  <c r="CE1101" i="4"/>
  <c r="CC1101" i="4"/>
  <c r="CA1101" i="4"/>
  <c r="BY1101" i="4"/>
  <c r="BW1101" i="4"/>
  <c r="BU1101" i="4"/>
  <c r="BS1101" i="4"/>
  <c r="BQ1101" i="4"/>
  <c r="BO1101" i="4"/>
  <c r="BM1101" i="4"/>
  <c r="BK1101" i="4"/>
  <c r="BI1101" i="4"/>
  <c r="BG1101" i="4"/>
  <c r="BE1101" i="4"/>
  <c r="BC1101" i="4"/>
  <c r="BA1101" i="4"/>
  <c r="AY1101" i="4"/>
  <c r="CS1100" i="4"/>
  <c r="CQ1100" i="4"/>
  <c r="CO1100" i="4"/>
  <c r="CM1100" i="4"/>
  <c r="CK1100" i="4"/>
  <c r="CI1100" i="4"/>
  <c r="CG1100" i="4"/>
  <c r="CE1100" i="4"/>
  <c r="CC1100" i="4"/>
  <c r="CA1100" i="4"/>
  <c r="BY1100" i="4"/>
  <c r="BW1100" i="4"/>
  <c r="BU1100" i="4"/>
  <c r="BS1100" i="4"/>
  <c r="BQ1100" i="4"/>
  <c r="BO1100" i="4"/>
  <c r="BM1100" i="4"/>
  <c r="BK1100" i="4"/>
  <c r="BI1100" i="4"/>
  <c r="BG1100" i="4"/>
  <c r="BE1100" i="4"/>
  <c r="BC1100" i="4"/>
  <c r="BA1100" i="4"/>
  <c r="AY1100" i="4"/>
  <c r="CS1099" i="4"/>
  <c r="CQ1099" i="4"/>
  <c r="CO1099" i="4"/>
  <c r="CM1099" i="4"/>
  <c r="CK1099" i="4"/>
  <c r="CI1099" i="4"/>
  <c r="CG1099" i="4"/>
  <c r="CE1099" i="4"/>
  <c r="CC1099" i="4"/>
  <c r="CA1099" i="4"/>
  <c r="BY1099" i="4"/>
  <c r="BW1099" i="4"/>
  <c r="BU1099" i="4"/>
  <c r="BS1099" i="4"/>
  <c r="BQ1099" i="4"/>
  <c r="BO1099" i="4"/>
  <c r="BM1099" i="4"/>
  <c r="BK1099" i="4"/>
  <c r="BI1099" i="4"/>
  <c r="BG1099" i="4"/>
  <c r="BE1099" i="4"/>
  <c r="BC1099" i="4"/>
  <c r="BA1099" i="4"/>
  <c r="AY1099" i="4"/>
  <c r="CS1098" i="4"/>
  <c r="CQ1098" i="4"/>
  <c r="CO1098" i="4"/>
  <c r="CM1098" i="4"/>
  <c r="CK1098" i="4"/>
  <c r="CI1098" i="4"/>
  <c r="CG1098" i="4"/>
  <c r="CE1098" i="4"/>
  <c r="CC1098" i="4"/>
  <c r="CA1098" i="4"/>
  <c r="BY1098" i="4"/>
  <c r="BW1098" i="4"/>
  <c r="BU1098" i="4"/>
  <c r="BS1098" i="4"/>
  <c r="BQ1098" i="4"/>
  <c r="BO1098" i="4"/>
  <c r="BM1098" i="4"/>
  <c r="BK1098" i="4"/>
  <c r="BI1098" i="4"/>
  <c r="BG1098" i="4"/>
  <c r="BE1098" i="4"/>
  <c r="BC1098" i="4"/>
  <c r="BA1098" i="4"/>
  <c r="AY1098" i="4"/>
  <c r="CS1097" i="4"/>
  <c r="CQ1097" i="4"/>
  <c r="CO1097" i="4"/>
  <c r="CM1097" i="4"/>
  <c r="CK1097" i="4"/>
  <c r="CI1097" i="4"/>
  <c r="CG1097" i="4"/>
  <c r="CE1097" i="4"/>
  <c r="CC1097" i="4"/>
  <c r="CA1097" i="4"/>
  <c r="BY1097" i="4"/>
  <c r="BW1097" i="4"/>
  <c r="BU1097" i="4"/>
  <c r="BS1097" i="4"/>
  <c r="BQ1097" i="4"/>
  <c r="BO1097" i="4"/>
  <c r="BM1097" i="4"/>
  <c r="BK1097" i="4"/>
  <c r="BI1097" i="4"/>
  <c r="BG1097" i="4"/>
  <c r="BE1097" i="4"/>
  <c r="BC1097" i="4"/>
  <c r="BA1097" i="4"/>
  <c r="AY1097" i="4"/>
  <c r="CS1096" i="4"/>
  <c r="CQ1096" i="4"/>
  <c r="CO1096" i="4"/>
  <c r="CM1096" i="4"/>
  <c r="CK1096" i="4"/>
  <c r="CI1096" i="4"/>
  <c r="CG1096" i="4"/>
  <c r="CE1096" i="4"/>
  <c r="CC1096" i="4"/>
  <c r="CA1096" i="4"/>
  <c r="BY1096" i="4"/>
  <c r="BW1096" i="4"/>
  <c r="BU1096" i="4"/>
  <c r="BS1096" i="4"/>
  <c r="BQ1096" i="4"/>
  <c r="BO1096" i="4"/>
  <c r="BM1096" i="4"/>
  <c r="BK1096" i="4"/>
  <c r="BI1096" i="4"/>
  <c r="BG1096" i="4"/>
  <c r="BE1096" i="4"/>
  <c r="BC1096" i="4"/>
  <c r="BA1096" i="4"/>
  <c r="AY1096" i="4"/>
  <c r="CS1095" i="4"/>
  <c r="CQ1095" i="4"/>
  <c r="CO1095" i="4"/>
  <c r="CM1095" i="4"/>
  <c r="CK1095" i="4"/>
  <c r="CI1095" i="4"/>
  <c r="CG1095" i="4"/>
  <c r="CE1095" i="4"/>
  <c r="CC1095" i="4"/>
  <c r="CA1095" i="4"/>
  <c r="BY1095" i="4"/>
  <c r="BW1095" i="4"/>
  <c r="BU1095" i="4"/>
  <c r="BS1095" i="4"/>
  <c r="BQ1095" i="4"/>
  <c r="BO1095" i="4"/>
  <c r="BM1095" i="4"/>
  <c r="BK1095" i="4"/>
  <c r="BI1095" i="4"/>
  <c r="BG1095" i="4"/>
  <c r="BE1095" i="4"/>
  <c r="BC1095" i="4"/>
  <c r="BA1095" i="4"/>
  <c r="AY1095" i="4"/>
  <c r="CS1094" i="4"/>
  <c r="CQ1094" i="4"/>
  <c r="CO1094" i="4"/>
  <c r="CM1094" i="4"/>
  <c r="CK1094" i="4"/>
  <c r="CI1094" i="4"/>
  <c r="CG1094" i="4"/>
  <c r="CE1094" i="4"/>
  <c r="CC1094" i="4"/>
  <c r="CA1094" i="4"/>
  <c r="BY1094" i="4"/>
  <c r="BW1094" i="4"/>
  <c r="BU1094" i="4"/>
  <c r="BS1094" i="4"/>
  <c r="BQ1094" i="4"/>
  <c r="BO1094" i="4"/>
  <c r="BM1094" i="4"/>
  <c r="BK1094" i="4"/>
  <c r="BI1094" i="4"/>
  <c r="BG1094" i="4"/>
  <c r="BE1094" i="4"/>
  <c r="BC1094" i="4"/>
  <c r="BA1094" i="4"/>
  <c r="AY1094" i="4"/>
  <c r="CS1093" i="4"/>
  <c r="CQ1093" i="4"/>
  <c r="CO1093" i="4"/>
  <c r="CM1093" i="4"/>
  <c r="CK1093" i="4"/>
  <c r="CI1093" i="4"/>
  <c r="CG1093" i="4"/>
  <c r="CE1093" i="4"/>
  <c r="CC1093" i="4"/>
  <c r="CA1093" i="4"/>
  <c r="BY1093" i="4"/>
  <c r="BW1093" i="4"/>
  <c r="BU1093" i="4"/>
  <c r="BS1093" i="4"/>
  <c r="BQ1093" i="4"/>
  <c r="BO1093" i="4"/>
  <c r="BM1093" i="4"/>
  <c r="BK1093" i="4"/>
  <c r="BI1093" i="4"/>
  <c r="BG1093" i="4"/>
  <c r="BE1093" i="4"/>
  <c r="BC1093" i="4"/>
  <c r="BA1093" i="4"/>
  <c r="AY1093" i="4"/>
  <c r="CS1092" i="4"/>
  <c r="CQ1092" i="4"/>
  <c r="CO1092" i="4"/>
  <c r="CM1092" i="4"/>
  <c r="CK1092" i="4"/>
  <c r="CI1092" i="4"/>
  <c r="CG1092" i="4"/>
  <c r="CE1092" i="4"/>
  <c r="CC1092" i="4"/>
  <c r="CA1092" i="4"/>
  <c r="BY1092" i="4"/>
  <c r="BW1092" i="4"/>
  <c r="BU1092" i="4"/>
  <c r="BS1092" i="4"/>
  <c r="BQ1092" i="4"/>
  <c r="BO1092" i="4"/>
  <c r="BM1092" i="4"/>
  <c r="BK1092" i="4"/>
  <c r="BI1092" i="4"/>
  <c r="BG1092" i="4"/>
  <c r="BE1092" i="4"/>
  <c r="BC1092" i="4"/>
  <c r="BA1092" i="4"/>
  <c r="AY1092" i="4"/>
  <c r="CS1091" i="4"/>
  <c r="CQ1091" i="4"/>
  <c r="CO1091" i="4"/>
  <c r="CM1091" i="4"/>
  <c r="CK1091" i="4"/>
  <c r="CI1091" i="4"/>
  <c r="CG1091" i="4"/>
  <c r="CE1091" i="4"/>
  <c r="CC1091" i="4"/>
  <c r="CA1091" i="4"/>
  <c r="BY1091" i="4"/>
  <c r="BW1091" i="4"/>
  <c r="BU1091" i="4"/>
  <c r="BS1091" i="4"/>
  <c r="BQ1091" i="4"/>
  <c r="BO1091" i="4"/>
  <c r="BM1091" i="4"/>
  <c r="BK1091" i="4"/>
  <c r="BI1091" i="4"/>
  <c r="BG1091" i="4"/>
  <c r="BE1091" i="4"/>
  <c r="BC1091" i="4"/>
  <c r="BA1091" i="4"/>
  <c r="AY1091" i="4"/>
  <c r="CS1090" i="4"/>
  <c r="CQ1090" i="4"/>
  <c r="CO1090" i="4"/>
  <c r="CM1090" i="4"/>
  <c r="CK1090" i="4"/>
  <c r="CI1090" i="4"/>
  <c r="CG1090" i="4"/>
  <c r="CE1090" i="4"/>
  <c r="CC1090" i="4"/>
  <c r="CA1090" i="4"/>
  <c r="BY1090" i="4"/>
  <c r="BW1090" i="4"/>
  <c r="BU1090" i="4"/>
  <c r="BS1090" i="4"/>
  <c r="BQ1090" i="4"/>
  <c r="BO1090" i="4"/>
  <c r="BM1090" i="4"/>
  <c r="BK1090" i="4"/>
  <c r="BI1090" i="4"/>
  <c r="BG1090" i="4"/>
  <c r="BE1090" i="4"/>
  <c r="BC1090" i="4"/>
  <c r="BA1090" i="4"/>
  <c r="AY1090" i="4"/>
  <c r="CS1089" i="4"/>
  <c r="CQ1089" i="4"/>
  <c r="CO1089" i="4"/>
  <c r="CM1089" i="4"/>
  <c r="CK1089" i="4"/>
  <c r="CI1089" i="4"/>
  <c r="CG1089" i="4"/>
  <c r="CE1089" i="4"/>
  <c r="CC1089" i="4"/>
  <c r="CA1089" i="4"/>
  <c r="BY1089" i="4"/>
  <c r="BW1089" i="4"/>
  <c r="BU1089" i="4"/>
  <c r="BS1089" i="4"/>
  <c r="BQ1089" i="4"/>
  <c r="BO1089" i="4"/>
  <c r="BM1089" i="4"/>
  <c r="BK1089" i="4"/>
  <c r="BI1089" i="4"/>
  <c r="BG1089" i="4"/>
  <c r="BE1089" i="4"/>
  <c r="BC1089" i="4"/>
  <c r="BA1089" i="4"/>
  <c r="AY1089" i="4"/>
  <c r="CS1088" i="4"/>
  <c r="CQ1088" i="4"/>
  <c r="CO1088" i="4"/>
  <c r="CM1088" i="4"/>
  <c r="CK1088" i="4"/>
  <c r="CI1088" i="4"/>
  <c r="CG1088" i="4"/>
  <c r="CE1088" i="4"/>
  <c r="CC1088" i="4"/>
  <c r="CA1088" i="4"/>
  <c r="BY1088" i="4"/>
  <c r="BW1088" i="4"/>
  <c r="BU1088" i="4"/>
  <c r="BS1088" i="4"/>
  <c r="BQ1088" i="4"/>
  <c r="BO1088" i="4"/>
  <c r="BM1088" i="4"/>
  <c r="BK1088" i="4"/>
  <c r="BI1088" i="4"/>
  <c r="BG1088" i="4"/>
  <c r="BE1088" i="4"/>
  <c r="BC1088" i="4"/>
  <c r="BA1088" i="4"/>
  <c r="AY1088" i="4"/>
  <c r="CS1087" i="4"/>
  <c r="CQ1087" i="4"/>
  <c r="CO1087" i="4"/>
  <c r="CM1087" i="4"/>
  <c r="CK1087" i="4"/>
  <c r="CI1087" i="4"/>
  <c r="CG1087" i="4"/>
  <c r="CE1087" i="4"/>
  <c r="CC1087" i="4"/>
  <c r="CA1087" i="4"/>
  <c r="BY1087" i="4"/>
  <c r="BW1087" i="4"/>
  <c r="BU1087" i="4"/>
  <c r="BS1087" i="4"/>
  <c r="BQ1087" i="4"/>
  <c r="BO1087" i="4"/>
  <c r="BM1087" i="4"/>
  <c r="BK1087" i="4"/>
  <c r="BI1087" i="4"/>
  <c r="BG1087" i="4"/>
  <c r="BE1087" i="4"/>
  <c r="BC1087" i="4"/>
  <c r="BA1087" i="4"/>
  <c r="AY1087" i="4"/>
  <c r="CS1086" i="4"/>
  <c r="CQ1086" i="4"/>
  <c r="CO1086" i="4"/>
  <c r="CM1086" i="4"/>
  <c r="CK1086" i="4"/>
  <c r="CI1086" i="4"/>
  <c r="CG1086" i="4"/>
  <c r="CE1086" i="4"/>
  <c r="CC1086" i="4"/>
  <c r="CA1086" i="4"/>
  <c r="BY1086" i="4"/>
  <c r="BW1086" i="4"/>
  <c r="BU1086" i="4"/>
  <c r="BS1086" i="4"/>
  <c r="BQ1086" i="4"/>
  <c r="BO1086" i="4"/>
  <c r="BM1086" i="4"/>
  <c r="BK1086" i="4"/>
  <c r="BI1086" i="4"/>
  <c r="BG1086" i="4"/>
  <c r="BE1086" i="4"/>
  <c r="BC1086" i="4"/>
  <c r="BA1086" i="4"/>
  <c r="AY1086" i="4"/>
  <c r="CS1085" i="4"/>
  <c r="CQ1085" i="4"/>
  <c r="CO1085" i="4"/>
  <c r="CM1085" i="4"/>
  <c r="CK1085" i="4"/>
  <c r="CI1085" i="4"/>
  <c r="CG1085" i="4"/>
  <c r="CE1085" i="4"/>
  <c r="CC1085" i="4"/>
  <c r="CA1085" i="4"/>
  <c r="BY1085" i="4"/>
  <c r="BW1085" i="4"/>
  <c r="BU1085" i="4"/>
  <c r="BS1085" i="4"/>
  <c r="BQ1085" i="4"/>
  <c r="BO1085" i="4"/>
  <c r="BM1085" i="4"/>
  <c r="BK1085" i="4"/>
  <c r="BI1085" i="4"/>
  <c r="BG1085" i="4"/>
  <c r="BE1085" i="4"/>
  <c r="BC1085" i="4"/>
  <c r="BA1085" i="4"/>
  <c r="AY1085" i="4"/>
  <c r="CS1084" i="4"/>
  <c r="CQ1084" i="4"/>
  <c r="CO1084" i="4"/>
  <c r="CM1084" i="4"/>
  <c r="CK1084" i="4"/>
  <c r="CI1084" i="4"/>
  <c r="CG1084" i="4"/>
  <c r="CE1084" i="4"/>
  <c r="CC1084" i="4"/>
  <c r="CA1084" i="4"/>
  <c r="BY1084" i="4"/>
  <c r="BW1084" i="4"/>
  <c r="BU1084" i="4"/>
  <c r="BS1084" i="4"/>
  <c r="BQ1084" i="4"/>
  <c r="BO1084" i="4"/>
  <c r="BM1084" i="4"/>
  <c r="BK1084" i="4"/>
  <c r="BI1084" i="4"/>
  <c r="BG1084" i="4"/>
  <c r="BE1084" i="4"/>
  <c r="BC1084" i="4"/>
  <c r="BA1084" i="4"/>
  <c r="AY1084" i="4"/>
  <c r="CS1083" i="4"/>
  <c r="CQ1083" i="4"/>
  <c r="CO1083" i="4"/>
  <c r="CM1083" i="4"/>
  <c r="CK1083" i="4"/>
  <c r="CI1083" i="4"/>
  <c r="CG1083" i="4"/>
  <c r="CE1083" i="4"/>
  <c r="CC1083" i="4"/>
  <c r="CA1083" i="4"/>
  <c r="BY1083" i="4"/>
  <c r="BW1083" i="4"/>
  <c r="BU1083" i="4"/>
  <c r="BS1083" i="4"/>
  <c r="BQ1083" i="4"/>
  <c r="BO1083" i="4"/>
  <c r="BM1083" i="4"/>
  <c r="BK1083" i="4"/>
  <c r="BI1083" i="4"/>
  <c r="BG1083" i="4"/>
  <c r="BE1083" i="4"/>
  <c r="BC1083" i="4"/>
  <c r="BA1083" i="4"/>
  <c r="AY1083" i="4"/>
  <c r="CS1082" i="4"/>
  <c r="CQ1082" i="4"/>
  <c r="CO1082" i="4"/>
  <c r="CM1082" i="4"/>
  <c r="CK1082" i="4"/>
  <c r="CI1082" i="4"/>
  <c r="CG1082" i="4"/>
  <c r="CE1082" i="4"/>
  <c r="CC1082" i="4"/>
  <c r="CA1082" i="4"/>
  <c r="BY1082" i="4"/>
  <c r="BW1082" i="4"/>
  <c r="BU1082" i="4"/>
  <c r="BS1082" i="4"/>
  <c r="BQ1082" i="4"/>
  <c r="BO1082" i="4"/>
  <c r="BM1082" i="4"/>
  <c r="BK1082" i="4"/>
  <c r="BI1082" i="4"/>
  <c r="BG1082" i="4"/>
  <c r="BE1082" i="4"/>
  <c r="BC1082" i="4"/>
  <c r="BA1082" i="4"/>
  <c r="AY1082" i="4"/>
  <c r="CS1081" i="4"/>
  <c r="CQ1081" i="4"/>
  <c r="CO1081" i="4"/>
  <c r="CM1081" i="4"/>
  <c r="CK1081" i="4"/>
  <c r="CI1081" i="4"/>
  <c r="CG1081" i="4"/>
  <c r="CE1081" i="4"/>
  <c r="CC1081" i="4"/>
  <c r="CA1081" i="4"/>
  <c r="BY1081" i="4"/>
  <c r="BW1081" i="4"/>
  <c r="BU1081" i="4"/>
  <c r="BS1081" i="4"/>
  <c r="BQ1081" i="4"/>
  <c r="BO1081" i="4"/>
  <c r="BM1081" i="4"/>
  <c r="BK1081" i="4"/>
  <c r="BI1081" i="4"/>
  <c r="BG1081" i="4"/>
  <c r="BE1081" i="4"/>
  <c r="BC1081" i="4"/>
  <c r="BA1081" i="4"/>
  <c r="AY1081" i="4"/>
  <c r="CS1080" i="4"/>
  <c r="CQ1080" i="4"/>
  <c r="CO1080" i="4"/>
  <c r="CM1080" i="4"/>
  <c r="CK1080" i="4"/>
  <c r="CI1080" i="4"/>
  <c r="CG1080" i="4"/>
  <c r="CE1080" i="4"/>
  <c r="CC1080" i="4"/>
  <c r="CA1080" i="4"/>
  <c r="BY1080" i="4"/>
  <c r="BW1080" i="4"/>
  <c r="BU1080" i="4"/>
  <c r="BS1080" i="4"/>
  <c r="BQ1080" i="4"/>
  <c r="BO1080" i="4"/>
  <c r="BM1080" i="4"/>
  <c r="BK1080" i="4"/>
  <c r="BI1080" i="4"/>
  <c r="BG1080" i="4"/>
  <c r="BE1080" i="4"/>
  <c r="BC1080" i="4"/>
  <c r="BA1080" i="4"/>
  <c r="AY1080" i="4"/>
  <c r="CS1079" i="4"/>
  <c r="CQ1079" i="4"/>
  <c r="CO1079" i="4"/>
  <c r="CM1079" i="4"/>
  <c r="CK1079" i="4"/>
  <c r="CI1079" i="4"/>
  <c r="CG1079" i="4"/>
  <c r="CE1079" i="4"/>
  <c r="CC1079" i="4"/>
  <c r="CA1079" i="4"/>
  <c r="BY1079" i="4"/>
  <c r="BW1079" i="4"/>
  <c r="BU1079" i="4"/>
  <c r="BS1079" i="4"/>
  <c r="BQ1079" i="4"/>
  <c r="BO1079" i="4"/>
  <c r="BM1079" i="4"/>
  <c r="BK1079" i="4"/>
  <c r="BI1079" i="4"/>
  <c r="BG1079" i="4"/>
  <c r="BE1079" i="4"/>
  <c r="BC1079" i="4"/>
  <c r="BA1079" i="4"/>
  <c r="AY1079" i="4"/>
  <c r="CS1078" i="4"/>
  <c r="CQ1078" i="4"/>
  <c r="CO1078" i="4"/>
  <c r="CM1078" i="4"/>
  <c r="CK1078" i="4"/>
  <c r="CI1078" i="4"/>
  <c r="CG1078" i="4"/>
  <c r="CE1078" i="4"/>
  <c r="CC1078" i="4"/>
  <c r="CA1078" i="4"/>
  <c r="BY1078" i="4"/>
  <c r="BW1078" i="4"/>
  <c r="BU1078" i="4"/>
  <c r="BS1078" i="4"/>
  <c r="BQ1078" i="4"/>
  <c r="BO1078" i="4"/>
  <c r="BM1078" i="4"/>
  <c r="BK1078" i="4"/>
  <c r="BI1078" i="4"/>
  <c r="BG1078" i="4"/>
  <c r="BE1078" i="4"/>
  <c r="BC1078" i="4"/>
  <c r="BA1078" i="4"/>
  <c r="AY1078" i="4"/>
  <c r="CS1077" i="4"/>
  <c r="CQ1077" i="4"/>
  <c r="CO1077" i="4"/>
  <c r="CM1077" i="4"/>
  <c r="CK1077" i="4"/>
  <c r="CI1077" i="4"/>
  <c r="CG1077" i="4"/>
  <c r="CE1077" i="4"/>
  <c r="CC1077" i="4"/>
  <c r="CA1077" i="4"/>
  <c r="BY1077" i="4"/>
  <c r="BW1077" i="4"/>
  <c r="BU1077" i="4"/>
  <c r="BS1077" i="4"/>
  <c r="BQ1077" i="4"/>
  <c r="BO1077" i="4"/>
  <c r="BM1077" i="4"/>
  <c r="BK1077" i="4"/>
  <c r="BI1077" i="4"/>
  <c r="BG1077" i="4"/>
  <c r="BE1077" i="4"/>
  <c r="BC1077" i="4"/>
  <c r="BA1077" i="4"/>
  <c r="AY1077" i="4"/>
  <c r="CS1076" i="4"/>
  <c r="CQ1076" i="4"/>
  <c r="CO1076" i="4"/>
  <c r="CM1076" i="4"/>
  <c r="CK1076" i="4"/>
  <c r="CI1076" i="4"/>
  <c r="CG1076" i="4"/>
  <c r="CE1076" i="4"/>
  <c r="CC1076" i="4"/>
  <c r="CA1076" i="4"/>
  <c r="BY1076" i="4"/>
  <c r="BW1076" i="4"/>
  <c r="BU1076" i="4"/>
  <c r="BS1076" i="4"/>
  <c r="BQ1076" i="4"/>
  <c r="BO1076" i="4"/>
  <c r="BM1076" i="4"/>
  <c r="BK1076" i="4"/>
  <c r="BI1076" i="4"/>
  <c r="BG1076" i="4"/>
  <c r="BE1076" i="4"/>
  <c r="BC1076" i="4"/>
  <c r="BA1076" i="4"/>
  <c r="AY1076" i="4"/>
  <c r="CS1075" i="4"/>
  <c r="CQ1075" i="4"/>
  <c r="CO1075" i="4"/>
  <c r="CM1075" i="4"/>
  <c r="CK1075" i="4"/>
  <c r="CI1075" i="4"/>
  <c r="CG1075" i="4"/>
  <c r="CE1075" i="4"/>
  <c r="CC1075" i="4"/>
  <c r="CA1075" i="4"/>
  <c r="BY1075" i="4"/>
  <c r="BW1075" i="4"/>
  <c r="BU1075" i="4"/>
  <c r="BS1075" i="4"/>
  <c r="BQ1075" i="4"/>
  <c r="BO1075" i="4"/>
  <c r="BM1075" i="4"/>
  <c r="BK1075" i="4"/>
  <c r="BI1075" i="4"/>
  <c r="BG1075" i="4"/>
  <c r="BE1075" i="4"/>
  <c r="BC1075" i="4"/>
  <c r="BA1075" i="4"/>
  <c r="AY1075" i="4"/>
  <c r="CS1074" i="4"/>
  <c r="CQ1074" i="4"/>
  <c r="CO1074" i="4"/>
  <c r="CM1074" i="4"/>
  <c r="CK1074" i="4"/>
  <c r="CI1074" i="4"/>
  <c r="CG1074" i="4"/>
  <c r="CE1074" i="4"/>
  <c r="CC1074" i="4"/>
  <c r="CA1074" i="4"/>
  <c r="BY1074" i="4"/>
  <c r="BW1074" i="4"/>
  <c r="BU1074" i="4"/>
  <c r="BS1074" i="4"/>
  <c r="BQ1074" i="4"/>
  <c r="BO1074" i="4"/>
  <c r="BM1074" i="4"/>
  <c r="BK1074" i="4"/>
  <c r="BI1074" i="4"/>
  <c r="BG1074" i="4"/>
  <c r="BE1074" i="4"/>
  <c r="BC1074" i="4"/>
  <c r="BA1074" i="4"/>
  <c r="AY1074" i="4"/>
  <c r="CS1073" i="4"/>
  <c r="CQ1073" i="4"/>
  <c r="CO1073" i="4"/>
  <c r="CM1073" i="4"/>
  <c r="CK1073" i="4"/>
  <c r="CI1073" i="4"/>
  <c r="CG1073" i="4"/>
  <c r="CE1073" i="4"/>
  <c r="CC1073" i="4"/>
  <c r="CA1073" i="4"/>
  <c r="BY1073" i="4"/>
  <c r="BW1073" i="4"/>
  <c r="BU1073" i="4"/>
  <c r="BS1073" i="4"/>
  <c r="BQ1073" i="4"/>
  <c r="BO1073" i="4"/>
  <c r="BM1073" i="4"/>
  <c r="BK1073" i="4"/>
  <c r="BI1073" i="4"/>
  <c r="BG1073" i="4"/>
  <c r="BE1073" i="4"/>
  <c r="BC1073" i="4"/>
  <c r="BA1073" i="4"/>
  <c r="AY1073" i="4"/>
  <c r="CS1072" i="4"/>
  <c r="CQ1072" i="4"/>
  <c r="CO1072" i="4"/>
  <c r="CM1072" i="4"/>
  <c r="CK1072" i="4"/>
  <c r="CI1072" i="4"/>
  <c r="CG1072" i="4"/>
  <c r="CE1072" i="4"/>
  <c r="CC1072" i="4"/>
  <c r="CA1072" i="4"/>
  <c r="BY1072" i="4"/>
  <c r="BW1072" i="4"/>
  <c r="BU1072" i="4"/>
  <c r="BS1072" i="4"/>
  <c r="BQ1072" i="4"/>
  <c r="BO1072" i="4"/>
  <c r="BM1072" i="4"/>
  <c r="BK1072" i="4"/>
  <c r="BI1072" i="4"/>
  <c r="BG1072" i="4"/>
  <c r="BE1072" i="4"/>
  <c r="BC1072" i="4"/>
  <c r="BA1072" i="4"/>
  <c r="AY1072" i="4"/>
  <c r="CS1071" i="4"/>
  <c r="CQ1071" i="4"/>
  <c r="CO1071" i="4"/>
  <c r="CM1071" i="4"/>
  <c r="CK1071" i="4"/>
  <c r="CI1071" i="4"/>
  <c r="CG1071" i="4"/>
  <c r="CE1071" i="4"/>
  <c r="CC1071" i="4"/>
  <c r="CA1071" i="4"/>
  <c r="BY1071" i="4"/>
  <c r="BW1071" i="4"/>
  <c r="BU1071" i="4"/>
  <c r="BS1071" i="4"/>
  <c r="BQ1071" i="4"/>
  <c r="BO1071" i="4"/>
  <c r="BM1071" i="4"/>
  <c r="BK1071" i="4"/>
  <c r="BI1071" i="4"/>
  <c r="BG1071" i="4"/>
  <c r="BE1071" i="4"/>
  <c r="BC1071" i="4"/>
  <c r="BA1071" i="4"/>
  <c r="AY1071" i="4"/>
  <c r="CS1070" i="4"/>
  <c r="CQ1070" i="4"/>
  <c r="CO1070" i="4"/>
  <c r="CM1070" i="4"/>
  <c r="CK1070" i="4"/>
  <c r="CI1070" i="4"/>
  <c r="CG1070" i="4"/>
  <c r="CE1070" i="4"/>
  <c r="CC1070" i="4"/>
  <c r="CA1070" i="4"/>
  <c r="BY1070" i="4"/>
  <c r="BW1070" i="4"/>
  <c r="BU1070" i="4"/>
  <c r="BS1070" i="4"/>
  <c r="BQ1070" i="4"/>
  <c r="BO1070" i="4"/>
  <c r="BM1070" i="4"/>
  <c r="BK1070" i="4"/>
  <c r="BI1070" i="4"/>
  <c r="BG1070" i="4"/>
  <c r="BE1070" i="4"/>
  <c r="BC1070" i="4"/>
  <c r="BA1070" i="4"/>
  <c r="AY1070" i="4"/>
  <c r="CS1069" i="4"/>
  <c r="CQ1069" i="4"/>
  <c r="CO1069" i="4"/>
  <c r="CM1069" i="4"/>
  <c r="CK1069" i="4"/>
  <c r="CI1069" i="4"/>
  <c r="CG1069" i="4"/>
  <c r="CE1069" i="4"/>
  <c r="CC1069" i="4"/>
  <c r="CA1069" i="4"/>
  <c r="BY1069" i="4"/>
  <c r="BW1069" i="4"/>
  <c r="BU1069" i="4"/>
  <c r="BS1069" i="4"/>
  <c r="BQ1069" i="4"/>
  <c r="BO1069" i="4"/>
  <c r="BM1069" i="4"/>
  <c r="BK1069" i="4"/>
  <c r="BI1069" i="4"/>
  <c r="BG1069" i="4"/>
  <c r="BE1069" i="4"/>
  <c r="BC1069" i="4"/>
  <c r="BA1069" i="4"/>
  <c r="AY1069" i="4"/>
  <c r="CS1068" i="4"/>
  <c r="CQ1068" i="4"/>
  <c r="CO1068" i="4"/>
  <c r="CM1068" i="4"/>
  <c r="CK1068" i="4"/>
  <c r="CI1068" i="4"/>
  <c r="CG1068" i="4"/>
  <c r="CE1068" i="4"/>
  <c r="CC1068" i="4"/>
  <c r="CA1068" i="4"/>
  <c r="BY1068" i="4"/>
  <c r="BW1068" i="4"/>
  <c r="BU1068" i="4"/>
  <c r="BS1068" i="4"/>
  <c r="BQ1068" i="4"/>
  <c r="BO1068" i="4"/>
  <c r="BM1068" i="4"/>
  <c r="BK1068" i="4"/>
  <c r="BI1068" i="4"/>
  <c r="BG1068" i="4"/>
  <c r="BE1068" i="4"/>
  <c r="BC1068" i="4"/>
  <c r="BA1068" i="4"/>
  <c r="AY1068" i="4"/>
  <c r="CS1067" i="4"/>
  <c r="CQ1067" i="4"/>
  <c r="CO1067" i="4"/>
  <c r="CM1067" i="4"/>
  <c r="CK1067" i="4"/>
  <c r="CI1067" i="4"/>
  <c r="CG1067" i="4"/>
  <c r="CE1067" i="4"/>
  <c r="CC1067" i="4"/>
  <c r="CA1067" i="4"/>
  <c r="BY1067" i="4"/>
  <c r="BW1067" i="4"/>
  <c r="BU1067" i="4"/>
  <c r="BS1067" i="4"/>
  <c r="BQ1067" i="4"/>
  <c r="BO1067" i="4"/>
  <c r="BM1067" i="4"/>
  <c r="BK1067" i="4"/>
  <c r="BI1067" i="4"/>
  <c r="BG1067" i="4"/>
  <c r="BE1067" i="4"/>
  <c r="BC1067" i="4"/>
  <c r="BA1067" i="4"/>
  <c r="AY1067" i="4"/>
  <c r="CS1066" i="4"/>
  <c r="CQ1066" i="4"/>
  <c r="CO1066" i="4"/>
  <c r="CM1066" i="4"/>
  <c r="CK1066" i="4"/>
  <c r="CI1066" i="4"/>
  <c r="CG1066" i="4"/>
  <c r="CE1066" i="4"/>
  <c r="CC1066" i="4"/>
  <c r="CA1066" i="4"/>
  <c r="BY1066" i="4"/>
  <c r="BW1066" i="4"/>
  <c r="BU1066" i="4"/>
  <c r="BS1066" i="4"/>
  <c r="BQ1066" i="4"/>
  <c r="BO1066" i="4"/>
  <c r="BM1066" i="4"/>
  <c r="BK1066" i="4"/>
  <c r="BI1066" i="4"/>
  <c r="BG1066" i="4"/>
  <c r="BE1066" i="4"/>
  <c r="BC1066" i="4"/>
  <c r="BA1066" i="4"/>
  <c r="AY1066" i="4"/>
  <c r="CS1065" i="4"/>
  <c r="CQ1065" i="4"/>
  <c r="CO1065" i="4"/>
  <c r="CM1065" i="4"/>
  <c r="CK1065" i="4"/>
  <c r="CI1065" i="4"/>
  <c r="CG1065" i="4"/>
  <c r="CE1065" i="4"/>
  <c r="CC1065" i="4"/>
  <c r="CA1065" i="4"/>
  <c r="BY1065" i="4"/>
  <c r="BW1065" i="4"/>
  <c r="BU1065" i="4"/>
  <c r="BS1065" i="4"/>
  <c r="BQ1065" i="4"/>
  <c r="BO1065" i="4"/>
  <c r="BM1065" i="4"/>
  <c r="BK1065" i="4"/>
  <c r="BI1065" i="4"/>
  <c r="BG1065" i="4"/>
  <c r="BE1065" i="4"/>
  <c r="BC1065" i="4"/>
  <c r="BA1065" i="4"/>
  <c r="AY1065" i="4"/>
  <c r="CS1064" i="4"/>
  <c r="CQ1064" i="4"/>
  <c r="CO1064" i="4"/>
  <c r="CM1064" i="4"/>
  <c r="CK1064" i="4"/>
  <c r="CI1064" i="4"/>
  <c r="CG1064" i="4"/>
  <c r="CE1064" i="4"/>
  <c r="CC1064" i="4"/>
  <c r="CA1064" i="4"/>
  <c r="BY1064" i="4"/>
  <c r="BW1064" i="4"/>
  <c r="BU1064" i="4"/>
  <c r="BS1064" i="4"/>
  <c r="BQ1064" i="4"/>
  <c r="BO1064" i="4"/>
  <c r="BM1064" i="4"/>
  <c r="BK1064" i="4"/>
  <c r="BI1064" i="4"/>
  <c r="BG1064" i="4"/>
  <c r="BE1064" i="4"/>
  <c r="BC1064" i="4"/>
  <c r="BA1064" i="4"/>
  <c r="AY1064" i="4"/>
  <c r="CS1063" i="4"/>
  <c r="CQ1063" i="4"/>
  <c r="CO1063" i="4"/>
  <c r="CM1063" i="4"/>
  <c r="CK1063" i="4"/>
  <c r="CI1063" i="4"/>
  <c r="CG1063" i="4"/>
  <c r="CE1063" i="4"/>
  <c r="CC1063" i="4"/>
  <c r="CA1063" i="4"/>
  <c r="BY1063" i="4"/>
  <c r="BW1063" i="4"/>
  <c r="BU1063" i="4"/>
  <c r="BS1063" i="4"/>
  <c r="BQ1063" i="4"/>
  <c r="BO1063" i="4"/>
  <c r="BM1063" i="4"/>
  <c r="BK1063" i="4"/>
  <c r="BI1063" i="4"/>
  <c r="BG1063" i="4"/>
  <c r="BE1063" i="4"/>
  <c r="BC1063" i="4"/>
  <c r="BA1063" i="4"/>
  <c r="AY1063" i="4"/>
  <c r="CS1062" i="4"/>
  <c r="CQ1062" i="4"/>
  <c r="CO1062" i="4"/>
  <c r="CM1062" i="4"/>
  <c r="CK1062" i="4"/>
  <c r="CI1062" i="4"/>
  <c r="CG1062" i="4"/>
  <c r="CE1062" i="4"/>
  <c r="CC1062" i="4"/>
  <c r="CA1062" i="4"/>
  <c r="BY1062" i="4"/>
  <c r="BW1062" i="4"/>
  <c r="BU1062" i="4"/>
  <c r="BS1062" i="4"/>
  <c r="BQ1062" i="4"/>
  <c r="BO1062" i="4"/>
  <c r="BM1062" i="4"/>
  <c r="BK1062" i="4"/>
  <c r="BI1062" i="4"/>
  <c r="BG1062" i="4"/>
  <c r="BE1062" i="4"/>
  <c r="BC1062" i="4"/>
  <c r="BA1062" i="4"/>
  <c r="AY1062" i="4"/>
  <c r="CS1061" i="4"/>
  <c r="CQ1061" i="4"/>
  <c r="CO1061" i="4"/>
  <c r="CM1061" i="4"/>
  <c r="CK1061" i="4"/>
  <c r="CI1061" i="4"/>
  <c r="CG1061" i="4"/>
  <c r="CE1061" i="4"/>
  <c r="CC1061" i="4"/>
  <c r="CA1061" i="4"/>
  <c r="BY1061" i="4"/>
  <c r="BW1061" i="4"/>
  <c r="BU1061" i="4"/>
  <c r="BS1061" i="4"/>
  <c r="BQ1061" i="4"/>
  <c r="BO1061" i="4"/>
  <c r="BM1061" i="4"/>
  <c r="BK1061" i="4"/>
  <c r="BI1061" i="4"/>
  <c r="BG1061" i="4"/>
  <c r="BE1061" i="4"/>
  <c r="BC1061" i="4"/>
  <c r="BA1061" i="4"/>
  <c r="AY1061" i="4"/>
  <c r="CS1060" i="4"/>
  <c r="CQ1060" i="4"/>
  <c r="CO1060" i="4"/>
  <c r="CM1060" i="4"/>
  <c r="CK1060" i="4"/>
  <c r="CI1060" i="4"/>
  <c r="CG1060" i="4"/>
  <c r="CE1060" i="4"/>
  <c r="CC1060" i="4"/>
  <c r="CA1060" i="4"/>
  <c r="BY1060" i="4"/>
  <c r="BW1060" i="4"/>
  <c r="BU1060" i="4"/>
  <c r="BS1060" i="4"/>
  <c r="BQ1060" i="4"/>
  <c r="BO1060" i="4"/>
  <c r="BM1060" i="4"/>
  <c r="BK1060" i="4"/>
  <c r="BI1060" i="4"/>
  <c r="BG1060" i="4"/>
  <c r="BE1060" i="4"/>
  <c r="BC1060" i="4"/>
  <c r="BA1060" i="4"/>
  <c r="AY1060" i="4"/>
  <c r="CS1059" i="4"/>
  <c r="CQ1059" i="4"/>
  <c r="CO1059" i="4"/>
  <c r="CM1059" i="4"/>
  <c r="CK1059" i="4"/>
  <c r="CI1059" i="4"/>
  <c r="CG1059" i="4"/>
  <c r="CE1059" i="4"/>
  <c r="CC1059" i="4"/>
  <c r="CA1059" i="4"/>
  <c r="BY1059" i="4"/>
  <c r="BW1059" i="4"/>
  <c r="BU1059" i="4"/>
  <c r="BS1059" i="4"/>
  <c r="BQ1059" i="4"/>
  <c r="BO1059" i="4"/>
  <c r="BM1059" i="4"/>
  <c r="BK1059" i="4"/>
  <c r="BI1059" i="4"/>
  <c r="BG1059" i="4"/>
  <c r="BE1059" i="4"/>
  <c r="BC1059" i="4"/>
  <c r="BA1059" i="4"/>
  <c r="AY1059" i="4"/>
  <c r="CS1058" i="4"/>
  <c r="CQ1058" i="4"/>
  <c r="CO1058" i="4"/>
  <c r="CM1058" i="4"/>
  <c r="CK1058" i="4"/>
  <c r="CI1058" i="4"/>
  <c r="CG1058" i="4"/>
  <c r="CE1058" i="4"/>
  <c r="CC1058" i="4"/>
  <c r="CA1058" i="4"/>
  <c r="BY1058" i="4"/>
  <c r="BW1058" i="4"/>
  <c r="BU1058" i="4"/>
  <c r="BS1058" i="4"/>
  <c r="BQ1058" i="4"/>
  <c r="BO1058" i="4"/>
  <c r="BM1058" i="4"/>
  <c r="BK1058" i="4"/>
  <c r="BI1058" i="4"/>
  <c r="BG1058" i="4"/>
  <c r="BE1058" i="4"/>
  <c r="BC1058" i="4"/>
  <c r="BA1058" i="4"/>
  <c r="AY1058" i="4"/>
  <c r="CS1057" i="4"/>
  <c r="CQ1057" i="4"/>
  <c r="CO1057" i="4"/>
  <c r="CM1057" i="4"/>
  <c r="CK1057" i="4"/>
  <c r="CI1057" i="4"/>
  <c r="CG1057" i="4"/>
  <c r="CE1057" i="4"/>
  <c r="CC1057" i="4"/>
  <c r="CA1057" i="4"/>
  <c r="BY1057" i="4"/>
  <c r="BW1057" i="4"/>
  <c r="BU1057" i="4"/>
  <c r="BS1057" i="4"/>
  <c r="BQ1057" i="4"/>
  <c r="BO1057" i="4"/>
  <c r="BM1057" i="4"/>
  <c r="BK1057" i="4"/>
  <c r="BI1057" i="4"/>
  <c r="BG1057" i="4"/>
  <c r="BE1057" i="4"/>
  <c r="BC1057" i="4"/>
  <c r="BA1057" i="4"/>
  <c r="AY1057" i="4"/>
  <c r="CS1056" i="4"/>
  <c r="CQ1056" i="4"/>
  <c r="CO1056" i="4"/>
  <c r="CM1056" i="4"/>
  <c r="CK1056" i="4"/>
  <c r="CI1056" i="4"/>
  <c r="CG1056" i="4"/>
  <c r="CE1056" i="4"/>
  <c r="CC1056" i="4"/>
  <c r="CA1056" i="4"/>
  <c r="BY1056" i="4"/>
  <c r="BW1056" i="4"/>
  <c r="BU1056" i="4"/>
  <c r="BS1056" i="4"/>
  <c r="BQ1056" i="4"/>
  <c r="BO1056" i="4"/>
  <c r="BM1056" i="4"/>
  <c r="BK1056" i="4"/>
  <c r="BI1056" i="4"/>
  <c r="BG1056" i="4"/>
  <c r="BE1056" i="4"/>
  <c r="BC1056" i="4"/>
  <c r="BA1056" i="4"/>
  <c r="AY1056" i="4"/>
  <c r="CS1055" i="4"/>
  <c r="CQ1055" i="4"/>
  <c r="CO1055" i="4"/>
  <c r="CM1055" i="4"/>
  <c r="CK1055" i="4"/>
  <c r="CI1055" i="4"/>
  <c r="CG1055" i="4"/>
  <c r="CE1055" i="4"/>
  <c r="CC1055" i="4"/>
  <c r="CA1055" i="4"/>
  <c r="BY1055" i="4"/>
  <c r="BW1055" i="4"/>
  <c r="BU1055" i="4"/>
  <c r="BS1055" i="4"/>
  <c r="BQ1055" i="4"/>
  <c r="BO1055" i="4"/>
  <c r="BM1055" i="4"/>
  <c r="BK1055" i="4"/>
  <c r="BI1055" i="4"/>
  <c r="BG1055" i="4"/>
  <c r="BE1055" i="4"/>
  <c r="BC1055" i="4"/>
  <c r="BA1055" i="4"/>
  <c r="AY1055" i="4"/>
  <c r="CS1054" i="4"/>
  <c r="CQ1054" i="4"/>
  <c r="CO1054" i="4"/>
  <c r="CM1054" i="4"/>
  <c r="CK1054" i="4"/>
  <c r="CI1054" i="4"/>
  <c r="CG1054" i="4"/>
  <c r="CE1054" i="4"/>
  <c r="CC1054" i="4"/>
  <c r="CA1054" i="4"/>
  <c r="BY1054" i="4"/>
  <c r="BW1054" i="4"/>
  <c r="BU1054" i="4"/>
  <c r="BS1054" i="4"/>
  <c r="BQ1054" i="4"/>
  <c r="BO1054" i="4"/>
  <c r="BM1054" i="4"/>
  <c r="BK1054" i="4"/>
  <c r="BI1054" i="4"/>
  <c r="BG1054" i="4"/>
  <c r="BE1054" i="4"/>
  <c r="BC1054" i="4"/>
  <c r="BA1054" i="4"/>
  <c r="AY1054" i="4"/>
  <c r="CS1053" i="4"/>
  <c r="CQ1053" i="4"/>
  <c r="CO1053" i="4"/>
  <c r="CM1053" i="4"/>
  <c r="CK1053" i="4"/>
  <c r="CI1053" i="4"/>
  <c r="CG1053" i="4"/>
  <c r="CE1053" i="4"/>
  <c r="CC1053" i="4"/>
  <c r="CA1053" i="4"/>
  <c r="BY1053" i="4"/>
  <c r="BW1053" i="4"/>
  <c r="BU1053" i="4"/>
  <c r="BS1053" i="4"/>
  <c r="BQ1053" i="4"/>
  <c r="BO1053" i="4"/>
  <c r="BM1053" i="4"/>
  <c r="BK1053" i="4"/>
  <c r="BI1053" i="4"/>
  <c r="BG1053" i="4"/>
  <c r="BE1053" i="4"/>
  <c r="BC1053" i="4"/>
  <c r="BA1053" i="4"/>
  <c r="AY1053" i="4"/>
  <c r="CS1052" i="4"/>
  <c r="CQ1052" i="4"/>
  <c r="CO1052" i="4"/>
  <c r="CM1052" i="4"/>
  <c r="CK1052" i="4"/>
  <c r="CI1052" i="4"/>
  <c r="CG1052" i="4"/>
  <c r="CE1052" i="4"/>
  <c r="CC1052" i="4"/>
  <c r="CA1052" i="4"/>
  <c r="BY1052" i="4"/>
  <c r="BW1052" i="4"/>
  <c r="BU1052" i="4"/>
  <c r="BS1052" i="4"/>
  <c r="BQ1052" i="4"/>
  <c r="BO1052" i="4"/>
  <c r="BM1052" i="4"/>
  <c r="BK1052" i="4"/>
  <c r="BI1052" i="4"/>
  <c r="BG1052" i="4"/>
  <c r="BE1052" i="4"/>
  <c r="BC1052" i="4"/>
  <c r="BA1052" i="4"/>
  <c r="AY1052" i="4"/>
  <c r="CS1051" i="4"/>
  <c r="CQ1051" i="4"/>
  <c r="CO1051" i="4"/>
  <c r="CM1051" i="4"/>
  <c r="CK1051" i="4"/>
  <c r="CI1051" i="4"/>
  <c r="CG1051" i="4"/>
  <c r="CE1051" i="4"/>
  <c r="CC1051" i="4"/>
  <c r="CA1051" i="4"/>
  <c r="BY1051" i="4"/>
  <c r="BW1051" i="4"/>
  <c r="BU1051" i="4"/>
  <c r="BS1051" i="4"/>
  <c r="BQ1051" i="4"/>
  <c r="BO1051" i="4"/>
  <c r="BM1051" i="4"/>
  <c r="BK1051" i="4"/>
  <c r="BI1051" i="4"/>
  <c r="BG1051" i="4"/>
  <c r="BE1051" i="4"/>
  <c r="BC1051" i="4"/>
  <c r="BA1051" i="4"/>
  <c r="AY1051" i="4"/>
  <c r="CS1050" i="4"/>
  <c r="CQ1050" i="4"/>
  <c r="CO1050" i="4"/>
  <c r="CM1050" i="4"/>
  <c r="CK1050" i="4"/>
  <c r="CI1050" i="4"/>
  <c r="CG1050" i="4"/>
  <c r="CE1050" i="4"/>
  <c r="CC1050" i="4"/>
  <c r="CA1050" i="4"/>
  <c r="BY1050" i="4"/>
  <c r="BW1050" i="4"/>
  <c r="BU1050" i="4"/>
  <c r="BS1050" i="4"/>
  <c r="BQ1050" i="4"/>
  <c r="BO1050" i="4"/>
  <c r="BM1050" i="4"/>
  <c r="BK1050" i="4"/>
  <c r="BI1050" i="4"/>
  <c r="BG1050" i="4"/>
  <c r="BE1050" i="4"/>
  <c r="BC1050" i="4"/>
  <c r="BA1050" i="4"/>
  <c r="AY1050" i="4"/>
  <c r="CS1049" i="4"/>
  <c r="CQ1049" i="4"/>
  <c r="CO1049" i="4"/>
  <c r="CM1049" i="4"/>
  <c r="CK1049" i="4"/>
  <c r="CI1049" i="4"/>
  <c r="CG1049" i="4"/>
  <c r="CE1049" i="4"/>
  <c r="CC1049" i="4"/>
  <c r="CA1049" i="4"/>
  <c r="BY1049" i="4"/>
  <c r="BW1049" i="4"/>
  <c r="BU1049" i="4"/>
  <c r="BS1049" i="4"/>
  <c r="BQ1049" i="4"/>
  <c r="BO1049" i="4"/>
  <c r="BM1049" i="4"/>
  <c r="BK1049" i="4"/>
  <c r="BI1049" i="4"/>
  <c r="BG1049" i="4"/>
  <c r="BE1049" i="4"/>
  <c r="BC1049" i="4"/>
  <c r="BA1049" i="4"/>
  <c r="AY1049" i="4"/>
  <c r="CS1048" i="4"/>
  <c r="CQ1048" i="4"/>
  <c r="CO1048" i="4"/>
  <c r="CM1048" i="4"/>
  <c r="CK1048" i="4"/>
  <c r="CI1048" i="4"/>
  <c r="CG1048" i="4"/>
  <c r="CE1048" i="4"/>
  <c r="CC1048" i="4"/>
  <c r="CA1048" i="4"/>
  <c r="BY1048" i="4"/>
  <c r="BW1048" i="4"/>
  <c r="BU1048" i="4"/>
  <c r="BS1048" i="4"/>
  <c r="BQ1048" i="4"/>
  <c r="BO1048" i="4"/>
  <c r="BM1048" i="4"/>
  <c r="BK1048" i="4"/>
  <c r="BI1048" i="4"/>
  <c r="BG1048" i="4"/>
  <c r="BE1048" i="4"/>
  <c r="BC1048" i="4"/>
  <c r="BA1048" i="4"/>
  <c r="AY1048" i="4"/>
  <c r="CS1047" i="4"/>
  <c r="CQ1047" i="4"/>
  <c r="CO1047" i="4"/>
  <c r="CM1047" i="4"/>
  <c r="CK1047" i="4"/>
  <c r="CI1047" i="4"/>
  <c r="CG1047" i="4"/>
  <c r="CE1047" i="4"/>
  <c r="CC1047" i="4"/>
  <c r="CA1047" i="4"/>
  <c r="BY1047" i="4"/>
  <c r="BW1047" i="4"/>
  <c r="BU1047" i="4"/>
  <c r="BS1047" i="4"/>
  <c r="BQ1047" i="4"/>
  <c r="BO1047" i="4"/>
  <c r="BM1047" i="4"/>
  <c r="BK1047" i="4"/>
  <c r="BI1047" i="4"/>
  <c r="BG1047" i="4"/>
  <c r="BE1047" i="4"/>
  <c r="BC1047" i="4"/>
  <c r="BA1047" i="4"/>
  <c r="AY1047" i="4"/>
  <c r="CS1046" i="4"/>
  <c r="CQ1046" i="4"/>
  <c r="CO1046" i="4"/>
  <c r="CM1046" i="4"/>
  <c r="CK1046" i="4"/>
  <c r="CI1046" i="4"/>
  <c r="CG1046" i="4"/>
  <c r="CE1046" i="4"/>
  <c r="CC1046" i="4"/>
  <c r="CA1046" i="4"/>
  <c r="BY1046" i="4"/>
  <c r="BW1046" i="4"/>
  <c r="BU1046" i="4"/>
  <c r="BS1046" i="4"/>
  <c r="BQ1046" i="4"/>
  <c r="BO1046" i="4"/>
  <c r="BM1046" i="4"/>
  <c r="BK1046" i="4"/>
  <c r="BI1046" i="4"/>
  <c r="BG1046" i="4"/>
  <c r="BE1046" i="4"/>
  <c r="BC1046" i="4"/>
  <c r="BA1046" i="4"/>
  <c r="AY1046" i="4"/>
  <c r="CS1045" i="4"/>
  <c r="CQ1045" i="4"/>
  <c r="CO1045" i="4"/>
  <c r="CM1045" i="4"/>
  <c r="CK1045" i="4"/>
  <c r="CI1045" i="4"/>
  <c r="CG1045" i="4"/>
  <c r="CE1045" i="4"/>
  <c r="CC1045" i="4"/>
  <c r="CA1045" i="4"/>
  <c r="BY1045" i="4"/>
  <c r="BW1045" i="4"/>
  <c r="BU1045" i="4"/>
  <c r="BS1045" i="4"/>
  <c r="BQ1045" i="4"/>
  <c r="BO1045" i="4"/>
  <c r="BM1045" i="4"/>
  <c r="BK1045" i="4"/>
  <c r="BI1045" i="4"/>
  <c r="BG1045" i="4"/>
  <c r="BE1045" i="4"/>
  <c r="BC1045" i="4"/>
  <c r="BA1045" i="4"/>
  <c r="AY1045" i="4"/>
  <c r="CS1044" i="4"/>
  <c r="CQ1044" i="4"/>
  <c r="CO1044" i="4"/>
  <c r="CM1044" i="4"/>
  <c r="CK1044" i="4"/>
  <c r="CI1044" i="4"/>
  <c r="CG1044" i="4"/>
  <c r="CE1044" i="4"/>
  <c r="CC1044" i="4"/>
  <c r="CA1044" i="4"/>
  <c r="BY1044" i="4"/>
  <c r="BW1044" i="4"/>
  <c r="BU1044" i="4"/>
  <c r="BS1044" i="4"/>
  <c r="BQ1044" i="4"/>
  <c r="BO1044" i="4"/>
  <c r="BM1044" i="4"/>
  <c r="BK1044" i="4"/>
  <c r="BI1044" i="4"/>
  <c r="BG1044" i="4"/>
  <c r="BE1044" i="4"/>
  <c r="BC1044" i="4"/>
  <c r="BA1044" i="4"/>
  <c r="AY1044" i="4"/>
  <c r="CS1043" i="4"/>
  <c r="CQ1043" i="4"/>
  <c r="CO1043" i="4"/>
  <c r="CM1043" i="4"/>
  <c r="CK1043" i="4"/>
  <c r="CI1043" i="4"/>
  <c r="CG1043" i="4"/>
  <c r="CE1043" i="4"/>
  <c r="CC1043" i="4"/>
  <c r="CA1043" i="4"/>
  <c r="BY1043" i="4"/>
  <c r="BW1043" i="4"/>
  <c r="BU1043" i="4"/>
  <c r="BS1043" i="4"/>
  <c r="BQ1043" i="4"/>
  <c r="BO1043" i="4"/>
  <c r="BM1043" i="4"/>
  <c r="BK1043" i="4"/>
  <c r="BI1043" i="4"/>
  <c r="BG1043" i="4"/>
  <c r="BE1043" i="4"/>
  <c r="BC1043" i="4"/>
  <c r="BA1043" i="4"/>
  <c r="AY1043" i="4"/>
  <c r="CS1042" i="4"/>
  <c r="CQ1042" i="4"/>
  <c r="CO1042" i="4"/>
  <c r="CM1042" i="4"/>
  <c r="CK1042" i="4"/>
  <c r="CI1042" i="4"/>
  <c r="CG1042" i="4"/>
  <c r="CE1042" i="4"/>
  <c r="CC1042" i="4"/>
  <c r="CA1042" i="4"/>
  <c r="BY1042" i="4"/>
  <c r="BW1042" i="4"/>
  <c r="BU1042" i="4"/>
  <c r="BS1042" i="4"/>
  <c r="BQ1042" i="4"/>
  <c r="BO1042" i="4"/>
  <c r="BM1042" i="4"/>
  <c r="BK1042" i="4"/>
  <c r="BI1042" i="4"/>
  <c r="BG1042" i="4"/>
  <c r="BE1042" i="4"/>
  <c r="BC1042" i="4"/>
  <c r="BA1042" i="4"/>
  <c r="AY1042" i="4"/>
  <c r="CS1041" i="4"/>
  <c r="CQ1041" i="4"/>
  <c r="CO1041" i="4"/>
  <c r="CM1041" i="4"/>
  <c r="CK1041" i="4"/>
  <c r="CI1041" i="4"/>
  <c r="CG1041" i="4"/>
  <c r="CE1041" i="4"/>
  <c r="CC1041" i="4"/>
  <c r="CA1041" i="4"/>
  <c r="BY1041" i="4"/>
  <c r="BW1041" i="4"/>
  <c r="BU1041" i="4"/>
  <c r="BS1041" i="4"/>
  <c r="BQ1041" i="4"/>
  <c r="BO1041" i="4"/>
  <c r="BM1041" i="4"/>
  <c r="BK1041" i="4"/>
  <c r="BI1041" i="4"/>
  <c r="BG1041" i="4"/>
  <c r="BE1041" i="4"/>
  <c r="BC1041" i="4"/>
  <c r="BA1041" i="4"/>
  <c r="AY1041" i="4"/>
  <c r="CS1040" i="4"/>
  <c r="CQ1040" i="4"/>
  <c r="CO1040" i="4"/>
  <c r="CM1040" i="4"/>
  <c r="CK1040" i="4"/>
  <c r="CI1040" i="4"/>
  <c r="CG1040" i="4"/>
  <c r="CE1040" i="4"/>
  <c r="CC1040" i="4"/>
  <c r="CA1040" i="4"/>
  <c r="BY1040" i="4"/>
  <c r="BW1040" i="4"/>
  <c r="BU1040" i="4"/>
  <c r="BS1040" i="4"/>
  <c r="BQ1040" i="4"/>
  <c r="BO1040" i="4"/>
  <c r="BM1040" i="4"/>
  <c r="BK1040" i="4"/>
  <c r="BI1040" i="4"/>
  <c r="BG1040" i="4"/>
  <c r="BE1040" i="4"/>
  <c r="BC1040" i="4"/>
  <c r="BA1040" i="4"/>
  <c r="AY1040" i="4"/>
  <c r="CS1039" i="4"/>
  <c r="CQ1039" i="4"/>
  <c r="CO1039" i="4"/>
  <c r="CM1039" i="4"/>
  <c r="CK1039" i="4"/>
  <c r="CI1039" i="4"/>
  <c r="CG1039" i="4"/>
  <c r="CE1039" i="4"/>
  <c r="CC1039" i="4"/>
  <c r="CA1039" i="4"/>
  <c r="BY1039" i="4"/>
  <c r="BW1039" i="4"/>
  <c r="BU1039" i="4"/>
  <c r="BS1039" i="4"/>
  <c r="BQ1039" i="4"/>
  <c r="BO1039" i="4"/>
  <c r="BM1039" i="4"/>
  <c r="BK1039" i="4"/>
  <c r="BI1039" i="4"/>
  <c r="BG1039" i="4"/>
  <c r="BE1039" i="4"/>
  <c r="BC1039" i="4"/>
  <c r="BA1039" i="4"/>
  <c r="AY1039" i="4"/>
  <c r="CS1038" i="4"/>
  <c r="CQ1038" i="4"/>
  <c r="CO1038" i="4"/>
  <c r="CM1038" i="4"/>
  <c r="CK1038" i="4"/>
  <c r="CI1038" i="4"/>
  <c r="CG1038" i="4"/>
  <c r="CE1038" i="4"/>
  <c r="CC1038" i="4"/>
  <c r="CA1038" i="4"/>
  <c r="BY1038" i="4"/>
  <c r="BW1038" i="4"/>
  <c r="BU1038" i="4"/>
  <c r="BS1038" i="4"/>
  <c r="BQ1038" i="4"/>
  <c r="BO1038" i="4"/>
  <c r="BM1038" i="4"/>
  <c r="BK1038" i="4"/>
  <c r="BI1038" i="4"/>
  <c r="BG1038" i="4"/>
  <c r="BE1038" i="4"/>
  <c r="BC1038" i="4"/>
  <c r="BA1038" i="4"/>
  <c r="AY1038" i="4"/>
  <c r="CS1037" i="4"/>
  <c r="CQ1037" i="4"/>
  <c r="CO1037" i="4"/>
  <c r="CM1037" i="4"/>
  <c r="CK1037" i="4"/>
  <c r="CI1037" i="4"/>
  <c r="CG1037" i="4"/>
  <c r="CE1037" i="4"/>
  <c r="CC1037" i="4"/>
  <c r="CA1037" i="4"/>
  <c r="BY1037" i="4"/>
  <c r="BW1037" i="4"/>
  <c r="BU1037" i="4"/>
  <c r="BS1037" i="4"/>
  <c r="BQ1037" i="4"/>
  <c r="BO1037" i="4"/>
  <c r="BM1037" i="4"/>
  <c r="BK1037" i="4"/>
  <c r="BI1037" i="4"/>
  <c r="BG1037" i="4"/>
  <c r="BE1037" i="4"/>
  <c r="BC1037" i="4"/>
  <c r="BA1037" i="4"/>
  <c r="AY1037" i="4"/>
  <c r="CS1036" i="4"/>
  <c r="CQ1036" i="4"/>
  <c r="CO1036" i="4"/>
  <c r="CM1036" i="4"/>
  <c r="CK1036" i="4"/>
  <c r="CI1036" i="4"/>
  <c r="CG1036" i="4"/>
  <c r="CE1036" i="4"/>
  <c r="CC1036" i="4"/>
  <c r="CA1036" i="4"/>
  <c r="BY1036" i="4"/>
  <c r="BW1036" i="4"/>
  <c r="BU1036" i="4"/>
  <c r="BS1036" i="4"/>
  <c r="BQ1036" i="4"/>
  <c r="BO1036" i="4"/>
  <c r="BM1036" i="4"/>
  <c r="BK1036" i="4"/>
  <c r="BI1036" i="4"/>
  <c r="BG1036" i="4"/>
  <c r="BE1036" i="4"/>
  <c r="BC1036" i="4"/>
  <c r="BA1036" i="4"/>
  <c r="AY1036" i="4"/>
  <c r="CS1035" i="4"/>
  <c r="CQ1035" i="4"/>
  <c r="CO1035" i="4"/>
  <c r="CM1035" i="4"/>
  <c r="CK1035" i="4"/>
  <c r="CI1035" i="4"/>
  <c r="CG1035" i="4"/>
  <c r="CE1035" i="4"/>
  <c r="CC1035" i="4"/>
  <c r="CA1035" i="4"/>
  <c r="BY1035" i="4"/>
  <c r="BW1035" i="4"/>
  <c r="BU1035" i="4"/>
  <c r="BS1035" i="4"/>
  <c r="BQ1035" i="4"/>
  <c r="BO1035" i="4"/>
  <c r="BM1035" i="4"/>
  <c r="BK1035" i="4"/>
  <c r="BI1035" i="4"/>
  <c r="BG1035" i="4"/>
  <c r="BE1035" i="4"/>
  <c r="BC1035" i="4"/>
  <c r="BA1035" i="4"/>
  <c r="AY1035" i="4"/>
  <c r="CS1034" i="4"/>
  <c r="CQ1034" i="4"/>
  <c r="CO1034" i="4"/>
  <c r="CM1034" i="4"/>
  <c r="CK1034" i="4"/>
  <c r="CI1034" i="4"/>
  <c r="CG1034" i="4"/>
  <c r="CE1034" i="4"/>
  <c r="CC1034" i="4"/>
  <c r="CA1034" i="4"/>
  <c r="BY1034" i="4"/>
  <c r="BW1034" i="4"/>
  <c r="BU1034" i="4"/>
  <c r="BS1034" i="4"/>
  <c r="BQ1034" i="4"/>
  <c r="BO1034" i="4"/>
  <c r="BM1034" i="4"/>
  <c r="BK1034" i="4"/>
  <c r="BI1034" i="4"/>
  <c r="BG1034" i="4"/>
  <c r="BE1034" i="4"/>
  <c r="BC1034" i="4"/>
  <c r="BA1034" i="4"/>
  <c r="AY1034" i="4"/>
  <c r="CS1033" i="4"/>
  <c r="CQ1033" i="4"/>
  <c r="CO1033" i="4"/>
  <c r="CM1033" i="4"/>
  <c r="CK1033" i="4"/>
  <c r="CI1033" i="4"/>
  <c r="CG1033" i="4"/>
  <c r="CE1033" i="4"/>
  <c r="CC1033" i="4"/>
  <c r="CA1033" i="4"/>
  <c r="BY1033" i="4"/>
  <c r="BW1033" i="4"/>
  <c r="BU1033" i="4"/>
  <c r="BS1033" i="4"/>
  <c r="BQ1033" i="4"/>
  <c r="BO1033" i="4"/>
  <c r="BM1033" i="4"/>
  <c r="BK1033" i="4"/>
  <c r="BI1033" i="4"/>
  <c r="BG1033" i="4"/>
  <c r="BE1033" i="4"/>
  <c r="BC1033" i="4"/>
  <c r="BA1033" i="4"/>
  <c r="AY1033" i="4"/>
  <c r="CS1032" i="4"/>
  <c r="CQ1032" i="4"/>
  <c r="CO1032" i="4"/>
  <c r="CM1032" i="4"/>
  <c r="CK1032" i="4"/>
  <c r="CI1032" i="4"/>
  <c r="CG1032" i="4"/>
  <c r="CE1032" i="4"/>
  <c r="CC1032" i="4"/>
  <c r="CA1032" i="4"/>
  <c r="BY1032" i="4"/>
  <c r="BW1032" i="4"/>
  <c r="BU1032" i="4"/>
  <c r="BS1032" i="4"/>
  <c r="BQ1032" i="4"/>
  <c r="BO1032" i="4"/>
  <c r="BM1032" i="4"/>
  <c r="BK1032" i="4"/>
  <c r="BI1032" i="4"/>
  <c r="BG1032" i="4"/>
  <c r="BE1032" i="4"/>
  <c r="BC1032" i="4"/>
  <c r="BA1032" i="4"/>
  <c r="AY1032" i="4"/>
  <c r="CS1031" i="4"/>
  <c r="CQ1031" i="4"/>
  <c r="CO1031" i="4"/>
  <c r="CM1031" i="4"/>
  <c r="CK1031" i="4"/>
  <c r="CI1031" i="4"/>
  <c r="CG1031" i="4"/>
  <c r="CE1031" i="4"/>
  <c r="CC1031" i="4"/>
  <c r="CA1031" i="4"/>
  <c r="BY1031" i="4"/>
  <c r="BW1031" i="4"/>
  <c r="BU1031" i="4"/>
  <c r="BS1031" i="4"/>
  <c r="BQ1031" i="4"/>
  <c r="BO1031" i="4"/>
  <c r="BM1031" i="4"/>
  <c r="BK1031" i="4"/>
  <c r="BI1031" i="4"/>
  <c r="BG1031" i="4"/>
  <c r="BE1031" i="4"/>
  <c r="BC1031" i="4"/>
  <c r="BA1031" i="4"/>
  <c r="AY1031" i="4"/>
  <c r="CS1030" i="4"/>
  <c r="CQ1030" i="4"/>
  <c r="CO1030" i="4"/>
  <c r="CM1030" i="4"/>
  <c r="CK1030" i="4"/>
  <c r="CI1030" i="4"/>
  <c r="CG1030" i="4"/>
  <c r="CE1030" i="4"/>
  <c r="CC1030" i="4"/>
  <c r="CA1030" i="4"/>
  <c r="BY1030" i="4"/>
  <c r="BW1030" i="4"/>
  <c r="BU1030" i="4"/>
  <c r="BS1030" i="4"/>
  <c r="BQ1030" i="4"/>
  <c r="BO1030" i="4"/>
  <c r="BM1030" i="4"/>
  <c r="BK1030" i="4"/>
  <c r="BI1030" i="4"/>
  <c r="BG1030" i="4"/>
  <c r="BE1030" i="4"/>
  <c r="BC1030" i="4"/>
  <c r="BA1030" i="4"/>
  <c r="AY1030" i="4"/>
  <c r="CS1029" i="4"/>
  <c r="CQ1029" i="4"/>
  <c r="CO1029" i="4"/>
  <c r="CM1029" i="4"/>
  <c r="CK1029" i="4"/>
  <c r="CI1029" i="4"/>
  <c r="CG1029" i="4"/>
  <c r="CE1029" i="4"/>
  <c r="CC1029" i="4"/>
  <c r="CA1029" i="4"/>
  <c r="BY1029" i="4"/>
  <c r="BW1029" i="4"/>
  <c r="BU1029" i="4"/>
  <c r="BS1029" i="4"/>
  <c r="BQ1029" i="4"/>
  <c r="BO1029" i="4"/>
  <c r="BM1029" i="4"/>
  <c r="BK1029" i="4"/>
  <c r="BI1029" i="4"/>
  <c r="BG1029" i="4"/>
  <c r="BE1029" i="4"/>
  <c r="BC1029" i="4"/>
  <c r="BA1029" i="4"/>
  <c r="AY1029" i="4"/>
  <c r="CS1028" i="4"/>
  <c r="CQ1028" i="4"/>
  <c r="CO1028" i="4"/>
  <c r="CM1028" i="4"/>
  <c r="CK1028" i="4"/>
  <c r="CI1028" i="4"/>
  <c r="CG1028" i="4"/>
  <c r="CE1028" i="4"/>
  <c r="CC1028" i="4"/>
  <c r="CA1028" i="4"/>
  <c r="BY1028" i="4"/>
  <c r="BW1028" i="4"/>
  <c r="BU1028" i="4"/>
  <c r="BS1028" i="4"/>
  <c r="BQ1028" i="4"/>
  <c r="BO1028" i="4"/>
  <c r="BM1028" i="4"/>
  <c r="BK1028" i="4"/>
  <c r="BI1028" i="4"/>
  <c r="BG1028" i="4"/>
  <c r="BE1028" i="4"/>
  <c r="BC1028" i="4"/>
  <c r="BA1028" i="4"/>
  <c r="AY1028" i="4"/>
  <c r="CS1027" i="4"/>
  <c r="CQ1027" i="4"/>
  <c r="CO1027" i="4"/>
  <c r="CM1027" i="4"/>
  <c r="CK1027" i="4"/>
  <c r="CI1027" i="4"/>
  <c r="CG1027" i="4"/>
  <c r="CE1027" i="4"/>
  <c r="CC1027" i="4"/>
  <c r="CA1027" i="4"/>
  <c r="BY1027" i="4"/>
  <c r="BW1027" i="4"/>
  <c r="BU1027" i="4"/>
  <c r="BS1027" i="4"/>
  <c r="BQ1027" i="4"/>
  <c r="BO1027" i="4"/>
  <c r="BM1027" i="4"/>
  <c r="BK1027" i="4"/>
  <c r="BI1027" i="4"/>
  <c r="BG1027" i="4"/>
  <c r="BE1027" i="4"/>
  <c r="BC1027" i="4"/>
  <c r="BA1027" i="4"/>
  <c r="AY1027" i="4"/>
  <c r="CS1026" i="4"/>
  <c r="CQ1026" i="4"/>
  <c r="CO1026" i="4"/>
  <c r="CM1026" i="4"/>
  <c r="CK1026" i="4"/>
  <c r="CI1026" i="4"/>
  <c r="CG1026" i="4"/>
  <c r="CE1026" i="4"/>
  <c r="CC1026" i="4"/>
  <c r="CA1026" i="4"/>
  <c r="BY1026" i="4"/>
  <c r="BW1026" i="4"/>
  <c r="BU1026" i="4"/>
  <c r="BS1026" i="4"/>
  <c r="BQ1026" i="4"/>
  <c r="BO1026" i="4"/>
  <c r="BM1026" i="4"/>
  <c r="BK1026" i="4"/>
  <c r="BI1026" i="4"/>
  <c r="BG1026" i="4"/>
  <c r="BE1026" i="4"/>
  <c r="BC1026" i="4"/>
  <c r="BA1026" i="4"/>
  <c r="AY1026" i="4"/>
  <c r="CS1025" i="4"/>
  <c r="CQ1025" i="4"/>
  <c r="CO1025" i="4"/>
  <c r="CM1025" i="4"/>
  <c r="CK1025" i="4"/>
  <c r="CI1025" i="4"/>
  <c r="CG1025" i="4"/>
  <c r="CE1025" i="4"/>
  <c r="CC1025" i="4"/>
  <c r="CA1025" i="4"/>
  <c r="BY1025" i="4"/>
  <c r="BW1025" i="4"/>
  <c r="BU1025" i="4"/>
  <c r="BS1025" i="4"/>
  <c r="BQ1025" i="4"/>
  <c r="BO1025" i="4"/>
  <c r="BM1025" i="4"/>
  <c r="BK1025" i="4"/>
  <c r="BI1025" i="4"/>
  <c r="BG1025" i="4"/>
  <c r="BE1025" i="4"/>
  <c r="BC1025" i="4"/>
  <c r="BA1025" i="4"/>
  <c r="AY1025" i="4"/>
  <c r="CS1024" i="4"/>
  <c r="CQ1024" i="4"/>
  <c r="CO1024" i="4"/>
  <c r="CM1024" i="4"/>
  <c r="CK1024" i="4"/>
  <c r="CI1024" i="4"/>
  <c r="CG1024" i="4"/>
  <c r="CE1024" i="4"/>
  <c r="CC1024" i="4"/>
  <c r="CA1024" i="4"/>
  <c r="BY1024" i="4"/>
  <c r="BW1024" i="4"/>
  <c r="BU1024" i="4"/>
  <c r="BS1024" i="4"/>
  <c r="BQ1024" i="4"/>
  <c r="BO1024" i="4"/>
  <c r="BM1024" i="4"/>
  <c r="BK1024" i="4"/>
  <c r="BI1024" i="4"/>
  <c r="BG1024" i="4"/>
  <c r="BE1024" i="4"/>
  <c r="BC1024" i="4"/>
  <c r="BA1024" i="4"/>
  <c r="AY1024" i="4"/>
  <c r="CS1023" i="4"/>
  <c r="CQ1023" i="4"/>
  <c r="CO1023" i="4"/>
  <c r="CM1023" i="4"/>
  <c r="CK1023" i="4"/>
  <c r="CI1023" i="4"/>
  <c r="CG1023" i="4"/>
  <c r="CE1023" i="4"/>
  <c r="CC1023" i="4"/>
  <c r="CA1023" i="4"/>
  <c r="BY1023" i="4"/>
  <c r="BW1023" i="4"/>
  <c r="BU1023" i="4"/>
  <c r="BS1023" i="4"/>
  <c r="BQ1023" i="4"/>
  <c r="BO1023" i="4"/>
  <c r="BM1023" i="4"/>
  <c r="BK1023" i="4"/>
  <c r="BI1023" i="4"/>
  <c r="BG1023" i="4"/>
  <c r="BE1023" i="4"/>
  <c r="BC1023" i="4"/>
  <c r="BA1023" i="4"/>
  <c r="AY1023" i="4"/>
  <c r="CS1022" i="4"/>
  <c r="CQ1022" i="4"/>
  <c r="CO1022" i="4"/>
  <c r="CM1022" i="4"/>
  <c r="CK1022" i="4"/>
  <c r="CI1022" i="4"/>
  <c r="CG1022" i="4"/>
  <c r="CE1022" i="4"/>
  <c r="CC1022" i="4"/>
  <c r="CA1022" i="4"/>
  <c r="BY1022" i="4"/>
  <c r="BW1022" i="4"/>
  <c r="BU1022" i="4"/>
  <c r="BS1022" i="4"/>
  <c r="BQ1022" i="4"/>
  <c r="BO1022" i="4"/>
  <c r="BM1022" i="4"/>
  <c r="BK1022" i="4"/>
  <c r="BI1022" i="4"/>
  <c r="BG1022" i="4"/>
  <c r="BE1022" i="4"/>
  <c r="BC1022" i="4"/>
  <c r="BA1022" i="4"/>
  <c r="AY1022" i="4"/>
  <c r="CS1021" i="4"/>
  <c r="CQ1021" i="4"/>
  <c r="CO1021" i="4"/>
  <c r="CM1021" i="4"/>
  <c r="CK1021" i="4"/>
  <c r="CI1021" i="4"/>
  <c r="CG1021" i="4"/>
  <c r="CE1021" i="4"/>
  <c r="CC1021" i="4"/>
  <c r="CA1021" i="4"/>
  <c r="BY1021" i="4"/>
  <c r="BW1021" i="4"/>
  <c r="BU1021" i="4"/>
  <c r="BS1021" i="4"/>
  <c r="BQ1021" i="4"/>
  <c r="BO1021" i="4"/>
  <c r="BM1021" i="4"/>
  <c r="BK1021" i="4"/>
  <c r="BI1021" i="4"/>
  <c r="BG1021" i="4"/>
  <c r="BE1021" i="4"/>
  <c r="BC1021" i="4"/>
  <c r="BA1021" i="4"/>
  <c r="AY1021" i="4"/>
  <c r="CS1020" i="4"/>
  <c r="CQ1020" i="4"/>
  <c r="CO1020" i="4"/>
  <c r="CM1020" i="4"/>
  <c r="CK1020" i="4"/>
  <c r="CI1020" i="4"/>
  <c r="CG1020" i="4"/>
  <c r="CE1020" i="4"/>
  <c r="CC1020" i="4"/>
  <c r="CA1020" i="4"/>
  <c r="BY1020" i="4"/>
  <c r="BW1020" i="4"/>
  <c r="BU1020" i="4"/>
  <c r="BS1020" i="4"/>
  <c r="BQ1020" i="4"/>
  <c r="BO1020" i="4"/>
  <c r="BM1020" i="4"/>
  <c r="BK1020" i="4"/>
  <c r="BI1020" i="4"/>
  <c r="BG1020" i="4"/>
  <c r="BE1020" i="4"/>
  <c r="BC1020" i="4"/>
  <c r="BA1020" i="4"/>
  <c r="AY1020" i="4"/>
  <c r="CS1019" i="4"/>
  <c r="CQ1019" i="4"/>
  <c r="CO1019" i="4"/>
  <c r="CM1019" i="4"/>
  <c r="CK1019" i="4"/>
  <c r="CI1019" i="4"/>
  <c r="CG1019" i="4"/>
  <c r="CE1019" i="4"/>
  <c r="CC1019" i="4"/>
  <c r="CA1019" i="4"/>
  <c r="BY1019" i="4"/>
  <c r="BW1019" i="4"/>
  <c r="BU1019" i="4"/>
  <c r="BS1019" i="4"/>
  <c r="BQ1019" i="4"/>
  <c r="BO1019" i="4"/>
  <c r="BM1019" i="4"/>
  <c r="BK1019" i="4"/>
  <c r="BI1019" i="4"/>
  <c r="BG1019" i="4"/>
  <c r="BE1019" i="4"/>
  <c r="BC1019" i="4"/>
  <c r="BA1019" i="4"/>
  <c r="AY1019" i="4"/>
  <c r="CS1018" i="4"/>
  <c r="CQ1018" i="4"/>
  <c r="CO1018" i="4"/>
  <c r="CM1018" i="4"/>
  <c r="CK1018" i="4"/>
  <c r="CI1018" i="4"/>
  <c r="CG1018" i="4"/>
  <c r="CE1018" i="4"/>
  <c r="CC1018" i="4"/>
  <c r="CA1018" i="4"/>
  <c r="BY1018" i="4"/>
  <c r="BW1018" i="4"/>
  <c r="BU1018" i="4"/>
  <c r="BS1018" i="4"/>
  <c r="BQ1018" i="4"/>
  <c r="BO1018" i="4"/>
  <c r="BM1018" i="4"/>
  <c r="BK1018" i="4"/>
  <c r="BI1018" i="4"/>
  <c r="BG1018" i="4"/>
  <c r="BE1018" i="4"/>
  <c r="BC1018" i="4"/>
  <c r="BA1018" i="4"/>
  <c r="AY1018" i="4"/>
  <c r="CS1017" i="4"/>
  <c r="CQ1017" i="4"/>
  <c r="CO1017" i="4"/>
  <c r="CM1017" i="4"/>
  <c r="CK1017" i="4"/>
  <c r="CI1017" i="4"/>
  <c r="CG1017" i="4"/>
  <c r="CE1017" i="4"/>
  <c r="CC1017" i="4"/>
  <c r="CA1017" i="4"/>
  <c r="BY1017" i="4"/>
  <c r="BW1017" i="4"/>
  <c r="BU1017" i="4"/>
  <c r="BS1017" i="4"/>
  <c r="BQ1017" i="4"/>
  <c r="BO1017" i="4"/>
  <c r="BM1017" i="4"/>
  <c r="BK1017" i="4"/>
  <c r="BI1017" i="4"/>
  <c r="BG1017" i="4"/>
  <c r="BE1017" i="4"/>
  <c r="BC1017" i="4"/>
  <c r="BA1017" i="4"/>
  <c r="AY1017" i="4"/>
  <c r="CS1016" i="4"/>
  <c r="CQ1016" i="4"/>
  <c r="CO1016" i="4"/>
  <c r="CM1016" i="4"/>
  <c r="CK1016" i="4"/>
  <c r="CI1016" i="4"/>
  <c r="CG1016" i="4"/>
  <c r="CE1016" i="4"/>
  <c r="CC1016" i="4"/>
  <c r="CA1016" i="4"/>
  <c r="BY1016" i="4"/>
  <c r="BW1016" i="4"/>
  <c r="BU1016" i="4"/>
  <c r="BS1016" i="4"/>
  <c r="BQ1016" i="4"/>
  <c r="BO1016" i="4"/>
  <c r="BM1016" i="4"/>
  <c r="BK1016" i="4"/>
  <c r="BI1016" i="4"/>
  <c r="BG1016" i="4"/>
  <c r="BE1016" i="4"/>
  <c r="BC1016" i="4"/>
  <c r="BA1016" i="4"/>
  <c r="AY1016" i="4"/>
  <c r="CS1015" i="4"/>
  <c r="CQ1015" i="4"/>
  <c r="CO1015" i="4"/>
  <c r="CM1015" i="4"/>
  <c r="CK1015" i="4"/>
  <c r="CI1015" i="4"/>
  <c r="CG1015" i="4"/>
  <c r="CE1015" i="4"/>
  <c r="CC1015" i="4"/>
  <c r="CA1015" i="4"/>
  <c r="BY1015" i="4"/>
  <c r="BW1015" i="4"/>
  <c r="BU1015" i="4"/>
  <c r="BS1015" i="4"/>
  <c r="BQ1015" i="4"/>
  <c r="BO1015" i="4"/>
  <c r="BM1015" i="4"/>
  <c r="BK1015" i="4"/>
  <c r="BI1015" i="4"/>
  <c r="BG1015" i="4"/>
  <c r="BE1015" i="4"/>
  <c r="BC1015" i="4"/>
  <c r="BA1015" i="4"/>
  <c r="AY1015" i="4"/>
  <c r="CS1014" i="4"/>
  <c r="CQ1014" i="4"/>
  <c r="CO1014" i="4"/>
  <c r="CM1014" i="4"/>
  <c r="CK1014" i="4"/>
  <c r="CI1014" i="4"/>
  <c r="CG1014" i="4"/>
  <c r="CE1014" i="4"/>
  <c r="CC1014" i="4"/>
  <c r="CA1014" i="4"/>
  <c r="BY1014" i="4"/>
  <c r="BW1014" i="4"/>
  <c r="BU1014" i="4"/>
  <c r="BS1014" i="4"/>
  <c r="BQ1014" i="4"/>
  <c r="BO1014" i="4"/>
  <c r="BM1014" i="4"/>
  <c r="BK1014" i="4"/>
  <c r="BI1014" i="4"/>
  <c r="BG1014" i="4"/>
  <c r="BE1014" i="4"/>
  <c r="BC1014" i="4"/>
  <c r="BA1014" i="4"/>
  <c r="AY1014" i="4"/>
  <c r="CS1013" i="4"/>
  <c r="CQ1013" i="4"/>
  <c r="CO1013" i="4"/>
  <c r="CM1013" i="4"/>
  <c r="CK1013" i="4"/>
  <c r="CI1013" i="4"/>
  <c r="CG1013" i="4"/>
  <c r="CE1013" i="4"/>
  <c r="CC1013" i="4"/>
  <c r="CA1013" i="4"/>
  <c r="BY1013" i="4"/>
  <c r="BW1013" i="4"/>
  <c r="BU1013" i="4"/>
  <c r="BS1013" i="4"/>
  <c r="BQ1013" i="4"/>
  <c r="BO1013" i="4"/>
  <c r="BM1013" i="4"/>
  <c r="BK1013" i="4"/>
  <c r="BI1013" i="4"/>
  <c r="BG1013" i="4"/>
  <c r="BE1013" i="4"/>
  <c r="BC1013" i="4"/>
  <c r="BA1013" i="4"/>
  <c r="AY1013" i="4"/>
  <c r="CS1012" i="4"/>
  <c r="CQ1012" i="4"/>
  <c r="CO1012" i="4"/>
  <c r="CM1012" i="4"/>
  <c r="CK1012" i="4"/>
  <c r="CI1012" i="4"/>
  <c r="CG1012" i="4"/>
  <c r="CE1012" i="4"/>
  <c r="CC1012" i="4"/>
  <c r="CA1012" i="4"/>
  <c r="BY1012" i="4"/>
  <c r="BW1012" i="4"/>
  <c r="BU1012" i="4"/>
  <c r="BS1012" i="4"/>
  <c r="BQ1012" i="4"/>
  <c r="BO1012" i="4"/>
  <c r="BM1012" i="4"/>
  <c r="BK1012" i="4"/>
  <c r="BI1012" i="4"/>
  <c r="BG1012" i="4"/>
  <c r="BE1012" i="4"/>
  <c r="BC1012" i="4"/>
  <c r="BA1012" i="4"/>
  <c r="AY1012" i="4"/>
  <c r="CS1011" i="4"/>
  <c r="CQ1011" i="4"/>
  <c r="CO1011" i="4"/>
  <c r="CM1011" i="4"/>
  <c r="CK1011" i="4"/>
  <c r="CI1011" i="4"/>
  <c r="CG1011" i="4"/>
  <c r="CE1011" i="4"/>
  <c r="CC1011" i="4"/>
  <c r="CA1011" i="4"/>
  <c r="BY1011" i="4"/>
  <c r="BW1011" i="4"/>
  <c r="BU1011" i="4"/>
  <c r="BS1011" i="4"/>
  <c r="BQ1011" i="4"/>
  <c r="BO1011" i="4"/>
  <c r="BM1011" i="4"/>
  <c r="BK1011" i="4"/>
  <c r="BI1011" i="4"/>
  <c r="BG1011" i="4"/>
  <c r="BE1011" i="4"/>
  <c r="BC1011" i="4"/>
  <c r="BA1011" i="4"/>
  <c r="AY1011" i="4"/>
  <c r="CS1010" i="4"/>
  <c r="CQ1010" i="4"/>
  <c r="CO1010" i="4"/>
  <c r="CM1010" i="4"/>
  <c r="CK1010" i="4"/>
  <c r="CI1010" i="4"/>
  <c r="CG1010" i="4"/>
  <c r="CE1010" i="4"/>
  <c r="CC1010" i="4"/>
  <c r="CA1010" i="4"/>
  <c r="BY1010" i="4"/>
  <c r="BW1010" i="4"/>
  <c r="BU1010" i="4"/>
  <c r="BS1010" i="4"/>
  <c r="BQ1010" i="4"/>
  <c r="BO1010" i="4"/>
  <c r="BM1010" i="4"/>
  <c r="BK1010" i="4"/>
  <c r="BI1010" i="4"/>
  <c r="BG1010" i="4"/>
  <c r="BE1010" i="4"/>
  <c r="BC1010" i="4"/>
  <c r="BA1010" i="4"/>
  <c r="AY1010" i="4"/>
  <c r="CS1009" i="4"/>
  <c r="CQ1009" i="4"/>
  <c r="CO1009" i="4"/>
  <c r="CM1009" i="4"/>
  <c r="CK1009" i="4"/>
  <c r="CI1009" i="4"/>
  <c r="CG1009" i="4"/>
  <c r="CE1009" i="4"/>
  <c r="CC1009" i="4"/>
  <c r="CA1009" i="4"/>
  <c r="BY1009" i="4"/>
  <c r="BW1009" i="4"/>
  <c r="BU1009" i="4"/>
  <c r="BS1009" i="4"/>
  <c r="BQ1009" i="4"/>
  <c r="BO1009" i="4"/>
  <c r="BM1009" i="4"/>
  <c r="BK1009" i="4"/>
  <c r="BI1009" i="4"/>
  <c r="BG1009" i="4"/>
  <c r="BE1009" i="4"/>
  <c r="BC1009" i="4"/>
  <c r="BA1009" i="4"/>
  <c r="AY1009" i="4"/>
  <c r="CS1008" i="4"/>
  <c r="CQ1008" i="4"/>
  <c r="CO1008" i="4"/>
  <c r="CM1008" i="4"/>
  <c r="CK1008" i="4"/>
  <c r="CI1008" i="4"/>
  <c r="CG1008" i="4"/>
  <c r="CE1008" i="4"/>
  <c r="CC1008" i="4"/>
  <c r="CA1008" i="4"/>
  <c r="BY1008" i="4"/>
  <c r="BW1008" i="4"/>
  <c r="BU1008" i="4"/>
  <c r="BS1008" i="4"/>
  <c r="BQ1008" i="4"/>
  <c r="BO1008" i="4"/>
  <c r="BM1008" i="4"/>
  <c r="BK1008" i="4"/>
  <c r="BI1008" i="4"/>
  <c r="BG1008" i="4"/>
  <c r="BE1008" i="4"/>
  <c r="BC1008" i="4"/>
  <c r="BA1008" i="4"/>
  <c r="AY1008" i="4"/>
  <c r="CS1007" i="4"/>
  <c r="CQ1007" i="4"/>
  <c r="CO1007" i="4"/>
  <c r="CM1007" i="4"/>
  <c r="CK1007" i="4"/>
  <c r="CI1007" i="4"/>
  <c r="CG1007" i="4"/>
  <c r="CE1007" i="4"/>
  <c r="CC1007" i="4"/>
  <c r="CA1007" i="4"/>
  <c r="BY1007" i="4"/>
  <c r="BW1007" i="4"/>
  <c r="BU1007" i="4"/>
  <c r="BS1007" i="4"/>
  <c r="BQ1007" i="4"/>
  <c r="BO1007" i="4"/>
  <c r="BM1007" i="4"/>
  <c r="BK1007" i="4"/>
  <c r="BI1007" i="4"/>
  <c r="BG1007" i="4"/>
  <c r="BE1007" i="4"/>
  <c r="BC1007" i="4"/>
  <c r="BA1007" i="4"/>
  <c r="AY1007" i="4"/>
  <c r="CS1006" i="4"/>
  <c r="CQ1006" i="4"/>
  <c r="CO1006" i="4"/>
  <c r="CM1006" i="4"/>
  <c r="CK1006" i="4"/>
  <c r="CI1006" i="4"/>
  <c r="CG1006" i="4"/>
  <c r="CE1006" i="4"/>
  <c r="CC1006" i="4"/>
  <c r="CA1006" i="4"/>
  <c r="BY1006" i="4"/>
  <c r="BW1006" i="4"/>
  <c r="BU1006" i="4"/>
  <c r="BS1006" i="4"/>
  <c r="BQ1006" i="4"/>
  <c r="BO1006" i="4"/>
  <c r="BM1006" i="4"/>
  <c r="BK1006" i="4"/>
  <c r="BI1006" i="4"/>
  <c r="BG1006" i="4"/>
  <c r="BE1006" i="4"/>
  <c r="BC1006" i="4"/>
  <c r="BA1006" i="4"/>
  <c r="AY1006" i="4"/>
  <c r="CS1005" i="4"/>
  <c r="CQ1005" i="4"/>
  <c r="CO1005" i="4"/>
  <c r="CM1005" i="4"/>
  <c r="CK1005" i="4"/>
  <c r="CI1005" i="4"/>
  <c r="CG1005" i="4"/>
  <c r="CE1005" i="4"/>
  <c r="CC1005" i="4"/>
  <c r="CA1005" i="4"/>
  <c r="BY1005" i="4"/>
  <c r="BW1005" i="4"/>
  <c r="BU1005" i="4"/>
  <c r="BS1005" i="4"/>
  <c r="BQ1005" i="4"/>
  <c r="BO1005" i="4"/>
  <c r="BM1005" i="4"/>
  <c r="BK1005" i="4"/>
  <c r="BI1005" i="4"/>
  <c r="BG1005" i="4"/>
  <c r="BE1005" i="4"/>
  <c r="BC1005" i="4"/>
  <c r="BA1005" i="4"/>
  <c r="AY1005" i="4"/>
  <c r="CS1004" i="4"/>
  <c r="CQ1004" i="4"/>
  <c r="CO1004" i="4"/>
  <c r="CM1004" i="4"/>
  <c r="CK1004" i="4"/>
  <c r="CI1004" i="4"/>
  <c r="CG1004" i="4"/>
  <c r="CE1004" i="4"/>
  <c r="CC1004" i="4"/>
  <c r="CA1004" i="4"/>
  <c r="BY1004" i="4"/>
  <c r="BW1004" i="4"/>
  <c r="BU1004" i="4"/>
  <c r="BS1004" i="4"/>
  <c r="BQ1004" i="4"/>
  <c r="BO1004" i="4"/>
  <c r="BM1004" i="4"/>
  <c r="BK1004" i="4"/>
  <c r="BI1004" i="4"/>
  <c r="BG1004" i="4"/>
  <c r="BE1004" i="4"/>
  <c r="BC1004" i="4"/>
  <c r="BA1004" i="4"/>
  <c r="AY1004" i="4"/>
  <c r="CS1003" i="4"/>
  <c r="CQ1003" i="4"/>
  <c r="CO1003" i="4"/>
  <c r="CM1003" i="4"/>
  <c r="CK1003" i="4"/>
  <c r="CI1003" i="4"/>
  <c r="CG1003" i="4"/>
  <c r="CE1003" i="4"/>
  <c r="CC1003" i="4"/>
  <c r="CA1003" i="4"/>
  <c r="BY1003" i="4"/>
  <c r="BW1003" i="4"/>
  <c r="BU1003" i="4"/>
  <c r="BS1003" i="4"/>
  <c r="BQ1003" i="4"/>
  <c r="BO1003" i="4"/>
  <c r="BM1003" i="4"/>
  <c r="BK1003" i="4"/>
  <c r="BI1003" i="4"/>
  <c r="BG1003" i="4"/>
  <c r="BE1003" i="4"/>
  <c r="BC1003" i="4"/>
  <c r="BA1003" i="4"/>
  <c r="AY1003" i="4"/>
  <c r="CS1002" i="4"/>
  <c r="CQ1002" i="4"/>
  <c r="CO1002" i="4"/>
  <c r="CM1002" i="4"/>
  <c r="CK1002" i="4"/>
  <c r="CI1002" i="4"/>
  <c r="CG1002" i="4"/>
  <c r="CE1002" i="4"/>
  <c r="CC1002" i="4"/>
  <c r="CA1002" i="4"/>
  <c r="BY1002" i="4"/>
  <c r="BW1002" i="4"/>
  <c r="BU1002" i="4"/>
  <c r="BS1002" i="4"/>
  <c r="BQ1002" i="4"/>
  <c r="BO1002" i="4"/>
  <c r="BM1002" i="4"/>
  <c r="BK1002" i="4"/>
  <c r="BI1002" i="4"/>
  <c r="BG1002" i="4"/>
  <c r="BE1002" i="4"/>
  <c r="BC1002" i="4"/>
  <c r="BA1002" i="4"/>
  <c r="AY1002" i="4"/>
  <c r="CS1001" i="4"/>
  <c r="CQ1001" i="4"/>
  <c r="CO1001" i="4"/>
  <c r="CM1001" i="4"/>
  <c r="CK1001" i="4"/>
  <c r="CI1001" i="4"/>
  <c r="CG1001" i="4"/>
  <c r="CE1001" i="4"/>
  <c r="CC1001" i="4"/>
  <c r="CA1001" i="4"/>
  <c r="BY1001" i="4"/>
  <c r="BW1001" i="4"/>
  <c r="BU1001" i="4"/>
  <c r="BS1001" i="4"/>
  <c r="BQ1001" i="4"/>
  <c r="BO1001" i="4"/>
  <c r="BM1001" i="4"/>
  <c r="BK1001" i="4"/>
  <c r="BI1001" i="4"/>
  <c r="BG1001" i="4"/>
  <c r="BE1001" i="4"/>
  <c r="BC1001" i="4"/>
  <c r="BA1001" i="4"/>
  <c r="AY1001" i="4"/>
  <c r="CS1000" i="4"/>
  <c r="CQ1000" i="4"/>
  <c r="CO1000" i="4"/>
  <c r="CM1000" i="4"/>
  <c r="CK1000" i="4"/>
  <c r="CI1000" i="4"/>
  <c r="CG1000" i="4"/>
  <c r="CE1000" i="4"/>
  <c r="CC1000" i="4"/>
  <c r="CA1000" i="4"/>
  <c r="BY1000" i="4"/>
  <c r="BW1000" i="4"/>
  <c r="BU1000" i="4"/>
  <c r="BS1000" i="4"/>
  <c r="BQ1000" i="4"/>
  <c r="BO1000" i="4"/>
  <c r="BM1000" i="4"/>
  <c r="BK1000" i="4"/>
  <c r="BI1000" i="4"/>
  <c r="BG1000" i="4"/>
  <c r="BE1000" i="4"/>
  <c r="BC1000" i="4"/>
  <c r="BA1000" i="4"/>
  <c r="AY1000" i="4"/>
  <c r="CS999" i="4"/>
  <c r="CQ999" i="4"/>
  <c r="CO999" i="4"/>
  <c r="CM999" i="4"/>
  <c r="CK999" i="4"/>
  <c r="CI999" i="4"/>
  <c r="CG999" i="4"/>
  <c r="CE999" i="4"/>
  <c r="CC999" i="4"/>
  <c r="CA999" i="4"/>
  <c r="BY999" i="4"/>
  <c r="BW999" i="4"/>
  <c r="BU999" i="4"/>
  <c r="BS999" i="4"/>
  <c r="BQ999" i="4"/>
  <c r="BO999" i="4"/>
  <c r="BM999" i="4"/>
  <c r="BK999" i="4"/>
  <c r="BI999" i="4"/>
  <c r="BG999" i="4"/>
  <c r="BE999" i="4"/>
  <c r="BC999" i="4"/>
  <c r="BA999" i="4"/>
  <c r="AY999" i="4"/>
  <c r="CS998" i="4"/>
  <c r="CQ998" i="4"/>
  <c r="CO998" i="4"/>
  <c r="CM998" i="4"/>
  <c r="CK998" i="4"/>
  <c r="CI998" i="4"/>
  <c r="CG998" i="4"/>
  <c r="CE998" i="4"/>
  <c r="CC998" i="4"/>
  <c r="CA998" i="4"/>
  <c r="BY998" i="4"/>
  <c r="BW998" i="4"/>
  <c r="BU998" i="4"/>
  <c r="BS998" i="4"/>
  <c r="BQ998" i="4"/>
  <c r="BO998" i="4"/>
  <c r="BM998" i="4"/>
  <c r="BK998" i="4"/>
  <c r="BI998" i="4"/>
  <c r="BG998" i="4"/>
  <c r="BE998" i="4"/>
  <c r="BC998" i="4"/>
  <c r="BA998" i="4"/>
  <c r="AY998" i="4"/>
  <c r="CS997" i="4"/>
  <c r="CQ997" i="4"/>
  <c r="CO997" i="4"/>
  <c r="CM997" i="4"/>
  <c r="CK997" i="4"/>
  <c r="CI997" i="4"/>
  <c r="CG997" i="4"/>
  <c r="CE997" i="4"/>
  <c r="CC997" i="4"/>
  <c r="CA997" i="4"/>
  <c r="BY997" i="4"/>
  <c r="BW997" i="4"/>
  <c r="BU997" i="4"/>
  <c r="BS997" i="4"/>
  <c r="BQ997" i="4"/>
  <c r="BO997" i="4"/>
  <c r="BM997" i="4"/>
  <c r="BK997" i="4"/>
  <c r="BI997" i="4"/>
  <c r="BG997" i="4"/>
  <c r="BE997" i="4"/>
  <c r="BC997" i="4"/>
  <c r="BA997" i="4"/>
  <c r="AY997" i="4"/>
  <c r="CS996" i="4"/>
  <c r="CQ996" i="4"/>
  <c r="CO996" i="4"/>
  <c r="CM996" i="4"/>
  <c r="CK996" i="4"/>
  <c r="CI996" i="4"/>
  <c r="CG996" i="4"/>
  <c r="CE996" i="4"/>
  <c r="CC996" i="4"/>
  <c r="CA996" i="4"/>
  <c r="BY996" i="4"/>
  <c r="BW996" i="4"/>
  <c r="BU996" i="4"/>
  <c r="BS996" i="4"/>
  <c r="BQ996" i="4"/>
  <c r="BO996" i="4"/>
  <c r="BM996" i="4"/>
  <c r="BK996" i="4"/>
  <c r="BI996" i="4"/>
  <c r="BG996" i="4"/>
  <c r="BE996" i="4"/>
  <c r="BC996" i="4"/>
  <c r="BA996" i="4"/>
  <c r="AY996" i="4"/>
  <c r="CS995" i="4"/>
  <c r="CQ995" i="4"/>
  <c r="CO995" i="4"/>
  <c r="CM995" i="4"/>
  <c r="CK995" i="4"/>
  <c r="CI995" i="4"/>
  <c r="CG995" i="4"/>
  <c r="CE995" i="4"/>
  <c r="CC995" i="4"/>
  <c r="CA995" i="4"/>
  <c r="BY995" i="4"/>
  <c r="BW995" i="4"/>
  <c r="BU995" i="4"/>
  <c r="BS995" i="4"/>
  <c r="BQ995" i="4"/>
  <c r="BO995" i="4"/>
  <c r="BM995" i="4"/>
  <c r="BK995" i="4"/>
  <c r="BI995" i="4"/>
  <c r="BG995" i="4"/>
  <c r="BE995" i="4"/>
  <c r="BC995" i="4"/>
  <c r="BA995" i="4"/>
  <c r="AY995" i="4"/>
  <c r="CS994" i="4"/>
  <c r="CQ994" i="4"/>
  <c r="CO994" i="4"/>
  <c r="CM994" i="4"/>
  <c r="CK994" i="4"/>
  <c r="CI994" i="4"/>
  <c r="CG994" i="4"/>
  <c r="CE994" i="4"/>
  <c r="CC994" i="4"/>
  <c r="CA994" i="4"/>
  <c r="BY994" i="4"/>
  <c r="BW994" i="4"/>
  <c r="BU994" i="4"/>
  <c r="BS994" i="4"/>
  <c r="BQ994" i="4"/>
  <c r="BO994" i="4"/>
  <c r="BM994" i="4"/>
  <c r="BK994" i="4"/>
  <c r="BI994" i="4"/>
  <c r="BG994" i="4"/>
  <c r="BE994" i="4"/>
  <c r="BC994" i="4"/>
  <c r="BA994" i="4"/>
  <c r="AY994" i="4"/>
  <c r="CS993" i="4"/>
  <c r="CQ993" i="4"/>
  <c r="CO993" i="4"/>
  <c r="CM993" i="4"/>
  <c r="CK993" i="4"/>
  <c r="CI993" i="4"/>
  <c r="CG993" i="4"/>
  <c r="CE993" i="4"/>
  <c r="CC993" i="4"/>
  <c r="CA993" i="4"/>
  <c r="BY993" i="4"/>
  <c r="BW993" i="4"/>
  <c r="BU993" i="4"/>
  <c r="BS993" i="4"/>
  <c r="BQ993" i="4"/>
  <c r="BO993" i="4"/>
  <c r="BM993" i="4"/>
  <c r="BK993" i="4"/>
  <c r="BI993" i="4"/>
  <c r="BG993" i="4"/>
  <c r="BE993" i="4"/>
  <c r="BC993" i="4"/>
  <c r="BA993" i="4"/>
  <c r="AY993" i="4"/>
  <c r="CS992" i="4"/>
  <c r="CQ992" i="4"/>
  <c r="CO992" i="4"/>
  <c r="CM992" i="4"/>
  <c r="CK992" i="4"/>
  <c r="CI992" i="4"/>
  <c r="CG992" i="4"/>
  <c r="CE992" i="4"/>
  <c r="CC992" i="4"/>
  <c r="CA992" i="4"/>
  <c r="BY992" i="4"/>
  <c r="BW992" i="4"/>
  <c r="BU992" i="4"/>
  <c r="BS992" i="4"/>
  <c r="BQ992" i="4"/>
  <c r="BO992" i="4"/>
  <c r="BM992" i="4"/>
  <c r="BK992" i="4"/>
  <c r="BI992" i="4"/>
  <c r="BG992" i="4"/>
  <c r="BE992" i="4"/>
  <c r="BC992" i="4"/>
  <c r="BA992" i="4"/>
  <c r="AY992" i="4"/>
  <c r="CS991" i="4"/>
  <c r="CQ991" i="4"/>
  <c r="CO991" i="4"/>
  <c r="CM991" i="4"/>
  <c r="CK991" i="4"/>
  <c r="CI991" i="4"/>
  <c r="CG991" i="4"/>
  <c r="CE991" i="4"/>
  <c r="CC991" i="4"/>
  <c r="CA991" i="4"/>
  <c r="BY991" i="4"/>
  <c r="BW991" i="4"/>
  <c r="BU991" i="4"/>
  <c r="BS991" i="4"/>
  <c r="BQ991" i="4"/>
  <c r="BO991" i="4"/>
  <c r="BM991" i="4"/>
  <c r="BK991" i="4"/>
  <c r="BI991" i="4"/>
  <c r="BG991" i="4"/>
  <c r="BE991" i="4"/>
  <c r="BC991" i="4"/>
  <c r="BA991" i="4"/>
  <c r="AY991" i="4"/>
  <c r="CS990" i="4"/>
  <c r="CQ990" i="4"/>
  <c r="CO990" i="4"/>
  <c r="CM990" i="4"/>
  <c r="CK990" i="4"/>
  <c r="CI990" i="4"/>
  <c r="CG990" i="4"/>
  <c r="CE990" i="4"/>
  <c r="CC990" i="4"/>
  <c r="CA990" i="4"/>
  <c r="BY990" i="4"/>
  <c r="BW990" i="4"/>
  <c r="BU990" i="4"/>
  <c r="BS990" i="4"/>
  <c r="BQ990" i="4"/>
  <c r="BO990" i="4"/>
  <c r="BM990" i="4"/>
  <c r="BK990" i="4"/>
  <c r="BI990" i="4"/>
  <c r="BG990" i="4"/>
  <c r="BE990" i="4"/>
  <c r="BC990" i="4"/>
  <c r="BA990" i="4"/>
  <c r="AY990" i="4"/>
  <c r="CS989" i="4"/>
  <c r="CQ989" i="4"/>
  <c r="CO989" i="4"/>
  <c r="CM989" i="4"/>
  <c r="CK989" i="4"/>
  <c r="CI989" i="4"/>
  <c r="CG989" i="4"/>
  <c r="CE989" i="4"/>
  <c r="CC989" i="4"/>
  <c r="CA989" i="4"/>
  <c r="BY989" i="4"/>
  <c r="BW989" i="4"/>
  <c r="BU989" i="4"/>
  <c r="BS989" i="4"/>
  <c r="BQ989" i="4"/>
  <c r="BO989" i="4"/>
  <c r="BM989" i="4"/>
  <c r="BK989" i="4"/>
  <c r="BI989" i="4"/>
  <c r="BG989" i="4"/>
  <c r="BE989" i="4"/>
  <c r="BC989" i="4"/>
  <c r="BA989" i="4"/>
  <c r="AY989" i="4"/>
  <c r="CS988" i="4"/>
  <c r="CQ988" i="4"/>
  <c r="CO988" i="4"/>
  <c r="CM988" i="4"/>
  <c r="CK988" i="4"/>
  <c r="CI988" i="4"/>
  <c r="CG988" i="4"/>
  <c r="CE988" i="4"/>
  <c r="CC988" i="4"/>
  <c r="CA988" i="4"/>
  <c r="BY988" i="4"/>
  <c r="BW988" i="4"/>
  <c r="BU988" i="4"/>
  <c r="BS988" i="4"/>
  <c r="BQ988" i="4"/>
  <c r="BO988" i="4"/>
  <c r="BM988" i="4"/>
  <c r="BK988" i="4"/>
  <c r="BI988" i="4"/>
  <c r="BG988" i="4"/>
  <c r="BE988" i="4"/>
  <c r="BC988" i="4"/>
  <c r="BA988" i="4"/>
  <c r="AY988" i="4"/>
  <c r="CS987" i="4"/>
  <c r="CQ987" i="4"/>
  <c r="CO987" i="4"/>
  <c r="CM987" i="4"/>
  <c r="CK987" i="4"/>
  <c r="CI987" i="4"/>
  <c r="CG987" i="4"/>
  <c r="CE987" i="4"/>
  <c r="CC987" i="4"/>
  <c r="CA987" i="4"/>
  <c r="BY987" i="4"/>
  <c r="BW987" i="4"/>
  <c r="BU987" i="4"/>
  <c r="BS987" i="4"/>
  <c r="BQ987" i="4"/>
  <c r="BO987" i="4"/>
  <c r="BM987" i="4"/>
  <c r="BK987" i="4"/>
  <c r="BI987" i="4"/>
  <c r="BG987" i="4"/>
  <c r="BE987" i="4"/>
  <c r="BC987" i="4"/>
  <c r="BA987" i="4"/>
  <c r="AY987" i="4"/>
  <c r="CS986" i="4"/>
  <c r="CQ986" i="4"/>
  <c r="CO986" i="4"/>
  <c r="CM986" i="4"/>
  <c r="CK986" i="4"/>
  <c r="CI986" i="4"/>
  <c r="CG986" i="4"/>
  <c r="CE986" i="4"/>
  <c r="CC986" i="4"/>
  <c r="CA986" i="4"/>
  <c r="BY986" i="4"/>
  <c r="BW986" i="4"/>
  <c r="BU986" i="4"/>
  <c r="BS986" i="4"/>
  <c r="BQ986" i="4"/>
  <c r="BO986" i="4"/>
  <c r="BM986" i="4"/>
  <c r="BK986" i="4"/>
  <c r="BI986" i="4"/>
  <c r="BG986" i="4"/>
  <c r="BE986" i="4"/>
  <c r="BC986" i="4"/>
  <c r="BA986" i="4"/>
  <c r="AY986" i="4"/>
  <c r="CS985" i="4"/>
  <c r="CQ985" i="4"/>
  <c r="CO985" i="4"/>
  <c r="CM985" i="4"/>
  <c r="CK985" i="4"/>
  <c r="CI985" i="4"/>
  <c r="CG985" i="4"/>
  <c r="CE985" i="4"/>
  <c r="CC985" i="4"/>
  <c r="CA985" i="4"/>
  <c r="BY985" i="4"/>
  <c r="BW985" i="4"/>
  <c r="BU985" i="4"/>
  <c r="BS985" i="4"/>
  <c r="BQ985" i="4"/>
  <c r="BO985" i="4"/>
  <c r="BM985" i="4"/>
  <c r="BK985" i="4"/>
  <c r="BI985" i="4"/>
  <c r="BG985" i="4"/>
  <c r="BE985" i="4"/>
  <c r="BC985" i="4"/>
  <c r="BA985" i="4"/>
  <c r="AY985" i="4"/>
  <c r="CS984" i="4"/>
  <c r="CQ984" i="4"/>
  <c r="CO984" i="4"/>
  <c r="CM984" i="4"/>
  <c r="CK984" i="4"/>
  <c r="CI984" i="4"/>
  <c r="CG984" i="4"/>
  <c r="CE984" i="4"/>
  <c r="CC984" i="4"/>
  <c r="CA984" i="4"/>
  <c r="BY984" i="4"/>
  <c r="BW984" i="4"/>
  <c r="BU984" i="4"/>
  <c r="BS984" i="4"/>
  <c r="BQ984" i="4"/>
  <c r="BO984" i="4"/>
  <c r="BM984" i="4"/>
  <c r="BK984" i="4"/>
  <c r="BI984" i="4"/>
  <c r="BG984" i="4"/>
  <c r="BE984" i="4"/>
  <c r="BC984" i="4"/>
  <c r="BA984" i="4"/>
  <c r="AY984" i="4"/>
  <c r="CS983" i="4"/>
  <c r="CQ983" i="4"/>
  <c r="CO983" i="4"/>
  <c r="CM983" i="4"/>
  <c r="CK983" i="4"/>
  <c r="CI983" i="4"/>
  <c r="CG983" i="4"/>
  <c r="CE983" i="4"/>
  <c r="CC983" i="4"/>
  <c r="CA983" i="4"/>
  <c r="BY983" i="4"/>
  <c r="BW983" i="4"/>
  <c r="BU983" i="4"/>
  <c r="BS983" i="4"/>
  <c r="BQ983" i="4"/>
  <c r="BO983" i="4"/>
  <c r="BM983" i="4"/>
  <c r="BK983" i="4"/>
  <c r="BI983" i="4"/>
  <c r="BG983" i="4"/>
  <c r="BE983" i="4"/>
  <c r="BC983" i="4"/>
  <c r="BA983" i="4"/>
  <c r="AY983" i="4"/>
  <c r="CS982" i="4"/>
  <c r="CQ982" i="4"/>
  <c r="CO982" i="4"/>
  <c r="CM982" i="4"/>
  <c r="CK982" i="4"/>
  <c r="CI982" i="4"/>
  <c r="CG982" i="4"/>
  <c r="CE982" i="4"/>
  <c r="CC982" i="4"/>
  <c r="CA982" i="4"/>
  <c r="BY982" i="4"/>
  <c r="BW982" i="4"/>
  <c r="BU982" i="4"/>
  <c r="BS982" i="4"/>
  <c r="BQ982" i="4"/>
  <c r="BO982" i="4"/>
  <c r="BM982" i="4"/>
  <c r="BK982" i="4"/>
  <c r="BI982" i="4"/>
  <c r="BG982" i="4"/>
  <c r="BE982" i="4"/>
  <c r="BC982" i="4"/>
  <c r="BA982" i="4"/>
  <c r="AY982" i="4"/>
  <c r="CS981" i="4"/>
  <c r="CQ981" i="4"/>
  <c r="CO981" i="4"/>
  <c r="CM981" i="4"/>
  <c r="CK981" i="4"/>
  <c r="CI981" i="4"/>
  <c r="CG981" i="4"/>
  <c r="CE981" i="4"/>
  <c r="CC981" i="4"/>
  <c r="CA981" i="4"/>
  <c r="BY981" i="4"/>
  <c r="BW981" i="4"/>
  <c r="BU981" i="4"/>
  <c r="BS981" i="4"/>
  <c r="BQ981" i="4"/>
  <c r="BO981" i="4"/>
  <c r="BM981" i="4"/>
  <c r="BK981" i="4"/>
  <c r="BI981" i="4"/>
  <c r="BG981" i="4"/>
  <c r="BE981" i="4"/>
  <c r="BC981" i="4"/>
  <c r="BA981" i="4"/>
  <c r="AY981" i="4"/>
  <c r="CS980" i="4"/>
  <c r="CQ980" i="4"/>
  <c r="CO980" i="4"/>
  <c r="CM980" i="4"/>
  <c r="CK980" i="4"/>
  <c r="CI980" i="4"/>
  <c r="CG980" i="4"/>
  <c r="CE980" i="4"/>
  <c r="CC980" i="4"/>
  <c r="CA980" i="4"/>
  <c r="BY980" i="4"/>
  <c r="BW980" i="4"/>
  <c r="BU980" i="4"/>
  <c r="BS980" i="4"/>
  <c r="BQ980" i="4"/>
  <c r="BO980" i="4"/>
  <c r="BM980" i="4"/>
  <c r="BK980" i="4"/>
  <c r="BI980" i="4"/>
  <c r="BG980" i="4"/>
  <c r="BE980" i="4"/>
  <c r="BC980" i="4"/>
  <c r="BA980" i="4"/>
  <c r="AY980" i="4"/>
  <c r="CS979" i="4"/>
  <c r="CQ979" i="4"/>
  <c r="CO979" i="4"/>
  <c r="CM979" i="4"/>
  <c r="CK979" i="4"/>
  <c r="CI979" i="4"/>
  <c r="CG979" i="4"/>
  <c r="CE979" i="4"/>
  <c r="CC979" i="4"/>
  <c r="CA979" i="4"/>
  <c r="BY979" i="4"/>
  <c r="BW979" i="4"/>
  <c r="BU979" i="4"/>
  <c r="BS979" i="4"/>
  <c r="BQ979" i="4"/>
  <c r="BO979" i="4"/>
  <c r="BM979" i="4"/>
  <c r="BK979" i="4"/>
  <c r="BI979" i="4"/>
  <c r="BG979" i="4"/>
  <c r="BE979" i="4"/>
  <c r="BC979" i="4"/>
  <c r="BA979" i="4"/>
  <c r="AY979" i="4"/>
  <c r="CS978" i="4"/>
  <c r="CQ978" i="4"/>
  <c r="CO978" i="4"/>
  <c r="CM978" i="4"/>
  <c r="CK978" i="4"/>
  <c r="CI978" i="4"/>
  <c r="CG978" i="4"/>
  <c r="CE978" i="4"/>
  <c r="CC978" i="4"/>
  <c r="CA978" i="4"/>
  <c r="BY978" i="4"/>
  <c r="BW978" i="4"/>
  <c r="BU978" i="4"/>
  <c r="BS978" i="4"/>
  <c r="BQ978" i="4"/>
  <c r="BO978" i="4"/>
  <c r="BM978" i="4"/>
  <c r="BK978" i="4"/>
  <c r="BI978" i="4"/>
  <c r="BG978" i="4"/>
  <c r="BE978" i="4"/>
  <c r="BC978" i="4"/>
  <c r="BA978" i="4"/>
  <c r="AY978" i="4"/>
  <c r="CS977" i="4"/>
  <c r="CQ977" i="4"/>
  <c r="CO977" i="4"/>
  <c r="CM977" i="4"/>
  <c r="CK977" i="4"/>
  <c r="CI977" i="4"/>
  <c r="CG977" i="4"/>
  <c r="CE977" i="4"/>
  <c r="CC977" i="4"/>
  <c r="CA977" i="4"/>
  <c r="BY977" i="4"/>
  <c r="BW977" i="4"/>
  <c r="BU977" i="4"/>
  <c r="BS977" i="4"/>
  <c r="BQ977" i="4"/>
  <c r="BO977" i="4"/>
  <c r="BM977" i="4"/>
  <c r="BK977" i="4"/>
  <c r="BI977" i="4"/>
  <c r="BG977" i="4"/>
  <c r="BE977" i="4"/>
  <c r="BC977" i="4"/>
  <c r="BA977" i="4"/>
  <c r="AY977" i="4"/>
  <c r="CS976" i="4"/>
  <c r="CQ976" i="4"/>
  <c r="CO976" i="4"/>
  <c r="CM976" i="4"/>
  <c r="CK976" i="4"/>
  <c r="CI976" i="4"/>
  <c r="CG976" i="4"/>
  <c r="CE976" i="4"/>
  <c r="CC976" i="4"/>
  <c r="CA976" i="4"/>
  <c r="BY976" i="4"/>
  <c r="BW976" i="4"/>
  <c r="BU976" i="4"/>
  <c r="BS976" i="4"/>
  <c r="BQ976" i="4"/>
  <c r="BO976" i="4"/>
  <c r="BM976" i="4"/>
  <c r="BK976" i="4"/>
  <c r="BI976" i="4"/>
  <c r="BG976" i="4"/>
  <c r="BE976" i="4"/>
  <c r="BC976" i="4"/>
  <c r="BA976" i="4"/>
  <c r="AY976" i="4"/>
  <c r="CS975" i="4"/>
  <c r="CQ975" i="4"/>
  <c r="CO975" i="4"/>
  <c r="CM975" i="4"/>
  <c r="CK975" i="4"/>
  <c r="CI975" i="4"/>
  <c r="CG975" i="4"/>
  <c r="CE975" i="4"/>
  <c r="CC975" i="4"/>
  <c r="CA975" i="4"/>
  <c r="BY975" i="4"/>
  <c r="BW975" i="4"/>
  <c r="BU975" i="4"/>
  <c r="BS975" i="4"/>
  <c r="BQ975" i="4"/>
  <c r="BO975" i="4"/>
  <c r="BM975" i="4"/>
  <c r="BK975" i="4"/>
  <c r="BI975" i="4"/>
  <c r="BG975" i="4"/>
  <c r="BE975" i="4"/>
  <c r="BC975" i="4"/>
  <c r="BA975" i="4"/>
  <c r="AY975" i="4"/>
  <c r="CS974" i="4"/>
  <c r="CQ974" i="4"/>
  <c r="CO974" i="4"/>
  <c r="CM974" i="4"/>
  <c r="CK974" i="4"/>
  <c r="CI974" i="4"/>
  <c r="CG974" i="4"/>
  <c r="CE974" i="4"/>
  <c r="CC974" i="4"/>
  <c r="CA974" i="4"/>
  <c r="BY974" i="4"/>
  <c r="BW974" i="4"/>
  <c r="BU974" i="4"/>
  <c r="BS974" i="4"/>
  <c r="BQ974" i="4"/>
  <c r="BO974" i="4"/>
  <c r="BM974" i="4"/>
  <c r="BK974" i="4"/>
  <c r="BI974" i="4"/>
  <c r="BG974" i="4"/>
  <c r="BE974" i="4"/>
  <c r="BC974" i="4"/>
  <c r="BA974" i="4"/>
  <c r="AY974" i="4"/>
  <c r="CS973" i="4"/>
  <c r="CQ973" i="4"/>
  <c r="CO973" i="4"/>
  <c r="CM973" i="4"/>
  <c r="CK973" i="4"/>
  <c r="CI973" i="4"/>
  <c r="CG973" i="4"/>
  <c r="CE973" i="4"/>
  <c r="CC973" i="4"/>
  <c r="CA973" i="4"/>
  <c r="BY973" i="4"/>
  <c r="BW973" i="4"/>
  <c r="BU973" i="4"/>
  <c r="BS973" i="4"/>
  <c r="BQ973" i="4"/>
  <c r="BO973" i="4"/>
  <c r="BM973" i="4"/>
  <c r="BK973" i="4"/>
  <c r="BI973" i="4"/>
  <c r="BG973" i="4"/>
  <c r="BE973" i="4"/>
  <c r="BC973" i="4"/>
  <c r="BA973" i="4"/>
  <c r="AY973" i="4"/>
  <c r="CS972" i="4"/>
  <c r="CQ972" i="4"/>
  <c r="CO972" i="4"/>
  <c r="CM972" i="4"/>
  <c r="CK972" i="4"/>
  <c r="CI972" i="4"/>
  <c r="CG972" i="4"/>
  <c r="CE972" i="4"/>
  <c r="CC972" i="4"/>
  <c r="CA972" i="4"/>
  <c r="BY972" i="4"/>
  <c r="BW972" i="4"/>
  <c r="BU972" i="4"/>
  <c r="BS972" i="4"/>
  <c r="BQ972" i="4"/>
  <c r="BO972" i="4"/>
  <c r="BM972" i="4"/>
  <c r="BK972" i="4"/>
  <c r="BI972" i="4"/>
  <c r="BG972" i="4"/>
  <c r="BE972" i="4"/>
  <c r="BC972" i="4"/>
  <c r="BA972" i="4"/>
  <c r="AY972" i="4"/>
  <c r="CS971" i="4"/>
  <c r="CQ971" i="4"/>
  <c r="CO971" i="4"/>
  <c r="CM971" i="4"/>
  <c r="CK971" i="4"/>
  <c r="CI971" i="4"/>
  <c r="CG971" i="4"/>
  <c r="CE971" i="4"/>
  <c r="CC971" i="4"/>
  <c r="CA971" i="4"/>
  <c r="BY971" i="4"/>
  <c r="BW971" i="4"/>
  <c r="BU971" i="4"/>
  <c r="BS971" i="4"/>
  <c r="BQ971" i="4"/>
  <c r="BO971" i="4"/>
  <c r="BM971" i="4"/>
  <c r="BK971" i="4"/>
  <c r="BI971" i="4"/>
  <c r="BG971" i="4"/>
  <c r="BE971" i="4"/>
  <c r="BC971" i="4"/>
  <c r="BA971" i="4"/>
  <c r="AY971" i="4"/>
  <c r="CS970" i="4"/>
  <c r="CQ970" i="4"/>
  <c r="CO970" i="4"/>
  <c r="CM970" i="4"/>
  <c r="CK970" i="4"/>
  <c r="CI970" i="4"/>
  <c r="CG970" i="4"/>
  <c r="CE970" i="4"/>
  <c r="CC970" i="4"/>
  <c r="CA970" i="4"/>
  <c r="BY970" i="4"/>
  <c r="BW970" i="4"/>
  <c r="BU970" i="4"/>
  <c r="BS970" i="4"/>
  <c r="BQ970" i="4"/>
  <c r="BO970" i="4"/>
  <c r="BM970" i="4"/>
  <c r="BK970" i="4"/>
  <c r="BI970" i="4"/>
  <c r="BG970" i="4"/>
  <c r="BE970" i="4"/>
  <c r="BC970" i="4"/>
  <c r="BA970" i="4"/>
  <c r="AY970" i="4"/>
  <c r="CS969" i="4"/>
  <c r="CQ969" i="4"/>
  <c r="CO969" i="4"/>
  <c r="CM969" i="4"/>
  <c r="CK969" i="4"/>
  <c r="CI969" i="4"/>
  <c r="CG969" i="4"/>
  <c r="CE969" i="4"/>
  <c r="CC969" i="4"/>
  <c r="CA969" i="4"/>
  <c r="BY969" i="4"/>
  <c r="BW969" i="4"/>
  <c r="BU969" i="4"/>
  <c r="BS969" i="4"/>
  <c r="BQ969" i="4"/>
  <c r="BO969" i="4"/>
  <c r="BM969" i="4"/>
  <c r="BK969" i="4"/>
  <c r="BI969" i="4"/>
  <c r="BG969" i="4"/>
  <c r="BE969" i="4"/>
  <c r="BC969" i="4"/>
  <c r="BA969" i="4"/>
  <c r="AY969" i="4"/>
  <c r="CS968" i="4"/>
  <c r="CQ968" i="4"/>
  <c r="CO968" i="4"/>
  <c r="CM968" i="4"/>
  <c r="CK968" i="4"/>
  <c r="CI968" i="4"/>
  <c r="CG968" i="4"/>
  <c r="CE968" i="4"/>
  <c r="CC968" i="4"/>
  <c r="CA968" i="4"/>
  <c r="BY968" i="4"/>
  <c r="BW968" i="4"/>
  <c r="BU968" i="4"/>
  <c r="BS968" i="4"/>
  <c r="BQ968" i="4"/>
  <c r="BO968" i="4"/>
  <c r="BM968" i="4"/>
  <c r="BK968" i="4"/>
  <c r="BI968" i="4"/>
  <c r="BG968" i="4"/>
  <c r="BE968" i="4"/>
  <c r="BC968" i="4"/>
  <c r="BA968" i="4"/>
  <c r="AY968" i="4"/>
  <c r="CS967" i="4"/>
  <c r="CQ967" i="4"/>
  <c r="CO967" i="4"/>
  <c r="CM967" i="4"/>
  <c r="CK967" i="4"/>
  <c r="CI967" i="4"/>
  <c r="CG967" i="4"/>
  <c r="CE967" i="4"/>
  <c r="CC967" i="4"/>
  <c r="CA967" i="4"/>
  <c r="BY967" i="4"/>
  <c r="BW967" i="4"/>
  <c r="BU967" i="4"/>
  <c r="BS967" i="4"/>
  <c r="BQ967" i="4"/>
  <c r="BO967" i="4"/>
  <c r="BM967" i="4"/>
  <c r="BK967" i="4"/>
  <c r="BI967" i="4"/>
  <c r="BG967" i="4"/>
  <c r="BE967" i="4"/>
  <c r="BC967" i="4"/>
  <c r="BA967" i="4"/>
  <c r="AY967" i="4"/>
  <c r="CS966" i="4"/>
  <c r="CQ966" i="4"/>
  <c r="CO966" i="4"/>
  <c r="CM966" i="4"/>
  <c r="CK966" i="4"/>
  <c r="CI966" i="4"/>
  <c r="CG966" i="4"/>
  <c r="CE966" i="4"/>
  <c r="CC966" i="4"/>
  <c r="CA966" i="4"/>
  <c r="BY966" i="4"/>
  <c r="BW966" i="4"/>
  <c r="BU966" i="4"/>
  <c r="BS966" i="4"/>
  <c r="BQ966" i="4"/>
  <c r="BO966" i="4"/>
  <c r="BM966" i="4"/>
  <c r="BK966" i="4"/>
  <c r="BI966" i="4"/>
  <c r="BG966" i="4"/>
  <c r="BE966" i="4"/>
  <c r="BC966" i="4"/>
  <c r="BA966" i="4"/>
  <c r="AY966" i="4"/>
  <c r="CS965" i="4"/>
  <c r="CQ965" i="4"/>
  <c r="CO965" i="4"/>
  <c r="CM965" i="4"/>
  <c r="CK965" i="4"/>
  <c r="CI965" i="4"/>
  <c r="CG965" i="4"/>
  <c r="CE965" i="4"/>
  <c r="CC965" i="4"/>
  <c r="CA965" i="4"/>
  <c r="BY965" i="4"/>
  <c r="BW965" i="4"/>
  <c r="BU965" i="4"/>
  <c r="BS965" i="4"/>
  <c r="BQ965" i="4"/>
  <c r="BO965" i="4"/>
  <c r="BM965" i="4"/>
  <c r="BK965" i="4"/>
  <c r="BI965" i="4"/>
  <c r="BG965" i="4"/>
  <c r="BE965" i="4"/>
  <c r="BC965" i="4"/>
  <c r="BA965" i="4"/>
  <c r="AY965" i="4"/>
  <c r="CS964" i="4"/>
  <c r="CQ964" i="4"/>
  <c r="CO964" i="4"/>
  <c r="CM964" i="4"/>
  <c r="CK964" i="4"/>
  <c r="CI964" i="4"/>
  <c r="CG964" i="4"/>
  <c r="CE964" i="4"/>
  <c r="CC964" i="4"/>
  <c r="CA964" i="4"/>
  <c r="BY964" i="4"/>
  <c r="BW964" i="4"/>
  <c r="BU964" i="4"/>
  <c r="BS964" i="4"/>
  <c r="BQ964" i="4"/>
  <c r="BO964" i="4"/>
  <c r="BM964" i="4"/>
  <c r="BK964" i="4"/>
  <c r="BI964" i="4"/>
  <c r="BG964" i="4"/>
  <c r="BE964" i="4"/>
  <c r="BC964" i="4"/>
  <c r="BA964" i="4"/>
  <c r="AY964" i="4"/>
  <c r="CS963" i="4"/>
  <c r="CQ963" i="4"/>
  <c r="CO963" i="4"/>
  <c r="CM963" i="4"/>
  <c r="CK963" i="4"/>
  <c r="CI963" i="4"/>
  <c r="CG963" i="4"/>
  <c r="CE963" i="4"/>
  <c r="CC963" i="4"/>
  <c r="CA963" i="4"/>
  <c r="BY963" i="4"/>
  <c r="BW963" i="4"/>
  <c r="BU963" i="4"/>
  <c r="BS963" i="4"/>
  <c r="BQ963" i="4"/>
  <c r="BO963" i="4"/>
  <c r="BM963" i="4"/>
  <c r="BK963" i="4"/>
  <c r="BI963" i="4"/>
  <c r="BG963" i="4"/>
  <c r="BE963" i="4"/>
  <c r="BC963" i="4"/>
  <c r="BA963" i="4"/>
  <c r="AY963" i="4"/>
  <c r="CS962" i="4"/>
  <c r="CQ962" i="4"/>
  <c r="CO962" i="4"/>
  <c r="CM962" i="4"/>
  <c r="CK962" i="4"/>
  <c r="CI962" i="4"/>
  <c r="CG962" i="4"/>
  <c r="CE962" i="4"/>
  <c r="CC962" i="4"/>
  <c r="CA962" i="4"/>
  <c r="BY962" i="4"/>
  <c r="BW962" i="4"/>
  <c r="BU962" i="4"/>
  <c r="BS962" i="4"/>
  <c r="BQ962" i="4"/>
  <c r="BO962" i="4"/>
  <c r="BM962" i="4"/>
  <c r="BK962" i="4"/>
  <c r="BI962" i="4"/>
  <c r="BG962" i="4"/>
  <c r="BE962" i="4"/>
  <c r="BC962" i="4"/>
  <c r="BA962" i="4"/>
  <c r="AY962" i="4"/>
  <c r="CS961" i="4"/>
  <c r="CQ961" i="4"/>
  <c r="CO961" i="4"/>
  <c r="CM961" i="4"/>
  <c r="CK961" i="4"/>
  <c r="CI961" i="4"/>
  <c r="CG961" i="4"/>
  <c r="CE961" i="4"/>
  <c r="CC961" i="4"/>
  <c r="CA961" i="4"/>
  <c r="BY961" i="4"/>
  <c r="BW961" i="4"/>
  <c r="BU961" i="4"/>
  <c r="BS961" i="4"/>
  <c r="BQ961" i="4"/>
  <c r="BO961" i="4"/>
  <c r="BM961" i="4"/>
  <c r="BK961" i="4"/>
  <c r="BI961" i="4"/>
  <c r="BG961" i="4"/>
  <c r="BE961" i="4"/>
  <c r="BC961" i="4"/>
  <c r="BA961" i="4"/>
  <c r="AY961" i="4"/>
  <c r="CS960" i="4"/>
  <c r="CQ960" i="4"/>
  <c r="CO960" i="4"/>
  <c r="CM960" i="4"/>
  <c r="CK960" i="4"/>
  <c r="CI960" i="4"/>
  <c r="CG960" i="4"/>
  <c r="CE960" i="4"/>
  <c r="CC960" i="4"/>
  <c r="CA960" i="4"/>
  <c r="BY960" i="4"/>
  <c r="BW960" i="4"/>
  <c r="BU960" i="4"/>
  <c r="BS960" i="4"/>
  <c r="BQ960" i="4"/>
  <c r="BO960" i="4"/>
  <c r="BM960" i="4"/>
  <c r="BK960" i="4"/>
  <c r="BI960" i="4"/>
  <c r="BG960" i="4"/>
  <c r="BE960" i="4"/>
  <c r="BC960" i="4"/>
  <c r="BA960" i="4"/>
  <c r="AY960" i="4"/>
  <c r="CS959" i="4"/>
  <c r="CQ959" i="4"/>
  <c r="CO959" i="4"/>
  <c r="CM959" i="4"/>
  <c r="CK959" i="4"/>
  <c r="CI959" i="4"/>
  <c r="CG959" i="4"/>
  <c r="CE959" i="4"/>
  <c r="CC959" i="4"/>
  <c r="CA959" i="4"/>
  <c r="BY959" i="4"/>
  <c r="BW959" i="4"/>
  <c r="BU959" i="4"/>
  <c r="BS959" i="4"/>
  <c r="BQ959" i="4"/>
  <c r="BO959" i="4"/>
  <c r="BM959" i="4"/>
  <c r="BK959" i="4"/>
  <c r="BI959" i="4"/>
  <c r="BG959" i="4"/>
  <c r="BE959" i="4"/>
  <c r="BC959" i="4"/>
  <c r="BA959" i="4"/>
  <c r="AY959" i="4"/>
  <c r="CS958" i="4"/>
  <c r="CQ958" i="4"/>
  <c r="CO958" i="4"/>
  <c r="CM958" i="4"/>
  <c r="CK958" i="4"/>
  <c r="CI958" i="4"/>
  <c r="CG958" i="4"/>
  <c r="CE958" i="4"/>
  <c r="CC958" i="4"/>
  <c r="CA958" i="4"/>
  <c r="BY958" i="4"/>
  <c r="BW958" i="4"/>
  <c r="BU958" i="4"/>
  <c r="BS958" i="4"/>
  <c r="BQ958" i="4"/>
  <c r="BO958" i="4"/>
  <c r="BM958" i="4"/>
  <c r="BK958" i="4"/>
  <c r="BI958" i="4"/>
  <c r="BG958" i="4"/>
  <c r="BE958" i="4"/>
  <c r="BC958" i="4"/>
  <c r="BA958" i="4"/>
  <c r="AY958" i="4"/>
  <c r="CS957" i="4"/>
  <c r="CQ957" i="4"/>
  <c r="CO957" i="4"/>
  <c r="CM957" i="4"/>
  <c r="CK957" i="4"/>
  <c r="CI957" i="4"/>
  <c r="CG957" i="4"/>
  <c r="CE957" i="4"/>
  <c r="CC957" i="4"/>
  <c r="CA957" i="4"/>
  <c r="BY957" i="4"/>
  <c r="BW957" i="4"/>
  <c r="BU957" i="4"/>
  <c r="BS957" i="4"/>
  <c r="BQ957" i="4"/>
  <c r="BO957" i="4"/>
  <c r="BM957" i="4"/>
  <c r="BK957" i="4"/>
  <c r="BI957" i="4"/>
  <c r="BG957" i="4"/>
  <c r="BE957" i="4"/>
  <c r="BC957" i="4"/>
  <c r="BA957" i="4"/>
  <c r="AY957" i="4"/>
  <c r="CS956" i="4"/>
  <c r="CQ956" i="4"/>
  <c r="CO956" i="4"/>
  <c r="CM956" i="4"/>
  <c r="CK956" i="4"/>
  <c r="CI956" i="4"/>
  <c r="CG956" i="4"/>
  <c r="CE956" i="4"/>
  <c r="CC956" i="4"/>
  <c r="CA956" i="4"/>
  <c r="BY956" i="4"/>
  <c r="BW956" i="4"/>
  <c r="BU956" i="4"/>
  <c r="BS956" i="4"/>
  <c r="BQ956" i="4"/>
  <c r="BO956" i="4"/>
  <c r="BM956" i="4"/>
  <c r="BK956" i="4"/>
  <c r="BI956" i="4"/>
  <c r="BG956" i="4"/>
  <c r="BE956" i="4"/>
  <c r="BC956" i="4"/>
  <c r="BA956" i="4"/>
  <c r="AY956" i="4"/>
  <c r="CS955" i="4"/>
  <c r="CQ955" i="4"/>
  <c r="CO955" i="4"/>
  <c r="CM955" i="4"/>
  <c r="CK955" i="4"/>
  <c r="CI955" i="4"/>
  <c r="CG955" i="4"/>
  <c r="CE955" i="4"/>
  <c r="CC955" i="4"/>
  <c r="CA955" i="4"/>
  <c r="BY955" i="4"/>
  <c r="BW955" i="4"/>
  <c r="BU955" i="4"/>
  <c r="BS955" i="4"/>
  <c r="BQ955" i="4"/>
  <c r="BO955" i="4"/>
  <c r="BM955" i="4"/>
  <c r="BK955" i="4"/>
  <c r="BI955" i="4"/>
  <c r="BG955" i="4"/>
  <c r="BE955" i="4"/>
  <c r="BC955" i="4"/>
  <c r="BA955" i="4"/>
  <c r="AY955" i="4"/>
  <c r="CS954" i="4"/>
  <c r="CQ954" i="4"/>
  <c r="CO954" i="4"/>
  <c r="CM954" i="4"/>
  <c r="CK954" i="4"/>
  <c r="CI954" i="4"/>
  <c r="CG954" i="4"/>
  <c r="CE954" i="4"/>
  <c r="CC954" i="4"/>
  <c r="CA954" i="4"/>
  <c r="BY954" i="4"/>
  <c r="BW954" i="4"/>
  <c r="BU954" i="4"/>
  <c r="BS954" i="4"/>
  <c r="BQ954" i="4"/>
  <c r="BO954" i="4"/>
  <c r="BM954" i="4"/>
  <c r="BK954" i="4"/>
  <c r="BI954" i="4"/>
  <c r="BG954" i="4"/>
  <c r="BE954" i="4"/>
  <c r="BC954" i="4"/>
  <c r="BA954" i="4"/>
  <c r="AY954" i="4"/>
  <c r="CS953" i="4"/>
  <c r="CQ953" i="4"/>
  <c r="CO953" i="4"/>
  <c r="CM953" i="4"/>
  <c r="CK953" i="4"/>
  <c r="CI953" i="4"/>
  <c r="CG953" i="4"/>
  <c r="CE953" i="4"/>
  <c r="CC953" i="4"/>
  <c r="CA953" i="4"/>
  <c r="BY953" i="4"/>
  <c r="BW953" i="4"/>
  <c r="BU953" i="4"/>
  <c r="BS953" i="4"/>
  <c r="BQ953" i="4"/>
  <c r="BO953" i="4"/>
  <c r="BM953" i="4"/>
  <c r="BK953" i="4"/>
  <c r="BI953" i="4"/>
  <c r="BG953" i="4"/>
  <c r="BE953" i="4"/>
  <c r="BC953" i="4"/>
  <c r="BA953" i="4"/>
  <c r="AY953" i="4"/>
  <c r="CS952" i="4"/>
  <c r="CQ952" i="4"/>
  <c r="CO952" i="4"/>
  <c r="CM952" i="4"/>
  <c r="CK952" i="4"/>
  <c r="CI952" i="4"/>
  <c r="CG952" i="4"/>
  <c r="CE952" i="4"/>
  <c r="CC952" i="4"/>
  <c r="CA952" i="4"/>
  <c r="BY952" i="4"/>
  <c r="BW952" i="4"/>
  <c r="BU952" i="4"/>
  <c r="BS952" i="4"/>
  <c r="BQ952" i="4"/>
  <c r="BO952" i="4"/>
  <c r="BM952" i="4"/>
  <c r="BK952" i="4"/>
  <c r="BI952" i="4"/>
  <c r="BG952" i="4"/>
  <c r="BE952" i="4"/>
  <c r="BC952" i="4"/>
  <c r="BA952" i="4"/>
  <c r="AY952" i="4"/>
  <c r="CS951" i="4"/>
  <c r="CQ951" i="4"/>
  <c r="CO951" i="4"/>
  <c r="CM951" i="4"/>
  <c r="CK951" i="4"/>
  <c r="CI951" i="4"/>
  <c r="CG951" i="4"/>
  <c r="CE951" i="4"/>
  <c r="CC951" i="4"/>
  <c r="CA951" i="4"/>
  <c r="BY951" i="4"/>
  <c r="BW951" i="4"/>
  <c r="BU951" i="4"/>
  <c r="BS951" i="4"/>
  <c r="BQ951" i="4"/>
  <c r="BO951" i="4"/>
  <c r="BM951" i="4"/>
  <c r="BK951" i="4"/>
  <c r="BI951" i="4"/>
  <c r="BG951" i="4"/>
  <c r="BE951" i="4"/>
  <c r="BC951" i="4"/>
  <c r="BA951" i="4"/>
  <c r="AY951" i="4"/>
  <c r="CS950" i="4"/>
  <c r="CQ950" i="4"/>
  <c r="CO950" i="4"/>
  <c r="CM950" i="4"/>
  <c r="CK950" i="4"/>
  <c r="CI950" i="4"/>
  <c r="CG950" i="4"/>
  <c r="CE950" i="4"/>
  <c r="CC950" i="4"/>
  <c r="CA950" i="4"/>
  <c r="BY950" i="4"/>
  <c r="BW950" i="4"/>
  <c r="BU950" i="4"/>
  <c r="BS950" i="4"/>
  <c r="BQ950" i="4"/>
  <c r="BO950" i="4"/>
  <c r="BM950" i="4"/>
  <c r="BK950" i="4"/>
  <c r="BI950" i="4"/>
  <c r="BG950" i="4"/>
  <c r="BE950" i="4"/>
  <c r="BC950" i="4"/>
  <c r="BA950" i="4"/>
  <c r="AY950" i="4"/>
  <c r="CS949" i="4"/>
  <c r="CQ949" i="4"/>
  <c r="CO949" i="4"/>
  <c r="CM949" i="4"/>
  <c r="CK949" i="4"/>
  <c r="CI949" i="4"/>
  <c r="CG949" i="4"/>
  <c r="CE949" i="4"/>
  <c r="CC949" i="4"/>
  <c r="CA949" i="4"/>
  <c r="BY949" i="4"/>
  <c r="BW949" i="4"/>
  <c r="BU949" i="4"/>
  <c r="BS949" i="4"/>
  <c r="BQ949" i="4"/>
  <c r="BO949" i="4"/>
  <c r="BM949" i="4"/>
  <c r="BK949" i="4"/>
  <c r="BI949" i="4"/>
  <c r="BG949" i="4"/>
  <c r="BE949" i="4"/>
  <c r="BC949" i="4"/>
  <c r="BA949" i="4"/>
  <c r="AY949" i="4"/>
  <c r="CS948" i="4"/>
  <c r="CQ948" i="4"/>
  <c r="CO948" i="4"/>
  <c r="CM948" i="4"/>
  <c r="CK948" i="4"/>
  <c r="CI948" i="4"/>
  <c r="CG948" i="4"/>
  <c r="CE948" i="4"/>
  <c r="CC948" i="4"/>
  <c r="CA948" i="4"/>
  <c r="BY948" i="4"/>
  <c r="BW948" i="4"/>
  <c r="BU948" i="4"/>
  <c r="BS948" i="4"/>
  <c r="BQ948" i="4"/>
  <c r="BO948" i="4"/>
  <c r="BM948" i="4"/>
  <c r="BK948" i="4"/>
  <c r="BI948" i="4"/>
  <c r="BG948" i="4"/>
  <c r="BE948" i="4"/>
  <c r="BC948" i="4"/>
  <c r="BA948" i="4"/>
  <c r="AY948" i="4"/>
  <c r="CS947" i="4"/>
  <c r="CQ947" i="4"/>
  <c r="CO947" i="4"/>
  <c r="CM947" i="4"/>
  <c r="CK947" i="4"/>
  <c r="CI947" i="4"/>
  <c r="CG947" i="4"/>
  <c r="CE947" i="4"/>
  <c r="CC947" i="4"/>
  <c r="CA947" i="4"/>
  <c r="BY947" i="4"/>
  <c r="BW947" i="4"/>
  <c r="BU947" i="4"/>
  <c r="BS947" i="4"/>
  <c r="BQ947" i="4"/>
  <c r="BO947" i="4"/>
  <c r="BM947" i="4"/>
  <c r="BK947" i="4"/>
  <c r="BI947" i="4"/>
  <c r="BG947" i="4"/>
  <c r="BE947" i="4"/>
  <c r="BC947" i="4"/>
  <c r="BA947" i="4"/>
  <c r="AY947" i="4"/>
  <c r="CS946" i="4"/>
  <c r="CQ946" i="4"/>
  <c r="CO946" i="4"/>
  <c r="CM946" i="4"/>
  <c r="CK946" i="4"/>
  <c r="CI946" i="4"/>
  <c r="CG946" i="4"/>
  <c r="CE946" i="4"/>
  <c r="CC946" i="4"/>
  <c r="CA946" i="4"/>
  <c r="BY946" i="4"/>
  <c r="BW946" i="4"/>
  <c r="BU946" i="4"/>
  <c r="BS946" i="4"/>
  <c r="BQ946" i="4"/>
  <c r="BO946" i="4"/>
  <c r="BM946" i="4"/>
  <c r="BK946" i="4"/>
  <c r="BI946" i="4"/>
  <c r="BG946" i="4"/>
  <c r="BE946" i="4"/>
  <c r="BC946" i="4"/>
  <c r="BA946" i="4"/>
  <c r="AY946" i="4"/>
  <c r="CS945" i="4"/>
  <c r="CQ945" i="4"/>
  <c r="CO945" i="4"/>
  <c r="CM945" i="4"/>
  <c r="CK945" i="4"/>
  <c r="CI945" i="4"/>
  <c r="CG945" i="4"/>
  <c r="CE945" i="4"/>
  <c r="CC945" i="4"/>
  <c r="CA945" i="4"/>
  <c r="BY945" i="4"/>
  <c r="BW945" i="4"/>
  <c r="BU945" i="4"/>
  <c r="BS945" i="4"/>
  <c r="BQ945" i="4"/>
  <c r="BO945" i="4"/>
  <c r="BM945" i="4"/>
  <c r="BK945" i="4"/>
  <c r="BI945" i="4"/>
  <c r="BG945" i="4"/>
  <c r="BE945" i="4"/>
  <c r="BC945" i="4"/>
  <c r="BA945" i="4"/>
  <c r="AY945" i="4"/>
  <c r="CS944" i="4"/>
  <c r="CQ944" i="4"/>
  <c r="CO944" i="4"/>
  <c r="CM944" i="4"/>
  <c r="CK944" i="4"/>
  <c r="CI944" i="4"/>
  <c r="CG944" i="4"/>
  <c r="CE944" i="4"/>
  <c r="CC944" i="4"/>
  <c r="CA944" i="4"/>
  <c r="BY944" i="4"/>
  <c r="BW944" i="4"/>
  <c r="BU944" i="4"/>
  <c r="BS944" i="4"/>
  <c r="BQ944" i="4"/>
  <c r="BO944" i="4"/>
  <c r="BM944" i="4"/>
  <c r="BK944" i="4"/>
  <c r="BI944" i="4"/>
  <c r="BG944" i="4"/>
  <c r="BE944" i="4"/>
  <c r="BC944" i="4"/>
  <c r="BA944" i="4"/>
  <c r="AY944" i="4"/>
  <c r="CS943" i="4"/>
  <c r="CQ943" i="4"/>
  <c r="CO943" i="4"/>
  <c r="CM943" i="4"/>
  <c r="CK943" i="4"/>
  <c r="CI943" i="4"/>
  <c r="CG943" i="4"/>
  <c r="CE943" i="4"/>
  <c r="CC943" i="4"/>
  <c r="CA943" i="4"/>
  <c r="BY943" i="4"/>
  <c r="BW943" i="4"/>
  <c r="BU943" i="4"/>
  <c r="BS943" i="4"/>
  <c r="BQ943" i="4"/>
  <c r="BO943" i="4"/>
  <c r="BM943" i="4"/>
  <c r="BK943" i="4"/>
  <c r="BI943" i="4"/>
  <c r="BG943" i="4"/>
  <c r="BE943" i="4"/>
  <c r="BC943" i="4"/>
  <c r="BA943" i="4"/>
  <c r="AY943" i="4"/>
  <c r="CS942" i="4"/>
  <c r="CQ942" i="4"/>
  <c r="CO942" i="4"/>
  <c r="CM942" i="4"/>
  <c r="CK942" i="4"/>
  <c r="CI942" i="4"/>
  <c r="CG942" i="4"/>
  <c r="CE942" i="4"/>
  <c r="CC942" i="4"/>
  <c r="CA942" i="4"/>
  <c r="BY942" i="4"/>
  <c r="BW942" i="4"/>
  <c r="BU942" i="4"/>
  <c r="BS942" i="4"/>
  <c r="BQ942" i="4"/>
  <c r="BO942" i="4"/>
  <c r="BM942" i="4"/>
  <c r="BK942" i="4"/>
  <c r="BI942" i="4"/>
  <c r="BG942" i="4"/>
  <c r="BE942" i="4"/>
  <c r="BC942" i="4"/>
  <c r="BA942" i="4"/>
  <c r="AY942" i="4"/>
  <c r="CS941" i="4"/>
  <c r="CQ941" i="4"/>
  <c r="CO941" i="4"/>
  <c r="CM941" i="4"/>
  <c r="CK941" i="4"/>
  <c r="CI941" i="4"/>
  <c r="CG941" i="4"/>
  <c r="CE941" i="4"/>
  <c r="CC941" i="4"/>
  <c r="CA941" i="4"/>
  <c r="BY941" i="4"/>
  <c r="BW941" i="4"/>
  <c r="BU941" i="4"/>
  <c r="BS941" i="4"/>
  <c r="BQ941" i="4"/>
  <c r="BO941" i="4"/>
  <c r="BM941" i="4"/>
  <c r="BK941" i="4"/>
  <c r="BI941" i="4"/>
  <c r="BG941" i="4"/>
  <c r="BE941" i="4"/>
  <c r="BC941" i="4"/>
  <c r="BA941" i="4"/>
  <c r="AY941" i="4"/>
  <c r="CS940" i="4"/>
  <c r="CQ940" i="4"/>
  <c r="CO940" i="4"/>
  <c r="CM940" i="4"/>
  <c r="CK940" i="4"/>
  <c r="CI940" i="4"/>
  <c r="CG940" i="4"/>
  <c r="CE940" i="4"/>
  <c r="CC940" i="4"/>
  <c r="CA940" i="4"/>
  <c r="BY940" i="4"/>
  <c r="BW940" i="4"/>
  <c r="BU940" i="4"/>
  <c r="BS940" i="4"/>
  <c r="BQ940" i="4"/>
  <c r="BO940" i="4"/>
  <c r="BM940" i="4"/>
  <c r="BK940" i="4"/>
  <c r="BI940" i="4"/>
  <c r="BG940" i="4"/>
  <c r="BE940" i="4"/>
  <c r="BC940" i="4"/>
  <c r="BA940" i="4"/>
  <c r="AY940" i="4"/>
  <c r="CS939" i="4"/>
  <c r="CQ939" i="4"/>
  <c r="CO939" i="4"/>
  <c r="CM939" i="4"/>
  <c r="CK939" i="4"/>
  <c r="CI939" i="4"/>
  <c r="CG939" i="4"/>
  <c r="CE939" i="4"/>
  <c r="CC939" i="4"/>
  <c r="CA939" i="4"/>
  <c r="BY939" i="4"/>
  <c r="BW939" i="4"/>
  <c r="BU939" i="4"/>
  <c r="BS939" i="4"/>
  <c r="BQ939" i="4"/>
  <c r="BO939" i="4"/>
  <c r="BM939" i="4"/>
  <c r="BK939" i="4"/>
  <c r="BI939" i="4"/>
  <c r="BG939" i="4"/>
  <c r="BE939" i="4"/>
  <c r="BC939" i="4"/>
  <c r="BA939" i="4"/>
  <c r="AY939" i="4"/>
  <c r="CS938" i="4"/>
  <c r="CQ938" i="4"/>
  <c r="CO938" i="4"/>
  <c r="CM938" i="4"/>
  <c r="CK938" i="4"/>
  <c r="CI938" i="4"/>
  <c r="CG938" i="4"/>
  <c r="CE938" i="4"/>
  <c r="CC938" i="4"/>
  <c r="CA938" i="4"/>
  <c r="BY938" i="4"/>
  <c r="BW938" i="4"/>
  <c r="BU938" i="4"/>
  <c r="BS938" i="4"/>
  <c r="BQ938" i="4"/>
  <c r="BO938" i="4"/>
  <c r="BM938" i="4"/>
  <c r="BK938" i="4"/>
  <c r="BI938" i="4"/>
  <c r="BG938" i="4"/>
  <c r="BE938" i="4"/>
  <c r="BC938" i="4"/>
  <c r="BA938" i="4"/>
  <c r="AY938" i="4"/>
  <c r="CS937" i="4"/>
  <c r="CQ937" i="4"/>
  <c r="CO937" i="4"/>
  <c r="CM937" i="4"/>
  <c r="CK937" i="4"/>
  <c r="CI937" i="4"/>
  <c r="CG937" i="4"/>
  <c r="CE937" i="4"/>
  <c r="CC937" i="4"/>
  <c r="CA937" i="4"/>
  <c r="BY937" i="4"/>
  <c r="BW937" i="4"/>
  <c r="BU937" i="4"/>
  <c r="BS937" i="4"/>
  <c r="BQ937" i="4"/>
  <c r="BO937" i="4"/>
  <c r="BM937" i="4"/>
  <c r="BK937" i="4"/>
  <c r="BI937" i="4"/>
  <c r="BG937" i="4"/>
  <c r="BE937" i="4"/>
  <c r="BC937" i="4"/>
  <c r="BA937" i="4"/>
  <c r="AY937" i="4"/>
  <c r="CS936" i="4"/>
  <c r="CQ936" i="4"/>
  <c r="CO936" i="4"/>
  <c r="CM936" i="4"/>
  <c r="CK936" i="4"/>
  <c r="CI936" i="4"/>
  <c r="CG936" i="4"/>
  <c r="CE936" i="4"/>
  <c r="CC936" i="4"/>
  <c r="CA936" i="4"/>
  <c r="BY936" i="4"/>
  <c r="BW936" i="4"/>
  <c r="BU936" i="4"/>
  <c r="BS936" i="4"/>
  <c r="BQ936" i="4"/>
  <c r="BO936" i="4"/>
  <c r="BM936" i="4"/>
  <c r="BK936" i="4"/>
  <c r="BI936" i="4"/>
  <c r="BG936" i="4"/>
  <c r="BE936" i="4"/>
  <c r="BC936" i="4"/>
  <c r="BA936" i="4"/>
  <c r="AY936" i="4"/>
  <c r="CS935" i="4"/>
  <c r="CQ935" i="4"/>
  <c r="CO935" i="4"/>
  <c r="CM935" i="4"/>
  <c r="CK935" i="4"/>
  <c r="CI935" i="4"/>
  <c r="CG935" i="4"/>
  <c r="CE935" i="4"/>
  <c r="CC935" i="4"/>
  <c r="CA935" i="4"/>
  <c r="BY935" i="4"/>
  <c r="BW935" i="4"/>
  <c r="BU935" i="4"/>
  <c r="BS935" i="4"/>
  <c r="BQ935" i="4"/>
  <c r="BO935" i="4"/>
  <c r="BM935" i="4"/>
  <c r="BK935" i="4"/>
  <c r="BI935" i="4"/>
  <c r="BG935" i="4"/>
  <c r="BE935" i="4"/>
  <c r="BC935" i="4"/>
  <c r="BA935" i="4"/>
  <c r="AY935" i="4"/>
  <c r="CS934" i="4"/>
  <c r="CQ934" i="4"/>
  <c r="CO934" i="4"/>
  <c r="CM934" i="4"/>
  <c r="CK934" i="4"/>
  <c r="CI934" i="4"/>
  <c r="CG934" i="4"/>
  <c r="CE934" i="4"/>
  <c r="CC934" i="4"/>
  <c r="CA934" i="4"/>
  <c r="BY934" i="4"/>
  <c r="BW934" i="4"/>
  <c r="BU934" i="4"/>
  <c r="BS934" i="4"/>
  <c r="BQ934" i="4"/>
  <c r="BO934" i="4"/>
  <c r="BM934" i="4"/>
  <c r="BK934" i="4"/>
  <c r="BI934" i="4"/>
  <c r="BG934" i="4"/>
  <c r="BE934" i="4"/>
  <c r="BC934" i="4"/>
  <c r="BA934" i="4"/>
  <c r="AY934" i="4"/>
  <c r="CS933" i="4"/>
  <c r="CQ933" i="4"/>
  <c r="CO933" i="4"/>
  <c r="CM933" i="4"/>
  <c r="CK933" i="4"/>
  <c r="CI933" i="4"/>
  <c r="CG933" i="4"/>
  <c r="CE933" i="4"/>
  <c r="CC933" i="4"/>
  <c r="CA933" i="4"/>
  <c r="BY933" i="4"/>
  <c r="BW933" i="4"/>
  <c r="BU933" i="4"/>
  <c r="BS933" i="4"/>
  <c r="BQ933" i="4"/>
  <c r="BO933" i="4"/>
  <c r="BM933" i="4"/>
  <c r="BK933" i="4"/>
  <c r="BI933" i="4"/>
  <c r="BG933" i="4"/>
  <c r="BE933" i="4"/>
  <c r="BC933" i="4"/>
  <c r="BA933" i="4"/>
  <c r="AY933" i="4"/>
  <c r="CS932" i="4"/>
  <c r="CQ932" i="4"/>
  <c r="CO932" i="4"/>
  <c r="CM932" i="4"/>
  <c r="CK932" i="4"/>
  <c r="CI932" i="4"/>
  <c r="CG932" i="4"/>
  <c r="CE932" i="4"/>
  <c r="CC932" i="4"/>
  <c r="CA932" i="4"/>
  <c r="BY932" i="4"/>
  <c r="BW932" i="4"/>
  <c r="BU932" i="4"/>
  <c r="BS932" i="4"/>
  <c r="BQ932" i="4"/>
  <c r="BO932" i="4"/>
  <c r="BM932" i="4"/>
  <c r="BK932" i="4"/>
  <c r="BI932" i="4"/>
  <c r="BG932" i="4"/>
  <c r="BE932" i="4"/>
  <c r="BC932" i="4"/>
  <c r="BA932" i="4"/>
  <c r="AY932" i="4"/>
  <c r="CS931" i="4"/>
  <c r="CQ931" i="4"/>
  <c r="CO931" i="4"/>
  <c r="CM931" i="4"/>
  <c r="CK931" i="4"/>
  <c r="CI931" i="4"/>
  <c r="CG931" i="4"/>
  <c r="CE931" i="4"/>
  <c r="CC931" i="4"/>
  <c r="CA931" i="4"/>
  <c r="BY931" i="4"/>
  <c r="BW931" i="4"/>
  <c r="BU931" i="4"/>
  <c r="BS931" i="4"/>
  <c r="BQ931" i="4"/>
  <c r="BO931" i="4"/>
  <c r="BM931" i="4"/>
  <c r="BK931" i="4"/>
  <c r="BI931" i="4"/>
  <c r="BG931" i="4"/>
  <c r="BE931" i="4"/>
  <c r="BC931" i="4"/>
  <c r="BA931" i="4"/>
  <c r="AY931" i="4"/>
  <c r="CS930" i="4"/>
  <c r="CQ930" i="4"/>
  <c r="CO930" i="4"/>
  <c r="CM930" i="4"/>
  <c r="CK930" i="4"/>
  <c r="CI930" i="4"/>
  <c r="CG930" i="4"/>
  <c r="CE930" i="4"/>
  <c r="CC930" i="4"/>
  <c r="CA930" i="4"/>
  <c r="BY930" i="4"/>
  <c r="BW930" i="4"/>
  <c r="BU930" i="4"/>
  <c r="BS930" i="4"/>
  <c r="BQ930" i="4"/>
  <c r="BO930" i="4"/>
  <c r="BM930" i="4"/>
  <c r="BK930" i="4"/>
  <c r="BI930" i="4"/>
  <c r="BG930" i="4"/>
  <c r="BE930" i="4"/>
  <c r="BC930" i="4"/>
  <c r="BA930" i="4"/>
  <c r="AY930" i="4"/>
  <c r="CS929" i="4"/>
  <c r="CQ929" i="4"/>
  <c r="CO929" i="4"/>
  <c r="CM929" i="4"/>
  <c r="CK929" i="4"/>
  <c r="CI929" i="4"/>
  <c r="CG929" i="4"/>
  <c r="CE929" i="4"/>
  <c r="CC929" i="4"/>
  <c r="CA929" i="4"/>
  <c r="BY929" i="4"/>
  <c r="BW929" i="4"/>
  <c r="BU929" i="4"/>
  <c r="BS929" i="4"/>
  <c r="BQ929" i="4"/>
  <c r="BO929" i="4"/>
  <c r="BM929" i="4"/>
  <c r="BK929" i="4"/>
  <c r="BI929" i="4"/>
  <c r="BG929" i="4"/>
  <c r="BE929" i="4"/>
  <c r="BC929" i="4"/>
  <c r="BA929" i="4"/>
  <c r="AY929" i="4"/>
  <c r="CS928" i="4"/>
  <c r="CQ928" i="4"/>
  <c r="CO928" i="4"/>
  <c r="CM928" i="4"/>
  <c r="CK928" i="4"/>
  <c r="CI928" i="4"/>
  <c r="CG928" i="4"/>
  <c r="CE928" i="4"/>
  <c r="CC928" i="4"/>
  <c r="CA928" i="4"/>
  <c r="BY928" i="4"/>
  <c r="BW928" i="4"/>
  <c r="BU928" i="4"/>
  <c r="BS928" i="4"/>
  <c r="BQ928" i="4"/>
  <c r="BO928" i="4"/>
  <c r="BM928" i="4"/>
  <c r="BK928" i="4"/>
  <c r="BI928" i="4"/>
  <c r="BG928" i="4"/>
  <c r="BE928" i="4"/>
  <c r="BC928" i="4"/>
  <c r="BA928" i="4"/>
  <c r="AY928" i="4"/>
  <c r="CS927" i="4"/>
  <c r="CQ927" i="4"/>
  <c r="CO927" i="4"/>
  <c r="CM927" i="4"/>
  <c r="CK927" i="4"/>
  <c r="CI927" i="4"/>
  <c r="CG927" i="4"/>
  <c r="CE927" i="4"/>
  <c r="CC927" i="4"/>
  <c r="CA927" i="4"/>
  <c r="BY927" i="4"/>
  <c r="BW927" i="4"/>
  <c r="BU927" i="4"/>
  <c r="BS927" i="4"/>
  <c r="BQ927" i="4"/>
  <c r="BO927" i="4"/>
  <c r="BM927" i="4"/>
  <c r="BK927" i="4"/>
  <c r="BI927" i="4"/>
  <c r="BG927" i="4"/>
  <c r="BE927" i="4"/>
  <c r="BC927" i="4"/>
  <c r="BA927" i="4"/>
  <c r="AY927" i="4"/>
  <c r="CS926" i="4"/>
  <c r="CQ926" i="4"/>
  <c r="CO926" i="4"/>
  <c r="CM926" i="4"/>
  <c r="CK926" i="4"/>
  <c r="CI926" i="4"/>
  <c r="CG926" i="4"/>
  <c r="CE926" i="4"/>
  <c r="CC926" i="4"/>
  <c r="CA926" i="4"/>
  <c r="BY926" i="4"/>
  <c r="BW926" i="4"/>
  <c r="BU926" i="4"/>
  <c r="BS926" i="4"/>
  <c r="BQ926" i="4"/>
  <c r="BO926" i="4"/>
  <c r="BM926" i="4"/>
  <c r="BK926" i="4"/>
  <c r="BI926" i="4"/>
  <c r="BG926" i="4"/>
  <c r="BE926" i="4"/>
  <c r="BC926" i="4"/>
  <c r="BA926" i="4"/>
  <c r="AY926" i="4"/>
  <c r="CS925" i="4"/>
  <c r="CQ925" i="4"/>
  <c r="CO925" i="4"/>
  <c r="CM925" i="4"/>
  <c r="CK925" i="4"/>
  <c r="CI925" i="4"/>
  <c r="CG925" i="4"/>
  <c r="CE925" i="4"/>
  <c r="CC925" i="4"/>
  <c r="CA925" i="4"/>
  <c r="BY925" i="4"/>
  <c r="BW925" i="4"/>
  <c r="BU925" i="4"/>
  <c r="BS925" i="4"/>
  <c r="BQ925" i="4"/>
  <c r="BO925" i="4"/>
  <c r="BM925" i="4"/>
  <c r="BK925" i="4"/>
  <c r="BI925" i="4"/>
  <c r="BG925" i="4"/>
  <c r="BE925" i="4"/>
  <c r="BC925" i="4"/>
  <c r="BA925" i="4"/>
  <c r="AY925" i="4"/>
  <c r="CS924" i="4"/>
  <c r="CQ924" i="4"/>
  <c r="CO924" i="4"/>
  <c r="CM924" i="4"/>
  <c r="CK924" i="4"/>
  <c r="CI924" i="4"/>
  <c r="CG924" i="4"/>
  <c r="CE924" i="4"/>
  <c r="CC924" i="4"/>
  <c r="CA924" i="4"/>
  <c r="BY924" i="4"/>
  <c r="BW924" i="4"/>
  <c r="BU924" i="4"/>
  <c r="BS924" i="4"/>
  <c r="BQ924" i="4"/>
  <c r="BO924" i="4"/>
  <c r="BM924" i="4"/>
  <c r="BK924" i="4"/>
  <c r="BI924" i="4"/>
  <c r="BG924" i="4"/>
  <c r="BE924" i="4"/>
  <c r="BC924" i="4"/>
  <c r="BA924" i="4"/>
  <c r="AY924" i="4"/>
  <c r="CS923" i="4"/>
  <c r="CQ923" i="4"/>
  <c r="CO923" i="4"/>
  <c r="CM923" i="4"/>
  <c r="CK923" i="4"/>
  <c r="CI923" i="4"/>
  <c r="CG923" i="4"/>
  <c r="CE923" i="4"/>
  <c r="CC923" i="4"/>
  <c r="CA923" i="4"/>
  <c r="BY923" i="4"/>
  <c r="BW923" i="4"/>
  <c r="BU923" i="4"/>
  <c r="BS923" i="4"/>
  <c r="BQ923" i="4"/>
  <c r="BO923" i="4"/>
  <c r="BM923" i="4"/>
  <c r="BK923" i="4"/>
  <c r="BI923" i="4"/>
  <c r="BG923" i="4"/>
  <c r="BE923" i="4"/>
  <c r="BC923" i="4"/>
  <c r="BA923" i="4"/>
  <c r="AY923" i="4"/>
  <c r="CS922" i="4"/>
  <c r="CQ922" i="4"/>
  <c r="CO922" i="4"/>
  <c r="CM922" i="4"/>
  <c r="CK922" i="4"/>
  <c r="CI922" i="4"/>
  <c r="CG922" i="4"/>
  <c r="CE922" i="4"/>
  <c r="CC922" i="4"/>
  <c r="CA922" i="4"/>
  <c r="BY922" i="4"/>
  <c r="BW922" i="4"/>
  <c r="BU922" i="4"/>
  <c r="BS922" i="4"/>
  <c r="BQ922" i="4"/>
  <c r="BO922" i="4"/>
  <c r="BM922" i="4"/>
  <c r="BK922" i="4"/>
  <c r="BI922" i="4"/>
  <c r="BG922" i="4"/>
  <c r="BE922" i="4"/>
  <c r="BC922" i="4"/>
  <c r="BA922" i="4"/>
  <c r="AY922" i="4"/>
  <c r="CS921" i="4"/>
  <c r="CQ921" i="4"/>
  <c r="CO921" i="4"/>
  <c r="CM921" i="4"/>
  <c r="CK921" i="4"/>
  <c r="CI921" i="4"/>
  <c r="CG921" i="4"/>
  <c r="CE921" i="4"/>
  <c r="CC921" i="4"/>
  <c r="CA921" i="4"/>
  <c r="BY921" i="4"/>
  <c r="BW921" i="4"/>
  <c r="BU921" i="4"/>
  <c r="BS921" i="4"/>
  <c r="BQ921" i="4"/>
  <c r="BO921" i="4"/>
  <c r="BM921" i="4"/>
  <c r="BK921" i="4"/>
  <c r="BI921" i="4"/>
  <c r="BG921" i="4"/>
  <c r="BE921" i="4"/>
  <c r="BC921" i="4"/>
  <c r="BA921" i="4"/>
  <c r="AY921" i="4"/>
  <c r="CS920" i="4"/>
  <c r="CQ920" i="4"/>
  <c r="CO920" i="4"/>
  <c r="CM920" i="4"/>
  <c r="CK920" i="4"/>
  <c r="CI920" i="4"/>
  <c r="CG920" i="4"/>
  <c r="CE920" i="4"/>
  <c r="CC920" i="4"/>
  <c r="CA920" i="4"/>
  <c r="BY920" i="4"/>
  <c r="BW920" i="4"/>
  <c r="BU920" i="4"/>
  <c r="BS920" i="4"/>
  <c r="BQ920" i="4"/>
  <c r="BO920" i="4"/>
  <c r="BM920" i="4"/>
  <c r="BK920" i="4"/>
  <c r="BI920" i="4"/>
  <c r="BG920" i="4"/>
  <c r="BE920" i="4"/>
  <c r="BC920" i="4"/>
  <c r="BA920" i="4"/>
  <c r="AY920" i="4"/>
  <c r="CS919" i="4"/>
  <c r="CQ919" i="4"/>
  <c r="CO919" i="4"/>
  <c r="CM919" i="4"/>
  <c r="CK919" i="4"/>
  <c r="CI919" i="4"/>
  <c r="CG919" i="4"/>
  <c r="CE919" i="4"/>
  <c r="CC919" i="4"/>
  <c r="CA919" i="4"/>
  <c r="BY919" i="4"/>
  <c r="BW919" i="4"/>
  <c r="BU919" i="4"/>
  <c r="BS919" i="4"/>
  <c r="BQ919" i="4"/>
  <c r="BO919" i="4"/>
  <c r="BM919" i="4"/>
  <c r="BK919" i="4"/>
  <c r="BI919" i="4"/>
  <c r="BG919" i="4"/>
  <c r="BE919" i="4"/>
  <c r="BC919" i="4"/>
  <c r="BA919" i="4"/>
  <c r="AY919" i="4"/>
  <c r="CS918" i="4"/>
  <c r="CQ918" i="4"/>
  <c r="CO918" i="4"/>
  <c r="CM918" i="4"/>
  <c r="CK918" i="4"/>
  <c r="CI918" i="4"/>
  <c r="CG918" i="4"/>
  <c r="CE918" i="4"/>
  <c r="CC918" i="4"/>
  <c r="CA918" i="4"/>
  <c r="BY918" i="4"/>
  <c r="BW918" i="4"/>
  <c r="BU918" i="4"/>
  <c r="BS918" i="4"/>
  <c r="BQ918" i="4"/>
  <c r="BO918" i="4"/>
  <c r="BM918" i="4"/>
  <c r="BK918" i="4"/>
  <c r="BI918" i="4"/>
  <c r="BG918" i="4"/>
  <c r="BE918" i="4"/>
  <c r="BC918" i="4"/>
  <c r="BA918" i="4"/>
  <c r="AY918" i="4"/>
  <c r="CS917" i="4"/>
  <c r="CQ917" i="4"/>
  <c r="CO917" i="4"/>
  <c r="CM917" i="4"/>
  <c r="CK917" i="4"/>
  <c r="CI917" i="4"/>
  <c r="CG917" i="4"/>
  <c r="CE917" i="4"/>
  <c r="CC917" i="4"/>
  <c r="CA917" i="4"/>
  <c r="BY917" i="4"/>
  <c r="BW917" i="4"/>
  <c r="BU917" i="4"/>
  <c r="BS917" i="4"/>
  <c r="BQ917" i="4"/>
  <c r="BO917" i="4"/>
  <c r="BM917" i="4"/>
  <c r="BK917" i="4"/>
  <c r="BI917" i="4"/>
  <c r="BG917" i="4"/>
  <c r="BE917" i="4"/>
  <c r="BC917" i="4"/>
  <c r="BA917" i="4"/>
  <c r="AY917" i="4"/>
  <c r="CS916" i="4"/>
  <c r="CQ916" i="4"/>
  <c r="CO916" i="4"/>
  <c r="CM916" i="4"/>
  <c r="CK916" i="4"/>
  <c r="CI916" i="4"/>
  <c r="CG916" i="4"/>
  <c r="CE916" i="4"/>
  <c r="CC916" i="4"/>
  <c r="CA916" i="4"/>
  <c r="BY916" i="4"/>
  <c r="BW916" i="4"/>
  <c r="BU916" i="4"/>
  <c r="BS916" i="4"/>
  <c r="BQ916" i="4"/>
  <c r="BO916" i="4"/>
  <c r="BM916" i="4"/>
  <c r="BK916" i="4"/>
  <c r="BI916" i="4"/>
  <c r="BG916" i="4"/>
  <c r="BE916" i="4"/>
  <c r="BC916" i="4"/>
  <c r="BA916" i="4"/>
  <c r="AY916" i="4"/>
  <c r="CS915" i="4"/>
  <c r="CQ915" i="4"/>
  <c r="CO915" i="4"/>
  <c r="CM915" i="4"/>
  <c r="CK915" i="4"/>
  <c r="CI915" i="4"/>
  <c r="CG915" i="4"/>
  <c r="CE915" i="4"/>
  <c r="CC915" i="4"/>
  <c r="CA915" i="4"/>
  <c r="BY915" i="4"/>
  <c r="BW915" i="4"/>
  <c r="BU915" i="4"/>
  <c r="BS915" i="4"/>
  <c r="BQ915" i="4"/>
  <c r="BO915" i="4"/>
  <c r="BM915" i="4"/>
  <c r="BK915" i="4"/>
  <c r="BI915" i="4"/>
  <c r="BG915" i="4"/>
  <c r="BE915" i="4"/>
  <c r="BC915" i="4"/>
  <c r="BA915" i="4"/>
  <c r="AY915" i="4"/>
  <c r="CS914" i="4"/>
  <c r="CQ914" i="4"/>
  <c r="CO914" i="4"/>
  <c r="CM914" i="4"/>
  <c r="CK914" i="4"/>
  <c r="CI914" i="4"/>
  <c r="CG914" i="4"/>
  <c r="CE914" i="4"/>
  <c r="CC914" i="4"/>
  <c r="CA914" i="4"/>
  <c r="BY914" i="4"/>
  <c r="BW914" i="4"/>
  <c r="BU914" i="4"/>
  <c r="BS914" i="4"/>
  <c r="BQ914" i="4"/>
  <c r="BO914" i="4"/>
  <c r="BM914" i="4"/>
  <c r="BK914" i="4"/>
  <c r="BI914" i="4"/>
  <c r="BG914" i="4"/>
  <c r="BE914" i="4"/>
  <c r="BC914" i="4"/>
  <c r="BA914" i="4"/>
  <c r="AY914" i="4"/>
  <c r="CS913" i="4"/>
  <c r="CQ913" i="4"/>
  <c r="CO913" i="4"/>
  <c r="CM913" i="4"/>
  <c r="CK913" i="4"/>
  <c r="CI913" i="4"/>
  <c r="CG913" i="4"/>
  <c r="CE913" i="4"/>
  <c r="CC913" i="4"/>
  <c r="CA913" i="4"/>
  <c r="BY913" i="4"/>
  <c r="BW913" i="4"/>
  <c r="BU913" i="4"/>
  <c r="BS913" i="4"/>
  <c r="BQ913" i="4"/>
  <c r="BO913" i="4"/>
  <c r="BM913" i="4"/>
  <c r="BK913" i="4"/>
  <c r="BI913" i="4"/>
  <c r="BG913" i="4"/>
  <c r="BE913" i="4"/>
  <c r="BC913" i="4"/>
  <c r="BA913" i="4"/>
  <c r="AY913" i="4"/>
  <c r="CS912" i="4"/>
  <c r="CQ912" i="4"/>
  <c r="CO912" i="4"/>
  <c r="CM912" i="4"/>
  <c r="CK912" i="4"/>
  <c r="CI912" i="4"/>
  <c r="CG912" i="4"/>
  <c r="CE912" i="4"/>
  <c r="CC912" i="4"/>
  <c r="CA912" i="4"/>
  <c r="BY912" i="4"/>
  <c r="BW912" i="4"/>
  <c r="BU912" i="4"/>
  <c r="BS912" i="4"/>
  <c r="BQ912" i="4"/>
  <c r="BO912" i="4"/>
  <c r="BM912" i="4"/>
  <c r="BK912" i="4"/>
  <c r="BI912" i="4"/>
  <c r="BG912" i="4"/>
  <c r="BE912" i="4"/>
  <c r="BC912" i="4"/>
  <c r="BA912" i="4"/>
  <c r="AY912" i="4"/>
  <c r="CS911" i="4"/>
  <c r="CQ911" i="4"/>
  <c r="CO911" i="4"/>
  <c r="CM911" i="4"/>
  <c r="CK911" i="4"/>
  <c r="CI911" i="4"/>
  <c r="CG911" i="4"/>
  <c r="CE911" i="4"/>
  <c r="CC911" i="4"/>
  <c r="CA911" i="4"/>
  <c r="BY911" i="4"/>
  <c r="BW911" i="4"/>
  <c r="BU911" i="4"/>
  <c r="BS911" i="4"/>
  <c r="BQ911" i="4"/>
  <c r="BO911" i="4"/>
  <c r="BM911" i="4"/>
  <c r="BK911" i="4"/>
  <c r="BI911" i="4"/>
  <c r="BG911" i="4"/>
  <c r="BE911" i="4"/>
  <c r="BC911" i="4"/>
  <c r="BA911" i="4"/>
  <c r="AY911" i="4"/>
  <c r="CS910" i="4"/>
  <c r="CQ910" i="4"/>
  <c r="CO910" i="4"/>
  <c r="CM910" i="4"/>
  <c r="CK910" i="4"/>
  <c r="CI910" i="4"/>
  <c r="CG910" i="4"/>
  <c r="CE910" i="4"/>
  <c r="CC910" i="4"/>
  <c r="CA910" i="4"/>
  <c r="BY910" i="4"/>
  <c r="BW910" i="4"/>
  <c r="BU910" i="4"/>
  <c r="BS910" i="4"/>
  <c r="BQ910" i="4"/>
  <c r="BO910" i="4"/>
  <c r="BM910" i="4"/>
  <c r="BK910" i="4"/>
  <c r="BI910" i="4"/>
  <c r="BG910" i="4"/>
  <c r="BE910" i="4"/>
  <c r="BC910" i="4"/>
  <c r="BA910" i="4"/>
  <c r="AY910" i="4"/>
  <c r="CS909" i="4"/>
  <c r="CQ909" i="4"/>
  <c r="CO909" i="4"/>
  <c r="CM909" i="4"/>
  <c r="CK909" i="4"/>
  <c r="CI909" i="4"/>
  <c r="CG909" i="4"/>
  <c r="CE909" i="4"/>
  <c r="CC909" i="4"/>
  <c r="CA909" i="4"/>
  <c r="BY909" i="4"/>
  <c r="BW909" i="4"/>
  <c r="BU909" i="4"/>
  <c r="BS909" i="4"/>
  <c r="BQ909" i="4"/>
  <c r="BO909" i="4"/>
  <c r="BM909" i="4"/>
  <c r="BK909" i="4"/>
  <c r="BI909" i="4"/>
  <c r="BG909" i="4"/>
  <c r="BE909" i="4"/>
  <c r="BC909" i="4"/>
  <c r="BA909" i="4"/>
  <c r="AY909" i="4"/>
  <c r="CS908" i="4"/>
  <c r="CQ908" i="4"/>
  <c r="CO908" i="4"/>
  <c r="CM908" i="4"/>
  <c r="CK908" i="4"/>
  <c r="CI908" i="4"/>
  <c r="CG908" i="4"/>
  <c r="CE908" i="4"/>
  <c r="CC908" i="4"/>
  <c r="CA908" i="4"/>
  <c r="BY908" i="4"/>
  <c r="BW908" i="4"/>
  <c r="BU908" i="4"/>
  <c r="BS908" i="4"/>
  <c r="BQ908" i="4"/>
  <c r="BO908" i="4"/>
  <c r="BM908" i="4"/>
  <c r="BK908" i="4"/>
  <c r="BI908" i="4"/>
  <c r="BG908" i="4"/>
  <c r="BE908" i="4"/>
  <c r="BC908" i="4"/>
  <c r="BA908" i="4"/>
  <c r="AY908" i="4"/>
  <c r="CS907" i="4"/>
  <c r="CQ907" i="4"/>
  <c r="CO907" i="4"/>
  <c r="CM907" i="4"/>
  <c r="CK907" i="4"/>
  <c r="CI907" i="4"/>
  <c r="CG907" i="4"/>
  <c r="CE907" i="4"/>
  <c r="CC907" i="4"/>
  <c r="CA907" i="4"/>
  <c r="BY907" i="4"/>
  <c r="BW907" i="4"/>
  <c r="BU907" i="4"/>
  <c r="BS907" i="4"/>
  <c r="BQ907" i="4"/>
  <c r="BO907" i="4"/>
  <c r="BM907" i="4"/>
  <c r="BK907" i="4"/>
  <c r="BI907" i="4"/>
  <c r="BG907" i="4"/>
  <c r="BE907" i="4"/>
  <c r="BC907" i="4"/>
  <c r="BA907" i="4"/>
  <c r="AY907" i="4"/>
  <c r="CS906" i="4"/>
  <c r="CQ906" i="4"/>
  <c r="CO906" i="4"/>
  <c r="CM906" i="4"/>
  <c r="CK906" i="4"/>
  <c r="CI906" i="4"/>
  <c r="CG906" i="4"/>
  <c r="CE906" i="4"/>
  <c r="CC906" i="4"/>
  <c r="CA906" i="4"/>
  <c r="BY906" i="4"/>
  <c r="BW906" i="4"/>
  <c r="BU906" i="4"/>
  <c r="BS906" i="4"/>
  <c r="BQ906" i="4"/>
  <c r="BO906" i="4"/>
  <c r="BM906" i="4"/>
  <c r="BK906" i="4"/>
  <c r="BI906" i="4"/>
  <c r="BG906" i="4"/>
  <c r="BE906" i="4"/>
  <c r="BC906" i="4"/>
  <c r="BA906" i="4"/>
  <c r="AY906" i="4"/>
  <c r="CS905" i="4"/>
  <c r="CQ905" i="4"/>
  <c r="CO905" i="4"/>
  <c r="CM905" i="4"/>
  <c r="CK905" i="4"/>
  <c r="CI905" i="4"/>
  <c r="CG905" i="4"/>
  <c r="CE905" i="4"/>
  <c r="CC905" i="4"/>
  <c r="CA905" i="4"/>
  <c r="BY905" i="4"/>
  <c r="BW905" i="4"/>
  <c r="BU905" i="4"/>
  <c r="BS905" i="4"/>
  <c r="BQ905" i="4"/>
  <c r="BO905" i="4"/>
  <c r="BM905" i="4"/>
  <c r="BK905" i="4"/>
  <c r="BI905" i="4"/>
  <c r="BG905" i="4"/>
  <c r="BE905" i="4"/>
  <c r="BC905" i="4"/>
  <c r="BA905" i="4"/>
  <c r="AY905" i="4"/>
  <c r="CS904" i="4"/>
  <c r="CQ904" i="4"/>
  <c r="CO904" i="4"/>
  <c r="CM904" i="4"/>
  <c r="CK904" i="4"/>
  <c r="CI904" i="4"/>
  <c r="CG904" i="4"/>
  <c r="CE904" i="4"/>
  <c r="CC904" i="4"/>
  <c r="CA904" i="4"/>
  <c r="BY904" i="4"/>
  <c r="BW904" i="4"/>
  <c r="BU904" i="4"/>
  <c r="BS904" i="4"/>
  <c r="BQ904" i="4"/>
  <c r="BO904" i="4"/>
  <c r="BM904" i="4"/>
  <c r="BK904" i="4"/>
  <c r="BI904" i="4"/>
  <c r="BG904" i="4"/>
  <c r="BE904" i="4"/>
  <c r="BC904" i="4"/>
  <c r="BA904" i="4"/>
  <c r="AY904" i="4"/>
  <c r="CS903" i="4"/>
  <c r="CQ903" i="4"/>
  <c r="CO903" i="4"/>
  <c r="CM903" i="4"/>
  <c r="CK903" i="4"/>
  <c r="CI903" i="4"/>
  <c r="CG903" i="4"/>
  <c r="CE903" i="4"/>
  <c r="CC903" i="4"/>
  <c r="CA903" i="4"/>
  <c r="BY903" i="4"/>
  <c r="BW903" i="4"/>
  <c r="BU903" i="4"/>
  <c r="BS903" i="4"/>
  <c r="BQ903" i="4"/>
  <c r="BO903" i="4"/>
  <c r="BM903" i="4"/>
  <c r="BK903" i="4"/>
  <c r="BI903" i="4"/>
  <c r="BG903" i="4"/>
  <c r="BE903" i="4"/>
  <c r="BC903" i="4"/>
  <c r="BA903" i="4"/>
  <c r="AY903" i="4"/>
  <c r="CS902" i="4"/>
  <c r="CQ902" i="4"/>
  <c r="CO902" i="4"/>
  <c r="CM902" i="4"/>
  <c r="CK902" i="4"/>
  <c r="CI902" i="4"/>
  <c r="CG902" i="4"/>
  <c r="CE902" i="4"/>
  <c r="CC902" i="4"/>
  <c r="CA902" i="4"/>
  <c r="BY902" i="4"/>
  <c r="BW902" i="4"/>
  <c r="BU902" i="4"/>
  <c r="BS902" i="4"/>
  <c r="BQ902" i="4"/>
  <c r="BO902" i="4"/>
  <c r="BM902" i="4"/>
  <c r="BK902" i="4"/>
  <c r="BI902" i="4"/>
  <c r="BG902" i="4"/>
  <c r="BE902" i="4"/>
  <c r="BC902" i="4"/>
  <c r="BA902" i="4"/>
  <c r="AY902" i="4"/>
  <c r="CS901" i="4"/>
  <c r="CQ901" i="4"/>
  <c r="CO901" i="4"/>
  <c r="CM901" i="4"/>
  <c r="CK901" i="4"/>
  <c r="CI901" i="4"/>
  <c r="CG901" i="4"/>
  <c r="CE901" i="4"/>
  <c r="CC901" i="4"/>
  <c r="CA901" i="4"/>
  <c r="BY901" i="4"/>
  <c r="BW901" i="4"/>
  <c r="BU901" i="4"/>
  <c r="BS901" i="4"/>
  <c r="BQ901" i="4"/>
  <c r="BO901" i="4"/>
  <c r="BM901" i="4"/>
  <c r="BK901" i="4"/>
  <c r="BI901" i="4"/>
  <c r="BG901" i="4"/>
  <c r="BE901" i="4"/>
  <c r="BC901" i="4"/>
  <c r="BA901" i="4"/>
  <c r="AY901" i="4"/>
  <c r="CS900" i="4"/>
  <c r="CQ900" i="4"/>
  <c r="CO900" i="4"/>
  <c r="CM900" i="4"/>
  <c r="CK900" i="4"/>
  <c r="CI900" i="4"/>
  <c r="CG900" i="4"/>
  <c r="CE900" i="4"/>
  <c r="CC900" i="4"/>
  <c r="CA900" i="4"/>
  <c r="BY900" i="4"/>
  <c r="BW900" i="4"/>
  <c r="BU900" i="4"/>
  <c r="BS900" i="4"/>
  <c r="BQ900" i="4"/>
  <c r="BO900" i="4"/>
  <c r="BM900" i="4"/>
  <c r="BK900" i="4"/>
  <c r="BI900" i="4"/>
  <c r="BG900" i="4"/>
  <c r="BE900" i="4"/>
  <c r="BC900" i="4"/>
  <c r="BA900" i="4"/>
  <c r="AY900" i="4"/>
  <c r="CS899" i="4"/>
  <c r="CQ899" i="4"/>
  <c r="CO899" i="4"/>
  <c r="CM899" i="4"/>
  <c r="CK899" i="4"/>
  <c r="CI899" i="4"/>
  <c r="CG899" i="4"/>
  <c r="CE899" i="4"/>
  <c r="CC899" i="4"/>
  <c r="CA899" i="4"/>
  <c r="BY899" i="4"/>
  <c r="BW899" i="4"/>
  <c r="BU899" i="4"/>
  <c r="BS899" i="4"/>
  <c r="BQ899" i="4"/>
  <c r="BO899" i="4"/>
  <c r="BM899" i="4"/>
  <c r="BK899" i="4"/>
  <c r="BI899" i="4"/>
  <c r="BG899" i="4"/>
  <c r="BE899" i="4"/>
  <c r="BC899" i="4"/>
  <c r="BA899" i="4"/>
  <c r="AY899" i="4"/>
  <c r="CS898" i="4"/>
  <c r="CQ898" i="4"/>
  <c r="CO898" i="4"/>
  <c r="CM898" i="4"/>
  <c r="CK898" i="4"/>
  <c r="CI898" i="4"/>
  <c r="CG898" i="4"/>
  <c r="CE898" i="4"/>
  <c r="CC898" i="4"/>
  <c r="CA898" i="4"/>
  <c r="BY898" i="4"/>
  <c r="BW898" i="4"/>
  <c r="BU898" i="4"/>
  <c r="BS898" i="4"/>
  <c r="BQ898" i="4"/>
  <c r="BO898" i="4"/>
  <c r="BM898" i="4"/>
  <c r="BK898" i="4"/>
  <c r="BI898" i="4"/>
  <c r="BG898" i="4"/>
  <c r="BE898" i="4"/>
  <c r="BC898" i="4"/>
  <c r="BA898" i="4"/>
  <c r="AY898" i="4"/>
  <c r="CS897" i="4"/>
  <c r="CQ897" i="4"/>
  <c r="CO897" i="4"/>
  <c r="CM897" i="4"/>
  <c r="CK897" i="4"/>
  <c r="CI897" i="4"/>
  <c r="CG897" i="4"/>
  <c r="CE897" i="4"/>
  <c r="CC897" i="4"/>
  <c r="CA897" i="4"/>
  <c r="BY897" i="4"/>
  <c r="BW897" i="4"/>
  <c r="BU897" i="4"/>
  <c r="BS897" i="4"/>
  <c r="BQ897" i="4"/>
  <c r="BO897" i="4"/>
  <c r="BM897" i="4"/>
  <c r="BK897" i="4"/>
  <c r="BI897" i="4"/>
  <c r="BG897" i="4"/>
  <c r="BE897" i="4"/>
  <c r="BC897" i="4"/>
  <c r="BA897" i="4"/>
  <c r="AY897" i="4"/>
  <c r="CS896" i="4"/>
  <c r="CQ896" i="4"/>
  <c r="CO896" i="4"/>
  <c r="CM896" i="4"/>
  <c r="CK896" i="4"/>
  <c r="CI896" i="4"/>
  <c r="CG896" i="4"/>
  <c r="CE896" i="4"/>
  <c r="CC896" i="4"/>
  <c r="CA896" i="4"/>
  <c r="BY896" i="4"/>
  <c r="BW896" i="4"/>
  <c r="BU896" i="4"/>
  <c r="BS896" i="4"/>
  <c r="BQ896" i="4"/>
  <c r="BO896" i="4"/>
  <c r="BM896" i="4"/>
  <c r="BK896" i="4"/>
  <c r="BI896" i="4"/>
  <c r="BG896" i="4"/>
  <c r="BE896" i="4"/>
  <c r="BC896" i="4"/>
  <c r="BA896" i="4"/>
  <c r="AY896" i="4"/>
  <c r="CS895" i="4"/>
  <c r="CQ895" i="4"/>
  <c r="CO895" i="4"/>
  <c r="CM895" i="4"/>
  <c r="CK895" i="4"/>
  <c r="CI895" i="4"/>
  <c r="CG895" i="4"/>
  <c r="CE895" i="4"/>
  <c r="CC895" i="4"/>
  <c r="CA895" i="4"/>
  <c r="BY895" i="4"/>
  <c r="BW895" i="4"/>
  <c r="BU895" i="4"/>
  <c r="BS895" i="4"/>
  <c r="BQ895" i="4"/>
  <c r="BO895" i="4"/>
  <c r="BM895" i="4"/>
  <c r="BK895" i="4"/>
  <c r="BI895" i="4"/>
  <c r="BG895" i="4"/>
  <c r="BE895" i="4"/>
  <c r="BC895" i="4"/>
  <c r="BA895" i="4"/>
  <c r="AY895" i="4"/>
  <c r="CS894" i="4"/>
  <c r="CQ894" i="4"/>
  <c r="CO894" i="4"/>
  <c r="CM894" i="4"/>
  <c r="CK894" i="4"/>
  <c r="CI894" i="4"/>
  <c r="CG894" i="4"/>
  <c r="CE894" i="4"/>
  <c r="CC894" i="4"/>
  <c r="CA894" i="4"/>
  <c r="BY894" i="4"/>
  <c r="BW894" i="4"/>
  <c r="BU894" i="4"/>
  <c r="BS894" i="4"/>
  <c r="BQ894" i="4"/>
  <c r="BO894" i="4"/>
  <c r="BM894" i="4"/>
  <c r="BK894" i="4"/>
  <c r="BI894" i="4"/>
  <c r="BG894" i="4"/>
  <c r="BE894" i="4"/>
  <c r="BC894" i="4"/>
  <c r="BA894" i="4"/>
  <c r="AY894" i="4"/>
  <c r="CS893" i="4"/>
  <c r="CQ893" i="4"/>
  <c r="CO893" i="4"/>
  <c r="CM893" i="4"/>
  <c r="CK893" i="4"/>
  <c r="CI893" i="4"/>
  <c r="CG893" i="4"/>
  <c r="CE893" i="4"/>
  <c r="CC893" i="4"/>
  <c r="CA893" i="4"/>
  <c r="BY893" i="4"/>
  <c r="BW893" i="4"/>
  <c r="BU893" i="4"/>
  <c r="BS893" i="4"/>
  <c r="BQ893" i="4"/>
  <c r="BO893" i="4"/>
  <c r="BM893" i="4"/>
  <c r="BK893" i="4"/>
  <c r="BI893" i="4"/>
  <c r="BG893" i="4"/>
  <c r="BE893" i="4"/>
  <c r="BC893" i="4"/>
  <c r="BA893" i="4"/>
  <c r="AY893" i="4"/>
  <c r="CS892" i="4"/>
  <c r="CQ892" i="4"/>
  <c r="CO892" i="4"/>
  <c r="CM892" i="4"/>
  <c r="CK892" i="4"/>
  <c r="CI892" i="4"/>
  <c r="CG892" i="4"/>
  <c r="CE892" i="4"/>
  <c r="CC892" i="4"/>
  <c r="CA892" i="4"/>
  <c r="BY892" i="4"/>
  <c r="BW892" i="4"/>
  <c r="BU892" i="4"/>
  <c r="BS892" i="4"/>
  <c r="BQ892" i="4"/>
  <c r="BO892" i="4"/>
  <c r="BM892" i="4"/>
  <c r="BK892" i="4"/>
  <c r="BI892" i="4"/>
  <c r="BG892" i="4"/>
  <c r="BE892" i="4"/>
  <c r="BC892" i="4"/>
  <c r="BA892" i="4"/>
  <c r="AY892" i="4"/>
  <c r="CS891" i="4"/>
  <c r="CQ891" i="4"/>
  <c r="CO891" i="4"/>
  <c r="CM891" i="4"/>
  <c r="CK891" i="4"/>
  <c r="CI891" i="4"/>
  <c r="CG891" i="4"/>
  <c r="CE891" i="4"/>
  <c r="CC891" i="4"/>
  <c r="CA891" i="4"/>
  <c r="BY891" i="4"/>
  <c r="BW891" i="4"/>
  <c r="BU891" i="4"/>
  <c r="BS891" i="4"/>
  <c r="BQ891" i="4"/>
  <c r="BO891" i="4"/>
  <c r="BM891" i="4"/>
  <c r="BK891" i="4"/>
  <c r="BI891" i="4"/>
  <c r="BG891" i="4"/>
  <c r="BE891" i="4"/>
  <c r="BC891" i="4"/>
  <c r="BA891" i="4"/>
  <c r="AY891" i="4"/>
  <c r="CS890" i="4"/>
  <c r="CQ890" i="4"/>
  <c r="CO890" i="4"/>
  <c r="CM890" i="4"/>
  <c r="CK890" i="4"/>
  <c r="CI890" i="4"/>
  <c r="CG890" i="4"/>
  <c r="CE890" i="4"/>
  <c r="CC890" i="4"/>
  <c r="CA890" i="4"/>
  <c r="BY890" i="4"/>
  <c r="BW890" i="4"/>
  <c r="BU890" i="4"/>
  <c r="BS890" i="4"/>
  <c r="BQ890" i="4"/>
  <c r="BO890" i="4"/>
  <c r="BM890" i="4"/>
  <c r="BK890" i="4"/>
  <c r="BI890" i="4"/>
  <c r="BG890" i="4"/>
  <c r="BE890" i="4"/>
  <c r="BC890" i="4"/>
  <c r="BA890" i="4"/>
  <c r="AY890" i="4"/>
  <c r="CS889" i="4"/>
  <c r="CQ889" i="4"/>
  <c r="CO889" i="4"/>
  <c r="CM889" i="4"/>
  <c r="CK889" i="4"/>
  <c r="CI889" i="4"/>
  <c r="CG889" i="4"/>
  <c r="CE889" i="4"/>
  <c r="CC889" i="4"/>
  <c r="CA889" i="4"/>
  <c r="BY889" i="4"/>
  <c r="BW889" i="4"/>
  <c r="BU889" i="4"/>
  <c r="BS889" i="4"/>
  <c r="BQ889" i="4"/>
  <c r="BO889" i="4"/>
  <c r="BM889" i="4"/>
  <c r="BK889" i="4"/>
  <c r="BI889" i="4"/>
  <c r="BG889" i="4"/>
  <c r="BE889" i="4"/>
  <c r="BC889" i="4"/>
  <c r="BA889" i="4"/>
  <c r="AY889" i="4"/>
  <c r="CS888" i="4"/>
  <c r="CQ888" i="4"/>
  <c r="CO888" i="4"/>
  <c r="CM888" i="4"/>
  <c r="CK888" i="4"/>
  <c r="CI888" i="4"/>
  <c r="CG888" i="4"/>
  <c r="CE888" i="4"/>
  <c r="CC888" i="4"/>
  <c r="CA888" i="4"/>
  <c r="BY888" i="4"/>
  <c r="BW888" i="4"/>
  <c r="BU888" i="4"/>
  <c r="BS888" i="4"/>
  <c r="BQ888" i="4"/>
  <c r="BO888" i="4"/>
  <c r="BM888" i="4"/>
  <c r="BK888" i="4"/>
  <c r="BI888" i="4"/>
  <c r="BG888" i="4"/>
  <c r="BE888" i="4"/>
  <c r="BC888" i="4"/>
  <c r="BA888" i="4"/>
  <c r="AY888" i="4"/>
  <c r="CS887" i="4"/>
  <c r="CQ887" i="4"/>
  <c r="CO887" i="4"/>
  <c r="CM887" i="4"/>
  <c r="CK887" i="4"/>
  <c r="CI887" i="4"/>
  <c r="CG887" i="4"/>
  <c r="CE887" i="4"/>
  <c r="CC887" i="4"/>
  <c r="CA887" i="4"/>
  <c r="BY887" i="4"/>
  <c r="BW887" i="4"/>
  <c r="BU887" i="4"/>
  <c r="BS887" i="4"/>
  <c r="BQ887" i="4"/>
  <c r="BO887" i="4"/>
  <c r="BM887" i="4"/>
  <c r="BK887" i="4"/>
  <c r="BI887" i="4"/>
  <c r="BG887" i="4"/>
  <c r="BE887" i="4"/>
  <c r="BC887" i="4"/>
  <c r="BA887" i="4"/>
  <c r="AY887" i="4"/>
  <c r="CS886" i="4"/>
  <c r="CQ886" i="4"/>
  <c r="CO886" i="4"/>
  <c r="CM886" i="4"/>
  <c r="CK886" i="4"/>
  <c r="CI886" i="4"/>
  <c r="CG886" i="4"/>
  <c r="CE886" i="4"/>
  <c r="CC886" i="4"/>
  <c r="CA886" i="4"/>
  <c r="BY886" i="4"/>
  <c r="BW886" i="4"/>
  <c r="BU886" i="4"/>
  <c r="BS886" i="4"/>
  <c r="BQ886" i="4"/>
  <c r="BO886" i="4"/>
  <c r="BM886" i="4"/>
  <c r="BK886" i="4"/>
  <c r="BI886" i="4"/>
  <c r="BG886" i="4"/>
  <c r="BE886" i="4"/>
  <c r="BC886" i="4"/>
  <c r="BA886" i="4"/>
  <c r="AY886" i="4"/>
  <c r="CS885" i="4"/>
  <c r="CQ885" i="4"/>
  <c r="CO885" i="4"/>
  <c r="CM885" i="4"/>
  <c r="CK885" i="4"/>
  <c r="CI885" i="4"/>
  <c r="CG885" i="4"/>
  <c r="CE885" i="4"/>
  <c r="CC885" i="4"/>
  <c r="CA885" i="4"/>
  <c r="BY885" i="4"/>
  <c r="BW885" i="4"/>
  <c r="BU885" i="4"/>
  <c r="BS885" i="4"/>
  <c r="BQ885" i="4"/>
  <c r="BO885" i="4"/>
  <c r="BM885" i="4"/>
  <c r="BK885" i="4"/>
  <c r="BI885" i="4"/>
  <c r="BG885" i="4"/>
  <c r="BE885" i="4"/>
  <c r="BC885" i="4"/>
  <c r="BA885" i="4"/>
  <c r="AY885" i="4"/>
  <c r="CS884" i="4"/>
  <c r="CQ884" i="4"/>
  <c r="CO884" i="4"/>
  <c r="CM884" i="4"/>
  <c r="CK884" i="4"/>
  <c r="CI884" i="4"/>
  <c r="CG884" i="4"/>
  <c r="CE884" i="4"/>
  <c r="CC884" i="4"/>
  <c r="CA884" i="4"/>
  <c r="BY884" i="4"/>
  <c r="BW884" i="4"/>
  <c r="BU884" i="4"/>
  <c r="BS884" i="4"/>
  <c r="BQ884" i="4"/>
  <c r="BO884" i="4"/>
  <c r="BM884" i="4"/>
  <c r="BK884" i="4"/>
  <c r="BI884" i="4"/>
  <c r="BG884" i="4"/>
  <c r="BE884" i="4"/>
  <c r="BC884" i="4"/>
  <c r="BA884" i="4"/>
  <c r="AY884" i="4"/>
  <c r="CS883" i="4"/>
  <c r="CQ883" i="4"/>
  <c r="CO883" i="4"/>
  <c r="CM883" i="4"/>
  <c r="CK883" i="4"/>
  <c r="CI883" i="4"/>
  <c r="CG883" i="4"/>
  <c r="CE883" i="4"/>
  <c r="CC883" i="4"/>
  <c r="CA883" i="4"/>
  <c r="BY883" i="4"/>
  <c r="BW883" i="4"/>
  <c r="BU883" i="4"/>
  <c r="BS883" i="4"/>
  <c r="BQ883" i="4"/>
  <c r="BO883" i="4"/>
  <c r="BM883" i="4"/>
  <c r="BK883" i="4"/>
  <c r="BI883" i="4"/>
  <c r="BG883" i="4"/>
  <c r="BE883" i="4"/>
  <c r="BC883" i="4"/>
  <c r="BA883" i="4"/>
  <c r="AY883" i="4"/>
  <c r="CS882" i="4"/>
  <c r="CQ882" i="4"/>
  <c r="CO882" i="4"/>
  <c r="CM882" i="4"/>
  <c r="CK882" i="4"/>
  <c r="CI882" i="4"/>
  <c r="CG882" i="4"/>
  <c r="CE882" i="4"/>
  <c r="CC882" i="4"/>
  <c r="CA882" i="4"/>
  <c r="BY882" i="4"/>
  <c r="BW882" i="4"/>
  <c r="BU882" i="4"/>
  <c r="BS882" i="4"/>
  <c r="BQ882" i="4"/>
  <c r="BO882" i="4"/>
  <c r="BM882" i="4"/>
  <c r="BK882" i="4"/>
  <c r="BI882" i="4"/>
  <c r="BG882" i="4"/>
  <c r="BE882" i="4"/>
  <c r="BC882" i="4"/>
  <c r="BA882" i="4"/>
  <c r="AY882" i="4"/>
  <c r="CS881" i="4"/>
  <c r="CQ881" i="4"/>
  <c r="CO881" i="4"/>
  <c r="CM881" i="4"/>
  <c r="CK881" i="4"/>
  <c r="CI881" i="4"/>
  <c r="CG881" i="4"/>
  <c r="CE881" i="4"/>
  <c r="CC881" i="4"/>
  <c r="CA881" i="4"/>
  <c r="BY881" i="4"/>
  <c r="BW881" i="4"/>
  <c r="BU881" i="4"/>
  <c r="BS881" i="4"/>
  <c r="BQ881" i="4"/>
  <c r="BO881" i="4"/>
  <c r="BM881" i="4"/>
  <c r="BK881" i="4"/>
  <c r="BI881" i="4"/>
  <c r="BG881" i="4"/>
  <c r="BE881" i="4"/>
  <c r="BC881" i="4"/>
  <c r="BA881" i="4"/>
  <c r="AY881" i="4"/>
  <c r="CS880" i="4"/>
  <c r="CQ880" i="4"/>
  <c r="CO880" i="4"/>
  <c r="CM880" i="4"/>
  <c r="CK880" i="4"/>
  <c r="CI880" i="4"/>
  <c r="CG880" i="4"/>
  <c r="CE880" i="4"/>
  <c r="CC880" i="4"/>
  <c r="CA880" i="4"/>
  <c r="BY880" i="4"/>
  <c r="BW880" i="4"/>
  <c r="BU880" i="4"/>
  <c r="BS880" i="4"/>
  <c r="BQ880" i="4"/>
  <c r="BO880" i="4"/>
  <c r="BM880" i="4"/>
  <c r="BK880" i="4"/>
  <c r="BI880" i="4"/>
  <c r="BG880" i="4"/>
  <c r="BE880" i="4"/>
  <c r="BC880" i="4"/>
  <c r="BA880" i="4"/>
  <c r="AY880" i="4"/>
  <c r="CS879" i="4"/>
  <c r="CQ879" i="4"/>
  <c r="CO879" i="4"/>
  <c r="CM879" i="4"/>
  <c r="CK879" i="4"/>
  <c r="CI879" i="4"/>
  <c r="CG879" i="4"/>
  <c r="CE879" i="4"/>
  <c r="CC879" i="4"/>
  <c r="CA879" i="4"/>
  <c r="BY879" i="4"/>
  <c r="BW879" i="4"/>
  <c r="BU879" i="4"/>
  <c r="BS879" i="4"/>
  <c r="BQ879" i="4"/>
  <c r="BO879" i="4"/>
  <c r="BM879" i="4"/>
  <c r="BK879" i="4"/>
  <c r="BI879" i="4"/>
  <c r="BG879" i="4"/>
  <c r="BE879" i="4"/>
  <c r="BC879" i="4"/>
  <c r="BA879" i="4"/>
  <c r="AY879" i="4"/>
  <c r="CS878" i="4"/>
  <c r="CQ878" i="4"/>
  <c r="CO878" i="4"/>
  <c r="CM878" i="4"/>
  <c r="CK878" i="4"/>
  <c r="CI878" i="4"/>
  <c r="CG878" i="4"/>
  <c r="CE878" i="4"/>
  <c r="CC878" i="4"/>
  <c r="CA878" i="4"/>
  <c r="BY878" i="4"/>
  <c r="BW878" i="4"/>
  <c r="BU878" i="4"/>
  <c r="BS878" i="4"/>
  <c r="BQ878" i="4"/>
  <c r="BO878" i="4"/>
  <c r="BM878" i="4"/>
  <c r="BK878" i="4"/>
  <c r="BI878" i="4"/>
  <c r="BG878" i="4"/>
  <c r="BE878" i="4"/>
  <c r="BC878" i="4"/>
  <c r="BA878" i="4"/>
  <c r="AY878" i="4"/>
  <c r="CS877" i="4"/>
  <c r="CQ877" i="4"/>
  <c r="CO877" i="4"/>
  <c r="CM877" i="4"/>
  <c r="CK877" i="4"/>
  <c r="CI877" i="4"/>
  <c r="CG877" i="4"/>
  <c r="CE877" i="4"/>
  <c r="CC877" i="4"/>
  <c r="CA877" i="4"/>
  <c r="BY877" i="4"/>
  <c r="BW877" i="4"/>
  <c r="BU877" i="4"/>
  <c r="BS877" i="4"/>
  <c r="BQ877" i="4"/>
  <c r="BO877" i="4"/>
  <c r="BM877" i="4"/>
  <c r="BK877" i="4"/>
  <c r="BI877" i="4"/>
  <c r="BG877" i="4"/>
  <c r="BE877" i="4"/>
  <c r="BC877" i="4"/>
  <c r="BA877" i="4"/>
  <c r="AY877" i="4"/>
  <c r="CS876" i="4"/>
  <c r="CQ876" i="4"/>
  <c r="CO876" i="4"/>
  <c r="CM876" i="4"/>
  <c r="CK876" i="4"/>
  <c r="CI876" i="4"/>
  <c r="CG876" i="4"/>
  <c r="CE876" i="4"/>
  <c r="CC876" i="4"/>
  <c r="CA876" i="4"/>
  <c r="BY876" i="4"/>
  <c r="BW876" i="4"/>
  <c r="BU876" i="4"/>
  <c r="BS876" i="4"/>
  <c r="BQ876" i="4"/>
  <c r="BO876" i="4"/>
  <c r="BM876" i="4"/>
  <c r="BK876" i="4"/>
  <c r="BI876" i="4"/>
  <c r="BG876" i="4"/>
  <c r="BE876" i="4"/>
  <c r="BC876" i="4"/>
  <c r="BA876" i="4"/>
  <c r="AY876" i="4"/>
  <c r="CS875" i="4"/>
  <c r="CQ875" i="4"/>
  <c r="CO875" i="4"/>
  <c r="CM875" i="4"/>
  <c r="CK875" i="4"/>
  <c r="CI875" i="4"/>
  <c r="CG875" i="4"/>
  <c r="CE875" i="4"/>
  <c r="CC875" i="4"/>
  <c r="CA875" i="4"/>
  <c r="BY875" i="4"/>
  <c r="BW875" i="4"/>
  <c r="BU875" i="4"/>
  <c r="BS875" i="4"/>
  <c r="BQ875" i="4"/>
  <c r="BO875" i="4"/>
  <c r="BM875" i="4"/>
  <c r="BK875" i="4"/>
  <c r="BI875" i="4"/>
  <c r="BG875" i="4"/>
  <c r="BE875" i="4"/>
  <c r="BC875" i="4"/>
  <c r="BA875" i="4"/>
  <c r="AY875" i="4"/>
  <c r="CS874" i="4"/>
  <c r="CQ874" i="4"/>
  <c r="CO874" i="4"/>
  <c r="CM874" i="4"/>
  <c r="CK874" i="4"/>
  <c r="CI874" i="4"/>
  <c r="CG874" i="4"/>
  <c r="CE874" i="4"/>
  <c r="CC874" i="4"/>
  <c r="CA874" i="4"/>
  <c r="BY874" i="4"/>
  <c r="BW874" i="4"/>
  <c r="BU874" i="4"/>
  <c r="BS874" i="4"/>
  <c r="BQ874" i="4"/>
  <c r="BO874" i="4"/>
  <c r="BM874" i="4"/>
  <c r="BK874" i="4"/>
  <c r="BI874" i="4"/>
  <c r="BG874" i="4"/>
  <c r="BE874" i="4"/>
  <c r="BC874" i="4"/>
  <c r="BA874" i="4"/>
  <c r="AY874" i="4"/>
  <c r="CS873" i="4"/>
  <c r="CQ873" i="4"/>
  <c r="CO873" i="4"/>
  <c r="CM873" i="4"/>
  <c r="CK873" i="4"/>
  <c r="CI873" i="4"/>
  <c r="CG873" i="4"/>
  <c r="CE873" i="4"/>
  <c r="CC873" i="4"/>
  <c r="CA873" i="4"/>
  <c r="BY873" i="4"/>
  <c r="BW873" i="4"/>
  <c r="BU873" i="4"/>
  <c r="BS873" i="4"/>
  <c r="BQ873" i="4"/>
  <c r="BO873" i="4"/>
  <c r="BM873" i="4"/>
  <c r="BK873" i="4"/>
  <c r="BI873" i="4"/>
  <c r="BG873" i="4"/>
  <c r="BE873" i="4"/>
  <c r="BC873" i="4"/>
  <c r="BA873" i="4"/>
  <c r="AY873" i="4"/>
  <c r="CS872" i="4"/>
  <c r="CQ872" i="4"/>
  <c r="CO872" i="4"/>
  <c r="CM872" i="4"/>
  <c r="CK872" i="4"/>
  <c r="CI872" i="4"/>
  <c r="CG872" i="4"/>
  <c r="CE872" i="4"/>
  <c r="CC872" i="4"/>
  <c r="CA872" i="4"/>
  <c r="BY872" i="4"/>
  <c r="BW872" i="4"/>
  <c r="BU872" i="4"/>
  <c r="BS872" i="4"/>
  <c r="BQ872" i="4"/>
  <c r="BO872" i="4"/>
  <c r="BM872" i="4"/>
  <c r="BK872" i="4"/>
  <c r="BI872" i="4"/>
  <c r="BG872" i="4"/>
  <c r="BE872" i="4"/>
  <c r="BC872" i="4"/>
  <c r="BA872" i="4"/>
  <c r="AY872" i="4"/>
  <c r="CS871" i="4"/>
  <c r="CQ871" i="4"/>
  <c r="CO871" i="4"/>
  <c r="CM871" i="4"/>
  <c r="CK871" i="4"/>
  <c r="CI871" i="4"/>
  <c r="CG871" i="4"/>
  <c r="CE871" i="4"/>
  <c r="CC871" i="4"/>
  <c r="CA871" i="4"/>
  <c r="BY871" i="4"/>
  <c r="BW871" i="4"/>
  <c r="BU871" i="4"/>
  <c r="BS871" i="4"/>
  <c r="BQ871" i="4"/>
  <c r="BO871" i="4"/>
  <c r="BM871" i="4"/>
  <c r="BK871" i="4"/>
  <c r="BI871" i="4"/>
  <c r="BG871" i="4"/>
  <c r="BE871" i="4"/>
  <c r="BC871" i="4"/>
  <c r="BA871" i="4"/>
  <c r="AY871" i="4"/>
  <c r="CS870" i="4"/>
  <c r="CQ870" i="4"/>
  <c r="CO870" i="4"/>
  <c r="CM870" i="4"/>
  <c r="CK870" i="4"/>
  <c r="CI870" i="4"/>
  <c r="CG870" i="4"/>
  <c r="CE870" i="4"/>
  <c r="CC870" i="4"/>
  <c r="CA870" i="4"/>
  <c r="BY870" i="4"/>
  <c r="BW870" i="4"/>
  <c r="BU870" i="4"/>
  <c r="BS870" i="4"/>
  <c r="BQ870" i="4"/>
  <c r="BO870" i="4"/>
  <c r="BM870" i="4"/>
  <c r="BK870" i="4"/>
  <c r="BI870" i="4"/>
  <c r="BG870" i="4"/>
  <c r="BE870" i="4"/>
  <c r="BC870" i="4"/>
  <c r="BA870" i="4"/>
  <c r="AY870" i="4"/>
  <c r="CS869" i="4"/>
  <c r="CQ869" i="4"/>
  <c r="CO869" i="4"/>
  <c r="CM869" i="4"/>
  <c r="CK869" i="4"/>
  <c r="CI869" i="4"/>
  <c r="CG869" i="4"/>
  <c r="CE869" i="4"/>
  <c r="CC869" i="4"/>
  <c r="CA869" i="4"/>
  <c r="BY869" i="4"/>
  <c r="BW869" i="4"/>
  <c r="BU869" i="4"/>
  <c r="BS869" i="4"/>
  <c r="BQ869" i="4"/>
  <c r="BO869" i="4"/>
  <c r="BM869" i="4"/>
  <c r="BK869" i="4"/>
  <c r="BI869" i="4"/>
  <c r="BG869" i="4"/>
  <c r="BE869" i="4"/>
  <c r="BC869" i="4"/>
  <c r="BA869" i="4"/>
  <c r="AY869" i="4"/>
  <c r="CS868" i="4"/>
  <c r="CQ868" i="4"/>
  <c r="CO868" i="4"/>
  <c r="CM868" i="4"/>
  <c r="CK868" i="4"/>
  <c r="CI868" i="4"/>
  <c r="CG868" i="4"/>
  <c r="CE868" i="4"/>
  <c r="CC868" i="4"/>
  <c r="CA868" i="4"/>
  <c r="BY868" i="4"/>
  <c r="BW868" i="4"/>
  <c r="BU868" i="4"/>
  <c r="BS868" i="4"/>
  <c r="BQ868" i="4"/>
  <c r="BO868" i="4"/>
  <c r="BM868" i="4"/>
  <c r="BK868" i="4"/>
  <c r="BI868" i="4"/>
  <c r="BG868" i="4"/>
  <c r="BE868" i="4"/>
  <c r="BC868" i="4"/>
  <c r="BA868" i="4"/>
  <c r="AY868" i="4"/>
  <c r="CS867" i="4"/>
  <c r="CQ867" i="4"/>
  <c r="CO867" i="4"/>
  <c r="CM867" i="4"/>
  <c r="CK867" i="4"/>
  <c r="CI867" i="4"/>
  <c r="CG867" i="4"/>
  <c r="CE867" i="4"/>
  <c r="CC867" i="4"/>
  <c r="CA867" i="4"/>
  <c r="BY867" i="4"/>
  <c r="BW867" i="4"/>
  <c r="BU867" i="4"/>
  <c r="BS867" i="4"/>
  <c r="BQ867" i="4"/>
  <c r="BO867" i="4"/>
  <c r="BM867" i="4"/>
  <c r="BK867" i="4"/>
  <c r="BI867" i="4"/>
  <c r="BG867" i="4"/>
  <c r="BE867" i="4"/>
  <c r="BC867" i="4"/>
  <c r="BA867" i="4"/>
  <c r="AY867" i="4"/>
  <c r="CS866" i="4"/>
  <c r="CQ866" i="4"/>
  <c r="CO866" i="4"/>
  <c r="CM866" i="4"/>
  <c r="CK866" i="4"/>
  <c r="CI866" i="4"/>
  <c r="CG866" i="4"/>
  <c r="CE866" i="4"/>
  <c r="CC866" i="4"/>
  <c r="CA866" i="4"/>
  <c r="BY866" i="4"/>
  <c r="BW866" i="4"/>
  <c r="BU866" i="4"/>
  <c r="BS866" i="4"/>
  <c r="BQ866" i="4"/>
  <c r="BO866" i="4"/>
  <c r="BM866" i="4"/>
  <c r="BK866" i="4"/>
  <c r="BI866" i="4"/>
  <c r="BG866" i="4"/>
  <c r="BE866" i="4"/>
  <c r="BC866" i="4"/>
  <c r="BA866" i="4"/>
  <c r="AY866" i="4"/>
  <c r="CS865" i="4"/>
  <c r="CQ865" i="4"/>
  <c r="CO865" i="4"/>
  <c r="CM865" i="4"/>
  <c r="CK865" i="4"/>
  <c r="CI865" i="4"/>
  <c r="CG865" i="4"/>
  <c r="CE865" i="4"/>
  <c r="CC865" i="4"/>
  <c r="CA865" i="4"/>
  <c r="BY865" i="4"/>
  <c r="BW865" i="4"/>
  <c r="BU865" i="4"/>
  <c r="BS865" i="4"/>
  <c r="BQ865" i="4"/>
  <c r="BO865" i="4"/>
  <c r="BM865" i="4"/>
  <c r="BK865" i="4"/>
  <c r="BI865" i="4"/>
  <c r="BG865" i="4"/>
  <c r="BE865" i="4"/>
  <c r="BC865" i="4"/>
  <c r="BA865" i="4"/>
  <c r="AY865" i="4"/>
  <c r="CS864" i="4"/>
  <c r="CQ864" i="4"/>
  <c r="CO864" i="4"/>
  <c r="CM864" i="4"/>
  <c r="CK864" i="4"/>
  <c r="CI864" i="4"/>
  <c r="CG864" i="4"/>
  <c r="CE864" i="4"/>
  <c r="CC864" i="4"/>
  <c r="CA864" i="4"/>
  <c r="BY864" i="4"/>
  <c r="BW864" i="4"/>
  <c r="BU864" i="4"/>
  <c r="BS864" i="4"/>
  <c r="BQ864" i="4"/>
  <c r="BO864" i="4"/>
  <c r="BM864" i="4"/>
  <c r="BK864" i="4"/>
  <c r="BI864" i="4"/>
  <c r="BG864" i="4"/>
  <c r="BE864" i="4"/>
  <c r="BC864" i="4"/>
  <c r="BA864" i="4"/>
  <c r="AY864" i="4"/>
  <c r="CS863" i="4"/>
  <c r="CQ863" i="4"/>
  <c r="CO863" i="4"/>
  <c r="CM863" i="4"/>
  <c r="CK863" i="4"/>
  <c r="CI863" i="4"/>
  <c r="CG863" i="4"/>
  <c r="CE863" i="4"/>
  <c r="CC863" i="4"/>
  <c r="CA863" i="4"/>
  <c r="BY863" i="4"/>
  <c r="BW863" i="4"/>
  <c r="BU863" i="4"/>
  <c r="BS863" i="4"/>
  <c r="BQ863" i="4"/>
  <c r="BO863" i="4"/>
  <c r="BM863" i="4"/>
  <c r="BK863" i="4"/>
  <c r="BI863" i="4"/>
  <c r="BG863" i="4"/>
  <c r="BE863" i="4"/>
  <c r="BC863" i="4"/>
  <c r="BA863" i="4"/>
  <c r="AY863" i="4"/>
  <c r="CS862" i="4"/>
  <c r="CQ862" i="4"/>
  <c r="CO862" i="4"/>
  <c r="CM862" i="4"/>
  <c r="CK862" i="4"/>
  <c r="CI862" i="4"/>
  <c r="CG862" i="4"/>
  <c r="CE862" i="4"/>
  <c r="CC862" i="4"/>
  <c r="CA862" i="4"/>
  <c r="BY862" i="4"/>
  <c r="BW862" i="4"/>
  <c r="BU862" i="4"/>
  <c r="BS862" i="4"/>
  <c r="BQ862" i="4"/>
  <c r="BO862" i="4"/>
  <c r="BM862" i="4"/>
  <c r="BK862" i="4"/>
  <c r="BI862" i="4"/>
  <c r="BG862" i="4"/>
  <c r="BE862" i="4"/>
  <c r="BC862" i="4"/>
  <c r="BA862" i="4"/>
  <c r="AY862" i="4"/>
  <c r="CS861" i="4"/>
  <c r="CQ861" i="4"/>
  <c r="CO861" i="4"/>
  <c r="CM861" i="4"/>
  <c r="CK861" i="4"/>
  <c r="CI861" i="4"/>
  <c r="CG861" i="4"/>
  <c r="CE861" i="4"/>
  <c r="CC861" i="4"/>
  <c r="CA861" i="4"/>
  <c r="BY861" i="4"/>
  <c r="BW861" i="4"/>
  <c r="BU861" i="4"/>
  <c r="BS861" i="4"/>
  <c r="BQ861" i="4"/>
  <c r="BO861" i="4"/>
  <c r="BM861" i="4"/>
  <c r="BK861" i="4"/>
  <c r="BI861" i="4"/>
  <c r="BG861" i="4"/>
  <c r="BE861" i="4"/>
  <c r="BC861" i="4"/>
  <c r="BA861" i="4"/>
  <c r="AY861" i="4"/>
  <c r="CS860" i="4"/>
  <c r="CQ860" i="4"/>
  <c r="CO860" i="4"/>
  <c r="CM860" i="4"/>
  <c r="CK860" i="4"/>
  <c r="CI860" i="4"/>
  <c r="CG860" i="4"/>
  <c r="CE860" i="4"/>
  <c r="CC860" i="4"/>
  <c r="CA860" i="4"/>
  <c r="BY860" i="4"/>
  <c r="BW860" i="4"/>
  <c r="BU860" i="4"/>
  <c r="BS860" i="4"/>
  <c r="BQ860" i="4"/>
  <c r="BO860" i="4"/>
  <c r="BM860" i="4"/>
  <c r="BK860" i="4"/>
  <c r="BI860" i="4"/>
  <c r="BG860" i="4"/>
  <c r="BE860" i="4"/>
  <c r="BC860" i="4"/>
  <c r="BA860" i="4"/>
  <c r="AY860" i="4"/>
  <c r="CS859" i="4"/>
  <c r="CQ859" i="4"/>
  <c r="CO859" i="4"/>
  <c r="CM859" i="4"/>
  <c r="CK859" i="4"/>
  <c r="CI859" i="4"/>
  <c r="CG859" i="4"/>
  <c r="CE859" i="4"/>
  <c r="CC859" i="4"/>
  <c r="CA859" i="4"/>
  <c r="BY859" i="4"/>
  <c r="BW859" i="4"/>
  <c r="BU859" i="4"/>
  <c r="BS859" i="4"/>
  <c r="BQ859" i="4"/>
  <c r="BO859" i="4"/>
  <c r="BM859" i="4"/>
  <c r="BK859" i="4"/>
  <c r="BI859" i="4"/>
  <c r="BG859" i="4"/>
  <c r="BE859" i="4"/>
  <c r="BC859" i="4"/>
  <c r="BA859" i="4"/>
  <c r="AY859" i="4"/>
  <c r="CS858" i="4"/>
  <c r="CQ858" i="4"/>
  <c r="CO858" i="4"/>
  <c r="CM858" i="4"/>
  <c r="CK858" i="4"/>
  <c r="CI858" i="4"/>
  <c r="CG858" i="4"/>
  <c r="CE858" i="4"/>
  <c r="CC858" i="4"/>
  <c r="CA858" i="4"/>
  <c r="BY858" i="4"/>
  <c r="BW858" i="4"/>
  <c r="BU858" i="4"/>
  <c r="BS858" i="4"/>
  <c r="BQ858" i="4"/>
  <c r="BO858" i="4"/>
  <c r="BM858" i="4"/>
  <c r="BK858" i="4"/>
  <c r="BI858" i="4"/>
  <c r="BG858" i="4"/>
  <c r="BE858" i="4"/>
  <c r="BC858" i="4"/>
  <c r="BA858" i="4"/>
  <c r="AY858" i="4"/>
  <c r="CS857" i="4"/>
  <c r="CQ857" i="4"/>
  <c r="CO857" i="4"/>
  <c r="CM857" i="4"/>
  <c r="CK857" i="4"/>
  <c r="CI857" i="4"/>
  <c r="CG857" i="4"/>
  <c r="CE857" i="4"/>
  <c r="CC857" i="4"/>
  <c r="CA857" i="4"/>
  <c r="BY857" i="4"/>
  <c r="BW857" i="4"/>
  <c r="BU857" i="4"/>
  <c r="BS857" i="4"/>
  <c r="BQ857" i="4"/>
  <c r="BO857" i="4"/>
  <c r="BM857" i="4"/>
  <c r="BK857" i="4"/>
  <c r="BI857" i="4"/>
  <c r="BG857" i="4"/>
  <c r="BE857" i="4"/>
  <c r="BC857" i="4"/>
  <c r="BA857" i="4"/>
  <c r="AY857" i="4"/>
  <c r="CS856" i="4"/>
  <c r="CQ856" i="4"/>
  <c r="CO856" i="4"/>
  <c r="CM856" i="4"/>
  <c r="CK856" i="4"/>
  <c r="CI856" i="4"/>
  <c r="CG856" i="4"/>
  <c r="CE856" i="4"/>
  <c r="CC856" i="4"/>
  <c r="CA856" i="4"/>
  <c r="BY856" i="4"/>
  <c r="BW856" i="4"/>
  <c r="BU856" i="4"/>
  <c r="BS856" i="4"/>
  <c r="BQ856" i="4"/>
  <c r="BO856" i="4"/>
  <c r="BM856" i="4"/>
  <c r="BK856" i="4"/>
  <c r="BI856" i="4"/>
  <c r="BG856" i="4"/>
  <c r="BE856" i="4"/>
  <c r="BC856" i="4"/>
  <c r="BA856" i="4"/>
  <c r="AY856" i="4"/>
  <c r="CS855" i="4"/>
  <c r="CQ855" i="4"/>
  <c r="CO855" i="4"/>
  <c r="CM855" i="4"/>
  <c r="CK855" i="4"/>
  <c r="CI855" i="4"/>
  <c r="CG855" i="4"/>
  <c r="CE855" i="4"/>
  <c r="CC855" i="4"/>
  <c r="CA855" i="4"/>
  <c r="BY855" i="4"/>
  <c r="BW855" i="4"/>
  <c r="BU855" i="4"/>
  <c r="BS855" i="4"/>
  <c r="BQ855" i="4"/>
  <c r="BO855" i="4"/>
  <c r="BM855" i="4"/>
  <c r="BK855" i="4"/>
  <c r="BI855" i="4"/>
  <c r="BG855" i="4"/>
  <c r="BE855" i="4"/>
  <c r="BC855" i="4"/>
  <c r="BA855" i="4"/>
  <c r="AY855" i="4"/>
  <c r="CS854" i="4"/>
  <c r="CQ854" i="4"/>
  <c r="CO854" i="4"/>
  <c r="CM854" i="4"/>
  <c r="CK854" i="4"/>
  <c r="CI854" i="4"/>
  <c r="CG854" i="4"/>
  <c r="CE854" i="4"/>
  <c r="CC854" i="4"/>
  <c r="CA854" i="4"/>
  <c r="BY854" i="4"/>
  <c r="BW854" i="4"/>
  <c r="BU854" i="4"/>
  <c r="BS854" i="4"/>
  <c r="BQ854" i="4"/>
  <c r="BO854" i="4"/>
  <c r="BM854" i="4"/>
  <c r="BK854" i="4"/>
  <c r="BI854" i="4"/>
  <c r="BG854" i="4"/>
  <c r="BE854" i="4"/>
  <c r="BC854" i="4"/>
  <c r="BA854" i="4"/>
  <c r="AY854" i="4"/>
  <c r="CS853" i="4"/>
  <c r="CQ853" i="4"/>
  <c r="CO853" i="4"/>
  <c r="CM853" i="4"/>
  <c r="CK853" i="4"/>
  <c r="CI853" i="4"/>
  <c r="CG853" i="4"/>
  <c r="CE853" i="4"/>
  <c r="CC853" i="4"/>
  <c r="CA853" i="4"/>
  <c r="BY853" i="4"/>
  <c r="BW853" i="4"/>
  <c r="BU853" i="4"/>
  <c r="BS853" i="4"/>
  <c r="BQ853" i="4"/>
  <c r="BO853" i="4"/>
  <c r="BM853" i="4"/>
  <c r="BK853" i="4"/>
  <c r="BI853" i="4"/>
  <c r="BG853" i="4"/>
  <c r="BE853" i="4"/>
  <c r="BC853" i="4"/>
  <c r="BA853" i="4"/>
  <c r="AY853" i="4"/>
  <c r="CS852" i="4"/>
  <c r="CQ852" i="4"/>
  <c r="CO852" i="4"/>
  <c r="CM852" i="4"/>
  <c r="CK852" i="4"/>
  <c r="CI852" i="4"/>
  <c r="CG852" i="4"/>
  <c r="CE852" i="4"/>
  <c r="CC852" i="4"/>
  <c r="CA852" i="4"/>
  <c r="BY852" i="4"/>
  <c r="BW852" i="4"/>
  <c r="BU852" i="4"/>
  <c r="BS852" i="4"/>
  <c r="BQ852" i="4"/>
  <c r="BO852" i="4"/>
  <c r="BM852" i="4"/>
  <c r="BK852" i="4"/>
  <c r="BI852" i="4"/>
  <c r="BG852" i="4"/>
  <c r="BE852" i="4"/>
  <c r="BC852" i="4"/>
  <c r="BA852" i="4"/>
  <c r="AY852" i="4"/>
  <c r="CS851" i="4"/>
  <c r="CQ851" i="4"/>
  <c r="CO851" i="4"/>
  <c r="CM851" i="4"/>
  <c r="CK851" i="4"/>
  <c r="CI851" i="4"/>
  <c r="CG851" i="4"/>
  <c r="CE851" i="4"/>
  <c r="CC851" i="4"/>
  <c r="CA851" i="4"/>
  <c r="BY851" i="4"/>
  <c r="BW851" i="4"/>
  <c r="BU851" i="4"/>
  <c r="BS851" i="4"/>
  <c r="BQ851" i="4"/>
  <c r="BO851" i="4"/>
  <c r="BM851" i="4"/>
  <c r="BK851" i="4"/>
  <c r="BI851" i="4"/>
  <c r="BG851" i="4"/>
  <c r="BE851" i="4"/>
  <c r="BC851" i="4"/>
  <c r="BA851" i="4"/>
  <c r="AY851" i="4"/>
  <c r="CS850" i="4"/>
  <c r="CQ850" i="4"/>
  <c r="CO850" i="4"/>
  <c r="CM850" i="4"/>
  <c r="CK850" i="4"/>
  <c r="CI850" i="4"/>
  <c r="CG850" i="4"/>
  <c r="CE850" i="4"/>
  <c r="CC850" i="4"/>
  <c r="CA850" i="4"/>
  <c r="BY850" i="4"/>
  <c r="BW850" i="4"/>
  <c r="BU850" i="4"/>
  <c r="BS850" i="4"/>
  <c r="BQ850" i="4"/>
  <c r="BO850" i="4"/>
  <c r="BM850" i="4"/>
  <c r="BK850" i="4"/>
  <c r="BI850" i="4"/>
  <c r="BG850" i="4"/>
  <c r="BE850" i="4"/>
  <c r="BC850" i="4"/>
  <c r="BA850" i="4"/>
  <c r="AY850" i="4"/>
  <c r="CS849" i="4"/>
  <c r="CQ849" i="4"/>
  <c r="CO849" i="4"/>
  <c r="CM849" i="4"/>
  <c r="CK849" i="4"/>
  <c r="CI849" i="4"/>
  <c r="CG849" i="4"/>
  <c r="CE849" i="4"/>
  <c r="CC849" i="4"/>
  <c r="CA849" i="4"/>
  <c r="BY849" i="4"/>
  <c r="BW849" i="4"/>
  <c r="BU849" i="4"/>
  <c r="BS849" i="4"/>
  <c r="BQ849" i="4"/>
  <c r="BO849" i="4"/>
  <c r="BM849" i="4"/>
  <c r="BK849" i="4"/>
  <c r="BI849" i="4"/>
  <c r="BG849" i="4"/>
  <c r="BE849" i="4"/>
  <c r="BC849" i="4"/>
  <c r="BA849" i="4"/>
  <c r="AY849" i="4"/>
  <c r="CS848" i="4"/>
  <c r="CQ848" i="4"/>
  <c r="CO848" i="4"/>
  <c r="CM848" i="4"/>
  <c r="CK848" i="4"/>
  <c r="CI848" i="4"/>
  <c r="CG848" i="4"/>
  <c r="CE848" i="4"/>
  <c r="CC848" i="4"/>
  <c r="CA848" i="4"/>
  <c r="BY848" i="4"/>
  <c r="BW848" i="4"/>
  <c r="BU848" i="4"/>
  <c r="BS848" i="4"/>
  <c r="BQ848" i="4"/>
  <c r="BO848" i="4"/>
  <c r="BM848" i="4"/>
  <c r="BK848" i="4"/>
  <c r="BI848" i="4"/>
  <c r="BG848" i="4"/>
  <c r="BE848" i="4"/>
  <c r="BC848" i="4"/>
  <c r="BA848" i="4"/>
  <c r="AY848" i="4"/>
  <c r="CS847" i="4"/>
  <c r="CQ847" i="4"/>
  <c r="CO847" i="4"/>
  <c r="CM847" i="4"/>
  <c r="CK847" i="4"/>
  <c r="CI847" i="4"/>
  <c r="CG847" i="4"/>
  <c r="CE847" i="4"/>
  <c r="CC847" i="4"/>
  <c r="CA847" i="4"/>
  <c r="BY847" i="4"/>
  <c r="BW847" i="4"/>
  <c r="BU847" i="4"/>
  <c r="BS847" i="4"/>
  <c r="BQ847" i="4"/>
  <c r="BO847" i="4"/>
  <c r="BM847" i="4"/>
  <c r="BK847" i="4"/>
  <c r="BI847" i="4"/>
  <c r="BG847" i="4"/>
  <c r="BE847" i="4"/>
  <c r="BC847" i="4"/>
  <c r="BA847" i="4"/>
  <c r="AY847" i="4"/>
  <c r="CS846" i="4"/>
  <c r="CQ846" i="4"/>
  <c r="CO846" i="4"/>
  <c r="CM846" i="4"/>
  <c r="CK846" i="4"/>
  <c r="CI846" i="4"/>
  <c r="CG846" i="4"/>
  <c r="CE846" i="4"/>
  <c r="CC846" i="4"/>
  <c r="CA846" i="4"/>
  <c r="BY846" i="4"/>
  <c r="BW846" i="4"/>
  <c r="BU846" i="4"/>
  <c r="BS846" i="4"/>
  <c r="BQ846" i="4"/>
  <c r="BO846" i="4"/>
  <c r="BM846" i="4"/>
  <c r="BK846" i="4"/>
  <c r="BI846" i="4"/>
  <c r="BG846" i="4"/>
  <c r="BE846" i="4"/>
  <c r="BC846" i="4"/>
  <c r="BA846" i="4"/>
  <c r="AY846" i="4"/>
  <c r="CS845" i="4"/>
  <c r="CQ845" i="4"/>
  <c r="CO845" i="4"/>
  <c r="CM845" i="4"/>
  <c r="CK845" i="4"/>
  <c r="CI845" i="4"/>
  <c r="CG845" i="4"/>
  <c r="CE845" i="4"/>
  <c r="CC845" i="4"/>
  <c r="CA845" i="4"/>
  <c r="BY845" i="4"/>
  <c r="BW845" i="4"/>
  <c r="BU845" i="4"/>
  <c r="BS845" i="4"/>
  <c r="BQ845" i="4"/>
  <c r="BO845" i="4"/>
  <c r="BM845" i="4"/>
  <c r="BK845" i="4"/>
  <c r="BI845" i="4"/>
  <c r="BG845" i="4"/>
  <c r="BE845" i="4"/>
  <c r="BC845" i="4"/>
  <c r="BA845" i="4"/>
  <c r="AY845" i="4"/>
  <c r="CS844" i="4"/>
  <c r="CQ844" i="4"/>
  <c r="CO844" i="4"/>
  <c r="CM844" i="4"/>
  <c r="CK844" i="4"/>
  <c r="CI844" i="4"/>
  <c r="CG844" i="4"/>
  <c r="CE844" i="4"/>
  <c r="CC844" i="4"/>
  <c r="CA844" i="4"/>
  <c r="BY844" i="4"/>
  <c r="BW844" i="4"/>
  <c r="BU844" i="4"/>
  <c r="BS844" i="4"/>
  <c r="BQ844" i="4"/>
  <c r="BO844" i="4"/>
  <c r="BM844" i="4"/>
  <c r="BK844" i="4"/>
  <c r="BI844" i="4"/>
  <c r="BG844" i="4"/>
  <c r="BE844" i="4"/>
  <c r="BC844" i="4"/>
  <c r="BA844" i="4"/>
  <c r="AY844" i="4"/>
  <c r="CS843" i="4"/>
  <c r="CQ843" i="4"/>
  <c r="CO843" i="4"/>
  <c r="CM843" i="4"/>
  <c r="CK843" i="4"/>
  <c r="CI843" i="4"/>
  <c r="CG843" i="4"/>
  <c r="CE843" i="4"/>
  <c r="CC843" i="4"/>
  <c r="CA843" i="4"/>
  <c r="BY843" i="4"/>
  <c r="BW843" i="4"/>
  <c r="BU843" i="4"/>
  <c r="BS843" i="4"/>
  <c r="BQ843" i="4"/>
  <c r="BO843" i="4"/>
  <c r="BM843" i="4"/>
  <c r="BK843" i="4"/>
  <c r="BI843" i="4"/>
  <c r="BG843" i="4"/>
  <c r="BE843" i="4"/>
  <c r="BC843" i="4"/>
  <c r="BA843" i="4"/>
  <c r="AY843" i="4"/>
  <c r="CS842" i="4"/>
  <c r="CQ842" i="4"/>
  <c r="CO842" i="4"/>
  <c r="CM842" i="4"/>
  <c r="CK842" i="4"/>
  <c r="CI842" i="4"/>
  <c r="CG842" i="4"/>
  <c r="CE842" i="4"/>
  <c r="CC842" i="4"/>
  <c r="CA842" i="4"/>
  <c r="BY842" i="4"/>
  <c r="BW842" i="4"/>
  <c r="BU842" i="4"/>
  <c r="BS842" i="4"/>
  <c r="BQ842" i="4"/>
  <c r="BO842" i="4"/>
  <c r="BM842" i="4"/>
  <c r="BK842" i="4"/>
  <c r="BI842" i="4"/>
  <c r="BG842" i="4"/>
  <c r="BE842" i="4"/>
  <c r="BC842" i="4"/>
  <c r="BA842" i="4"/>
  <c r="AY842" i="4"/>
  <c r="CS841" i="4"/>
  <c r="CQ841" i="4"/>
  <c r="CO841" i="4"/>
  <c r="CM841" i="4"/>
  <c r="CK841" i="4"/>
  <c r="CI841" i="4"/>
  <c r="CG841" i="4"/>
  <c r="CE841" i="4"/>
  <c r="CC841" i="4"/>
  <c r="CA841" i="4"/>
  <c r="BY841" i="4"/>
  <c r="BW841" i="4"/>
  <c r="BU841" i="4"/>
  <c r="BS841" i="4"/>
  <c r="BQ841" i="4"/>
  <c r="BO841" i="4"/>
  <c r="BM841" i="4"/>
  <c r="BK841" i="4"/>
  <c r="BI841" i="4"/>
  <c r="BG841" i="4"/>
  <c r="BE841" i="4"/>
  <c r="BC841" i="4"/>
  <c r="BA841" i="4"/>
  <c r="AY841" i="4"/>
  <c r="CS840" i="4"/>
  <c r="CQ840" i="4"/>
  <c r="CO840" i="4"/>
  <c r="CM840" i="4"/>
  <c r="CK840" i="4"/>
  <c r="CI840" i="4"/>
  <c r="CG840" i="4"/>
  <c r="CE840" i="4"/>
  <c r="CC840" i="4"/>
  <c r="CA840" i="4"/>
  <c r="BY840" i="4"/>
  <c r="BW840" i="4"/>
  <c r="BU840" i="4"/>
  <c r="BS840" i="4"/>
  <c r="BQ840" i="4"/>
  <c r="BO840" i="4"/>
  <c r="BM840" i="4"/>
  <c r="BK840" i="4"/>
  <c r="BI840" i="4"/>
  <c r="BG840" i="4"/>
  <c r="BE840" i="4"/>
  <c r="BC840" i="4"/>
  <c r="BA840" i="4"/>
  <c r="AY840" i="4"/>
  <c r="CS839" i="4"/>
  <c r="CQ839" i="4"/>
  <c r="CO839" i="4"/>
  <c r="CM839" i="4"/>
  <c r="CK839" i="4"/>
  <c r="CI839" i="4"/>
  <c r="CG839" i="4"/>
  <c r="CE839" i="4"/>
  <c r="CC839" i="4"/>
  <c r="CA839" i="4"/>
  <c r="BY839" i="4"/>
  <c r="BW839" i="4"/>
  <c r="BU839" i="4"/>
  <c r="BS839" i="4"/>
  <c r="BQ839" i="4"/>
  <c r="BO839" i="4"/>
  <c r="BM839" i="4"/>
  <c r="BK839" i="4"/>
  <c r="BI839" i="4"/>
  <c r="BG839" i="4"/>
  <c r="BE839" i="4"/>
  <c r="BC839" i="4"/>
  <c r="BA839" i="4"/>
  <c r="AY839" i="4"/>
  <c r="CS838" i="4"/>
  <c r="CQ838" i="4"/>
  <c r="CO838" i="4"/>
  <c r="CM838" i="4"/>
  <c r="CK838" i="4"/>
  <c r="CI838" i="4"/>
  <c r="CG838" i="4"/>
  <c r="CE838" i="4"/>
  <c r="CC838" i="4"/>
  <c r="CA838" i="4"/>
  <c r="BY838" i="4"/>
  <c r="BW838" i="4"/>
  <c r="BU838" i="4"/>
  <c r="BS838" i="4"/>
  <c r="BQ838" i="4"/>
  <c r="BO838" i="4"/>
  <c r="BM838" i="4"/>
  <c r="BK838" i="4"/>
  <c r="BI838" i="4"/>
  <c r="BG838" i="4"/>
  <c r="BE838" i="4"/>
  <c r="BC838" i="4"/>
  <c r="BA838" i="4"/>
  <c r="AY838" i="4"/>
  <c r="CS837" i="4"/>
  <c r="CQ837" i="4"/>
  <c r="CO837" i="4"/>
  <c r="CM837" i="4"/>
  <c r="CK837" i="4"/>
  <c r="CI837" i="4"/>
  <c r="CG837" i="4"/>
  <c r="CE837" i="4"/>
  <c r="CC837" i="4"/>
  <c r="CA837" i="4"/>
  <c r="BY837" i="4"/>
  <c r="BW837" i="4"/>
  <c r="BU837" i="4"/>
  <c r="BS837" i="4"/>
  <c r="BQ837" i="4"/>
  <c r="BO837" i="4"/>
  <c r="BM837" i="4"/>
  <c r="BK837" i="4"/>
  <c r="BI837" i="4"/>
  <c r="BG837" i="4"/>
  <c r="BE837" i="4"/>
  <c r="BC837" i="4"/>
  <c r="BA837" i="4"/>
  <c r="AY837" i="4"/>
  <c r="CS836" i="4"/>
  <c r="CQ836" i="4"/>
  <c r="CO836" i="4"/>
  <c r="CM836" i="4"/>
  <c r="CK836" i="4"/>
  <c r="CI836" i="4"/>
  <c r="CG836" i="4"/>
  <c r="CE836" i="4"/>
  <c r="CC836" i="4"/>
  <c r="CA836" i="4"/>
  <c r="BY836" i="4"/>
  <c r="BW836" i="4"/>
  <c r="BU836" i="4"/>
  <c r="BS836" i="4"/>
  <c r="BQ836" i="4"/>
  <c r="BO836" i="4"/>
  <c r="BM836" i="4"/>
  <c r="BK836" i="4"/>
  <c r="BI836" i="4"/>
  <c r="BG836" i="4"/>
  <c r="BE836" i="4"/>
  <c r="BC836" i="4"/>
  <c r="BA836" i="4"/>
  <c r="AY836" i="4"/>
  <c r="CS835" i="4"/>
  <c r="CQ835" i="4"/>
  <c r="CO835" i="4"/>
  <c r="CM835" i="4"/>
  <c r="CK835" i="4"/>
  <c r="CI835" i="4"/>
  <c r="CG835" i="4"/>
  <c r="CE835" i="4"/>
  <c r="CC835" i="4"/>
  <c r="CA835" i="4"/>
  <c r="BY835" i="4"/>
  <c r="BW835" i="4"/>
  <c r="BU835" i="4"/>
  <c r="BS835" i="4"/>
  <c r="BQ835" i="4"/>
  <c r="BO835" i="4"/>
  <c r="BM835" i="4"/>
  <c r="BK835" i="4"/>
  <c r="BI835" i="4"/>
  <c r="BG835" i="4"/>
  <c r="BE835" i="4"/>
  <c r="BC835" i="4"/>
  <c r="BA835" i="4"/>
  <c r="AY835" i="4"/>
  <c r="CS834" i="4"/>
  <c r="CQ834" i="4"/>
  <c r="CO834" i="4"/>
  <c r="CM834" i="4"/>
  <c r="CK834" i="4"/>
  <c r="CI834" i="4"/>
  <c r="CG834" i="4"/>
  <c r="CE834" i="4"/>
  <c r="CC834" i="4"/>
  <c r="CA834" i="4"/>
  <c r="BY834" i="4"/>
  <c r="BW834" i="4"/>
  <c r="BU834" i="4"/>
  <c r="BS834" i="4"/>
  <c r="BQ834" i="4"/>
  <c r="BO834" i="4"/>
  <c r="BM834" i="4"/>
  <c r="BK834" i="4"/>
  <c r="BI834" i="4"/>
  <c r="BG834" i="4"/>
  <c r="BE834" i="4"/>
  <c r="BC834" i="4"/>
  <c r="BA834" i="4"/>
  <c r="AY834" i="4"/>
  <c r="CS833" i="4"/>
  <c r="CQ833" i="4"/>
  <c r="CO833" i="4"/>
  <c r="CM833" i="4"/>
  <c r="CK833" i="4"/>
  <c r="CI833" i="4"/>
  <c r="CG833" i="4"/>
  <c r="CE833" i="4"/>
  <c r="CC833" i="4"/>
  <c r="CA833" i="4"/>
  <c r="BY833" i="4"/>
  <c r="BW833" i="4"/>
  <c r="BU833" i="4"/>
  <c r="BS833" i="4"/>
  <c r="BQ833" i="4"/>
  <c r="BO833" i="4"/>
  <c r="BM833" i="4"/>
  <c r="BK833" i="4"/>
  <c r="BI833" i="4"/>
  <c r="BG833" i="4"/>
  <c r="BE833" i="4"/>
  <c r="BC833" i="4"/>
  <c r="BA833" i="4"/>
  <c r="AY833" i="4"/>
  <c r="CS832" i="4"/>
  <c r="CQ832" i="4"/>
  <c r="CO832" i="4"/>
  <c r="CM832" i="4"/>
  <c r="CK832" i="4"/>
  <c r="CI832" i="4"/>
  <c r="CG832" i="4"/>
  <c r="CE832" i="4"/>
  <c r="CC832" i="4"/>
  <c r="CA832" i="4"/>
  <c r="BY832" i="4"/>
  <c r="BW832" i="4"/>
  <c r="BU832" i="4"/>
  <c r="BS832" i="4"/>
  <c r="BQ832" i="4"/>
  <c r="BO832" i="4"/>
  <c r="BM832" i="4"/>
  <c r="BK832" i="4"/>
  <c r="BI832" i="4"/>
  <c r="BG832" i="4"/>
  <c r="BE832" i="4"/>
  <c r="BC832" i="4"/>
  <c r="BA832" i="4"/>
  <c r="AY832" i="4"/>
  <c r="CS831" i="4"/>
  <c r="CQ831" i="4"/>
  <c r="CO831" i="4"/>
  <c r="CM831" i="4"/>
  <c r="CK831" i="4"/>
  <c r="CI831" i="4"/>
  <c r="CG831" i="4"/>
  <c r="CE831" i="4"/>
  <c r="CC831" i="4"/>
  <c r="CA831" i="4"/>
  <c r="BY831" i="4"/>
  <c r="BW831" i="4"/>
  <c r="BU831" i="4"/>
  <c r="BS831" i="4"/>
  <c r="BQ831" i="4"/>
  <c r="BO831" i="4"/>
  <c r="BM831" i="4"/>
  <c r="BK831" i="4"/>
  <c r="BI831" i="4"/>
  <c r="BG831" i="4"/>
  <c r="BE831" i="4"/>
  <c r="BC831" i="4"/>
  <c r="BA831" i="4"/>
  <c r="AY831" i="4"/>
  <c r="CS830" i="4"/>
  <c r="CQ830" i="4"/>
  <c r="CO830" i="4"/>
  <c r="CM830" i="4"/>
  <c r="CK830" i="4"/>
  <c r="CI830" i="4"/>
  <c r="CG830" i="4"/>
  <c r="CE830" i="4"/>
  <c r="CC830" i="4"/>
  <c r="CA830" i="4"/>
  <c r="BY830" i="4"/>
  <c r="BW830" i="4"/>
  <c r="BU830" i="4"/>
  <c r="BS830" i="4"/>
  <c r="BQ830" i="4"/>
  <c r="BO830" i="4"/>
  <c r="BM830" i="4"/>
  <c r="BK830" i="4"/>
  <c r="BI830" i="4"/>
  <c r="BG830" i="4"/>
  <c r="BE830" i="4"/>
  <c r="BC830" i="4"/>
  <c r="BA830" i="4"/>
  <c r="AY830" i="4"/>
  <c r="CS829" i="4"/>
  <c r="CQ829" i="4"/>
  <c r="CO829" i="4"/>
  <c r="CM829" i="4"/>
  <c r="CK829" i="4"/>
  <c r="CI829" i="4"/>
  <c r="CG829" i="4"/>
  <c r="CE829" i="4"/>
  <c r="CC829" i="4"/>
  <c r="CA829" i="4"/>
  <c r="BY829" i="4"/>
  <c r="BW829" i="4"/>
  <c r="BU829" i="4"/>
  <c r="BS829" i="4"/>
  <c r="BQ829" i="4"/>
  <c r="BO829" i="4"/>
  <c r="BM829" i="4"/>
  <c r="BK829" i="4"/>
  <c r="BI829" i="4"/>
  <c r="BG829" i="4"/>
  <c r="BE829" i="4"/>
  <c r="BC829" i="4"/>
  <c r="BA829" i="4"/>
  <c r="AY829" i="4"/>
  <c r="CS828" i="4"/>
  <c r="CQ828" i="4"/>
  <c r="CO828" i="4"/>
  <c r="CM828" i="4"/>
  <c r="CK828" i="4"/>
  <c r="CI828" i="4"/>
  <c r="CG828" i="4"/>
  <c r="CE828" i="4"/>
  <c r="CC828" i="4"/>
  <c r="CA828" i="4"/>
  <c r="BY828" i="4"/>
  <c r="BW828" i="4"/>
  <c r="BU828" i="4"/>
  <c r="BS828" i="4"/>
  <c r="BQ828" i="4"/>
  <c r="BO828" i="4"/>
  <c r="BM828" i="4"/>
  <c r="BK828" i="4"/>
  <c r="BI828" i="4"/>
  <c r="BG828" i="4"/>
  <c r="BE828" i="4"/>
  <c r="BC828" i="4"/>
  <c r="BA828" i="4"/>
  <c r="AY828" i="4"/>
  <c r="CS827" i="4"/>
  <c r="CQ827" i="4"/>
  <c r="CO827" i="4"/>
  <c r="CM827" i="4"/>
  <c r="CK827" i="4"/>
  <c r="CI827" i="4"/>
  <c r="CG827" i="4"/>
  <c r="CE827" i="4"/>
  <c r="CC827" i="4"/>
  <c r="CA827" i="4"/>
  <c r="BY827" i="4"/>
  <c r="BW827" i="4"/>
  <c r="BU827" i="4"/>
  <c r="BS827" i="4"/>
  <c r="BQ827" i="4"/>
  <c r="BO827" i="4"/>
  <c r="BM827" i="4"/>
  <c r="BK827" i="4"/>
  <c r="BI827" i="4"/>
  <c r="BG827" i="4"/>
  <c r="BE827" i="4"/>
  <c r="BC827" i="4"/>
  <c r="BA827" i="4"/>
  <c r="AY827" i="4"/>
  <c r="CS826" i="4"/>
  <c r="CQ826" i="4"/>
  <c r="CO826" i="4"/>
  <c r="CM826" i="4"/>
  <c r="CK826" i="4"/>
  <c r="CI826" i="4"/>
  <c r="CG826" i="4"/>
  <c r="CE826" i="4"/>
  <c r="CC826" i="4"/>
  <c r="CA826" i="4"/>
  <c r="BY826" i="4"/>
  <c r="BW826" i="4"/>
  <c r="BU826" i="4"/>
  <c r="BS826" i="4"/>
  <c r="BQ826" i="4"/>
  <c r="BO826" i="4"/>
  <c r="BM826" i="4"/>
  <c r="BK826" i="4"/>
  <c r="BI826" i="4"/>
  <c r="BG826" i="4"/>
  <c r="BE826" i="4"/>
  <c r="BC826" i="4"/>
  <c r="BA826" i="4"/>
  <c r="AY826" i="4"/>
  <c r="CS825" i="4"/>
  <c r="CQ825" i="4"/>
  <c r="CO825" i="4"/>
  <c r="CM825" i="4"/>
  <c r="CK825" i="4"/>
  <c r="CI825" i="4"/>
  <c r="CG825" i="4"/>
  <c r="CE825" i="4"/>
  <c r="CC825" i="4"/>
  <c r="CA825" i="4"/>
  <c r="BY825" i="4"/>
  <c r="BW825" i="4"/>
  <c r="BU825" i="4"/>
  <c r="BS825" i="4"/>
  <c r="BQ825" i="4"/>
  <c r="BO825" i="4"/>
  <c r="BM825" i="4"/>
  <c r="BK825" i="4"/>
  <c r="BI825" i="4"/>
  <c r="BG825" i="4"/>
  <c r="BE825" i="4"/>
  <c r="BC825" i="4"/>
  <c r="BA825" i="4"/>
  <c r="AY825" i="4"/>
  <c r="CS824" i="4"/>
  <c r="CQ824" i="4"/>
  <c r="CO824" i="4"/>
  <c r="CM824" i="4"/>
  <c r="CK824" i="4"/>
  <c r="CI824" i="4"/>
  <c r="CG824" i="4"/>
  <c r="CE824" i="4"/>
  <c r="CC824" i="4"/>
  <c r="CA824" i="4"/>
  <c r="BY824" i="4"/>
  <c r="BW824" i="4"/>
  <c r="BU824" i="4"/>
  <c r="BS824" i="4"/>
  <c r="BQ824" i="4"/>
  <c r="BO824" i="4"/>
  <c r="BM824" i="4"/>
  <c r="BK824" i="4"/>
  <c r="BI824" i="4"/>
  <c r="BG824" i="4"/>
  <c r="BE824" i="4"/>
  <c r="BC824" i="4"/>
  <c r="BA824" i="4"/>
  <c r="AY824" i="4"/>
  <c r="CS823" i="4"/>
  <c r="CQ823" i="4"/>
  <c r="CO823" i="4"/>
  <c r="CM823" i="4"/>
  <c r="CK823" i="4"/>
  <c r="CI823" i="4"/>
  <c r="CG823" i="4"/>
  <c r="CE823" i="4"/>
  <c r="CC823" i="4"/>
  <c r="CA823" i="4"/>
  <c r="BY823" i="4"/>
  <c r="BW823" i="4"/>
  <c r="BU823" i="4"/>
  <c r="BS823" i="4"/>
  <c r="BQ823" i="4"/>
  <c r="BO823" i="4"/>
  <c r="BM823" i="4"/>
  <c r="BK823" i="4"/>
  <c r="BI823" i="4"/>
  <c r="BG823" i="4"/>
  <c r="BE823" i="4"/>
  <c r="BC823" i="4"/>
  <c r="BA823" i="4"/>
  <c r="AY823" i="4"/>
  <c r="CS822" i="4"/>
  <c r="CQ822" i="4"/>
  <c r="CO822" i="4"/>
  <c r="CM822" i="4"/>
  <c r="CK822" i="4"/>
  <c r="CI822" i="4"/>
  <c r="CG822" i="4"/>
  <c r="CE822" i="4"/>
  <c r="CC822" i="4"/>
  <c r="CA822" i="4"/>
  <c r="BY822" i="4"/>
  <c r="BW822" i="4"/>
  <c r="BU822" i="4"/>
  <c r="BS822" i="4"/>
  <c r="BQ822" i="4"/>
  <c r="BO822" i="4"/>
  <c r="BM822" i="4"/>
  <c r="BK822" i="4"/>
  <c r="BI822" i="4"/>
  <c r="BG822" i="4"/>
  <c r="BE822" i="4"/>
  <c r="BC822" i="4"/>
  <c r="BA822" i="4"/>
  <c r="AY822" i="4"/>
  <c r="CS821" i="4"/>
  <c r="CQ821" i="4"/>
  <c r="CO821" i="4"/>
  <c r="CM821" i="4"/>
  <c r="CK821" i="4"/>
  <c r="CI821" i="4"/>
  <c r="CG821" i="4"/>
  <c r="CE821" i="4"/>
  <c r="CC821" i="4"/>
  <c r="CA821" i="4"/>
  <c r="BY821" i="4"/>
  <c r="BW821" i="4"/>
  <c r="BU821" i="4"/>
  <c r="BS821" i="4"/>
  <c r="BQ821" i="4"/>
  <c r="BO821" i="4"/>
  <c r="BM821" i="4"/>
  <c r="BK821" i="4"/>
  <c r="BI821" i="4"/>
  <c r="BG821" i="4"/>
  <c r="BE821" i="4"/>
  <c r="BC821" i="4"/>
  <c r="BA821" i="4"/>
  <c r="AY821" i="4"/>
  <c r="CS820" i="4"/>
  <c r="CQ820" i="4"/>
  <c r="CO820" i="4"/>
  <c r="CM820" i="4"/>
  <c r="CK820" i="4"/>
  <c r="CI820" i="4"/>
  <c r="CG820" i="4"/>
  <c r="CE820" i="4"/>
  <c r="CC820" i="4"/>
  <c r="CA820" i="4"/>
  <c r="BY820" i="4"/>
  <c r="BW820" i="4"/>
  <c r="BU820" i="4"/>
  <c r="BS820" i="4"/>
  <c r="BQ820" i="4"/>
  <c r="BO820" i="4"/>
  <c r="BM820" i="4"/>
  <c r="BK820" i="4"/>
  <c r="BI820" i="4"/>
  <c r="BG820" i="4"/>
  <c r="BE820" i="4"/>
  <c r="BC820" i="4"/>
  <c r="BA820" i="4"/>
  <c r="AY820" i="4"/>
  <c r="CS819" i="4"/>
  <c r="CQ819" i="4"/>
  <c r="CO819" i="4"/>
  <c r="CM819" i="4"/>
  <c r="CK819" i="4"/>
  <c r="CI819" i="4"/>
  <c r="CG819" i="4"/>
  <c r="CE819" i="4"/>
  <c r="CC819" i="4"/>
  <c r="CA819" i="4"/>
  <c r="BY819" i="4"/>
  <c r="BW819" i="4"/>
  <c r="BU819" i="4"/>
  <c r="BS819" i="4"/>
  <c r="BQ819" i="4"/>
  <c r="BO819" i="4"/>
  <c r="BM819" i="4"/>
  <c r="BK819" i="4"/>
  <c r="BI819" i="4"/>
  <c r="BG819" i="4"/>
  <c r="BE819" i="4"/>
  <c r="BC819" i="4"/>
  <c r="BA819" i="4"/>
  <c r="AY819" i="4"/>
  <c r="CS818" i="4"/>
  <c r="CQ818" i="4"/>
  <c r="CO818" i="4"/>
  <c r="CM818" i="4"/>
  <c r="CK818" i="4"/>
  <c r="CI818" i="4"/>
  <c r="CG818" i="4"/>
  <c r="CE818" i="4"/>
  <c r="CC818" i="4"/>
  <c r="CA818" i="4"/>
  <c r="BY818" i="4"/>
  <c r="BW818" i="4"/>
  <c r="BU818" i="4"/>
  <c r="BS818" i="4"/>
  <c r="BQ818" i="4"/>
  <c r="BO818" i="4"/>
  <c r="BM818" i="4"/>
  <c r="BK818" i="4"/>
  <c r="BI818" i="4"/>
  <c r="BG818" i="4"/>
  <c r="BE818" i="4"/>
  <c r="BC818" i="4"/>
  <c r="BA818" i="4"/>
  <c r="AY818" i="4"/>
  <c r="CS817" i="4"/>
  <c r="CQ817" i="4"/>
  <c r="CO817" i="4"/>
  <c r="CM817" i="4"/>
  <c r="CK817" i="4"/>
  <c r="CI817" i="4"/>
  <c r="CG817" i="4"/>
  <c r="CE817" i="4"/>
  <c r="CC817" i="4"/>
  <c r="CA817" i="4"/>
  <c r="BY817" i="4"/>
  <c r="BW817" i="4"/>
  <c r="BU817" i="4"/>
  <c r="BS817" i="4"/>
  <c r="BQ817" i="4"/>
  <c r="BO817" i="4"/>
  <c r="BM817" i="4"/>
  <c r="BK817" i="4"/>
  <c r="BI817" i="4"/>
  <c r="BG817" i="4"/>
  <c r="BE817" i="4"/>
  <c r="BC817" i="4"/>
  <c r="BA817" i="4"/>
  <c r="AY817" i="4"/>
  <c r="CS816" i="4"/>
  <c r="CQ816" i="4"/>
  <c r="CO816" i="4"/>
  <c r="CM816" i="4"/>
  <c r="CK816" i="4"/>
  <c r="CI816" i="4"/>
  <c r="CG816" i="4"/>
  <c r="CE816" i="4"/>
  <c r="CC816" i="4"/>
  <c r="CA816" i="4"/>
  <c r="BY816" i="4"/>
  <c r="BW816" i="4"/>
  <c r="BU816" i="4"/>
  <c r="BS816" i="4"/>
  <c r="BQ816" i="4"/>
  <c r="BO816" i="4"/>
  <c r="BM816" i="4"/>
  <c r="BK816" i="4"/>
  <c r="BI816" i="4"/>
  <c r="BG816" i="4"/>
  <c r="BE816" i="4"/>
  <c r="BC816" i="4"/>
  <c r="BA816" i="4"/>
  <c r="AY816" i="4"/>
  <c r="CS815" i="4"/>
  <c r="CQ815" i="4"/>
  <c r="CO815" i="4"/>
  <c r="CM815" i="4"/>
  <c r="CK815" i="4"/>
  <c r="CI815" i="4"/>
  <c r="CG815" i="4"/>
  <c r="CE815" i="4"/>
  <c r="CC815" i="4"/>
  <c r="CA815" i="4"/>
  <c r="BY815" i="4"/>
  <c r="BW815" i="4"/>
  <c r="BU815" i="4"/>
  <c r="BS815" i="4"/>
  <c r="BQ815" i="4"/>
  <c r="BO815" i="4"/>
  <c r="BM815" i="4"/>
  <c r="BK815" i="4"/>
  <c r="BI815" i="4"/>
  <c r="BG815" i="4"/>
  <c r="BE815" i="4"/>
  <c r="BC815" i="4"/>
  <c r="BA815" i="4"/>
  <c r="AY815" i="4"/>
  <c r="CS814" i="4"/>
  <c r="CQ814" i="4"/>
  <c r="CO814" i="4"/>
  <c r="CM814" i="4"/>
  <c r="CK814" i="4"/>
  <c r="CI814" i="4"/>
  <c r="CG814" i="4"/>
  <c r="CE814" i="4"/>
  <c r="CC814" i="4"/>
  <c r="CA814" i="4"/>
  <c r="BY814" i="4"/>
  <c r="BW814" i="4"/>
  <c r="BU814" i="4"/>
  <c r="BS814" i="4"/>
  <c r="BQ814" i="4"/>
  <c r="BO814" i="4"/>
  <c r="BM814" i="4"/>
  <c r="BK814" i="4"/>
  <c r="BI814" i="4"/>
  <c r="BG814" i="4"/>
  <c r="BE814" i="4"/>
  <c r="BC814" i="4"/>
  <c r="BA814" i="4"/>
  <c r="AY814" i="4"/>
  <c r="CS813" i="4"/>
  <c r="CQ813" i="4"/>
  <c r="CO813" i="4"/>
  <c r="CM813" i="4"/>
  <c r="CK813" i="4"/>
  <c r="CI813" i="4"/>
  <c r="CG813" i="4"/>
  <c r="CE813" i="4"/>
  <c r="CC813" i="4"/>
  <c r="CA813" i="4"/>
  <c r="BY813" i="4"/>
  <c r="BW813" i="4"/>
  <c r="BU813" i="4"/>
  <c r="BS813" i="4"/>
  <c r="BQ813" i="4"/>
  <c r="BO813" i="4"/>
  <c r="BM813" i="4"/>
  <c r="BK813" i="4"/>
  <c r="BI813" i="4"/>
  <c r="BG813" i="4"/>
  <c r="BE813" i="4"/>
  <c r="BC813" i="4"/>
  <c r="BA813" i="4"/>
  <c r="AY813" i="4"/>
  <c r="CS812" i="4"/>
  <c r="CQ812" i="4"/>
  <c r="CO812" i="4"/>
  <c r="CM812" i="4"/>
  <c r="CK812" i="4"/>
  <c r="CI812" i="4"/>
  <c r="CG812" i="4"/>
  <c r="CE812" i="4"/>
  <c r="CC812" i="4"/>
  <c r="CA812" i="4"/>
  <c r="BY812" i="4"/>
  <c r="BW812" i="4"/>
  <c r="BU812" i="4"/>
  <c r="BS812" i="4"/>
  <c r="BQ812" i="4"/>
  <c r="BO812" i="4"/>
  <c r="BM812" i="4"/>
  <c r="BK812" i="4"/>
  <c r="BI812" i="4"/>
  <c r="BG812" i="4"/>
  <c r="BE812" i="4"/>
  <c r="BC812" i="4"/>
  <c r="BA812" i="4"/>
  <c r="AY812" i="4"/>
  <c r="CS811" i="4"/>
  <c r="CQ811" i="4"/>
  <c r="CO811" i="4"/>
  <c r="CM811" i="4"/>
  <c r="CK811" i="4"/>
  <c r="CI811" i="4"/>
  <c r="CG811" i="4"/>
  <c r="CE811" i="4"/>
  <c r="CC811" i="4"/>
  <c r="CA811" i="4"/>
  <c r="BY811" i="4"/>
  <c r="BW811" i="4"/>
  <c r="BU811" i="4"/>
  <c r="BS811" i="4"/>
  <c r="BQ811" i="4"/>
  <c r="BO811" i="4"/>
  <c r="BM811" i="4"/>
  <c r="BK811" i="4"/>
  <c r="BI811" i="4"/>
  <c r="BG811" i="4"/>
  <c r="BE811" i="4"/>
  <c r="BC811" i="4"/>
  <c r="BA811" i="4"/>
  <c r="AY811" i="4"/>
  <c r="CS810" i="4"/>
  <c r="CQ810" i="4"/>
  <c r="CO810" i="4"/>
  <c r="CM810" i="4"/>
  <c r="CK810" i="4"/>
  <c r="CI810" i="4"/>
  <c r="CG810" i="4"/>
  <c r="CE810" i="4"/>
  <c r="CC810" i="4"/>
  <c r="CA810" i="4"/>
  <c r="BY810" i="4"/>
  <c r="BW810" i="4"/>
  <c r="BU810" i="4"/>
  <c r="BS810" i="4"/>
  <c r="BQ810" i="4"/>
  <c r="BO810" i="4"/>
  <c r="BM810" i="4"/>
  <c r="BK810" i="4"/>
  <c r="BI810" i="4"/>
  <c r="BG810" i="4"/>
  <c r="BE810" i="4"/>
  <c r="BC810" i="4"/>
  <c r="BA810" i="4"/>
  <c r="AY810" i="4"/>
  <c r="CS809" i="4"/>
  <c r="CQ809" i="4"/>
  <c r="CO809" i="4"/>
  <c r="CM809" i="4"/>
  <c r="CK809" i="4"/>
  <c r="CI809" i="4"/>
  <c r="CG809" i="4"/>
  <c r="CE809" i="4"/>
  <c r="CC809" i="4"/>
  <c r="CA809" i="4"/>
  <c r="BY809" i="4"/>
  <c r="BW809" i="4"/>
  <c r="BU809" i="4"/>
  <c r="BS809" i="4"/>
  <c r="BQ809" i="4"/>
  <c r="BO809" i="4"/>
  <c r="BM809" i="4"/>
  <c r="BK809" i="4"/>
  <c r="BI809" i="4"/>
  <c r="BG809" i="4"/>
  <c r="BE809" i="4"/>
  <c r="BC809" i="4"/>
  <c r="BA809" i="4"/>
  <c r="AY809" i="4"/>
  <c r="CS808" i="4"/>
  <c r="CQ808" i="4"/>
  <c r="CO808" i="4"/>
  <c r="CM808" i="4"/>
  <c r="CK808" i="4"/>
  <c r="CI808" i="4"/>
  <c r="CG808" i="4"/>
  <c r="CE808" i="4"/>
  <c r="CC808" i="4"/>
  <c r="CA808" i="4"/>
  <c r="BY808" i="4"/>
  <c r="BW808" i="4"/>
  <c r="BU808" i="4"/>
  <c r="BS808" i="4"/>
  <c r="BQ808" i="4"/>
  <c r="BO808" i="4"/>
  <c r="BM808" i="4"/>
  <c r="BK808" i="4"/>
  <c r="BI808" i="4"/>
  <c r="BG808" i="4"/>
  <c r="BE808" i="4"/>
  <c r="BC808" i="4"/>
  <c r="BA808" i="4"/>
  <c r="AY808" i="4"/>
  <c r="CS807" i="4"/>
  <c r="CQ807" i="4"/>
  <c r="CO807" i="4"/>
  <c r="CM807" i="4"/>
  <c r="CK807" i="4"/>
  <c r="CI807" i="4"/>
  <c r="CG807" i="4"/>
  <c r="CE807" i="4"/>
  <c r="CC807" i="4"/>
  <c r="CA807" i="4"/>
  <c r="BY807" i="4"/>
  <c r="BW807" i="4"/>
  <c r="BU807" i="4"/>
  <c r="BS807" i="4"/>
  <c r="BQ807" i="4"/>
  <c r="BO807" i="4"/>
  <c r="BM807" i="4"/>
  <c r="BK807" i="4"/>
  <c r="BI807" i="4"/>
  <c r="BG807" i="4"/>
  <c r="BE807" i="4"/>
  <c r="BC807" i="4"/>
  <c r="BA807" i="4"/>
  <c r="AY807" i="4"/>
  <c r="CS806" i="4"/>
  <c r="CQ806" i="4"/>
  <c r="CO806" i="4"/>
  <c r="CM806" i="4"/>
  <c r="CK806" i="4"/>
  <c r="CI806" i="4"/>
  <c r="CG806" i="4"/>
  <c r="CE806" i="4"/>
  <c r="CC806" i="4"/>
  <c r="CA806" i="4"/>
  <c r="BY806" i="4"/>
  <c r="BW806" i="4"/>
  <c r="BU806" i="4"/>
  <c r="BS806" i="4"/>
  <c r="BQ806" i="4"/>
  <c r="BO806" i="4"/>
  <c r="BM806" i="4"/>
  <c r="BK806" i="4"/>
  <c r="BI806" i="4"/>
  <c r="BG806" i="4"/>
  <c r="BE806" i="4"/>
  <c r="BC806" i="4"/>
  <c r="BA806" i="4"/>
  <c r="AY806" i="4"/>
  <c r="CS805" i="4"/>
  <c r="CQ805" i="4"/>
  <c r="CO805" i="4"/>
  <c r="CM805" i="4"/>
  <c r="CK805" i="4"/>
  <c r="CI805" i="4"/>
  <c r="CG805" i="4"/>
  <c r="CE805" i="4"/>
  <c r="CC805" i="4"/>
  <c r="CA805" i="4"/>
  <c r="BY805" i="4"/>
  <c r="BW805" i="4"/>
  <c r="BU805" i="4"/>
  <c r="BS805" i="4"/>
  <c r="BQ805" i="4"/>
  <c r="BO805" i="4"/>
  <c r="BM805" i="4"/>
  <c r="BK805" i="4"/>
  <c r="BI805" i="4"/>
  <c r="BG805" i="4"/>
  <c r="BE805" i="4"/>
  <c r="BC805" i="4"/>
  <c r="BA805" i="4"/>
  <c r="AY805" i="4"/>
  <c r="CS804" i="4"/>
  <c r="CQ804" i="4"/>
  <c r="CO804" i="4"/>
  <c r="CM804" i="4"/>
  <c r="CK804" i="4"/>
  <c r="CI804" i="4"/>
  <c r="CG804" i="4"/>
  <c r="CE804" i="4"/>
  <c r="CC804" i="4"/>
  <c r="CA804" i="4"/>
  <c r="BY804" i="4"/>
  <c r="BW804" i="4"/>
  <c r="BU804" i="4"/>
  <c r="BS804" i="4"/>
  <c r="BQ804" i="4"/>
  <c r="BO804" i="4"/>
  <c r="BM804" i="4"/>
  <c r="BK804" i="4"/>
  <c r="BI804" i="4"/>
  <c r="BG804" i="4"/>
  <c r="BE804" i="4"/>
  <c r="BC804" i="4"/>
  <c r="BA804" i="4"/>
  <c r="AY804" i="4"/>
  <c r="CS803" i="4"/>
  <c r="CQ803" i="4"/>
  <c r="CO803" i="4"/>
  <c r="CM803" i="4"/>
  <c r="CK803" i="4"/>
  <c r="CI803" i="4"/>
  <c r="CG803" i="4"/>
  <c r="CE803" i="4"/>
  <c r="CC803" i="4"/>
  <c r="CA803" i="4"/>
  <c r="BY803" i="4"/>
  <c r="BW803" i="4"/>
  <c r="BU803" i="4"/>
  <c r="BS803" i="4"/>
  <c r="BQ803" i="4"/>
  <c r="BO803" i="4"/>
  <c r="BM803" i="4"/>
  <c r="BK803" i="4"/>
  <c r="BI803" i="4"/>
  <c r="BG803" i="4"/>
  <c r="BE803" i="4"/>
  <c r="BC803" i="4"/>
  <c r="BA803" i="4"/>
  <c r="AY803" i="4"/>
  <c r="CS802" i="4"/>
  <c r="CQ802" i="4"/>
  <c r="CO802" i="4"/>
  <c r="CM802" i="4"/>
  <c r="CK802" i="4"/>
  <c r="CI802" i="4"/>
  <c r="CG802" i="4"/>
  <c r="CE802" i="4"/>
  <c r="CC802" i="4"/>
  <c r="CA802" i="4"/>
  <c r="BY802" i="4"/>
  <c r="BW802" i="4"/>
  <c r="BU802" i="4"/>
  <c r="BS802" i="4"/>
  <c r="BQ802" i="4"/>
  <c r="BO802" i="4"/>
  <c r="BM802" i="4"/>
  <c r="BK802" i="4"/>
  <c r="BI802" i="4"/>
  <c r="BG802" i="4"/>
  <c r="BE802" i="4"/>
  <c r="BC802" i="4"/>
  <c r="BA802" i="4"/>
  <c r="AY802" i="4"/>
  <c r="CS801" i="4"/>
  <c r="CQ801" i="4"/>
  <c r="CO801" i="4"/>
  <c r="CM801" i="4"/>
  <c r="CK801" i="4"/>
  <c r="CI801" i="4"/>
  <c r="CG801" i="4"/>
  <c r="CE801" i="4"/>
  <c r="CC801" i="4"/>
  <c r="CA801" i="4"/>
  <c r="BY801" i="4"/>
  <c r="BW801" i="4"/>
  <c r="BU801" i="4"/>
  <c r="BS801" i="4"/>
  <c r="BQ801" i="4"/>
  <c r="BO801" i="4"/>
  <c r="BM801" i="4"/>
  <c r="BK801" i="4"/>
  <c r="BI801" i="4"/>
  <c r="BG801" i="4"/>
  <c r="BE801" i="4"/>
  <c r="BC801" i="4"/>
  <c r="BA801" i="4"/>
  <c r="AY801" i="4"/>
  <c r="CS800" i="4"/>
  <c r="CQ800" i="4"/>
  <c r="CO800" i="4"/>
  <c r="CM800" i="4"/>
  <c r="CK800" i="4"/>
  <c r="CI800" i="4"/>
  <c r="CG800" i="4"/>
  <c r="CE800" i="4"/>
  <c r="CC800" i="4"/>
  <c r="CA800" i="4"/>
  <c r="BY800" i="4"/>
  <c r="BW800" i="4"/>
  <c r="BU800" i="4"/>
  <c r="BS800" i="4"/>
  <c r="BQ800" i="4"/>
  <c r="BO800" i="4"/>
  <c r="BM800" i="4"/>
  <c r="BK800" i="4"/>
  <c r="BI800" i="4"/>
  <c r="BG800" i="4"/>
  <c r="BE800" i="4"/>
  <c r="BC800" i="4"/>
  <c r="BA800" i="4"/>
  <c r="AY800" i="4"/>
  <c r="CS799" i="4"/>
  <c r="CQ799" i="4"/>
  <c r="CO799" i="4"/>
  <c r="CM799" i="4"/>
  <c r="CK799" i="4"/>
  <c r="CI799" i="4"/>
  <c r="CG799" i="4"/>
  <c r="CE799" i="4"/>
  <c r="CC799" i="4"/>
  <c r="CA799" i="4"/>
  <c r="BY799" i="4"/>
  <c r="BW799" i="4"/>
  <c r="BU799" i="4"/>
  <c r="BS799" i="4"/>
  <c r="BQ799" i="4"/>
  <c r="BO799" i="4"/>
  <c r="BM799" i="4"/>
  <c r="BK799" i="4"/>
  <c r="BI799" i="4"/>
  <c r="BG799" i="4"/>
  <c r="BE799" i="4"/>
  <c r="BC799" i="4"/>
  <c r="BA799" i="4"/>
  <c r="AY799" i="4"/>
  <c r="CS798" i="4"/>
  <c r="CQ798" i="4"/>
  <c r="CO798" i="4"/>
  <c r="CM798" i="4"/>
  <c r="CK798" i="4"/>
  <c r="CI798" i="4"/>
  <c r="CG798" i="4"/>
  <c r="CE798" i="4"/>
  <c r="CC798" i="4"/>
  <c r="CA798" i="4"/>
  <c r="BY798" i="4"/>
  <c r="BW798" i="4"/>
  <c r="BU798" i="4"/>
  <c r="BS798" i="4"/>
  <c r="BQ798" i="4"/>
  <c r="BO798" i="4"/>
  <c r="BM798" i="4"/>
  <c r="BK798" i="4"/>
  <c r="BI798" i="4"/>
  <c r="BG798" i="4"/>
  <c r="BE798" i="4"/>
  <c r="BC798" i="4"/>
  <c r="BA798" i="4"/>
  <c r="AY798" i="4"/>
  <c r="CS797" i="4"/>
  <c r="CQ797" i="4"/>
  <c r="CO797" i="4"/>
  <c r="CM797" i="4"/>
  <c r="CK797" i="4"/>
  <c r="CI797" i="4"/>
  <c r="CG797" i="4"/>
  <c r="CE797" i="4"/>
  <c r="CC797" i="4"/>
  <c r="CA797" i="4"/>
  <c r="BY797" i="4"/>
  <c r="BW797" i="4"/>
  <c r="BU797" i="4"/>
  <c r="BS797" i="4"/>
  <c r="BQ797" i="4"/>
  <c r="BO797" i="4"/>
  <c r="BM797" i="4"/>
  <c r="BK797" i="4"/>
  <c r="BI797" i="4"/>
  <c r="BG797" i="4"/>
  <c r="BE797" i="4"/>
  <c r="BC797" i="4"/>
  <c r="BA797" i="4"/>
  <c r="AY797" i="4"/>
  <c r="CS796" i="4"/>
  <c r="CQ796" i="4"/>
  <c r="CO796" i="4"/>
  <c r="CM796" i="4"/>
  <c r="CK796" i="4"/>
  <c r="CI796" i="4"/>
  <c r="CG796" i="4"/>
  <c r="CE796" i="4"/>
  <c r="CC796" i="4"/>
  <c r="CA796" i="4"/>
  <c r="BY796" i="4"/>
  <c r="BW796" i="4"/>
  <c r="BU796" i="4"/>
  <c r="BS796" i="4"/>
  <c r="BQ796" i="4"/>
  <c r="BO796" i="4"/>
  <c r="BM796" i="4"/>
  <c r="BK796" i="4"/>
  <c r="BI796" i="4"/>
  <c r="BG796" i="4"/>
  <c r="BE796" i="4"/>
  <c r="BC796" i="4"/>
  <c r="BA796" i="4"/>
  <c r="AY796" i="4"/>
  <c r="CS795" i="4"/>
  <c r="CQ795" i="4"/>
  <c r="CO795" i="4"/>
  <c r="CM795" i="4"/>
  <c r="CK795" i="4"/>
  <c r="CI795" i="4"/>
  <c r="CG795" i="4"/>
  <c r="CE795" i="4"/>
  <c r="CC795" i="4"/>
  <c r="CA795" i="4"/>
  <c r="BY795" i="4"/>
  <c r="BW795" i="4"/>
  <c r="BU795" i="4"/>
  <c r="BS795" i="4"/>
  <c r="BQ795" i="4"/>
  <c r="BO795" i="4"/>
  <c r="BM795" i="4"/>
  <c r="BK795" i="4"/>
  <c r="BI795" i="4"/>
  <c r="BG795" i="4"/>
  <c r="BE795" i="4"/>
  <c r="BC795" i="4"/>
  <c r="BA795" i="4"/>
  <c r="AY795" i="4"/>
  <c r="CS794" i="4"/>
  <c r="CQ794" i="4"/>
  <c r="CO794" i="4"/>
  <c r="CM794" i="4"/>
  <c r="CK794" i="4"/>
  <c r="CI794" i="4"/>
  <c r="CG794" i="4"/>
  <c r="CE794" i="4"/>
  <c r="CC794" i="4"/>
  <c r="CA794" i="4"/>
  <c r="BY794" i="4"/>
  <c r="BW794" i="4"/>
  <c r="BU794" i="4"/>
  <c r="BS794" i="4"/>
  <c r="BQ794" i="4"/>
  <c r="BO794" i="4"/>
  <c r="BM794" i="4"/>
  <c r="BK794" i="4"/>
  <c r="BI794" i="4"/>
  <c r="BG794" i="4"/>
  <c r="BE794" i="4"/>
  <c r="BC794" i="4"/>
  <c r="BA794" i="4"/>
  <c r="AY794" i="4"/>
  <c r="CS793" i="4"/>
  <c r="CQ793" i="4"/>
  <c r="CO793" i="4"/>
  <c r="CM793" i="4"/>
  <c r="CK793" i="4"/>
  <c r="CI793" i="4"/>
  <c r="CG793" i="4"/>
  <c r="CE793" i="4"/>
  <c r="CC793" i="4"/>
  <c r="CA793" i="4"/>
  <c r="BY793" i="4"/>
  <c r="BW793" i="4"/>
  <c r="BU793" i="4"/>
  <c r="BS793" i="4"/>
  <c r="BQ793" i="4"/>
  <c r="BO793" i="4"/>
  <c r="BM793" i="4"/>
  <c r="BK793" i="4"/>
  <c r="BI793" i="4"/>
  <c r="BG793" i="4"/>
  <c r="BE793" i="4"/>
  <c r="BC793" i="4"/>
  <c r="BA793" i="4"/>
  <c r="AY793" i="4"/>
  <c r="CS792" i="4"/>
  <c r="CQ792" i="4"/>
  <c r="CO792" i="4"/>
  <c r="CM792" i="4"/>
  <c r="CK792" i="4"/>
  <c r="CI792" i="4"/>
  <c r="CG792" i="4"/>
  <c r="CE792" i="4"/>
  <c r="CC792" i="4"/>
  <c r="CA792" i="4"/>
  <c r="BY792" i="4"/>
  <c r="BW792" i="4"/>
  <c r="BU792" i="4"/>
  <c r="BS792" i="4"/>
  <c r="BQ792" i="4"/>
  <c r="BO792" i="4"/>
  <c r="BM792" i="4"/>
  <c r="BK792" i="4"/>
  <c r="BI792" i="4"/>
  <c r="BG792" i="4"/>
  <c r="BE792" i="4"/>
  <c r="BC792" i="4"/>
  <c r="BA792" i="4"/>
  <c r="AY792" i="4"/>
  <c r="CS791" i="4"/>
  <c r="CQ791" i="4"/>
  <c r="CO791" i="4"/>
  <c r="CM791" i="4"/>
  <c r="CK791" i="4"/>
  <c r="CI791" i="4"/>
  <c r="CG791" i="4"/>
  <c r="CE791" i="4"/>
  <c r="CC791" i="4"/>
  <c r="CA791" i="4"/>
  <c r="BY791" i="4"/>
  <c r="BW791" i="4"/>
  <c r="BU791" i="4"/>
  <c r="BS791" i="4"/>
  <c r="BQ791" i="4"/>
  <c r="BO791" i="4"/>
  <c r="BM791" i="4"/>
  <c r="BK791" i="4"/>
  <c r="BI791" i="4"/>
  <c r="BG791" i="4"/>
  <c r="BE791" i="4"/>
  <c r="BC791" i="4"/>
  <c r="BA791" i="4"/>
  <c r="AY791" i="4"/>
  <c r="CS790" i="4"/>
  <c r="CQ790" i="4"/>
  <c r="CO790" i="4"/>
  <c r="CM790" i="4"/>
  <c r="CK790" i="4"/>
  <c r="CI790" i="4"/>
  <c r="CG790" i="4"/>
  <c r="CE790" i="4"/>
  <c r="CC790" i="4"/>
  <c r="CA790" i="4"/>
  <c r="BY790" i="4"/>
  <c r="BW790" i="4"/>
  <c r="BU790" i="4"/>
  <c r="BS790" i="4"/>
  <c r="BQ790" i="4"/>
  <c r="BO790" i="4"/>
  <c r="BM790" i="4"/>
  <c r="BK790" i="4"/>
  <c r="BI790" i="4"/>
  <c r="BG790" i="4"/>
  <c r="BE790" i="4"/>
  <c r="BC790" i="4"/>
  <c r="BA790" i="4"/>
  <c r="AY790" i="4"/>
  <c r="CS789" i="4"/>
  <c r="CQ789" i="4"/>
  <c r="CO789" i="4"/>
  <c r="CM789" i="4"/>
  <c r="CK789" i="4"/>
  <c r="CI789" i="4"/>
  <c r="CG789" i="4"/>
  <c r="CE789" i="4"/>
  <c r="CC789" i="4"/>
  <c r="CA789" i="4"/>
  <c r="BY789" i="4"/>
  <c r="BW789" i="4"/>
  <c r="BU789" i="4"/>
  <c r="BS789" i="4"/>
  <c r="BQ789" i="4"/>
  <c r="BO789" i="4"/>
  <c r="BM789" i="4"/>
  <c r="BK789" i="4"/>
  <c r="BI789" i="4"/>
  <c r="BG789" i="4"/>
  <c r="BE789" i="4"/>
  <c r="BC789" i="4"/>
  <c r="BA789" i="4"/>
  <c r="AY789" i="4"/>
  <c r="CS788" i="4"/>
  <c r="CQ788" i="4"/>
  <c r="CO788" i="4"/>
  <c r="CM788" i="4"/>
  <c r="CK788" i="4"/>
  <c r="CI788" i="4"/>
  <c r="CG788" i="4"/>
  <c r="CE788" i="4"/>
  <c r="CC788" i="4"/>
  <c r="CA788" i="4"/>
  <c r="BY788" i="4"/>
  <c r="BW788" i="4"/>
  <c r="BU788" i="4"/>
  <c r="BS788" i="4"/>
  <c r="BQ788" i="4"/>
  <c r="BO788" i="4"/>
  <c r="BM788" i="4"/>
  <c r="BK788" i="4"/>
  <c r="BI788" i="4"/>
  <c r="BG788" i="4"/>
  <c r="BE788" i="4"/>
  <c r="BC788" i="4"/>
  <c r="BA788" i="4"/>
  <c r="AY788" i="4"/>
  <c r="CS787" i="4"/>
  <c r="CQ787" i="4"/>
  <c r="CO787" i="4"/>
  <c r="CM787" i="4"/>
  <c r="CK787" i="4"/>
  <c r="CI787" i="4"/>
  <c r="CG787" i="4"/>
  <c r="CE787" i="4"/>
  <c r="CC787" i="4"/>
  <c r="CA787" i="4"/>
  <c r="BY787" i="4"/>
  <c r="BW787" i="4"/>
  <c r="BU787" i="4"/>
  <c r="BS787" i="4"/>
  <c r="BQ787" i="4"/>
  <c r="BO787" i="4"/>
  <c r="BM787" i="4"/>
  <c r="BK787" i="4"/>
  <c r="BI787" i="4"/>
  <c r="BG787" i="4"/>
  <c r="BE787" i="4"/>
  <c r="BC787" i="4"/>
  <c r="BA787" i="4"/>
  <c r="AY787" i="4"/>
  <c r="CS786" i="4"/>
  <c r="CQ786" i="4"/>
  <c r="CO786" i="4"/>
  <c r="CM786" i="4"/>
  <c r="CK786" i="4"/>
  <c r="CI786" i="4"/>
  <c r="CG786" i="4"/>
  <c r="CE786" i="4"/>
  <c r="CC786" i="4"/>
  <c r="CA786" i="4"/>
  <c r="BY786" i="4"/>
  <c r="BW786" i="4"/>
  <c r="BU786" i="4"/>
  <c r="BS786" i="4"/>
  <c r="BQ786" i="4"/>
  <c r="BO786" i="4"/>
  <c r="BM786" i="4"/>
  <c r="BK786" i="4"/>
  <c r="BI786" i="4"/>
  <c r="BG786" i="4"/>
  <c r="BE786" i="4"/>
  <c r="BC786" i="4"/>
  <c r="BA786" i="4"/>
  <c r="AY786" i="4"/>
  <c r="CS785" i="4"/>
  <c r="CQ785" i="4"/>
  <c r="CO785" i="4"/>
  <c r="CM785" i="4"/>
  <c r="CK785" i="4"/>
  <c r="CI785" i="4"/>
  <c r="CG785" i="4"/>
  <c r="CE785" i="4"/>
  <c r="CC785" i="4"/>
  <c r="CA785" i="4"/>
  <c r="BY785" i="4"/>
  <c r="BW785" i="4"/>
  <c r="BU785" i="4"/>
  <c r="BS785" i="4"/>
  <c r="BQ785" i="4"/>
  <c r="BO785" i="4"/>
  <c r="BM785" i="4"/>
  <c r="BK785" i="4"/>
  <c r="BI785" i="4"/>
  <c r="BG785" i="4"/>
  <c r="BE785" i="4"/>
  <c r="BC785" i="4"/>
  <c r="BA785" i="4"/>
  <c r="AY785" i="4"/>
  <c r="CS784" i="4"/>
  <c r="CQ784" i="4"/>
  <c r="CO784" i="4"/>
  <c r="CM784" i="4"/>
  <c r="CK784" i="4"/>
  <c r="CI784" i="4"/>
  <c r="CG784" i="4"/>
  <c r="CE784" i="4"/>
  <c r="CC784" i="4"/>
  <c r="CA784" i="4"/>
  <c r="BY784" i="4"/>
  <c r="BW784" i="4"/>
  <c r="BU784" i="4"/>
  <c r="BS784" i="4"/>
  <c r="BQ784" i="4"/>
  <c r="BO784" i="4"/>
  <c r="BM784" i="4"/>
  <c r="BK784" i="4"/>
  <c r="BI784" i="4"/>
  <c r="BG784" i="4"/>
  <c r="BE784" i="4"/>
  <c r="BC784" i="4"/>
  <c r="BA784" i="4"/>
  <c r="AY784" i="4"/>
  <c r="CS783" i="4"/>
  <c r="CQ783" i="4"/>
  <c r="CO783" i="4"/>
  <c r="CM783" i="4"/>
  <c r="CK783" i="4"/>
  <c r="CI783" i="4"/>
  <c r="CG783" i="4"/>
  <c r="CE783" i="4"/>
  <c r="CC783" i="4"/>
  <c r="CA783" i="4"/>
  <c r="BY783" i="4"/>
  <c r="BW783" i="4"/>
  <c r="BU783" i="4"/>
  <c r="BS783" i="4"/>
  <c r="BQ783" i="4"/>
  <c r="BO783" i="4"/>
  <c r="BM783" i="4"/>
  <c r="BK783" i="4"/>
  <c r="BI783" i="4"/>
  <c r="BG783" i="4"/>
  <c r="BE783" i="4"/>
  <c r="BC783" i="4"/>
  <c r="BA783" i="4"/>
  <c r="AY783" i="4"/>
  <c r="CS782" i="4"/>
  <c r="CQ782" i="4"/>
  <c r="CO782" i="4"/>
  <c r="CM782" i="4"/>
  <c r="CK782" i="4"/>
  <c r="CI782" i="4"/>
  <c r="CG782" i="4"/>
  <c r="CE782" i="4"/>
  <c r="CC782" i="4"/>
  <c r="CA782" i="4"/>
  <c r="BY782" i="4"/>
  <c r="BW782" i="4"/>
  <c r="BU782" i="4"/>
  <c r="BS782" i="4"/>
  <c r="BQ782" i="4"/>
  <c r="BO782" i="4"/>
  <c r="BM782" i="4"/>
  <c r="BK782" i="4"/>
  <c r="BI782" i="4"/>
  <c r="BG782" i="4"/>
  <c r="BE782" i="4"/>
  <c r="BC782" i="4"/>
  <c r="BA782" i="4"/>
  <c r="AY782" i="4"/>
  <c r="CS781" i="4"/>
  <c r="CQ781" i="4"/>
  <c r="CO781" i="4"/>
  <c r="CM781" i="4"/>
  <c r="CK781" i="4"/>
  <c r="CI781" i="4"/>
  <c r="CG781" i="4"/>
  <c r="CE781" i="4"/>
  <c r="CC781" i="4"/>
  <c r="CA781" i="4"/>
  <c r="BY781" i="4"/>
  <c r="BW781" i="4"/>
  <c r="BU781" i="4"/>
  <c r="BS781" i="4"/>
  <c r="BQ781" i="4"/>
  <c r="BO781" i="4"/>
  <c r="BM781" i="4"/>
  <c r="BK781" i="4"/>
  <c r="BI781" i="4"/>
  <c r="BG781" i="4"/>
  <c r="BE781" i="4"/>
  <c r="BC781" i="4"/>
  <c r="BA781" i="4"/>
  <c r="AY781" i="4"/>
  <c r="CS780" i="4"/>
  <c r="CQ780" i="4"/>
  <c r="CO780" i="4"/>
  <c r="CM780" i="4"/>
  <c r="CK780" i="4"/>
  <c r="CI780" i="4"/>
  <c r="CG780" i="4"/>
  <c r="CE780" i="4"/>
  <c r="CC780" i="4"/>
  <c r="CA780" i="4"/>
  <c r="BY780" i="4"/>
  <c r="BW780" i="4"/>
  <c r="BU780" i="4"/>
  <c r="BS780" i="4"/>
  <c r="BQ780" i="4"/>
  <c r="BO780" i="4"/>
  <c r="BM780" i="4"/>
  <c r="BK780" i="4"/>
  <c r="BI780" i="4"/>
  <c r="BG780" i="4"/>
  <c r="BE780" i="4"/>
  <c r="BC780" i="4"/>
  <c r="BA780" i="4"/>
  <c r="AY780" i="4"/>
  <c r="CS779" i="4"/>
  <c r="CQ779" i="4"/>
  <c r="CO779" i="4"/>
  <c r="CM779" i="4"/>
  <c r="CK779" i="4"/>
  <c r="CI779" i="4"/>
  <c r="CG779" i="4"/>
  <c r="CE779" i="4"/>
  <c r="CC779" i="4"/>
  <c r="CA779" i="4"/>
  <c r="BY779" i="4"/>
  <c r="BW779" i="4"/>
  <c r="BU779" i="4"/>
  <c r="BS779" i="4"/>
  <c r="BQ779" i="4"/>
  <c r="BO779" i="4"/>
  <c r="BM779" i="4"/>
  <c r="BK779" i="4"/>
  <c r="BI779" i="4"/>
  <c r="BG779" i="4"/>
  <c r="BE779" i="4"/>
  <c r="BC779" i="4"/>
  <c r="BA779" i="4"/>
  <c r="AY779" i="4"/>
  <c r="CS778" i="4"/>
  <c r="CQ778" i="4"/>
  <c r="CO778" i="4"/>
  <c r="CM778" i="4"/>
  <c r="CK778" i="4"/>
  <c r="CI778" i="4"/>
  <c r="CG778" i="4"/>
  <c r="CE778" i="4"/>
  <c r="CC778" i="4"/>
  <c r="CA778" i="4"/>
  <c r="BY778" i="4"/>
  <c r="BW778" i="4"/>
  <c r="BU778" i="4"/>
  <c r="BS778" i="4"/>
  <c r="BQ778" i="4"/>
  <c r="BO778" i="4"/>
  <c r="BM778" i="4"/>
  <c r="BK778" i="4"/>
  <c r="BI778" i="4"/>
  <c r="BG778" i="4"/>
  <c r="BE778" i="4"/>
  <c r="BC778" i="4"/>
  <c r="BA778" i="4"/>
  <c r="AY778" i="4"/>
  <c r="CS777" i="4"/>
  <c r="CQ777" i="4"/>
  <c r="CO777" i="4"/>
  <c r="CM777" i="4"/>
  <c r="CK777" i="4"/>
  <c r="CI777" i="4"/>
  <c r="CG777" i="4"/>
  <c r="CE777" i="4"/>
  <c r="CC777" i="4"/>
  <c r="CA777" i="4"/>
  <c r="BY777" i="4"/>
  <c r="BW777" i="4"/>
  <c r="BU777" i="4"/>
  <c r="BS777" i="4"/>
  <c r="BQ777" i="4"/>
  <c r="BO777" i="4"/>
  <c r="BM777" i="4"/>
  <c r="BK777" i="4"/>
  <c r="BI777" i="4"/>
  <c r="BG777" i="4"/>
  <c r="BE777" i="4"/>
  <c r="BC777" i="4"/>
  <c r="BA777" i="4"/>
  <c r="AY777" i="4"/>
  <c r="CS776" i="4"/>
  <c r="CQ776" i="4"/>
  <c r="CO776" i="4"/>
  <c r="CM776" i="4"/>
  <c r="CK776" i="4"/>
  <c r="CI776" i="4"/>
  <c r="CG776" i="4"/>
  <c r="CE776" i="4"/>
  <c r="CC776" i="4"/>
  <c r="CA776" i="4"/>
  <c r="BY776" i="4"/>
  <c r="BW776" i="4"/>
  <c r="BU776" i="4"/>
  <c r="BS776" i="4"/>
  <c r="BQ776" i="4"/>
  <c r="BO776" i="4"/>
  <c r="BM776" i="4"/>
  <c r="BK776" i="4"/>
  <c r="BI776" i="4"/>
  <c r="BG776" i="4"/>
  <c r="BE776" i="4"/>
  <c r="BC776" i="4"/>
  <c r="BA776" i="4"/>
  <c r="AY776" i="4"/>
  <c r="CS775" i="4"/>
  <c r="CQ775" i="4"/>
  <c r="CO775" i="4"/>
  <c r="CM775" i="4"/>
  <c r="CK775" i="4"/>
  <c r="CI775" i="4"/>
  <c r="CG775" i="4"/>
  <c r="CE775" i="4"/>
  <c r="CC775" i="4"/>
  <c r="CA775" i="4"/>
  <c r="BY775" i="4"/>
  <c r="BW775" i="4"/>
  <c r="BU775" i="4"/>
  <c r="BS775" i="4"/>
  <c r="BQ775" i="4"/>
  <c r="BO775" i="4"/>
  <c r="BM775" i="4"/>
  <c r="BK775" i="4"/>
  <c r="BI775" i="4"/>
  <c r="BG775" i="4"/>
  <c r="BE775" i="4"/>
  <c r="BC775" i="4"/>
  <c r="BA775" i="4"/>
  <c r="AY775" i="4"/>
  <c r="CS774" i="4"/>
  <c r="CQ774" i="4"/>
  <c r="CO774" i="4"/>
  <c r="CM774" i="4"/>
  <c r="CK774" i="4"/>
  <c r="CI774" i="4"/>
  <c r="CG774" i="4"/>
  <c r="CE774" i="4"/>
  <c r="CC774" i="4"/>
  <c r="CA774" i="4"/>
  <c r="BY774" i="4"/>
  <c r="BW774" i="4"/>
  <c r="BU774" i="4"/>
  <c r="BS774" i="4"/>
  <c r="BQ774" i="4"/>
  <c r="BO774" i="4"/>
  <c r="BM774" i="4"/>
  <c r="BK774" i="4"/>
  <c r="BI774" i="4"/>
  <c r="BG774" i="4"/>
  <c r="BE774" i="4"/>
  <c r="BC774" i="4"/>
  <c r="BA774" i="4"/>
  <c r="AY774" i="4"/>
  <c r="CS773" i="4"/>
  <c r="CQ773" i="4"/>
  <c r="CO773" i="4"/>
  <c r="CM773" i="4"/>
  <c r="CK773" i="4"/>
  <c r="CI773" i="4"/>
  <c r="CG773" i="4"/>
  <c r="CE773" i="4"/>
  <c r="CC773" i="4"/>
  <c r="CA773" i="4"/>
  <c r="BY773" i="4"/>
  <c r="BW773" i="4"/>
  <c r="BU773" i="4"/>
  <c r="BS773" i="4"/>
  <c r="BQ773" i="4"/>
  <c r="BO773" i="4"/>
  <c r="BM773" i="4"/>
  <c r="BK773" i="4"/>
  <c r="BI773" i="4"/>
  <c r="BG773" i="4"/>
  <c r="BE773" i="4"/>
  <c r="BC773" i="4"/>
  <c r="BA773" i="4"/>
  <c r="AY773" i="4"/>
  <c r="CS772" i="4"/>
  <c r="CQ772" i="4"/>
  <c r="CO772" i="4"/>
  <c r="CM772" i="4"/>
  <c r="CK772" i="4"/>
  <c r="CI772" i="4"/>
  <c r="CG772" i="4"/>
  <c r="CE772" i="4"/>
  <c r="CC772" i="4"/>
  <c r="CA772" i="4"/>
  <c r="BY772" i="4"/>
  <c r="BW772" i="4"/>
  <c r="BU772" i="4"/>
  <c r="BS772" i="4"/>
  <c r="BQ772" i="4"/>
  <c r="BO772" i="4"/>
  <c r="BM772" i="4"/>
  <c r="BK772" i="4"/>
  <c r="BI772" i="4"/>
  <c r="BG772" i="4"/>
  <c r="BE772" i="4"/>
  <c r="BC772" i="4"/>
  <c r="BA772" i="4"/>
  <c r="AY772" i="4"/>
  <c r="CS771" i="4"/>
  <c r="CQ771" i="4"/>
  <c r="CO771" i="4"/>
  <c r="CM771" i="4"/>
  <c r="CK771" i="4"/>
  <c r="CI771" i="4"/>
  <c r="CG771" i="4"/>
  <c r="CE771" i="4"/>
  <c r="CC771" i="4"/>
  <c r="CA771" i="4"/>
  <c r="BY771" i="4"/>
  <c r="BW771" i="4"/>
  <c r="BU771" i="4"/>
  <c r="BS771" i="4"/>
  <c r="BQ771" i="4"/>
  <c r="BO771" i="4"/>
  <c r="BM771" i="4"/>
  <c r="BK771" i="4"/>
  <c r="BI771" i="4"/>
  <c r="BG771" i="4"/>
  <c r="BE771" i="4"/>
  <c r="BC771" i="4"/>
  <c r="BA771" i="4"/>
  <c r="AY771" i="4"/>
  <c r="CS770" i="4"/>
  <c r="CQ770" i="4"/>
  <c r="CO770" i="4"/>
  <c r="CM770" i="4"/>
  <c r="CK770" i="4"/>
  <c r="CI770" i="4"/>
  <c r="CG770" i="4"/>
  <c r="CE770" i="4"/>
  <c r="CC770" i="4"/>
  <c r="CA770" i="4"/>
  <c r="BY770" i="4"/>
  <c r="BW770" i="4"/>
  <c r="BU770" i="4"/>
  <c r="BS770" i="4"/>
  <c r="BQ770" i="4"/>
  <c r="BO770" i="4"/>
  <c r="BM770" i="4"/>
  <c r="BK770" i="4"/>
  <c r="BI770" i="4"/>
  <c r="BG770" i="4"/>
  <c r="BE770" i="4"/>
  <c r="BC770" i="4"/>
  <c r="BA770" i="4"/>
  <c r="AY770" i="4"/>
  <c r="CS769" i="4"/>
  <c r="CQ769" i="4"/>
  <c r="CO769" i="4"/>
  <c r="CM769" i="4"/>
  <c r="CK769" i="4"/>
  <c r="CI769" i="4"/>
  <c r="CG769" i="4"/>
  <c r="CE769" i="4"/>
  <c r="CC769" i="4"/>
  <c r="CA769" i="4"/>
  <c r="BY769" i="4"/>
  <c r="BW769" i="4"/>
  <c r="BU769" i="4"/>
  <c r="BS769" i="4"/>
  <c r="BQ769" i="4"/>
  <c r="BO769" i="4"/>
  <c r="BM769" i="4"/>
  <c r="BK769" i="4"/>
  <c r="BI769" i="4"/>
  <c r="BG769" i="4"/>
  <c r="BE769" i="4"/>
  <c r="BC769" i="4"/>
  <c r="BA769" i="4"/>
  <c r="AY769" i="4"/>
  <c r="CS768" i="4"/>
  <c r="CQ768" i="4"/>
  <c r="CO768" i="4"/>
  <c r="CM768" i="4"/>
  <c r="CK768" i="4"/>
  <c r="CI768" i="4"/>
  <c r="CG768" i="4"/>
  <c r="CE768" i="4"/>
  <c r="CC768" i="4"/>
  <c r="CA768" i="4"/>
  <c r="BY768" i="4"/>
  <c r="BW768" i="4"/>
  <c r="BU768" i="4"/>
  <c r="BS768" i="4"/>
  <c r="BQ768" i="4"/>
  <c r="BO768" i="4"/>
  <c r="BM768" i="4"/>
  <c r="BK768" i="4"/>
  <c r="BI768" i="4"/>
  <c r="BG768" i="4"/>
  <c r="BE768" i="4"/>
  <c r="BC768" i="4"/>
  <c r="BA768" i="4"/>
  <c r="AY768" i="4"/>
  <c r="CS767" i="4"/>
  <c r="CQ767" i="4"/>
  <c r="CO767" i="4"/>
  <c r="CM767" i="4"/>
  <c r="CK767" i="4"/>
  <c r="CI767" i="4"/>
  <c r="CG767" i="4"/>
  <c r="CE767" i="4"/>
  <c r="CC767" i="4"/>
  <c r="CA767" i="4"/>
  <c r="BY767" i="4"/>
  <c r="BW767" i="4"/>
  <c r="BU767" i="4"/>
  <c r="BS767" i="4"/>
  <c r="BQ767" i="4"/>
  <c r="BO767" i="4"/>
  <c r="BM767" i="4"/>
  <c r="BK767" i="4"/>
  <c r="BI767" i="4"/>
  <c r="BG767" i="4"/>
  <c r="BE767" i="4"/>
  <c r="BC767" i="4"/>
  <c r="BA767" i="4"/>
  <c r="AY767" i="4"/>
  <c r="CS766" i="4"/>
  <c r="CQ766" i="4"/>
  <c r="CO766" i="4"/>
  <c r="CM766" i="4"/>
  <c r="CK766" i="4"/>
  <c r="CI766" i="4"/>
  <c r="CG766" i="4"/>
  <c r="CE766" i="4"/>
  <c r="CC766" i="4"/>
  <c r="CA766" i="4"/>
  <c r="BY766" i="4"/>
  <c r="BW766" i="4"/>
  <c r="BU766" i="4"/>
  <c r="BS766" i="4"/>
  <c r="BQ766" i="4"/>
  <c r="BO766" i="4"/>
  <c r="BM766" i="4"/>
  <c r="BK766" i="4"/>
  <c r="BI766" i="4"/>
  <c r="BG766" i="4"/>
  <c r="BE766" i="4"/>
  <c r="BC766" i="4"/>
  <c r="BA766" i="4"/>
  <c r="AY766" i="4"/>
  <c r="CS765" i="4"/>
  <c r="CQ765" i="4"/>
  <c r="CO765" i="4"/>
  <c r="CM765" i="4"/>
  <c r="CK765" i="4"/>
  <c r="CI765" i="4"/>
  <c r="CG765" i="4"/>
  <c r="CE765" i="4"/>
  <c r="CC765" i="4"/>
  <c r="CA765" i="4"/>
  <c r="BY765" i="4"/>
  <c r="BW765" i="4"/>
  <c r="BU765" i="4"/>
  <c r="BS765" i="4"/>
  <c r="BQ765" i="4"/>
  <c r="BO765" i="4"/>
  <c r="BM765" i="4"/>
  <c r="BK765" i="4"/>
  <c r="BI765" i="4"/>
  <c r="BG765" i="4"/>
  <c r="BE765" i="4"/>
  <c r="BC765" i="4"/>
  <c r="BA765" i="4"/>
  <c r="AY765" i="4"/>
  <c r="CS764" i="4"/>
  <c r="CQ764" i="4"/>
  <c r="CO764" i="4"/>
  <c r="CM764" i="4"/>
  <c r="CK764" i="4"/>
  <c r="CI764" i="4"/>
  <c r="CG764" i="4"/>
  <c r="CE764" i="4"/>
  <c r="CC764" i="4"/>
  <c r="CA764" i="4"/>
  <c r="BY764" i="4"/>
  <c r="BW764" i="4"/>
  <c r="BU764" i="4"/>
  <c r="BS764" i="4"/>
  <c r="BQ764" i="4"/>
  <c r="BO764" i="4"/>
  <c r="BM764" i="4"/>
  <c r="BK764" i="4"/>
  <c r="BI764" i="4"/>
  <c r="BG764" i="4"/>
  <c r="BE764" i="4"/>
  <c r="BC764" i="4"/>
  <c r="BA764" i="4"/>
  <c r="AY764" i="4"/>
  <c r="CS763" i="4"/>
  <c r="CQ763" i="4"/>
  <c r="CO763" i="4"/>
  <c r="CM763" i="4"/>
  <c r="CK763" i="4"/>
  <c r="CI763" i="4"/>
  <c r="CG763" i="4"/>
  <c r="CE763" i="4"/>
  <c r="CC763" i="4"/>
  <c r="CA763" i="4"/>
  <c r="BY763" i="4"/>
  <c r="BW763" i="4"/>
  <c r="BU763" i="4"/>
  <c r="BS763" i="4"/>
  <c r="BQ763" i="4"/>
  <c r="BO763" i="4"/>
  <c r="BM763" i="4"/>
  <c r="BK763" i="4"/>
  <c r="BI763" i="4"/>
  <c r="BG763" i="4"/>
  <c r="BE763" i="4"/>
  <c r="BC763" i="4"/>
  <c r="BA763" i="4"/>
  <c r="AY763" i="4"/>
  <c r="CS762" i="4"/>
  <c r="CQ762" i="4"/>
  <c r="CO762" i="4"/>
  <c r="CM762" i="4"/>
  <c r="CK762" i="4"/>
  <c r="CI762" i="4"/>
  <c r="CG762" i="4"/>
  <c r="CE762" i="4"/>
  <c r="CC762" i="4"/>
  <c r="CA762" i="4"/>
  <c r="BY762" i="4"/>
  <c r="BW762" i="4"/>
  <c r="BU762" i="4"/>
  <c r="BS762" i="4"/>
  <c r="BQ762" i="4"/>
  <c r="BO762" i="4"/>
  <c r="BM762" i="4"/>
  <c r="BK762" i="4"/>
  <c r="BI762" i="4"/>
  <c r="BG762" i="4"/>
  <c r="BE762" i="4"/>
  <c r="BC762" i="4"/>
  <c r="BA762" i="4"/>
  <c r="AY762" i="4"/>
  <c r="CS761" i="4"/>
  <c r="CQ761" i="4"/>
  <c r="CO761" i="4"/>
  <c r="CM761" i="4"/>
  <c r="CK761" i="4"/>
  <c r="CI761" i="4"/>
  <c r="CG761" i="4"/>
  <c r="CE761" i="4"/>
  <c r="CC761" i="4"/>
  <c r="CA761" i="4"/>
  <c r="BY761" i="4"/>
  <c r="BW761" i="4"/>
  <c r="BU761" i="4"/>
  <c r="BS761" i="4"/>
  <c r="BQ761" i="4"/>
  <c r="BO761" i="4"/>
  <c r="BM761" i="4"/>
  <c r="BK761" i="4"/>
  <c r="BI761" i="4"/>
  <c r="BG761" i="4"/>
  <c r="BE761" i="4"/>
  <c r="BC761" i="4"/>
  <c r="BA761" i="4"/>
  <c r="AY761" i="4"/>
  <c r="CS760" i="4"/>
  <c r="CQ760" i="4"/>
  <c r="CO760" i="4"/>
  <c r="CM760" i="4"/>
  <c r="CK760" i="4"/>
  <c r="CI760" i="4"/>
  <c r="CG760" i="4"/>
  <c r="CE760" i="4"/>
  <c r="CC760" i="4"/>
  <c r="CA760" i="4"/>
  <c r="BY760" i="4"/>
  <c r="BW760" i="4"/>
  <c r="BU760" i="4"/>
  <c r="BS760" i="4"/>
  <c r="BQ760" i="4"/>
  <c r="BO760" i="4"/>
  <c r="BM760" i="4"/>
  <c r="BK760" i="4"/>
  <c r="BI760" i="4"/>
  <c r="BG760" i="4"/>
  <c r="BE760" i="4"/>
  <c r="BC760" i="4"/>
  <c r="BA760" i="4"/>
  <c r="AY760" i="4"/>
  <c r="CS759" i="4"/>
  <c r="CQ759" i="4"/>
  <c r="CO759" i="4"/>
  <c r="CM759" i="4"/>
  <c r="CK759" i="4"/>
  <c r="CI759" i="4"/>
  <c r="CG759" i="4"/>
  <c r="CE759" i="4"/>
  <c r="CC759" i="4"/>
  <c r="CA759" i="4"/>
  <c r="BY759" i="4"/>
  <c r="BW759" i="4"/>
  <c r="BU759" i="4"/>
  <c r="BS759" i="4"/>
  <c r="BQ759" i="4"/>
  <c r="BO759" i="4"/>
  <c r="BM759" i="4"/>
  <c r="BK759" i="4"/>
  <c r="BI759" i="4"/>
  <c r="BG759" i="4"/>
  <c r="BE759" i="4"/>
  <c r="BC759" i="4"/>
  <c r="BA759" i="4"/>
  <c r="AY759" i="4"/>
  <c r="CS758" i="4"/>
  <c r="CQ758" i="4"/>
  <c r="CO758" i="4"/>
  <c r="CM758" i="4"/>
  <c r="CK758" i="4"/>
  <c r="CI758" i="4"/>
  <c r="CG758" i="4"/>
  <c r="CE758" i="4"/>
  <c r="CC758" i="4"/>
  <c r="CA758" i="4"/>
  <c r="BY758" i="4"/>
  <c r="BW758" i="4"/>
  <c r="BU758" i="4"/>
  <c r="BS758" i="4"/>
  <c r="BQ758" i="4"/>
  <c r="BO758" i="4"/>
  <c r="BM758" i="4"/>
  <c r="BK758" i="4"/>
  <c r="BI758" i="4"/>
  <c r="BG758" i="4"/>
  <c r="BE758" i="4"/>
  <c r="BC758" i="4"/>
  <c r="BA758" i="4"/>
  <c r="AY758" i="4"/>
  <c r="CS757" i="4"/>
  <c r="CQ757" i="4"/>
  <c r="CO757" i="4"/>
  <c r="CM757" i="4"/>
  <c r="CK757" i="4"/>
  <c r="CI757" i="4"/>
  <c r="CG757" i="4"/>
  <c r="CE757" i="4"/>
  <c r="CC757" i="4"/>
  <c r="CA757" i="4"/>
  <c r="BY757" i="4"/>
  <c r="BW757" i="4"/>
  <c r="BU757" i="4"/>
  <c r="BS757" i="4"/>
  <c r="BQ757" i="4"/>
  <c r="BO757" i="4"/>
  <c r="BM757" i="4"/>
  <c r="BK757" i="4"/>
  <c r="BI757" i="4"/>
  <c r="BG757" i="4"/>
  <c r="BE757" i="4"/>
  <c r="BC757" i="4"/>
  <c r="BA757" i="4"/>
  <c r="AY757" i="4"/>
  <c r="CS756" i="4"/>
  <c r="CQ756" i="4"/>
  <c r="CO756" i="4"/>
  <c r="CM756" i="4"/>
  <c r="CK756" i="4"/>
  <c r="CI756" i="4"/>
  <c r="CG756" i="4"/>
  <c r="CE756" i="4"/>
  <c r="CC756" i="4"/>
  <c r="CA756" i="4"/>
  <c r="BY756" i="4"/>
  <c r="BW756" i="4"/>
  <c r="BU756" i="4"/>
  <c r="BS756" i="4"/>
  <c r="BQ756" i="4"/>
  <c r="BO756" i="4"/>
  <c r="BM756" i="4"/>
  <c r="BK756" i="4"/>
  <c r="BI756" i="4"/>
  <c r="BG756" i="4"/>
  <c r="BE756" i="4"/>
  <c r="BC756" i="4"/>
  <c r="BA756" i="4"/>
  <c r="AY756" i="4"/>
  <c r="CS755" i="4"/>
  <c r="CQ755" i="4"/>
  <c r="CO755" i="4"/>
  <c r="CM755" i="4"/>
  <c r="CK755" i="4"/>
  <c r="CI755" i="4"/>
  <c r="CG755" i="4"/>
  <c r="CE755" i="4"/>
  <c r="CC755" i="4"/>
  <c r="CA755" i="4"/>
  <c r="BY755" i="4"/>
  <c r="BW755" i="4"/>
  <c r="BU755" i="4"/>
  <c r="BS755" i="4"/>
  <c r="BQ755" i="4"/>
  <c r="BO755" i="4"/>
  <c r="BM755" i="4"/>
  <c r="BK755" i="4"/>
  <c r="BI755" i="4"/>
  <c r="BG755" i="4"/>
  <c r="BE755" i="4"/>
  <c r="BC755" i="4"/>
  <c r="BA755" i="4"/>
  <c r="AY755" i="4"/>
  <c r="CS754" i="4"/>
  <c r="CQ754" i="4"/>
  <c r="CO754" i="4"/>
  <c r="CM754" i="4"/>
  <c r="CK754" i="4"/>
  <c r="CI754" i="4"/>
  <c r="CG754" i="4"/>
  <c r="CE754" i="4"/>
  <c r="CC754" i="4"/>
  <c r="CA754" i="4"/>
  <c r="BY754" i="4"/>
  <c r="BW754" i="4"/>
  <c r="BU754" i="4"/>
  <c r="BS754" i="4"/>
  <c r="BQ754" i="4"/>
  <c r="BO754" i="4"/>
  <c r="BM754" i="4"/>
  <c r="BK754" i="4"/>
  <c r="BI754" i="4"/>
  <c r="BG754" i="4"/>
  <c r="BE754" i="4"/>
  <c r="BC754" i="4"/>
  <c r="BA754" i="4"/>
  <c r="AY754" i="4"/>
  <c r="CS753" i="4"/>
  <c r="CQ753" i="4"/>
  <c r="CO753" i="4"/>
  <c r="CM753" i="4"/>
  <c r="CK753" i="4"/>
  <c r="CI753" i="4"/>
  <c r="CG753" i="4"/>
  <c r="CE753" i="4"/>
  <c r="CC753" i="4"/>
  <c r="CA753" i="4"/>
  <c r="BY753" i="4"/>
  <c r="BW753" i="4"/>
  <c r="BU753" i="4"/>
  <c r="BS753" i="4"/>
  <c r="BQ753" i="4"/>
  <c r="BO753" i="4"/>
  <c r="BM753" i="4"/>
  <c r="BK753" i="4"/>
  <c r="BI753" i="4"/>
  <c r="BG753" i="4"/>
  <c r="BE753" i="4"/>
  <c r="BC753" i="4"/>
  <c r="BA753" i="4"/>
  <c r="AY753" i="4"/>
  <c r="CS752" i="4"/>
  <c r="CQ752" i="4"/>
  <c r="CO752" i="4"/>
  <c r="CM752" i="4"/>
  <c r="CK752" i="4"/>
  <c r="CI752" i="4"/>
  <c r="CG752" i="4"/>
  <c r="CE752" i="4"/>
  <c r="CC752" i="4"/>
  <c r="CA752" i="4"/>
  <c r="BY752" i="4"/>
  <c r="BW752" i="4"/>
  <c r="BU752" i="4"/>
  <c r="BS752" i="4"/>
  <c r="BQ752" i="4"/>
  <c r="BO752" i="4"/>
  <c r="BM752" i="4"/>
  <c r="BK752" i="4"/>
  <c r="BI752" i="4"/>
  <c r="BG752" i="4"/>
  <c r="BE752" i="4"/>
  <c r="BC752" i="4"/>
  <c r="BA752" i="4"/>
  <c r="AY752" i="4"/>
  <c r="CS751" i="4"/>
  <c r="CQ751" i="4"/>
  <c r="CO751" i="4"/>
  <c r="CM751" i="4"/>
  <c r="CK751" i="4"/>
  <c r="CI751" i="4"/>
  <c r="CG751" i="4"/>
  <c r="CE751" i="4"/>
  <c r="CC751" i="4"/>
  <c r="CA751" i="4"/>
  <c r="BY751" i="4"/>
  <c r="BW751" i="4"/>
  <c r="BU751" i="4"/>
  <c r="BS751" i="4"/>
  <c r="BQ751" i="4"/>
  <c r="BO751" i="4"/>
  <c r="BM751" i="4"/>
  <c r="BK751" i="4"/>
  <c r="BI751" i="4"/>
  <c r="BG751" i="4"/>
  <c r="BE751" i="4"/>
  <c r="BC751" i="4"/>
  <c r="BA751" i="4"/>
  <c r="AY751" i="4"/>
  <c r="CS750" i="4"/>
  <c r="CQ750" i="4"/>
  <c r="CO750" i="4"/>
  <c r="CM750" i="4"/>
  <c r="CK750" i="4"/>
  <c r="CI750" i="4"/>
  <c r="CG750" i="4"/>
  <c r="CE750" i="4"/>
  <c r="CC750" i="4"/>
  <c r="CA750" i="4"/>
  <c r="BY750" i="4"/>
  <c r="BW750" i="4"/>
  <c r="BU750" i="4"/>
  <c r="BS750" i="4"/>
  <c r="BQ750" i="4"/>
  <c r="BO750" i="4"/>
  <c r="BM750" i="4"/>
  <c r="BK750" i="4"/>
  <c r="BI750" i="4"/>
  <c r="BG750" i="4"/>
  <c r="BE750" i="4"/>
  <c r="BC750" i="4"/>
  <c r="BA750" i="4"/>
  <c r="AY750" i="4"/>
  <c r="CS749" i="4"/>
  <c r="CQ749" i="4"/>
  <c r="CO749" i="4"/>
  <c r="CM749" i="4"/>
  <c r="CK749" i="4"/>
  <c r="CI749" i="4"/>
  <c r="CG749" i="4"/>
  <c r="CE749" i="4"/>
  <c r="CC749" i="4"/>
  <c r="CA749" i="4"/>
  <c r="BY749" i="4"/>
  <c r="BW749" i="4"/>
  <c r="BU749" i="4"/>
  <c r="BS749" i="4"/>
  <c r="BQ749" i="4"/>
  <c r="BO749" i="4"/>
  <c r="BM749" i="4"/>
  <c r="BK749" i="4"/>
  <c r="BI749" i="4"/>
  <c r="BG749" i="4"/>
  <c r="BE749" i="4"/>
  <c r="BC749" i="4"/>
  <c r="BA749" i="4"/>
  <c r="AY749" i="4"/>
  <c r="CS748" i="4"/>
  <c r="CQ748" i="4"/>
  <c r="CO748" i="4"/>
  <c r="CM748" i="4"/>
  <c r="CK748" i="4"/>
  <c r="CI748" i="4"/>
  <c r="CG748" i="4"/>
  <c r="CE748" i="4"/>
  <c r="CC748" i="4"/>
  <c r="CA748" i="4"/>
  <c r="BY748" i="4"/>
  <c r="BW748" i="4"/>
  <c r="BU748" i="4"/>
  <c r="BS748" i="4"/>
  <c r="BQ748" i="4"/>
  <c r="BO748" i="4"/>
  <c r="BM748" i="4"/>
  <c r="BK748" i="4"/>
  <c r="BI748" i="4"/>
  <c r="BG748" i="4"/>
  <c r="BE748" i="4"/>
  <c r="BC748" i="4"/>
  <c r="BA748" i="4"/>
  <c r="AY748" i="4"/>
  <c r="CS747" i="4"/>
  <c r="CQ747" i="4"/>
  <c r="CO747" i="4"/>
  <c r="CM747" i="4"/>
  <c r="CK747" i="4"/>
  <c r="CI747" i="4"/>
  <c r="CG747" i="4"/>
  <c r="CE747" i="4"/>
  <c r="CC747" i="4"/>
  <c r="CA747" i="4"/>
  <c r="BY747" i="4"/>
  <c r="BW747" i="4"/>
  <c r="BU747" i="4"/>
  <c r="BS747" i="4"/>
  <c r="BQ747" i="4"/>
  <c r="BO747" i="4"/>
  <c r="BM747" i="4"/>
  <c r="BK747" i="4"/>
  <c r="BI747" i="4"/>
  <c r="BG747" i="4"/>
  <c r="BE747" i="4"/>
  <c r="BC747" i="4"/>
  <c r="BA747" i="4"/>
  <c r="AY747" i="4"/>
  <c r="CS746" i="4"/>
  <c r="CQ746" i="4"/>
  <c r="CO746" i="4"/>
  <c r="CM746" i="4"/>
  <c r="CK746" i="4"/>
  <c r="CI746" i="4"/>
  <c r="CG746" i="4"/>
  <c r="CE746" i="4"/>
  <c r="CC746" i="4"/>
  <c r="CA746" i="4"/>
  <c r="BY746" i="4"/>
  <c r="BW746" i="4"/>
  <c r="BU746" i="4"/>
  <c r="BS746" i="4"/>
  <c r="BQ746" i="4"/>
  <c r="BO746" i="4"/>
  <c r="BM746" i="4"/>
  <c r="BK746" i="4"/>
  <c r="BI746" i="4"/>
  <c r="BG746" i="4"/>
  <c r="BE746" i="4"/>
  <c r="BC746" i="4"/>
  <c r="BA746" i="4"/>
  <c r="AY746" i="4"/>
  <c r="CS745" i="4"/>
  <c r="CQ745" i="4"/>
  <c r="CO745" i="4"/>
  <c r="CM745" i="4"/>
  <c r="CK745" i="4"/>
  <c r="CI745" i="4"/>
  <c r="CG745" i="4"/>
  <c r="CE745" i="4"/>
  <c r="CC745" i="4"/>
  <c r="CA745" i="4"/>
  <c r="BY745" i="4"/>
  <c r="BW745" i="4"/>
  <c r="BU745" i="4"/>
  <c r="BS745" i="4"/>
  <c r="BQ745" i="4"/>
  <c r="BO745" i="4"/>
  <c r="BM745" i="4"/>
  <c r="BK745" i="4"/>
  <c r="BI745" i="4"/>
  <c r="BG745" i="4"/>
  <c r="BE745" i="4"/>
  <c r="BC745" i="4"/>
  <c r="BA745" i="4"/>
  <c r="AY745" i="4"/>
  <c r="CS744" i="4"/>
  <c r="CQ744" i="4"/>
  <c r="CO744" i="4"/>
  <c r="CM744" i="4"/>
  <c r="CK744" i="4"/>
  <c r="CI744" i="4"/>
  <c r="CG744" i="4"/>
  <c r="CE744" i="4"/>
  <c r="CC744" i="4"/>
  <c r="CA744" i="4"/>
  <c r="BY744" i="4"/>
  <c r="BW744" i="4"/>
  <c r="BU744" i="4"/>
  <c r="BS744" i="4"/>
  <c r="BQ744" i="4"/>
  <c r="BO744" i="4"/>
  <c r="BM744" i="4"/>
  <c r="BK744" i="4"/>
  <c r="BI744" i="4"/>
  <c r="BG744" i="4"/>
  <c r="BE744" i="4"/>
  <c r="BC744" i="4"/>
  <c r="BA744" i="4"/>
  <c r="AY744" i="4"/>
  <c r="CS743" i="4"/>
  <c r="CQ743" i="4"/>
  <c r="CO743" i="4"/>
  <c r="CM743" i="4"/>
  <c r="CK743" i="4"/>
  <c r="CI743" i="4"/>
  <c r="CG743" i="4"/>
  <c r="CE743" i="4"/>
  <c r="CC743" i="4"/>
  <c r="CA743" i="4"/>
  <c r="BY743" i="4"/>
  <c r="BW743" i="4"/>
  <c r="BU743" i="4"/>
  <c r="BS743" i="4"/>
  <c r="BQ743" i="4"/>
  <c r="BO743" i="4"/>
  <c r="BM743" i="4"/>
  <c r="BK743" i="4"/>
  <c r="BI743" i="4"/>
  <c r="BG743" i="4"/>
  <c r="BE743" i="4"/>
  <c r="BC743" i="4"/>
  <c r="BA743" i="4"/>
  <c r="AY743" i="4"/>
  <c r="CS742" i="4"/>
  <c r="CQ742" i="4"/>
  <c r="CO742" i="4"/>
  <c r="CM742" i="4"/>
  <c r="CK742" i="4"/>
  <c r="CI742" i="4"/>
  <c r="CG742" i="4"/>
  <c r="CE742" i="4"/>
  <c r="CC742" i="4"/>
  <c r="CA742" i="4"/>
  <c r="BY742" i="4"/>
  <c r="BW742" i="4"/>
  <c r="BU742" i="4"/>
  <c r="BS742" i="4"/>
  <c r="BQ742" i="4"/>
  <c r="BO742" i="4"/>
  <c r="BM742" i="4"/>
  <c r="BK742" i="4"/>
  <c r="BI742" i="4"/>
  <c r="BG742" i="4"/>
  <c r="BE742" i="4"/>
  <c r="BC742" i="4"/>
  <c r="BA742" i="4"/>
  <c r="AY742" i="4"/>
  <c r="CS741" i="4"/>
  <c r="CQ741" i="4"/>
  <c r="CO741" i="4"/>
  <c r="CM741" i="4"/>
  <c r="CK741" i="4"/>
  <c r="CI741" i="4"/>
  <c r="CG741" i="4"/>
  <c r="CE741" i="4"/>
  <c r="CC741" i="4"/>
  <c r="CA741" i="4"/>
  <c r="BY741" i="4"/>
  <c r="BW741" i="4"/>
  <c r="BU741" i="4"/>
  <c r="BS741" i="4"/>
  <c r="BQ741" i="4"/>
  <c r="BO741" i="4"/>
  <c r="BM741" i="4"/>
  <c r="BK741" i="4"/>
  <c r="BI741" i="4"/>
  <c r="BG741" i="4"/>
  <c r="BE741" i="4"/>
  <c r="BC741" i="4"/>
  <c r="BA741" i="4"/>
  <c r="AY741" i="4"/>
  <c r="CS740" i="4"/>
  <c r="CQ740" i="4"/>
  <c r="CO740" i="4"/>
  <c r="CM740" i="4"/>
  <c r="CK740" i="4"/>
  <c r="CI740" i="4"/>
  <c r="CG740" i="4"/>
  <c r="CE740" i="4"/>
  <c r="CC740" i="4"/>
  <c r="CA740" i="4"/>
  <c r="BY740" i="4"/>
  <c r="BW740" i="4"/>
  <c r="BU740" i="4"/>
  <c r="BS740" i="4"/>
  <c r="BQ740" i="4"/>
  <c r="BO740" i="4"/>
  <c r="BM740" i="4"/>
  <c r="BK740" i="4"/>
  <c r="BI740" i="4"/>
  <c r="BG740" i="4"/>
  <c r="BE740" i="4"/>
  <c r="BC740" i="4"/>
  <c r="BA740" i="4"/>
  <c r="AY740" i="4"/>
  <c r="CS739" i="4"/>
  <c r="CQ739" i="4"/>
  <c r="CO739" i="4"/>
  <c r="CM739" i="4"/>
  <c r="CK739" i="4"/>
  <c r="CI739" i="4"/>
  <c r="CG739" i="4"/>
  <c r="CE739" i="4"/>
  <c r="CC739" i="4"/>
  <c r="CA739" i="4"/>
  <c r="BY739" i="4"/>
  <c r="BW739" i="4"/>
  <c r="BU739" i="4"/>
  <c r="BS739" i="4"/>
  <c r="BQ739" i="4"/>
  <c r="BO739" i="4"/>
  <c r="BM739" i="4"/>
  <c r="BK739" i="4"/>
  <c r="BI739" i="4"/>
  <c r="BG739" i="4"/>
  <c r="BE739" i="4"/>
  <c r="BC739" i="4"/>
  <c r="BA739" i="4"/>
  <c r="AY739" i="4"/>
  <c r="CS738" i="4"/>
  <c r="CQ738" i="4"/>
  <c r="CO738" i="4"/>
  <c r="CM738" i="4"/>
  <c r="CK738" i="4"/>
  <c r="CI738" i="4"/>
  <c r="CG738" i="4"/>
  <c r="CE738" i="4"/>
  <c r="CC738" i="4"/>
  <c r="CA738" i="4"/>
  <c r="BY738" i="4"/>
  <c r="BW738" i="4"/>
  <c r="BU738" i="4"/>
  <c r="BS738" i="4"/>
  <c r="BQ738" i="4"/>
  <c r="BO738" i="4"/>
  <c r="BM738" i="4"/>
  <c r="BK738" i="4"/>
  <c r="BI738" i="4"/>
  <c r="BG738" i="4"/>
  <c r="BE738" i="4"/>
  <c r="BC738" i="4"/>
  <c r="BA738" i="4"/>
  <c r="AY738" i="4"/>
  <c r="CS737" i="4"/>
  <c r="CQ737" i="4"/>
  <c r="CO737" i="4"/>
  <c r="CM737" i="4"/>
  <c r="CK737" i="4"/>
  <c r="CI737" i="4"/>
  <c r="CG737" i="4"/>
  <c r="CE737" i="4"/>
  <c r="CC737" i="4"/>
  <c r="CA737" i="4"/>
  <c r="BY737" i="4"/>
  <c r="BW737" i="4"/>
  <c r="BU737" i="4"/>
  <c r="BS737" i="4"/>
  <c r="BQ737" i="4"/>
  <c r="BO737" i="4"/>
  <c r="BM737" i="4"/>
  <c r="BK737" i="4"/>
  <c r="BI737" i="4"/>
  <c r="BG737" i="4"/>
  <c r="BE737" i="4"/>
  <c r="BC737" i="4"/>
  <c r="BA737" i="4"/>
  <c r="AY737" i="4"/>
  <c r="CS736" i="4"/>
  <c r="CQ736" i="4"/>
  <c r="CO736" i="4"/>
  <c r="CM736" i="4"/>
  <c r="CK736" i="4"/>
  <c r="CI736" i="4"/>
  <c r="CG736" i="4"/>
  <c r="CE736" i="4"/>
  <c r="CC736" i="4"/>
  <c r="CA736" i="4"/>
  <c r="BY736" i="4"/>
  <c r="BW736" i="4"/>
  <c r="BU736" i="4"/>
  <c r="BS736" i="4"/>
  <c r="BQ736" i="4"/>
  <c r="BO736" i="4"/>
  <c r="BM736" i="4"/>
  <c r="BK736" i="4"/>
  <c r="BI736" i="4"/>
  <c r="BG736" i="4"/>
  <c r="BE736" i="4"/>
  <c r="BC736" i="4"/>
  <c r="BA736" i="4"/>
  <c r="AY736" i="4"/>
  <c r="CS735" i="4"/>
  <c r="CQ735" i="4"/>
  <c r="CO735" i="4"/>
  <c r="CM735" i="4"/>
  <c r="CK735" i="4"/>
  <c r="CI735" i="4"/>
  <c r="CG735" i="4"/>
  <c r="CE735" i="4"/>
  <c r="CC735" i="4"/>
  <c r="CA735" i="4"/>
  <c r="BY735" i="4"/>
  <c r="BW735" i="4"/>
  <c r="BU735" i="4"/>
  <c r="BS735" i="4"/>
  <c r="BQ735" i="4"/>
  <c r="BO735" i="4"/>
  <c r="BM735" i="4"/>
  <c r="BK735" i="4"/>
  <c r="BI735" i="4"/>
  <c r="BG735" i="4"/>
  <c r="BE735" i="4"/>
  <c r="BC735" i="4"/>
  <c r="BA735" i="4"/>
  <c r="AY735" i="4"/>
  <c r="CS734" i="4"/>
  <c r="CQ734" i="4"/>
  <c r="CO734" i="4"/>
  <c r="CM734" i="4"/>
  <c r="CK734" i="4"/>
  <c r="CI734" i="4"/>
  <c r="CG734" i="4"/>
  <c r="CE734" i="4"/>
  <c r="CC734" i="4"/>
  <c r="CA734" i="4"/>
  <c r="BY734" i="4"/>
  <c r="BW734" i="4"/>
  <c r="BU734" i="4"/>
  <c r="BS734" i="4"/>
  <c r="BQ734" i="4"/>
  <c r="BO734" i="4"/>
  <c r="BM734" i="4"/>
  <c r="BK734" i="4"/>
  <c r="BI734" i="4"/>
  <c r="BG734" i="4"/>
  <c r="BE734" i="4"/>
  <c r="BC734" i="4"/>
  <c r="BA734" i="4"/>
  <c r="AY734" i="4"/>
  <c r="CS733" i="4"/>
  <c r="CQ733" i="4"/>
  <c r="CO733" i="4"/>
  <c r="CM733" i="4"/>
  <c r="CK733" i="4"/>
  <c r="CI733" i="4"/>
  <c r="CG733" i="4"/>
  <c r="CE733" i="4"/>
  <c r="CC733" i="4"/>
  <c r="CA733" i="4"/>
  <c r="BY733" i="4"/>
  <c r="BW733" i="4"/>
  <c r="BU733" i="4"/>
  <c r="BS733" i="4"/>
  <c r="BQ733" i="4"/>
  <c r="BO733" i="4"/>
  <c r="BM733" i="4"/>
  <c r="BK733" i="4"/>
  <c r="BI733" i="4"/>
  <c r="BG733" i="4"/>
  <c r="BE733" i="4"/>
  <c r="BC733" i="4"/>
  <c r="BA733" i="4"/>
  <c r="AY733" i="4"/>
  <c r="CS732" i="4"/>
  <c r="CQ732" i="4"/>
  <c r="CO732" i="4"/>
  <c r="CM732" i="4"/>
  <c r="CK732" i="4"/>
  <c r="CI732" i="4"/>
  <c r="CG732" i="4"/>
  <c r="CE732" i="4"/>
  <c r="CC732" i="4"/>
  <c r="CA732" i="4"/>
  <c r="BY732" i="4"/>
  <c r="BW732" i="4"/>
  <c r="BU732" i="4"/>
  <c r="BS732" i="4"/>
  <c r="BQ732" i="4"/>
  <c r="BO732" i="4"/>
  <c r="BM732" i="4"/>
  <c r="BK732" i="4"/>
  <c r="BI732" i="4"/>
  <c r="BG732" i="4"/>
  <c r="BE732" i="4"/>
  <c r="BC732" i="4"/>
  <c r="BA732" i="4"/>
  <c r="AY732" i="4"/>
  <c r="CS731" i="4"/>
  <c r="CQ731" i="4"/>
  <c r="CO731" i="4"/>
  <c r="CM731" i="4"/>
  <c r="CK731" i="4"/>
  <c r="CI731" i="4"/>
  <c r="CG731" i="4"/>
  <c r="CE731" i="4"/>
  <c r="CC731" i="4"/>
  <c r="CA731" i="4"/>
  <c r="BY731" i="4"/>
  <c r="BW731" i="4"/>
  <c r="BU731" i="4"/>
  <c r="BS731" i="4"/>
  <c r="BQ731" i="4"/>
  <c r="BO731" i="4"/>
  <c r="BM731" i="4"/>
  <c r="BK731" i="4"/>
  <c r="BI731" i="4"/>
  <c r="BG731" i="4"/>
  <c r="BE731" i="4"/>
  <c r="BC731" i="4"/>
  <c r="BA731" i="4"/>
  <c r="AY731" i="4"/>
  <c r="CS730" i="4"/>
  <c r="CQ730" i="4"/>
  <c r="CO730" i="4"/>
  <c r="CM730" i="4"/>
  <c r="CK730" i="4"/>
  <c r="CI730" i="4"/>
  <c r="CG730" i="4"/>
  <c r="CE730" i="4"/>
  <c r="CC730" i="4"/>
  <c r="CA730" i="4"/>
  <c r="BY730" i="4"/>
  <c r="BW730" i="4"/>
  <c r="BU730" i="4"/>
  <c r="BS730" i="4"/>
  <c r="BQ730" i="4"/>
  <c r="BO730" i="4"/>
  <c r="BM730" i="4"/>
  <c r="BK730" i="4"/>
  <c r="BI730" i="4"/>
  <c r="BG730" i="4"/>
  <c r="BE730" i="4"/>
  <c r="BC730" i="4"/>
  <c r="BA730" i="4"/>
  <c r="AY730" i="4"/>
  <c r="CS729" i="4"/>
  <c r="CQ729" i="4"/>
  <c r="CO729" i="4"/>
  <c r="CM729" i="4"/>
  <c r="CK729" i="4"/>
  <c r="CI729" i="4"/>
  <c r="CG729" i="4"/>
  <c r="CE729" i="4"/>
  <c r="CC729" i="4"/>
  <c r="CA729" i="4"/>
  <c r="BY729" i="4"/>
  <c r="BW729" i="4"/>
  <c r="BU729" i="4"/>
  <c r="BS729" i="4"/>
  <c r="BQ729" i="4"/>
  <c r="BO729" i="4"/>
  <c r="BM729" i="4"/>
  <c r="BK729" i="4"/>
  <c r="BI729" i="4"/>
  <c r="BG729" i="4"/>
  <c r="BE729" i="4"/>
  <c r="BC729" i="4"/>
  <c r="BA729" i="4"/>
  <c r="AY729" i="4"/>
  <c r="CS728" i="4"/>
  <c r="CQ728" i="4"/>
  <c r="CO728" i="4"/>
  <c r="CM728" i="4"/>
  <c r="CK728" i="4"/>
  <c r="CI728" i="4"/>
  <c r="CG728" i="4"/>
  <c r="CE728" i="4"/>
  <c r="CC728" i="4"/>
  <c r="CA728" i="4"/>
  <c r="BY728" i="4"/>
  <c r="BW728" i="4"/>
  <c r="BU728" i="4"/>
  <c r="BS728" i="4"/>
  <c r="BQ728" i="4"/>
  <c r="BO728" i="4"/>
  <c r="BM728" i="4"/>
  <c r="BK728" i="4"/>
  <c r="BI728" i="4"/>
  <c r="BG728" i="4"/>
  <c r="BE728" i="4"/>
  <c r="BC728" i="4"/>
  <c r="BA728" i="4"/>
  <c r="AY728" i="4"/>
  <c r="CS727" i="4"/>
  <c r="CQ727" i="4"/>
  <c r="CO727" i="4"/>
  <c r="CM727" i="4"/>
  <c r="CK727" i="4"/>
  <c r="CI727" i="4"/>
  <c r="CG727" i="4"/>
  <c r="CE727" i="4"/>
  <c r="CC727" i="4"/>
  <c r="CA727" i="4"/>
  <c r="BY727" i="4"/>
  <c r="BW727" i="4"/>
  <c r="BU727" i="4"/>
  <c r="BS727" i="4"/>
  <c r="BQ727" i="4"/>
  <c r="BO727" i="4"/>
  <c r="BM727" i="4"/>
  <c r="BK727" i="4"/>
  <c r="BI727" i="4"/>
  <c r="BG727" i="4"/>
  <c r="BE727" i="4"/>
  <c r="BC727" i="4"/>
  <c r="BA727" i="4"/>
  <c r="AY727" i="4"/>
  <c r="CS726" i="4"/>
  <c r="CQ726" i="4"/>
  <c r="CO726" i="4"/>
  <c r="CM726" i="4"/>
  <c r="CK726" i="4"/>
  <c r="CI726" i="4"/>
  <c r="CG726" i="4"/>
  <c r="CE726" i="4"/>
  <c r="CC726" i="4"/>
  <c r="CA726" i="4"/>
  <c r="BY726" i="4"/>
  <c r="BW726" i="4"/>
  <c r="BU726" i="4"/>
  <c r="BS726" i="4"/>
  <c r="BQ726" i="4"/>
  <c r="BO726" i="4"/>
  <c r="BM726" i="4"/>
  <c r="BK726" i="4"/>
  <c r="BI726" i="4"/>
  <c r="BG726" i="4"/>
  <c r="BE726" i="4"/>
  <c r="BC726" i="4"/>
  <c r="BA726" i="4"/>
  <c r="AY726" i="4"/>
  <c r="CS725" i="4"/>
  <c r="CQ725" i="4"/>
  <c r="CO725" i="4"/>
  <c r="CM725" i="4"/>
  <c r="CK725" i="4"/>
  <c r="CI725" i="4"/>
  <c r="CG725" i="4"/>
  <c r="CE725" i="4"/>
  <c r="CC725" i="4"/>
  <c r="CA725" i="4"/>
  <c r="BY725" i="4"/>
  <c r="BW725" i="4"/>
  <c r="BU725" i="4"/>
  <c r="BS725" i="4"/>
  <c r="BQ725" i="4"/>
  <c r="BO725" i="4"/>
  <c r="BM725" i="4"/>
  <c r="BK725" i="4"/>
  <c r="BI725" i="4"/>
  <c r="BG725" i="4"/>
  <c r="BE725" i="4"/>
  <c r="BC725" i="4"/>
  <c r="BA725" i="4"/>
  <c r="AY725" i="4"/>
  <c r="CS724" i="4"/>
  <c r="CQ724" i="4"/>
  <c r="CO724" i="4"/>
  <c r="CM724" i="4"/>
  <c r="CK724" i="4"/>
  <c r="CI724" i="4"/>
  <c r="CG724" i="4"/>
  <c r="CE724" i="4"/>
  <c r="CC724" i="4"/>
  <c r="CA724" i="4"/>
  <c r="BY724" i="4"/>
  <c r="BW724" i="4"/>
  <c r="BU724" i="4"/>
  <c r="BS724" i="4"/>
  <c r="BQ724" i="4"/>
  <c r="BO724" i="4"/>
  <c r="BM724" i="4"/>
  <c r="BK724" i="4"/>
  <c r="BI724" i="4"/>
  <c r="BG724" i="4"/>
  <c r="BE724" i="4"/>
  <c r="BC724" i="4"/>
  <c r="BA724" i="4"/>
  <c r="AY724" i="4"/>
  <c r="CS723" i="4"/>
  <c r="CQ723" i="4"/>
  <c r="CO723" i="4"/>
  <c r="CM723" i="4"/>
  <c r="CK723" i="4"/>
  <c r="CI723" i="4"/>
  <c r="CG723" i="4"/>
  <c r="CE723" i="4"/>
  <c r="CC723" i="4"/>
  <c r="CA723" i="4"/>
  <c r="BY723" i="4"/>
  <c r="BW723" i="4"/>
  <c r="BU723" i="4"/>
  <c r="BS723" i="4"/>
  <c r="BQ723" i="4"/>
  <c r="BO723" i="4"/>
  <c r="BM723" i="4"/>
  <c r="BK723" i="4"/>
  <c r="BI723" i="4"/>
  <c r="BG723" i="4"/>
  <c r="BE723" i="4"/>
  <c r="BC723" i="4"/>
  <c r="BA723" i="4"/>
  <c r="AY723" i="4"/>
  <c r="CS722" i="4"/>
  <c r="CQ722" i="4"/>
  <c r="CO722" i="4"/>
  <c r="CM722" i="4"/>
  <c r="CK722" i="4"/>
  <c r="CI722" i="4"/>
  <c r="CG722" i="4"/>
  <c r="CE722" i="4"/>
  <c r="CC722" i="4"/>
  <c r="CA722" i="4"/>
  <c r="BY722" i="4"/>
  <c r="BW722" i="4"/>
  <c r="BU722" i="4"/>
  <c r="BS722" i="4"/>
  <c r="BQ722" i="4"/>
  <c r="BO722" i="4"/>
  <c r="BM722" i="4"/>
  <c r="BK722" i="4"/>
  <c r="BI722" i="4"/>
  <c r="BG722" i="4"/>
  <c r="BE722" i="4"/>
  <c r="BC722" i="4"/>
  <c r="BA722" i="4"/>
  <c r="AY722" i="4"/>
  <c r="CS721" i="4"/>
  <c r="CQ721" i="4"/>
  <c r="CO721" i="4"/>
  <c r="CM721" i="4"/>
  <c r="CK721" i="4"/>
  <c r="CI721" i="4"/>
  <c r="CG721" i="4"/>
  <c r="CE721" i="4"/>
  <c r="CC721" i="4"/>
  <c r="CA721" i="4"/>
  <c r="BY721" i="4"/>
  <c r="BW721" i="4"/>
  <c r="BU721" i="4"/>
  <c r="BS721" i="4"/>
  <c r="BQ721" i="4"/>
  <c r="BO721" i="4"/>
  <c r="BM721" i="4"/>
  <c r="BK721" i="4"/>
  <c r="BI721" i="4"/>
  <c r="BG721" i="4"/>
  <c r="BE721" i="4"/>
  <c r="BC721" i="4"/>
  <c r="BA721" i="4"/>
  <c r="AY721" i="4"/>
  <c r="CS720" i="4"/>
  <c r="CQ720" i="4"/>
  <c r="CO720" i="4"/>
  <c r="CM720" i="4"/>
  <c r="CK720" i="4"/>
  <c r="CI720" i="4"/>
  <c r="CG720" i="4"/>
  <c r="CE720" i="4"/>
  <c r="CC720" i="4"/>
  <c r="CA720" i="4"/>
  <c r="BY720" i="4"/>
  <c r="BW720" i="4"/>
  <c r="BU720" i="4"/>
  <c r="BS720" i="4"/>
  <c r="BQ720" i="4"/>
  <c r="BO720" i="4"/>
  <c r="BM720" i="4"/>
  <c r="BK720" i="4"/>
  <c r="BI720" i="4"/>
  <c r="BG720" i="4"/>
  <c r="BE720" i="4"/>
  <c r="BC720" i="4"/>
  <c r="BA720" i="4"/>
  <c r="AY720" i="4"/>
  <c r="CS719" i="4"/>
  <c r="CQ719" i="4"/>
  <c r="CO719" i="4"/>
  <c r="CM719" i="4"/>
  <c r="CK719" i="4"/>
  <c r="CI719" i="4"/>
  <c r="CG719" i="4"/>
  <c r="CE719" i="4"/>
  <c r="CC719" i="4"/>
  <c r="CA719" i="4"/>
  <c r="BY719" i="4"/>
  <c r="BW719" i="4"/>
  <c r="BU719" i="4"/>
  <c r="BS719" i="4"/>
  <c r="BQ719" i="4"/>
  <c r="BO719" i="4"/>
  <c r="BM719" i="4"/>
  <c r="BK719" i="4"/>
  <c r="BI719" i="4"/>
  <c r="BG719" i="4"/>
  <c r="BE719" i="4"/>
  <c r="BC719" i="4"/>
  <c r="BA719" i="4"/>
  <c r="AY719" i="4"/>
  <c r="CS718" i="4"/>
  <c r="CQ718" i="4"/>
  <c r="CO718" i="4"/>
  <c r="CM718" i="4"/>
  <c r="CK718" i="4"/>
  <c r="CI718" i="4"/>
  <c r="CG718" i="4"/>
  <c r="CE718" i="4"/>
  <c r="CC718" i="4"/>
  <c r="CA718" i="4"/>
  <c r="BY718" i="4"/>
  <c r="BW718" i="4"/>
  <c r="BU718" i="4"/>
  <c r="BS718" i="4"/>
  <c r="BQ718" i="4"/>
  <c r="BO718" i="4"/>
  <c r="BM718" i="4"/>
  <c r="BK718" i="4"/>
  <c r="BI718" i="4"/>
  <c r="BG718" i="4"/>
  <c r="BE718" i="4"/>
  <c r="BC718" i="4"/>
  <c r="BA718" i="4"/>
  <c r="AY718" i="4"/>
  <c r="CS717" i="4"/>
  <c r="CQ717" i="4"/>
  <c r="CO717" i="4"/>
  <c r="CM717" i="4"/>
  <c r="CK717" i="4"/>
  <c r="CI717" i="4"/>
  <c r="CG717" i="4"/>
  <c r="CE717" i="4"/>
  <c r="CC717" i="4"/>
  <c r="CA717" i="4"/>
  <c r="BY717" i="4"/>
  <c r="BW717" i="4"/>
  <c r="BU717" i="4"/>
  <c r="BS717" i="4"/>
  <c r="BQ717" i="4"/>
  <c r="BO717" i="4"/>
  <c r="BM717" i="4"/>
  <c r="BK717" i="4"/>
  <c r="BI717" i="4"/>
  <c r="BG717" i="4"/>
  <c r="BE717" i="4"/>
  <c r="BC717" i="4"/>
  <c r="BA717" i="4"/>
  <c r="AY717" i="4"/>
  <c r="CS716" i="4"/>
  <c r="CQ716" i="4"/>
  <c r="CO716" i="4"/>
  <c r="CM716" i="4"/>
  <c r="CK716" i="4"/>
  <c r="CI716" i="4"/>
  <c r="CG716" i="4"/>
  <c r="CE716" i="4"/>
  <c r="CC716" i="4"/>
  <c r="CA716" i="4"/>
  <c r="BY716" i="4"/>
  <c r="BW716" i="4"/>
  <c r="BU716" i="4"/>
  <c r="BS716" i="4"/>
  <c r="BQ716" i="4"/>
  <c r="BO716" i="4"/>
  <c r="BM716" i="4"/>
  <c r="BK716" i="4"/>
  <c r="BI716" i="4"/>
  <c r="BG716" i="4"/>
  <c r="BE716" i="4"/>
  <c r="BC716" i="4"/>
  <c r="BA716" i="4"/>
  <c r="AY716" i="4"/>
  <c r="CS715" i="4"/>
  <c r="CQ715" i="4"/>
  <c r="CO715" i="4"/>
  <c r="CM715" i="4"/>
  <c r="CK715" i="4"/>
  <c r="CI715" i="4"/>
  <c r="CG715" i="4"/>
  <c r="CE715" i="4"/>
  <c r="CC715" i="4"/>
  <c r="CA715" i="4"/>
  <c r="BY715" i="4"/>
  <c r="BW715" i="4"/>
  <c r="BU715" i="4"/>
  <c r="BS715" i="4"/>
  <c r="BQ715" i="4"/>
  <c r="BO715" i="4"/>
  <c r="BM715" i="4"/>
  <c r="BK715" i="4"/>
  <c r="BI715" i="4"/>
  <c r="BG715" i="4"/>
  <c r="BE715" i="4"/>
  <c r="BC715" i="4"/>
  <c r="BA715" i="4"/>
  <c r="AY715" i="4"/>
  <c r="CS714" i="4"/>
  <c r="CQ714" i="4"/>
  <c r="CO714" i="4"/>
  <c r="CM714" i="4"/>
  <c r="CK714" i="4"/>
  <c r="CI714" i="4"/>
  <c r="CG714" i="4"/>
  <c r="CE714" i="4"/>
  <c r="CC714" i="4"/>
  <c r="CA714" i="4"/>
  <c r="BY714" i="4"/>
  <c r="BW714" i="4"/>
  <c r="BU714" i="4"/>
  <c r="BS714" i="4"/>
  <c r="BQ714" i="4"/>
  <c r="BO714" i="4"/>
  <c r="BM714" i="4"/>
  <c r="BK714" i="4"/>
  <c r="BI714" i="4"/>
  <c r="BG714" i="4"/>
  <c r="BE714" i="4"/>
  <c r="BC714" i="4"/>
  <c r="BA714" i="4"/>
  <c r="AY714" i="4"/>
  <c r="CS713" i="4"/>
  <c r="CQ713" i="4"/>
  <c r="CO713" i="4"/>
  <c r="CM713" i="4"/>
  <c r="CK713" i="4"/>
  <c r="CI713" i="4"/>
  <c r="CG713" i="4"/>
  <c r="CE713" i="4"/>
  <c r="CC713" i="4"/>
  <c r="CA713" i="4"/>
  <c r="BY713" i="4"/>
  <c r="BW713" i="4"/>
  <c r="BU713" i="4"/>
  <c r="BS713" i="4"/>
  <c r="BQ713" i="4"/>
  <c r="BO713" i="4"/>
  <c r="BM713" i="4"/>
  <c r="BK713" i="4"/>
  <c r="BI713" i="4"/>
  <c r="BG713" i="4"/>
  <c r="BE713" i="4"/>
  <c r="BC713" i="4"/>
  <c r="BA713" i="4"/>
  <c r="AY713" i="4"/>
  <c r="CS712" i="4"/>
  <c r="CQ712" i="4"/>
  <c r="CO712" i="4"/>
  <c r="CM712" i="4"/>
  <c r="CK712" i="4"/>
  <c r="CI712" i="4"/>
  <c r="CG712" i="4"/>
  <c r="CE712" i="4"/>
  <c r="CC712" i="4"/>
  <c r="CA712" i="4"/>
  <c r="BY712" i="4"/>
  <c r="BW712" i="4"/>
  <c r="BU712" i="4"/>
  <c r="BS712" i="4"/>
  <c r="BQ712" i="4"/>
  <c r="BO712" i="4"/>
  <c r="BM712" i="4"/>
  <c r="BK712" i="4"/>
  <c r="BI712" i="4"/>
  <c r="BG712" i="4"/>
  <c r="BE712" i="4"/>
  <c r="BC712" i="4"/>
  <c r="BA712" i="4"/>
  <c r="AY712" i="4"/>
  <c r="CS711" i="4"/>
  <c r="CQ711" i="4"/>
  <c r="CO711" i="4"/>
  <c r="CM711" i="4"/>
  <c r="CK711" i="4"/>
  <c r="CI711" i="4"/>
  <c r="CG711" i="4"/>
  <c r="CE711" i="4"/>
  <c r="CC711" i="4"/>
  <c r="CA711" i="4"/>
  <c r="BY711" i="4"/>
  <c r="BW711" i="4"/>
  <c r="BU711" i="4"/>
  <c r="BS711" i="4"/>
  <c r="BQ711" i="4"/>
  <c r="BO711" i="4"/>
  <c r="BM711" i="4"/>
  <c r="BK711" i="4"/>
  <c r="BI711" i="4"/>
  <c r="BG711" i="4"/>
  <c r="BE711" i="4"/>
  <c r="BC711" i="4"/>
  <c r="BA711" i="4"/>
  <c r="AY711" i="4"/>
  <c r="CS710" i="4"/>
  <c r="CQ710" i="4"/>
  <c r="CO710" i="4"/>
  <c r="CM710" i="4"/>
  <c r="CK710" i="4"/>
  <c r="CI710" i="4"/>
  <c r="CG710" i="4"/>
  <c r="CE710" i="4"/>
  <c r="CC710" i="4"/>
  <c r="CA710" i="4"/>
  <c r="BY710" i="4"/>
  <c r="BW710" i="4"/>
  <c r="BU710" i="4"/>
  <c r="BS710" i="4"/>
  <c r="BQ710" i="4"/>
  <c r="BO710" i="4"/>
  <c r="BM710" i="4"/>
  <c r="BK710" i="4"/>
  <c r="BI710" i="4"/>
  <c r="BG710" i="4"/>
  <c r="BE710" i="4"/>
  <c r="BC710" i="4"/>
  <c r="BA710" i="4"/>
  <c r="AY710" i="4"/>
  <c r="CS709" i="4"/>
  <c r="CQ709" i="4"/>
  <c r="CO709" i="4"/>
  <c r="CM709" i="4"/>
  <c r="CK709" i="4"/>
  <c r="CI709" i="4"/>
  <c r="CG709" i="4"/>
  <c r="CE709" i="4"/>
  <c r="CC709" i="4"/>
  <c r="CA709" i="4"/>
  <c r="BY709" i="4"/>
  <c r="BW709" i="4"/>
  <c r="BU709" i="4"/>
  <c r="BS709" i="4"/>
  <c r="BQ709" i="4"/>
  <c r="BO709" i="4"/>
  <c r="BM709" i="4"/>
  <c r="BK709" i="4"/>
  <c r="BI709" i="4"/>
  <c r="BG709" i="4"/>
  <c r="BE709" i="4"/>
  <c r="BC709" i="4"/>
  <c r="BA709" i="4"/>
  <c r="AY709" i="4"/>
  <c r="CS708" i="4"/>
  <c r="CQ708" i="4"/>
  <c r="CO708" i="4"/>
  <c r="CM708" i="4"/>
  <c r="CK708" i="4"/>
  <c r="CI708" i="4"/>
  <c r="CG708" i="4"/>
  <c r="CE708" i="4"/>
  <c r="CC708" i="4"/>
  <c r="CA708" i="4"/>
  <c r="BY708" i="4"/>
  <c r="BW708" i="4"/>
  <c r="BU708" i="4"/>
  <c r="BS708" i="4"/>
  <c r="BQ708" i="4"/>
  <c r="BO708" i="4"/>
  <c r="BM708" i="4"/>
  <c r="BK708" i="4"/>
  <c r="BI708" i="4"/>
  <c r="BG708" i="4"/>
  <c r="BE708" i="4"/>
  <c r="BC708" i="4"/>
  <c r="BA708" i="4"/>
  <c r="AY708" i="4"/>
  <c r="CS707" i="4"/>
  <c r="CQ707" i="4"/>
  <c r="CO707" i="4"/>
  <c r="CM707" i="4"/>
  <c r="CK707" i="4"/>
  <c r="CI707" i="4"/>
  <c r="CG707" i="4"/>
  <c r="CE707" i="4"/>
  <c r="CC707" i="4"/>
  <c r="CA707" i="4"/>
  <c r="BY707" i="4"/>
  <c r="BW707" i="4"/>
  <c r="BU707" i="4"/>
  <c r="BS707" i="4"/>
  <c r="BQ707" i="4"/>
  <c r="BO707" i="4"/>
  <c r="BM707" i="4"/>
  <c r="BK707" i="4"/>
  <c r="BI707" i="4"/>
  <c r="BG707" i="4"/>
  <c r="BE707" i="4"/>
  <c r="BC707" i="4"/>
  <c r="BA707" i="4"/>
  <c r="AY707" i="4"/>
  <c r="CS706" i="4"/>
  <c r="CQ706" i="4"/>
  <c r="CO706" i="4"/>
  <c r="CM706" i="4"/>
  <c r="CK706" i="4"/>
  <c r="CI706" i="4"/>
  <c r="CG706" i="4"/>
  <c r="CE706" i="4"/>
  <c r="CC706" i="4"/>
  <c r="CA706" i="4"/>
  <c r="BY706" i="4"/>
  <c r="BW706" i="4"/>
  <c r="BU706" i="4"/>
  <c r="BS706" i="4"/>
  <c r="BQ706" i="4"/>
  <c r="BO706" i="4"/>
  <c r="BM706" i="4"/>
  <c r="BK706" i="4"/>
  <c r="BI706" i="4"/>
  <c r="BG706" i="4"/>
  <c r="BE706" i="4"/>
  <c r="BC706" i="4"/>
  <c r="BA706" i="4"/>
  <c r="AY706" i="4"/>
  <c r="CS705" i="4"/>
  <c r="CQ705" i="4"/>
  <c r="CO705" i="4"/>
  <c r="CM705" i="4"/>
  <c r="CK705" i="4"/>
  <c r="CI705" i="4"/>
  <c r="CG705" i="4"/>
  <c r="CE705" i="4"/>
  <c r="CC705" i="4"/>
  <c r="CA705" i="4"/>
  <c r="BY705" i="4"/>
  <c r="BW705" i="4"/>
  <c r="BU705" i="4"/>
  <c r="BS705" i="4"/>
  <c r="BQ705" i="4"/>
  <c r="BO705" i="4"/>
  <c r="BM705" i="4"/>
  <c r="BK705" i="4"/>
  <c r="BI705" i="4"/>
  <c r="BG705" i="4"/>
  <c r="BE705" i="4"/>
  <c r="BC705" i="4"/>
  <c r="BA705" i="4"/>
  <c r="AY705" i="4"/>
  <c r="CS704" i="4"/>
  <c r="CQ704" i="4"/>
  <c r="CO704" i="4"/>
  <c r="CM704" i="4"/>
  <c r="CK704" i="4"/>
  <c r="CI704" i="4"/>
  <c r="CG704" i="4"/>
  <c r="CE704" i="4"/>
  <c r="CC704" i="4"/>
  <c r="CA704" i="4"/>
  <c r="BY704" i="4"/>
  <c r="BW704" i="4"/>
  <c r="BU704" i="4"/>
  <c r="BS704" i="4"/>
  <c r="BQ704" i="4"/>
  <c r="BO704" i="4"/>
  <c r="BM704" i="4"/>
  <c r="BK704" i="4"/>
  <c r="BI704" i="4"/>
  <c r="BG704" i="4"/>
  <c r="BE704" i="4"/>
  <c r="BC704" i="4"/>
  <c r="BA704" i="4"/>
  <c r="AY704" i="4"/>
  <c r="CS703" i="4"/>
  <c r="CQ703" i="4"/>
  <c r="CO703" i="4"/>
  <c r="CM703" i="4"/>
  <c r="CK703" i="4"/>
  <c r="CI703" i="4"/>
  <c r="CG703" i="4"/>
  <c r="CE703" i="4"/>
  <c r="CC703" i="4"/>
  <c r="CA703" i="4"/>
  <c r="BY703" i="4"/>
  <c r="BW703" i="4"/>
  <c r="BU703" i="4"/>
  <c r="BS703" i="4"/>
  <c r="BQ703" i="4"/>
  <c r="BO703" i="4"/>
  <c r="BM703" i="4"/>
  <c r="BK703" i="4"/>
  <c r="BI703" i="4"/>
  <c r="BG703" i="4"/>
  <c r="BE703" i="4"/>
  <c r="BC703" i="4"/>
  <c r="BA703" i="4"/>
  <c r="AY703" i="4"/>
  <c r="CS702" i="4"/>
  <c r="CQ702" i="4"/>
  <c r="CO702" i="4"/>
  <c r="CM702" i="4"/>
  <c r="CK702" i="4"/>
  <c r="CI702" i="4"/>
  <c r="CG702" i="4"/>
  <c r="CE702" i="4"/>
  <c r="CC702" i="4"/>
  <c r="CA702" i="4"/>
  <c r="BY702" i="4"/>
  <c r="BW702" i="4"/>
  <c r="BU702" i="4"/>
  <c r="BS702" i="4"/>
  <c r="BQ702" i="4"/>
  <c r="BO702" i="4"/>
  <c r="BM702" i="4"/>
  <c r="BK702" i="4"/>
  <c r="BI702" i="4"/>
  <c r="BG702" i="4"/>
  <c r="BE702" i="4"/>
  <c r="BC702" i="4"/>
  <c r="BA702" i="4"/>
  <c r="AY702" i="4"/>
  <c r="CS701" i="4"/>
  <c r="CQ701" i="4"/>
  <c r="CO701" i="4"/>
  <c r="CM701" i="4"/>
  <c r="CK701" i="4"/>
  <c r="CI701" i="4"/>
  <c r="CG701" i="4"/>
  <c r="CE701" i="4"/>
  <c r="CC701" i="4"/>
  <c r="CA701" i="4"/>
  <c r="BY701" i="4"/>
  <c r="BW701" i="4"/>
  <c r="BU701" i="4"/>
  <c r="BS701" i="4"/>
  <c r="BQ701" i="4"/>
  <c r="BO701" i="4"/>
  <c r="BM701" i="4"/>
  <c r="BK701" i="4"/>
  <c r="BI701" i="4"/>
  <c r="BG701" i="4"/>
  <c r="BE701" i="4"/>
  <c r="BC701" i="4"/>
  <c r="BA701" i="4"/>
  <c r="AY701" i="4"/>
  <c r="CS700" i="4"/>
  <c r="CQ700" i="4"/>
  <c r="CO700" i="4"/>
  <c r="CM700" i="4"/>
  <c r="CK700" i="4"/>
  <c r="CI700" i="4"/>
  <c r="CG700" i="4"/>
  <c r="CE700" i="4"/>
  <c r="CC700" i="4"/>
  <c r="CA700" i="4"/>
  <c r="BY700" i="4"/>
  <c r="BW700" i="4"/>
  <c r="BU700" i="4"/>
  <c r="BS700" i="4"/>
  <c r="BQ700" i="4"/>
  <c r="BO700" i="4"/>
  <c r="BM700" i="4"/>
  <c r="BK700" i="4"/>
  <c r="BI700" i="4"/>
  <c r="BG700" i="4"/>
  <c r="BE700" i="4"/>
  <c r="BC700" i="4"/>
  <c r="BA700" i="4"/>
  <c r="AY700" i="4"/>
  <c r="CS699" i="4"/>
  <c r="CQ699" i="4"/>
  <c r="CO699" i="4"/>
  <c r="CM699" i="4"/>
  <c r="CK699" i="4"/>
  <c r="CI699" i="4"/>
  <c r="CG699" i="4"/>
  <c r="CE699" i="4"/>
  <c r="CC699" i="4"/>
  <c r="CA699" i="4"/>
  <c r="BY699" i="4"/>
  <c r="BW699" i="4"/>
  <c r="BU699" i="4"/>
  <c r="BS699" i="4"/>
  <c r="BQ699" i="4"/>
  <c r="BO699" i="4"/>
  <c r="BM699" i="4"/>
  <c r="BK699" i="4"/>
  <c r="BI699" i="4"/>
  <c r="BG699" i="4"/>
  <c r="BE699" i="4"/>
  <c r="BC699" i="4"/>
  <c r="BA699" i="4"/>
  <c r="AY699" i="4"/>
  <c r="CS698" i="4"/>
  <c r="CQ698" i="4"/>
  <c r="CO698" i="4"/>
  <c r="CM698" i="4"/>
  <c r="CK698" i="4"/>
  <c r="CI698" i="4"/>
  <c r="CG698" i="4"/>
  <c r="CE698" i="4"/>
  <c r="CC698" i="4"/>
  <c r="CA698" i="4"/>
  <c r="BY698" i="4"/>
  <c r="BW698" i="4"/>
  <c r="BU698" i="4"/>
  <c r="BS698" i="4"/>
  <c r="BQ698" i="4"/>
  <c r="BO698" i="4"/>
  <c r="BM698" i="4"/>
  <c r="BK698" i="4"/>
  <c r="BI698" i="4"/>
  <c r="BG698" i="4"/>
  <c r="BE698" i="4"/>
  <c r="BC698" i="4"/>
  <c r="BA698" i="4"/>
  <c r="AY698" i="4"/>
  <c r="CS697" i="4"/>
  <c r="CQ697" i="4"/>
  <c r="CO697" i="4"/>
  <c r="CM697" i="4"/>
  <c r="CK697" i="4"/>
  <c r="CI697" i="4"/>
  <c r="CG697" i="4"/>
  <c r="CE697" i="4"/>
  <c r="CC697" i="4"/>
  <c r="CA697" i="4"/>
  <c r="BY697" i="4"/>
  <c r="BW697" i="4"/>
  <c r="BU697" i="4"/>
  <c r="BS697" i="4"/>
  <c r="BQ697" i="4"/>
  <c r="BO697" i="4"/>
  <c r="BM697" i="4"/>
  <c r="BK697" i="4"/>
  <c r="BI697" i="4"/>
  <c r="BG697" i="4"/>
  <c r="BE697" i="4"/>
  <c r="BC697" i="4"/>
  <c r="BA697" i="4"/>
  <c r="AY697" i="4"/>
  <c r="CS696" i="4"/>
  <c r="CQ696" i="4"/>
  <c r="CO696" i="4"/>
  <c r="CM696" i="4"/>
  <c r="CK696" i="4"/>
  <c r="CI696" i="4"/>
  <c r="CG696" i="4"/>
  <c r="CE696" i="4"/>
  <c r="CC696" i="4"/>
  <c r="CA696" i="4"/>
  <c r="BY696" i="4"/>
  <c r="BW696" i="4"/>
  <c r="BU696" i="4"/>
  <c r="BS696" i="4"/>
  <c r="BQ696" i="4"/>
  <c r="BO696" i="4"/>
  <c r="BM696" i="4"/>
  <c r="BK696" i="4"/>
  <c r="BI696" i="4"/>
  <c r="BG696" i="4"/>
  <c r="BE696" i="4"/>
  <c r="BC696" i="4"/>
  <c r="BA696" i="4"/>
  <c r="AY696" i="4"/>
  <c r="CS695" i="4"/>
  <c r="CQ695" i="4"/>
  <c r="CO695" i="4"/>
  <c r="CM695" i="4"/>
  <c r="CK695" i="4"/>
  <c r="CI695" i="4"/>
  <c r="CG695" i="4"/>
  <c r="CE695" i="4"/>
  <c r="CC695" i="4"/>
  <c r="CA695" i="4"/>
  <c r="BY695" i="4"/>
  <c r="BW695" i="4"/>
  <c r="BU695" i="4"/>
  <c r="BS695" i="4"/>
  <c r="BQ695" i="4"/>
  <c r="BO695" i="4"/>
  <c r="BM695" i="4"/>
  <c r="BK695" i="4"/>
  <c r="BI695" i="4"/>
  <c r="BG695" i="4"/>
  <c r="BE695" i="4"/>
  <c r="BC695" i="4"/>
  <c r="BA695" i="4"/>
  <c r="AY695" i="4"/>
  <c r="CS694" i="4"/>
  <c r="CQ694" i="4"/>
  <c r="CO694" i="4"/>
  <c r="CM694" i="4"/>
  <c r="CK694" i="4"/>
  <c r="CI694" i="4"/>
  <c r="CG694" i="4"/>
  <c r="CE694" i="4"/>
  <c r="CC694" i="4"/>
  <c r="CA694" i="4"/>
  <c r="BY694" i="4"/>
  <c r="BW694" i="4"/>
  <c r="BU694" i="4"/>
  <c r="BS694" i="4"/>
  <c r="BQ694" i="4"/>
  <c r="BO694" i="4"/>
  <c r="BM694" i="4"/>
  <c r="BK694" i="4"/>
  <c r="BI694" i="4"/>
  <c r="BG694" i="4"/>
  <c r="BE694" i="4"/>
  <c r="BC694" i="4"/>
  <c r="BA694" i="4"/>
  <c r="AY694" i="4"/>
  <c r="CS693" i="4"/>
  <c r="CQ693" i="4"/>
  <c r="CO693" i="4"/>
  <c r="CM693" i="4"/>
  <c r="CK693" i="4"/>
  <c r="CI693" i="4"/>
  <c r="CG693" i="4"/>
  <c r="CE693" i="4"/>
  <c r="CC693" i="4"/>
  <c r="CA693" i="4"/>
  <c r="BY693" i="4"/>
  <c r="BW693" i="4"/>
  <c r="BU693" i="4"/>
  <c r="BS693" i="4"/>
  <c r="BQ693" i="4"/>
  <c r="BO693" i="4"/>
  <c r="BM693" i="4"/>
  <c r="BK693" i="4"/>
  <c r="BI693" i="4"/>
  <c r="BG693" i="4"/>
  <c r="BE693" i="4"/>
  <c r="BC693" i="4"/>
  <c r="BA693" i="4"/>
  <c r="AY693" i="4"/>
  <c r="CS692" i="4"/>
  <c r="CQ692" i="4"/>
  <c r="CO692" i="4"/>
  <c r="CM692" i="4"/>
  <c r="CK692" i="4"/>
  <c r="CI692" i="4"/>
  <c r="CG692" i="4"/>
  <c r="CE692" i="4"/>
  <c r="CC692" i="4"/>
  <c r="CA692" i="4"/>
  <c r="BY692" i="4"/>
  <c r="BW692" i="4"/>
  <c r="BU692" i="4"/>
  <c r="BS692" i="4"/>
  <c r="BQ692" i="4"/>
  <c r="BO692" i="4"/>
  <c r="BM692" i="4"/>
  <c r="BK692" i="4"/>
  <c r="BI692" i="4"/>
  <c r="BG692" i="4"/>
  <c r="BE692" i="4"/>
  <c r="BC692" i="4"/>
  <c r="BA692" i="4"/>
  <c r="AY692" i="4"/>
  <c r="CS691" i="4"/>
  <c r="CQ691" i="4"/>
  <c r="CO691" i="4"/>
  <c r="CM691" i="4"/>
  <c r="CK691" i="4"/>
  <c r="CI691" i="4"/>
  <c r="CG691" i="4"/>
  <c r="CE691" i="4"/>
  <c r="CC691" i="4"/>
  <c r="CA691" i="4"/>
  <c r="BY691" i="4"/>
  <c r="BW691" i="4"/>
  <c r="BU691" i="4"/>
  <c r="BS691" i="4"/>
  <c r="BQ691" i="4"/>
  <c r="BO691" i="4"/>
  <c r="BM691" i="4"/>
  <c r="BK691" i="4"/>
  <c r="BI691" i="4"/>
  <c r="BG691" i="4"/>
  <c r="BE691" i="4"/>
  <c r="BC691" i="4"/>
  <c r="BA691" i="4"/>
  <c r="AY691" i="4"/>
  <c r="CS690" i="4"/>
  <c r="CQ690" i="4"/>
  <c r="CO690" i="4"/>
  <c r="CM690" i="4"/>
  <c r="CK690" i="4"/>
  <c r="CI690" i="4"/>
  <c r="CG690" i="4"/>
  <c r="CE690" i="4"/>
  <c r="CC690" i="4"/>
  <c r="CA690" i="4"/>
  <c r="BY690" i="4"/>
  <c r="BW690" i="4"/>
  <c r="BU690" i="4"/>
  <c r="BS690" i="4"/>
  <c r="BQ690" i="4"/>
  <c r="BO690" i="4"/>
  <c r="BM690" i="4"/>
  <c r="BK690" i="4"/>
  <c r="BI690" i="4"/>
  <c r="BG690" i="4"/>
  <c r="BE690" i="4"/>
  <c r="BC690" i="4"/>
  <c r="BA690" i="4"/>
  <c r="AY690" i="4"/>
  <c r="CS689" i="4"/>
  <c r="CQ689" i="4"/>
  <c r="CO689" i="4"/>
  <c r="CM689" i="4"/>
  <c r="CK689" i="4"/>
  <c r="CI689" i="4"/>
  <c r="CG689" i="4"/>
  <c r="CE689" i="4"/>
  <c r="CC689" i="4"/>
  <c r="CA689" i="4"/>
  <c r="BY689" i="4"/>
  <c r="BW689" i="4"/>
  <c r="BU689" i="4"/>
  <c r="BS689" i="4"/>
  <c r="BQ689" i="4"/>
  <c r="BO689" i="4"/>
  <c r="BM689" i="4"/>
  <c r="BK689" i="4"/>
  <c r="BI689" i="4"/>
  <c r="BG689" i="4"/>
  <c r="BE689" i="4"/>
  <c r="BC689" i="4"/>
  <c r="BA689" i="4"/>
  <c r="AY689" i="4"/>
  <c r="CS688" i="4"/>
  <c r="CQ688" i="4"/>
  <c r="CO688" i="4"/>
  <c r="CM688" i="4"/>
  <c r="CK688" i="4"/>
  <c r="CI688" i="4"/>
  <c r="CG688" i="4"/>
  <c r="CE688" i="4"/>
  <c r="CC688" i="4"/>
  <c r="CA688" i="4"/>
  <c r="BY688" i="4"/>
  <c r="BW688" i="4"/>
  <c r="BU688" i="4"/>
  <c r="BS688" i="4"/>
  <c r="BQ688" i="4"/>
  <c r="BO688" i="4"/>
  <c r="BM688" i="4"/>
  <c r="BK688" i="4"/>
  <c r="BI688" i="4"/>
  <c r="BG688" i="4"/>
  <c r="BE688" i="4"/>
  <c r="BC688" i="4"/>
  <c r="BA688" i="4"/>
  <c r="AY688" i="4"/>
  <c r="CS687" i="4"/>
  <c r="CQ687" i="4"/>
  <c r="CO687" i="4"/>
  <c r="CM687" i="4"/>
  <c r="CK687" i="4"/>
  <c r="CI687" i="4"/>
  <c r="CG687" i="4"/>
  <c r="CE687" i="4"/>
  <c r="CC687" i="4"/>
  <c r="CA687" i="4"/>
  <c r="BY687" i="4"/>
  <c r="BW687" i="4"/>
  <c r="BU687" i="4"/>
  <c r="BS687" i="4"/>
  <c r="BQ687" i="4"/>
  <c r="BO687" i="4"/>
  <c r="BM687" i="4"/>
  <c r="BK687" i="4"/>
  <c r="BI687" i="4"/>
  <c r="BG687" i="4"/>
  <c r="BE687" i="4"/>
  <c r="BC687" i="4"/>
  <c r="BA687" i="4"/>
  <c r="AY687" i="4"/>
  <c r="CS686" i="4"/>
  <c r="CQ686" i="4"/>
  <c r="CO686" i="4"/>
  <c r="CM686" i="4"/>
  <c r="CK686" i="4"/>
  <c r="CI686" i="4"/>
  <c r="CG686" i="4"/>
  <c r="CE686" i="4"/>
  <c r="CC686" i="4"/>
  <c r="CA686" i="4"/>
  <c r="BY686" i="4"/>
  <c r="BW686" i="4"/>
  <c r="BU686" i="4"/>
  <c r="BS686" i="4"/>
  <c r="BQ686" i="4"/>
  <c r="BO686" i="4"/>
  <c r="BM686" i="4"/>
  <c r="BK686" i="4"/>
  <c r="BI686" i="4"/>
  <c r="BG686" i="4"/>
  <c r="BE686" i="4"/>
  <c r="BC686" i="4"/>
  <c r="BA686" i="4"/>
  <c r="AY686" i="4"/>
  <c r="CS685" i="4"/>
  <c r="CQ685" i="4"/>
  <c r="CO685" i="4"/>
  <c r="CM685" i="4"/>
  <c r="CK685" i="4"/>
  <c r="CI685" i="4"/>
  <c r="CG685" i="4"/>
  <c r="CE685" i="4"/>
  <c r="CC685" i="4"/>
  <c r="CA685" i="4"/>
  <c r="BY685" i="4"/>
  <c r="BW685" i="4"/>
  <c r="BU685" i="4"/>
  <c r="BS685" i="4"/>
  <c r="BQ685" i="4"/>
  <c r="BO685" i="4"/>
  <c r="BM685" i="4"/>
  <c r="BK685" i="4"/>
  <c r="BI685" i="4"/>
  <c r="BG685" i="4"/>
  <c r="BE685" i="4"/>
  <c r="BC685" i="4"/>
  <c r="BA685" i="4"/>
  <c r="AY685" i="4"/>
  <c r="CS684" i="4"/>
  <c r="CQ684" i="4"/>
  <c r="CO684" i="4"/>
  <c r="CM684" i="4"/>
  <c r="CK684" i="4"/>
  <c r="CI684" i="4"/>
  <c r="CG684" i="4"/>
  <c r="CE684" i="4"/>
  <c r="CC684" i="4"/>
  <c r="CA684" i="4"/>
  <c r="BY684" i="4"/>
  <c r="BW684" i="4"/>
  <c r="BU684" i="4"/>
  <c r="BS684" i="4"/>
  <c r="BQ684" i="4"/>
  <c r="BO684" i="4"/>
  <c r="BM684" i="4"/>
  <c r="BK684" i="4"/>
  <c r="BI684" i="4"/>
  <c r="BG684" i="4"/>
  <c r="BE684" i="4"/>
  <c r="BC684" i="4"/>
  <c r="BA684" i="4"/>
  <c r="AY684" i="4"/>
  <c r="CS683" i="4"/>
  <c r="CQ683" i="4"/>
  <c r="CO683" i="4"/>
  <c r="CM683" i="4"/>
  <c r="CK683" i="4"/>
  <c r="CI683" i="4"/>
  <c r="CG683" i="4"/>
  <c r="CE683" i="4"/>
  <c r="CC683" i="4"/>
  <c r="CA683" i="4"/>
  <c r="BY683" i="4"/>
  <c r="BW683" i="4"/>
  <c r="BU683" i="4"/>
  <c r="BS683" i="4"/>
  <c r="BQ683" i="4"/>
  <c r="BO683" i="4"/>
  <c r="BM683" i="4"/>
  <c r="BK683" i="4"/>
  <c r="BI683" i="4"/>
  <c r="BG683" i="4"/>
  <c r="BE683" i="4"/>
  <c r="BC683" i="4"/>
  <c r="BA683" i="4"/>
  <c r="AY683" i="4"/>
  <c r="CS682" i="4"/>
  <c r="CQ682" i="4"/>
  <c r="CO682" i="4"/>
  <c r="CM682" i="4"/>
  <c r="CK682" i="4"/>
  <c r="CI682" i="4"/>
  <c r="CG682" i="4"/>
  <c r="CE682" i="4"/>
  <c r="CC682" i="4"/>
  <c r="CA682" i="4"/>
  <c r="BY682" i="4"/>
  <c r="BW682" i="4"/>
  <c r="BU682" i="4"/>
  <c r="BS682" i="4"/>
  <c r="BQ682" i="4"/>
  <c r="BO682" i="4"/>
  <c r="BM682" i="4"/>
  <c r="BK682" i="4"/>
  <c r="BI682" i="4"/>
  <c r="BG682" i="4"/>
  <c r="BE682" i="4"/>
  <c r="BC682" i="4"/>
  <c r="BA682" i="4"/>
  <c r="AY682" i="4"/>
  <c r="CS681" i="4"/>
  <c r="CQ681" i="4"/>
  <c r="CO681" i="4"/>
  <c r="CM681" i="4"/>
  <c r="CK681" i="4"/>
  <c r="CI681" i="4"/>
  <c r="CG681" i="4"/>
  <c r="CE681" i="4"/>
  <c r="CC681" i="4"/>
  <c r="CA681" i="4"/>
  <c r="BY681" i="4"/>
  <c r="BW681" i="4"/>
  <c r="BU681" i="4"/>
  <c r="BS681" i="4"/>
  <c r="BQ681" i="4"/>
  <c r="BO681" i="4"/>
  <c r="BM681" i="4"/>
  <c r="BK681" i="4"/>
  <c r="BI681" i="4"/>
  <c r="BG681" i="4"/>
  <c r="BE681" i="4"/>
  <c r="BC681" i="4"/>
  <c r="BA681" i="4"/>
  <c r="AY681" i="4"/>
  <c r="CS680" i="4"/>
  <c r="CQ680" i="4"/>
  <c r="CO680" i="4"/>
  <c r="CM680" i="4"/>
  <c r="CK680" i="4"/>
  <c r="CI680" i="4"/>
  <c r="CG680" i="4"/>
  <c r="CE680" i="4"/>
  <c r="CC680" i="4"/>
  <c r="CA680" i="4"/>
  <c r="BY680" i="4"/>
  <c r="BW680" i="4"/>
  <c r="BU680" i="4"/>
  <c r="BS680" i="4"/>
  <c r="BQ680" i="4"/>
  <c r="BO680" i="4"/>
  <c r="BM680" i="4"/>
  <c r="BK680" i="4"/>
  <c r="BI680" i="4"/>
  <c r="BG680" i="4"/>
  <c r="BE680" i="4"/>
  <c r="BC680" i="4"/>
  <c r="BA680" i="4"/>
  <c r="AY680" i="4"/>
  <c r="CS679" i="4"/>
  <c r="CQ679" i="4"/>
  <c r="CO679" i="4"/>
  <c r="CM679" i="4"/>
  <c r="CK679" i="4"/>
  <c r="CI679" i="4"/>
  <c r="CG679" i="4"/>
  <c r="CE679" i="4"/>
  <c r="CC679" i="4"/>
  <c r="CA679" i="4"/>
  <c r="BY679" i="4"/>
  <c r="BW679" i="4"/>
  <c r="BU679" i="4"/>
  <c r="BS679" i="4"/>
  <c r="BQ679" i="4"/>
  <c r="BO679" i="4"/>
  <c r="BM679" i="4"/>
  <c r="BK679" i="4"/>
  <c r="BI679" i="4"/>
  <c r="BG679" i="4"/>
  <c r="BE679" i="4"/>
  <c r="BC679" i="4"/>
  <c r="BA679" i="4"/>
  <c r="AY679" i="4"/>
  <c r="CS678" i="4"/>
  <c r="CQ678" i="4"/>
  <c r="CO678" i="4"/>
  <c r="CM678" i="4"/>
  <c r="CK678" i="4"/>
  <c r="CI678" i="4"/>
  <c r="CG678" i="4"/>
  <c r="CE678" i="4"/>
  <c r="CC678" i="4"/>
  <c r="CA678" i="4"/>
  <c r="BY678" i="4"/>
  <c r="BW678" i="4"/>
  <c r="BU678" i="4"/>
  <c r="BS678" i="4"/>
  <c r="BQ678" i="4"/>
  <c r="BO678" i="4"/>
  <c r="BM678" i="4"/>
  <c r="BK678" i="4"/>
  <c r="BI678" i="4"/>
  <c r="BG678" i="4"/>
  <c r="BE678" i="4"/>
  <c r="BC678" i="4"/>
  <c r="BA678" i="4"/>
  <c r="AY678" i="4"/>
  <c r="CS677" i="4"/>
  <c r="CQ677" i="4"/>
  <c r="CO677" i="4"/>
  <c r="CM677" i="4"/>
  <c r="CK677" i="4"/>
  <c r="CI677" i="4"/>
  <c r="CG677" i="4"/>
  <c r="CE677" i="4"/>
  <c r="CC677" i="4"/>
  <c r="CA677" i="4"/>
  <c r="BY677" i="4"/>
  <c r="BW677" i="4"/>
  <c r="BU677" i="4"/>
  <c r="BS677" i="4"/>
  <c r="BQ677" i="4"/>
  <c r="BO677" i="4"/>
  <c r="BM677" i="4"/>
  <c r="BK677" i="4"/>
  <c r="BI677" i="4"/>
  <c r="BG677" i="4"/>
  <c r="BE677" i="4"/>
  <c r="BC677" i="4"/>
  <c r="BA677" i="4"/>
  <c r="AY677" i="4"/>
  <c r="CS676" i="4"/>
  <c r="CQ676" i="4"/>
  <c r="CO676" i="4"/>
  <c r="CM676" i="4"/>
  <c r="CK676" i="4"/>
  <c r="CI676" i="4"/>
  <c r="CG676" i="4"/>
  <c r="CE676" i="4"/>
  <c r="CC676" i="4"/>
  <c r="CA676" i="4"/>
  <c r="BY676" i="4"/>
  <c r="BW676" i="4"/>
  <c r="BU676" i="4"/>
  <c r="BS676" i="4"/>
  <c r="BQ676" i="4"/>
  <c r="BO676" i="4"/>
  <c r="BM676" i="4"/>
  <c r="BK676" i="4"/>
  <c r="BI676" i="4"/>
  <c r="BG676" i="4"/>
  <c r="BE676" i="4"/>
  <c r="BC676" i="4"/>
  <c r="BA676" i="4"/>
  <c r="AY676" i="4"/>
  <c r="CS675" i="4"/>
  <c r="CQ675" i="4"/>
  <c r="CO675" i="4"/>
  <c r="CM675" i="4"/>
  <c r="CK675" i="4"/>
  <c r="CI675" i="4"/>
  <c r="CG675" i="4"/>
  <c r="CE675" i="4"/>
  <c r="CC675" i="4"/>
  <c r="CA675" i="4"/>
  <c r="BY675" i="4"/>
  <c r="BW675" i="4"/>
  <c r="BU675" i="4"/>
  <c r="BS675" i="4"/>
  <c r="BQ675" i="4"/>
  <c r="BO675" i="4"/>
  <c r="BM675" i="4"/>
  <c r="BK675" i="4"/>
  <c r="BI675" i="4"/>
  <c r="BG675" i="4"/>
  <c r="BE675" i="4"/>
  <c r="BC675" i="4"/>
  <c r="BA675" i="4"/>
  <c r="AY675" i="4"/>
  <c r="CS674" i="4"/>
  <c r="CQ674" i="4"/>
  <c r="CO674" i="4"/>
  <c r="CM674" i="4"/>
  <c r="CK674" i="4"/>
  <c r="CI674" i="4"/>
  <c r="CG674" i="4"/>
  <c r="CE674" i="4"/>
  <c r="CC674" i="4"/>
  <c r="CA674" i="4"/>
  <c r="BY674" i="4"/>
  <c r="BW674" i="4"/>
  <c r="BU674" i="4"/>
  <c r="BS674" i="4"/>
  <c r="BQ674" i="4"/>
  <c r="BO674" i="4"/>
  <c r="BM674" i="4"/>
  <c r="BK674" i="4"/>
  <c r="BI674" i="4"/>
  <c r="BG674" i="4"/>
  <c r="BE674" i="4"/>
  <c r="BC674" i="4"/>
  <c r="BA674" i="4"/>
  <c r="AY674" i="4"/>
  <c r="CS673" i="4"/>
  <c r="CQ673" i="4"/>
  <c r="CO673" i="4"/>
  <c r="CM673" i="4"/>
  <c r="CK673" i="4"/>
  <c r="CI673" i="4"/>
  <c r="CG673" i="4"/>
  <c r="CE673" i="4"/>
  <c r="CC673" i="4"/>
  <c r="CA673" i="4"/>
  <c r="BY673" i="4"/>
  <c r="BW673" i="4"/>
  <c r="BU673" i="4"/>
  <c r="BS673" i="4"/>
  <c r="BQ673" i="4"/>
  <c r="BO673" i="4"/>
  <c r="BM673" i="4"/>
  <c r="BK673" i="4"/>
  <c r="BI673" i="4"/>
  <c r="BG673" i="4"/>
  <c r="BE673" i="4"/>
  <c r="BC673" i="4"/>
  <c r="BA673" i="4"/>
  <c r="AY673" i="4"/>
  <c r="CS672" i="4"/>
  <c r="CQ672" i="4"/>
  <c r="CO672" i="4"/>
  <c r="CM672" i="4"/>
  <c r="CK672" i="4"/>
  <c r="CI672" i="4"/>
  <c r="CG672" i="4"/>
  <c r="CE672" i="4"/>
  <c r="CC672" i="4"/>
  <c r="CA672" i="4"/>
  <c r="BY672" i="4"/>
  <c r="BW672" i="4"/>
  <c r="BU672" i="4"/>
  <c r="BS672" i="4"/>
  <c r="BQ672" i="4"/>
  <c r="BO672" i="4"/>
  <c r="BM672" i="4"/>
  <c r="BK672" i="4"/>
  <c r="BI672" i="4"/>
  <c r="BG672" i="4"/>
  <c r="BE672" i="4"/>
  <c r="BC672" i="4"/>
  <c r="BA672" i="4"/>
  <c r="AY672" i="4"/>
  <c r="CS671" i="4"/>
  <c r="CQ671" i="4"/>
  <c r="CO671" i="4"/>
  <c r="CM671" i="4"/>
  <c r="CK671" i="4"/>
  <c r="CI671" i="4"/>
  <c r="CG671" i="4"/>
  <c r="CE671" i="4"/>
  <c r="CC671" i="4"/>
  <c r="CA671" i="4"/>
  <c r="BY671" i="4"/>
  <c r="BW671" i="4"/>
  <c r="BU671" i="4"/>
  <c r="BS671" i="4"/>
  <c r="BQ671" i="4"/>
  <c r="BO671" i="4"/>
  <c r="BM671" i="4"/>
  <c r="BK671" i="4"/>
  <c r="BI671" i="4"/>
  <c r="BG671" i="4"/>
  <c r="BE671" i="4"/>
  <c r="BC671" i="4"/>
  <c r="BA671" i="4"/>
  <c r="AY671" i="4"/>
  <c r="CS670" i="4"/>
  <c r="CQ670" i="4"/>
  <c r="CO670" i="4"/>
  <c r="CM670" i="4"/>
  <c r="CK670" i="4"/>
  <c r="CI670" i="4"/>
  <c r="CG670" i="4"/>
  <c r="CE670" i="4"/>
  <c r="CC670" i="4"/>
  <c r="CA670" i="4"/>
  <c r="BY670" i="4"/>
  <c r="BW670" i="4"/>
  <c r="BU670" i="4"/>
  <c r="BS670" i="4"/>
  <c r="BQ670" i="4"/>
  <c r="BO670" i="4"/>
  <c r="BM670" i="4"/>
  <c r="BK670" i="4"/>
  <c r="BI670" i="4"/>
  <c r="BG670" i="4"/>
  <c r="BE670" i="4"/>
  <c r="BC670" i="4"/>
  <c r="BA670" i="4"/>
  <c r="AY670" i="4"/>
  <c r="CS669" i="4"/>
  <c r="CQ669" i="4"/>
  <c r="CO669" i="4"/>
  <c r="CM669" i="4"/>
  <c r="CK669" i="4"/>
  <c r="CI669" i="4"/>
  <c r="CG669" i="4"/>
  <c r="CE669" i="4"/>
  <c r="CC669" i="4"/>
  <c r="CA669" i="4"/>
  <c r="BY669" i="4"/>
  <c r="BW669" i="4"/>
  <c r="BU669" i="4"/>
  <c r="BS669" i="4"/>
  <c r="BQ669" i="4"/>
  <c r="BO669" i="4"/>
  <c r="BM669" i="4"/>
  <c r="BK669" i="4"/>
  <c r="BI669" i="4"/>
  <c r="BG669" i="4"/>
  <c r="BE669" i="4"/>
  <c r="BC669" i="4"/>
  <c r="BA669" i="4"/>
  <c r="AY669" i="4"/>
  <c r="CS668" i="4"/>
  <c r="CQ668" i="4"/>
  <c r="CO668" i="4"/>
  <c r="CM668" i="4"/>
  <c r="CK668" i="4"/>
  <c r="CI668" i="4"/>
  <c r="CG668" i="4"/>
  <c r="CE668" i="4"/>
  <c r="CC668" i="4"/>
  <c r="CA668" i="4"/>
  <c r="BY668" i="4"/>
  <c r="BW668" i="4"/>
  <c r="BU668" i="4"/>
  <c r="BS668" i="4"/>
  <c r="BQ668" i="4"/>
  <c r="BO668" i="4"/>
  <c r="BM668" i="4"/>
  <c r="BK668" i="4"/>
  <c r="BI668" i="4"/>
  <c r="BG668" i="4"/>
  <c r="BE668" i="4"/>
  <c r="BC668" i="4"/>
  <c r="BA668" i="4"/>
  <c r="AY668" i="4"/>
  <c r="CS667" i="4"/>
  <c r="CQ667" i="4"/>
  <c r="CO667" i="4"/>
  <c r="CM667" i="4"/>
  <c r="CK667" i="4"/>
  <c r="CI667" i="4"/>
  <c r="CG667" i="4"/>
  <c r="CE667" i="4"/>
  <c r="CC667" i="4"/>
  <c r="CA667" i="4"/>
  <c r="BY667" i="4"/>
  <c r="BW667" i="4"/>
  <c r="BU667" i="4"/>
  <c r="BS667" i="4"/>
  <c r="BQ667" i="4"/>
  <c r="BO667" i="4"/>
  <c r="BM667" i="4"/>
  <c r="BK667" i="4"/>
  <c r="BI667" i="4"/>
  <c r="BG667" i="4"/>
  <c r="BE667" i="4"/>
  <c r="BC667" i="4"/>
  <c r="BA667" i="4"/>
  <c r="AY667" i="4"/>
  <c r="CS666" i="4"/>
  <c r="CQ666" i="4"/>
  <c r="CO666" i="4"/>
  <c r="CM666" i="4"/>
  <c r="CK666" i="4"/>
  <c r="CI666" i="4"/>
  <c r="CG666" i="4"/>
  <c r="CE666" i="4"/>
  <c r="CC666" i="4"/>
  <c r="CA666" i="4"/>
  <c r="BY666" i="4"/>
  <c r="BW666" i="4"/>
  <c r="BU666" i="4"/>
  <c r="BS666" i="4"/>
  <c r="BQ666" i="4"/>
  <c r="BO666" i="4"/>
  <c r="BM666" i="4"/>
  <c r="BK666" i="4"/>
  <c r="BI666" i="4"/>
  <c r="BG666" i="4"/>
  <c r="BE666" i="4"/>
  <c r="BC666" i="4"/>
  <c r="BA666" i="4"/>
  <c r="AY666" i="4"/>
  <c r="CS665" i="4"/>
  <c r="CQ665" i="4"/>
  <c r="CO665" i="4"/>
  <c r="CM665" i="4"/>
  <c r="CK665" i="4"/>
  <c r="CI665" i="4"/>
  <c r="CG665" i="4"/>
  <c r="CE665" i="4"/>
  <c r="CC665" i="4"/>
  <c r="CA665" i="4"/>
  <c r="BY665" i="4"/>
  <c r="BW665" i="4"/>
  <c r="BU665" i="4"/>
  <c r="BS665" i="4"/>
  <c r="BQ665" i="4"/>
  <c r="BO665" i="4"/>
  <c r="BM665" i="4"/>
  <c r="BK665" i="4"/>
  <c r="BI665" i="4"/>
  <c r="BG665" i="4"/>
  <c r="BE665" i="4"/>
  <c r="BC665" i="4"/>
  <c r="BA665" i="4"/>
  <c r="AY665" i="4"/>
  <c r="CS664" i="4"/>
  <c r="CQ664" i="4"/>
  <c r="CO664" i="4"/>
  <c r="CM664" i="4"/>
  <c r="CK664" i="4"/>
  <c r="CI664" i="4"/>
  <c r="CG664" i="4"/>
  <c r="CE664" i="4"/>
  <c r="CC664" i="4"/>
  <c r="CA664" i="4"/>
  <c r="BY664" i="4"/>
  <c r="BW664" i="4"/>
  <c r="BU664" i="4"/>
  <c r="BS664" i="4"/>
  <c r="BQ664" i="4"/>
  <c r="BO664" i="4"/>
  <c r="BM664" i="4"/>
  <c r="BK664" i="4"/>
  <c r="BI664" i="4"/>
  <c r="BG664" i="4"/>
  <c r="BE664" i="4"/>
  <c r="BC664" i="4"/>
  <c r="BA664" i="4"/>
  <c r="AY664" i="4"/>
  <c r="CS663" i="4"/>
  <c r="CQ663" i="4"/>
  <c r="CO663" i="4"/>
  <c r="CM663" i="4"/>
  <c r="CK663" i="4"/>
  <c r="CI663" i="4"/>
  <c r="CG663" i="4"/>
  <c r="CE663" i="4"/>
  <c r="CC663" i="4"/>
  <c r="CA663" i="4"/>
  <c r="BY663" i="4"/>
  <c r="BW663" i="4"/>
  <c r="BU663" i="4"/>
  <c r="BS663" i="4"/>
  <c r="BQ663" i="4"/>
  <c r="BO663" i="4"/>
  <c r="BM663" i="4"/>
  <c r="BK663" i="4"/>
  <c r="BI663" i="4"/>
  <c r="BG663" i="4"/>
  <c r="BE663" i="4"/>
  <c r="BC663" i="4"/>
  <c r="BA663" i="4"/>
  <c r="AY663" i="4"/>
  <c r="CS662" i="4"/>
  <c r="CQ662" i="4"/>
  <c r="CO662" i="4"/>
  <c r="CM662" i="4"/>
  <c r="CK662" i="4"/>
  <c r="CI662" i="4"/>
  <c r="CG662" i="4"/>
  <c r="CE662" i="4"/>
  <c r="CC662" i="4"/>
  <c r="CA662" i="4"/>
  <c r="BY662" i="4"/>
  <c r="BW662" i="4"/>
  <c r="BU662" i="4"/>
  <c r="BS662" i="4"/>
  <c r="BQ662" i="4"/>
  <c r="BO662" i="4"/>
  <c r="BM662" i="4"/>
  <c r="BK662" i="4"/>
  <c r="BI662" i="4"/>
  <c r="BG662" i="4"/>
  <c r="BE662" i="4"/>
  <c r="BC662" i="4"/>
  <c r="BA662" i="4"/>
  <c r="AY662" i="4"/>
  <c r="CS661" i="4"/>
  <c r="CQ661" i="4"/>
  <c r="CO661" i="4"/>
  <c r="CM661" i="4"/>
  <c r="CK661" i="4"/>
  <c r="CI661" i="4"/>
  <c r="CG661" i="4"/>
  <c r="CE661" i="4"/>
  <c r="CC661" i="4"/>
  <c r="CA661" i="4"/>
  <c r="BY661" i="4"/>
  <c r="BW661" i="4"/>
  <c r="BU661" i="4"/>
  <c r="BS661" i="4"/>
  <c r="BQ661" i="4"/>
  <c r="BO661" i="4"/>
  <c r="BM661" i="4"/>
  <c r="BK661" i="4"/>
  <c r="BI661" i="4"/>
  <c r="BG661" i="4"/>
  <c r="BE661" i="4"/>
  <c r="BC661" i="4"/>
  <c r="BA661" i="4"/>
  <c r="AY661" i="4"/>
  <c r="CS660" i="4"/>
  <c r="CQ660" i="4"/>
  <c r="CO660" i="4"/>
  <c r="CM660" i="4"/>
  <c r="CK660" i="4"/>
  <c r="CI660" i="4"/>
  <c r="CG660" i="4"/>
  <c r="CE660" i="4"/>
  <c r="CC660" i="4"/>
  <c r="CA660" i="4"/>
  <c r="BY660" i="4"/>
  <c r="BW660" i="4"/>
  <c r="BU660" i="4"/>
  <c r="BS660" i="4"/>
  <c r="BQ660" i="4"/>
  <c r="BO660" i="4"/>
  <c r="BM660" i="4"/>
  <c r="BK660" i="4"/>
  <c r="BI660" i="4"/>
  <c r="BG660" i="4"/>
  <c r="BE660" i="4"/>
  <c r="BC660" i="4"/>
  <c r="BA660" i="4"/>
  <c r="AY660" i="4"/>
  <c r="CS659" i="4"/>
  <c r="CQ659" i="4"/>
  <c r="CO659" i="4"/>
  <c r="CM659" i="4"/>
  <c r="CK659" i="4"/>
  <c r="CI659" i="4"/>
  <c r="CG659" i="4"/>
  <c r="CE659" i="4"/>
  <c r="CC659" i="4"/>
  <c r="CA659" i="4"/>
  <c r="BY659" i="4"/>
  <c r="BW659" i="4"/>
  <c r="BU659" i="4"/>
  <c r="BS659" i="4"/>
  <c r="BQ659" i="4"/>
  <c r="BO659" i="4"/>
  <c r="BM659" i="4"/>
  <c r="BK659" i="4"/>
  <c r="BI659" i="4"/>
  <c r="BG659" i="4"/>
  <c r="BE659" i="4"/>
  <c r="BC659" i="4"/>
  <c r="BA659" i="4"/>
  <c r="AY659" i="4"/>
  <c r="CS658" i="4"/>
  <c r="CQ658" i="4"/>
  <c r="CO658" i="4"/>
  <c r="CM658" i="4"/>
  <c r="CK658" i="4"/>
  <c r="CI658" i="4"/>
  <c r="CG658" i="4"/>
  <c r="CE658" i="4"/>
  <c r="CC658" i="4"/>
  <c r="CA658" i="4"/>
  <c r="BY658" i="4"/>
  <c r="BW658" i="4"/>
  <c r="BU658" i="4"/>
  <c r="BS658" i="4"/>
  <c r="BQ658" i="4"/>
  <c r="BO658" i="4"/>
  <c r="BM658" i="4"/>
  <c r="BK658" i="4"/>
  <c r="BI658" i="4"/>
  <c r="BG658" i="4"/>
  <c r="BE658" i="4"/>
  <c r="BC658" i="4"/>
  <c r="BA658" i="4"/>
  <c r="AY658" i="4"/>
  <c r="CS657" i="4"/>
  <c r="CQ657" i="4"/>
  <c r="CO657" i="4"/>
  <c r="CM657" i="4"/>
  <c r="CK657" i="4"/>
  <c r="CI657" i="4"/>
  <c r="CG657" i="4"/>
  <c r="CE657" i="4"/>
  <c r="CC657" i="4"/>
  <c r="CA657" i="4"/>
  <c r="BY657" i="4"/>
  <c r="BW657" i="4"/>
  <c r="BU657" i="4"/>
  <c r="BS657" i="4"/>
  <c r="BQ657" i="4"/>
  <c r="BO657" i="4"/>
  <c r="BM657" i="4"/>
  <c r="BK657" i="4"/>
  <c r="BI657" i="4"/>
  <c r="BG657" i="4"/>
  <c r="BE657" i="4"/>
  <c r="BC657" i="4"/>
  <c r="BA657" i="4"/>
  <c r="AY657" i="4"/>
  <c r="CS656" i="4"/>
  <c r="CQ656" i="4"/>
  <c r="CO656" i="4"/>
  <c r="CM656" i="4"/>
  <c r="CK656" i="4"/>
  <c r="CI656" i="4"/>
  <c r="CG656" i="4"/>
  <c r="CE656" i="4"/>
  <c r="CC656" i="4"/>
  <c r="CA656" i="4"/>
  <c r="BY656" i="4"/>
  <c r="BW656" i="4"/>
  <c r="BU656" i="4"/>
  <c r="BS656" i="4"/>
  <c r="BQ656" i="4"/>
  <c r="BO656" i="4"/>
  <c r="BM656" i="4"/>
  <c r="BK656" i="4"/>
  <c r="BI656" i="4"/>
  <c r="BG656" i="4"/>
  <c r="BE656" i="4"/>
  <c r="BC656" i="4"/>
  <c r="BA656" i="4"/>
  <c r="AY656" i="4"/>
  <c r="CS655" i="4"/>
  <c r="CQ655" i="4"/>
  <c r="CO655" i="4"/>
  <c r="CM655" i="4"/>
  <c r="CK655" i="4"/>
  <c r="CI655" i="4"/>
  <c r="CG655" i="4"/>
  <c r="CE655" i="4"/>
  <c r="CC655" i="4"/>
  <c r="CA655" i="4"/>
  <c r="BY655" i="4"/>
  <c r="BW655" i="4"/>
  <c r="BU655" i="4"/>
  <c r="BS655" i="4"/>
  <c r="BQ655" i="4"/>
  <c r="BO655" i="4"/>
  <c r="BM655" i="4"/>
  <c r="BK655" i="4"/>
  <c r="BI655" i="4"/>
  <c r="BG655" i="4"/>
  <c r="BE655" i="4"/>
  <c r="BC655" i="4"/>
  <c r="BA655" i="4"/>
  <c r="AY655" i="4"/>
  <c r="CS654" i="4"/>
  <c r="CQ654" i="4"/>
  <c r="CO654" i="4"/>
  <c r="CM654" i="4"/>
  <c r="CK654" i="4"/>
  <c r="CI654" i="4"/>
  <c r="CG654" i="4"/>
  <c r="CE654" i="4"/>
  <c r="CC654" i="4"/>
  <c r="CA654" i="4"/>
  <c r="BY654" i="4"/>
  <c r="BW654" i="4"/>
  <c r="BU654" i="4"/>
  <c r="BS654" i="4"/>
  <c r="BQ654" i="4"/>
  <c r="BO654" i="4"/>
  <c r="BM654" i="4"/>
  <c r="BK654" i="4"/>
  <c r="BI654" i="4"/>
  <c r="BG654" i="4"/>
  <c r="BE654" i="4"/>
  <c r="BC654" i="4"/>
  <c r="BA654" i="4"/>
  <c r="AY654" i="4"/>
  <c r="CS653" i="4"/>
  <c r="CQ653" i="4"/>
  <c r="CO653" i="4"/>
  <c r="CM653" i="4"/>
  <c r="CK653" i="4"/>
  <c r="CI653" i="4"/>
  <c r="CG653" i="4"/>
  <c r="CE653" i="4"/>
  <c r="CC653" i="4"/>
  <c r="CA653" i="4"/>
  <c r="BY653" i="4"/>
  <c r="BW653" i="4"/>
  <c r="BU653" i="4"/>
  <c r="BS653" i="4"/>
  <c r="BQ653" i="4"/>
  <c r="BO653" i="4"/>
  <c r="BM653" i="4"/>
  <c r="BK653" i="4"/>
  <c r="BI653" i="4"/>
  <c r="BG653" i="4"/>
  <c r="BE653" i="4"/>
  <c r="BC653" i="4"/>
  <c r="BA653" i="4"/>
  <c r="AY653" i="4"/>
  <c r="CS652" i="4"/>
  <c r="CQ652" i="4"/>
  <c r="CO652" i="4"/>
  <c r="CM652" i="4"/>
  <c r="CK652" i="4"/>
  <c r="CI652" i="4"/>
  <c r="CG652" i="4"/>
  <c r="CE652" i="4"/>
  <c r="CC652" i="4"/>
  <c r="CA652" i="4"/>
  <c r="BY652" i="4"/>
  <c r="BW652" i="4"/>
  <c r="BU652" i="4"/>
  <c r="BS652" i="4"/>
  <c r="BQ652" i="4"/>
  <c r="BO652" i="4"/>
  <c r="BM652" i="4"/>
  <c r="BK652" i="4"/>
  <c r="BI652" i="4"/>
  <c r="BG652" i="4"/>
  <c r="BE652" i="4"/>
  <c r="BC652" i="4"/>
  <c r="BA652" i="4"/>
  <c r="AY652" i="4"/>
  <c r="CS651" i="4"/>
  <c r="CQ651" i="4"/>
  <c r="CO651" i="4"/>
  <c r="CM651" i="4"/>
  <c r="CK651" i="4"/>
  <c r="CI651" i="4"/>
  <c r="CG651" i="4"/>
  <c r="CE651" i="4"/>
  <c r="CC651" i="4"/>
  <c r="CA651" i="4"/>
  <c r="BY651" i="4"/>
  <c r="BW651" i="4"/>
  <c r="BU651" i="4"/>
  <c r="BS651" i="4"/>
  <c r="BQ651" i="4"/>
  <c r="BO651" i="4"/>
  <c r="BM651" i="4"/>
  <c r="BK651" i="4"/>
  <c r="BI651" i="4"/>
  <c r="BG651" i="4"/>
  <c r="BE651" i="4"/>
  <c r="BC651" i="4"/>
  <c r="BA651" i="4"/>
  <c r="AY651" i="4"/>
  <c r="CS650" i="4"/>
  <c r="CQ650" i="4"/>
  <c r="CO650" i="4"/>
  <c r="CM650" i="4"/>
  <c r="CK650" i="4"/>
  <c r="CI650" i="4"/>
  <c r="CG650" i="4"/>
  <c r="CE650" i="4"/>
  <c r="CC650" i="4"/>
  <c r="CA650" i="4"/>
  <c r="BY650" i="4"/>
  <c r="BW650" i="4"/>
  <c r="BU650" i="4"/>
  <c r="BS650" i="4"/>
  <c r="BQ650" i="4"/>
  <c r="BO650" i="4"/>
  <c r="BM650" i="4"/>
  <c r="BK650" i="4"/>
  <c r="BI650" i="4"/>
  <c r="BG650" i="4"/>
  <c r="BE650" i="4"/>
  <c r="BC650" i="4"/>
  <c r="BA650" i="4"/>
  <c r="AY650" i="4"/>
  <c r="CS649" i="4"/>
  <c r="CQ649" i="4"/>
  <c r="CO649" i="4"/>
  <c r="CM649" i="4"/>
  <c r="CK649" i="4"/>
  <c r="CI649" i="4"/>
  <c r="CG649" i="4"/>
  <c r="CE649" i="4"/>
  <c r="CC649" i="4"/>
  <c r="CA649" i="4"/>
  <c r="BY649" i="4"/>
  <c r="BW649" i="4"/>
  <c r="BU649" i="4"/>
  <c r="BS649" i="4"/>
  <c r="BQ649" i="4"/>
  <c r="BO649" i="4"/>
  <c r="BM649" i="4"/>
  <c r="BK649" i="4"/>
  <c r="BI649" i="4"/>
  <c r="BG649" i="4"/>
  <c r="BE649" i="4"/>
  <c r="BC649" i="4"/>
  <c r="BA649" i="4"/>
  <c r="AY649" i="4"/>
  <c r="CS648" i="4"/>
  <c r="CQ648" i="4"/>
  <c r="CO648" i="4"/>
  <c r="CM648" i="4"/>
  <c r="CK648" i="4"/>
  <c r="CI648" i="4"/>
  <c r="CG648" i="4"/>
  <c r="CE648" i="4"/>
  <c r="CC648" i="4"/>
  <c r="CA648" i="4"/>
  <c r="BY648" i="4"/>
  <c r="BW648" i="4"/>
  <c r="BU648" i="4"/>
  <c r="BS648" i="4"/>
  <c r="BQ648" i="4"/>
  <c r="BO648" i="4"/>
  <c r="BM648" i="4"/>
  <c r="BK648" i="4"/>
  <c r="BI648" i="4"/>
  <c r="BG648" i="4"/>
  <c r="BE648" i="4"/>
  <c r="BC648" i="4"/>
  <c r="BA648" i="4"/>
  <c r="AY648" i="4"/>
  <c r="CS647" i="4"/>
  <c r="CQ647" i="4"/>
  <c r="CO647" i="4"/>
  <c r="CM647" i="4"/>
  <c r="CK647" i="4"/>
  <c r="CI647" i="4"/>
  <c r="CG647" i="4"/>
  <c r="CE647" i="4"/>
  <c r="CC647" i="4"/>
  <c r="CA647" i="4"/>
  <c r="BY647" i="4"/>
  <c r="BW647" i="4"/>
  <c r="BU647" i="4"/>
  <c r="BS647" i="4"/>
  <c r="BQ647" i="4"/>
  <c r="BO647" i="4"/>
  <c r="BM647" i="4"/>
  <c r="BK647" i="4"/>
  <c r="BI647" i="4"/>
  <c r="BG647" i="4"/>
  <c r="BE647" i="4"/>
  <c r="BC647" i="4"/>
  <c r="BA647" i="4"/>
  <c r="AY647" i="4"/>
  <c r="CS646" i="4"/>
  <c r="CQ646" i="4"/>
  <c r="CO646" i="4"/>
  <c r="CM646" i="4"/>
  <c r="CK646" i="4"/>
  <c r="CI646" i="4"/>
  <c r="CG646" i="4"/>
  <c r="CE646" i="4"/>
  <c r="CC646" i="4"/>
  <c r="CA646" i="4"/>
  <c r="BY646" i="4"/>
  <c r="BW646" i="4"/>
  <c r="BU646" i="4"/>
  <c r="BS646" i="4"/>
  <c r="BQ646" i="4"/>
  <c r="BO646" i="4"/>
  <c r="BM646" i="4"/>
  <c r="BK646" i="4"/>
  <c r="BI646" i="4"/>
  <c r="BG646" i="4"/>
  <c r="BE646" i="4"/>
  <c r="BC646" i="4"/>
  <c r="BA646" i="4"/>
  <c r="AY646" i="4"/>
  <c r="CS645" i="4"/>
  <c r="CQ645" i="4"/>
  <c r="CO645" i="4"/>
  <c r="CM645" i="4"/>
  <c r="CK645" i="4"/>
  <c r="CI645" i="4"/>
  <c r="CG645" i="4"/>
  <c r="CE645" i="4"/>
  <c r="CC645" i="4"/>
  <c r="CA645" i="4"/>
  <c r="BY645" i="4"/>
  <c r="BW645" i="4"/>
  <c r="BU645" i="4"/>
  <c r="BS645" i="4"/>
  <c r="BQ645" i="4"/>
  <c r="BO645" i="4"/>
  <c r="BM645" i="4"/>
  <c r="BK645" i="4"/>
  <c r="BI645" i="4"/>
  <c r="BG645" i="4"/>
  <c r="BE645" i="4"/>
  <c r="BC645" i="4"/>
  <c r="BA645" i="4"/>
  <c r="AY645" i="4"/>
  <c r="CS644" i="4"/>
  <c r="CQ644" i="4"/>
  <c r="CO644" i="4"/>
  <c r="CM644" i="4"/>
  <c r="CK644" i="4"/>
  <c r="CI644" i="4"/>
  <c r="CG644" i="4"/>
  <c r="CE644" i="4"/>
  <c r="CC644" i="4"/>
  <c r="CA644" i="4"/>
  <c r="BY644" i="4"/>
  <c r="BW644" i="4"/>
  <c r="BU644" i="4"/>
  <c r="BS644" i="4"/>
  <c r="BQ644" i="4"/>
  <c r="BO644" i="4"/>
  <c r="BM644" i="4"/>
  <c r="BK644" i="4"/>
  <c r="BI644" i="4"/>
  <c r="BG644" i="4"/>
  <c r="BE644" i="4"/>
  <c r="BC644" i="4"/>
  <c r="BA644" i="4"/>
  <c r="AY644" i="4"/>
  <c r="CS643" i="4"/>
  <c r="CQ643" i="4"/>
  <c r="CO643" i="4"/>
  <c r="CM643" i="4"/>
  <c r="CK643" i="4"/>
  <c r="CI643" i="4"/>
  <c r="CG643" i="4"/>
  <c r="CE643" i="4"/>
  <c r="CC643" i="4"/>
  <c r="CA643" i="4"/>
  <c r="BY643" i="4"/>
  <c r="BW643" i="4"/>
  <c r="BU643" i="4"/>
  <c r="BS643" i="4"/>
  <c r="BQ643" i="4"/>
  <c r="BO643" i="4"/>
  <c r="BM643" i="4"/>
  <c r="BK643" i="4"/>
  <c r="BI643" i="4"/>
  <c r="BG643" i="4"/>
  <c r="BE643" i="4"/>
  <c r="BC643" i="4"/>
  <c r="BA643" i="4"/>
  <c r="AY643" i="4"/>
  <c r="CS642" i="4"/>
  <c r="CQ642" i="4"/>
  <c r="CO642" i="4"/>
  <c r="CM642" i="4"/>
  <c r="CK642" i="4"/>
  <c r="CI642" i="4"/>
  <c r="CG642" i="4"/>
  <c r="CE642" i="4"/>
  <c r="CC642" i="4"/>
  <c r="CA642" i="4"/>
  <c r="BY642" i="4"/>
  <c r="BW642" i="4"/>
  <c r="BU642" i="4"/>
  <c r="BS642" i="4"/>
  <c r="BQ642" i="4"/>
  <c r="BO642" i="4"/>
  <c r="BM642" i="4"/>
  <c r="BK642" i="4"/>
  <c r="BI642" i="4"/>
  <c r="BG642" i="4"/>
  <c r="BE642" i="4"/>
  <c r="BC642" i="4"/>
  <c r="BA642" i="4"/>
  <c r="AY642" i="4"/>
  <c r="CS641" i="4"/>
  <c r="CQ641" i="4"/>
  <c r="CO641" i="4"/>
  <c r="CM641" i="4"/>
  <c r="CK641" i="4"/>
  <c r="CI641" i="4"/>
  <c r="CG641" i="4"/>
  <c r="CE641" i="4"/>
  <c r="CC641" i="4"/>
  <c r="CA641" i="4"/>
  <c r="BY641" i="4"/>
  <c r="BW641" i="4"/>
  <c r="BU641" i="4"/>
  <c r="BS641" i="4"/>
  <c r="BQ641" i="4"/>
  <c r="BO641" i="4"/>
  <c r="BM641" i="4"/>
  <c r="BK641" i="4"/>
  <c r="BI641" i="4"/>
  <c r="BG641" i="4"/>
  <c r="BE641" i="4"/>
  <c r="BC641" i="4"/>
  <c r="BA641" i="4"/>
  <c r="AY641" i="4"/>
  <c r="CS640" i="4"/>
  <c r="CQ640" i="4"/>
  <c r="CO640" i="4"/>
  <c r="CM640" i="4"/>
  <c r="CK640" i="4"/>
  <c r="CI640" i="4"/>
  <c r="CG640" i="4"/>
  <c r="CE640" i="4"/>
  <c r="CC640" i="4"/>
  <c r="CA640" i="4"/>
  <c r="BY640" i="4"/>
  <c r="BW640" i="4"/>
  <c r="BU640" i="4"/>
  <c r="BS640" i="4"/>
  <c r="BQ640" i="4"/>
  <c r="BO640" i="4"/>
  <c r="BM640" i="4"/>
  <c r="BK640" i="4"/>
  <c r="BI640" i="4"/>
  <c r="BG640" i="4"/>
  <c r="BE640" i="4"/>
  <c r="BC640" i="4"/>
  <c r="BA640" i="4"/>
  <c r="AY640" i="4"/>
  <c r="CS639" i="4"/>
  <c r="CQ639" i="4"/>
  <c r="CO639" i="4"/>
  <c r="CM639" i="4"/>
  <c r="CK639" i="4"/>
  <c r="CI639" i="4"/>
  <c r="CG639" i="4"/>
  <c r="CE639" i="4"/>
  <c r="CC639" i="4"/>
  <c r="CA639" i="4"/>
  <c r="BY639" i="4"/>
  <c r="BW639" i="4"/>
  <c r="BU639" i="4"/>
  <c r="BS639" i="4"/>
  <c r="BQ639" i="4"/>
  <c r="BO639" i="4"/>
  <c r="BM639" i="4"/>
  <c r="BK639" i="4"/>
  <c r="BI639" i="4"/>
  <c r="BG639" i="4"/>
  <c r="BE639" i="4"/>
  <c r="BC639" i="4"/>
  <c r="BA639" i="4"/>
  <c r="AY639" i="4"/>
  <c r="CS638" i="4"/>
  <c r="CQ638" i="4"/>
  <c r="CO638" i="4"/>
  <c r="CM638" i="4"/>
  <c r="CK638" i="4"/>
  <c r="CI638" i="4"/>
  <c r="CG638" i="4"/>
  <c r="CE638" i="4"/>
  <c r="CC638" i="4"/>
  <c r="CA638" i="4"/>
  <c r="BY638" i="4"/>
  <c r="BW638" i="4"/>
  <c r="BU638" i="4"/>
  <c r="BS638" i="4"/>
  <c r="BQ638" i="4"/>
  <c r="BO638" i="4"/>
  <c r="BM638" i="4"/>
  <c r="BK638" i="4"/>
  <c r="BI638" i="4"/>
  <c r="BG638" i="4"/>
  <c r="BE638" i="4"/>
  <c r="BC638" i="4"/>
  <c r="BA638" i="4"/>
  <c r="AY638" i="4"/>
  <c r="CS637" i="4"/>
  <c r="CQ637" i="4"/>
  <c r="CO637" i="4"/>
  <c r="CM637" i="4"/>
  <c r="CK637" i="4"/>
  <c r="CI637" i="4"/>
  <c r="CG637" i="4"/>
  <c r="CE637" i="4"/>
  <c r="CC637" i="4"/>
  <c r="CA637" i="4"/>
  <c r="BY637" i="4"/>
  <c r="BW637" i="4"/>
  <c r="BU637" i="4"/>
  <c r="BS637" i="4"/>
  <c r="BQ637" i="4"/>
  <c r="BO637" i="4"/>
  <c r="BM637" i="4"/>
  <c r="BK637" i="4"/>
  <c r="BI637" i="4"/>
  <c r="BG637" i="4"/>
  <c r="BE637" i="4"/>
  <c r="BC637" i="4"/>
  <c r="BA637" i="4"/>
  <c r="AY637" i="4"/>
  <c r="CS636" i="4"/>
  <c r="CQ636" i="4"/>
  <c r="CO636" i="4"/>
  <c r="CM636" i="4"/>
  <c r="CK636" i="4"/>
  <c r="CI636" i="4"/>
  <c r="CG636" i="4"/>
  <c r="CE636" i="4"/>
  <c r="CC636" i="4"/>
  <c r="CA636" i="4"/>
  <c r="BY636" i="4"/>
  <c r="BW636" i="4"/>
  <c r="BU636" i="4"/>
  <c r="BS636" i="4"/>
  <c r="BQ636" i="4"/>
  <c r="BO636" i="4"/>
  <c r="BM636" i="4"/>
  <c r="BK636" i="4"/>
  <c r="BI636" i="4"/>
  <c r="BG636" i="4"/>
  <c r="BE636" i="4"/>
  <c r="BC636" i="4"/>
  <c r="BA636" i="4"/>
  <c r="AY636" i="4"/>
  <c r="CS635" i="4"/>
  <c r="CQ635" i="4"/>
  <c r="CO635" i="4"/>
  <c r="CM635" i="4"/>
  <c r="CK635" i="4"/>
  <c r="CI635" i="4"/>
  <c r="CG635" i="4"/>
  <c r="CE635" i="4"/>
  <c r="CC635" i="4"/>
  <c r="CA635" i="4"/>
  <c r="BY635" i="4"/>
  <c r="BW635" i="4"/>
  <c r="BU635" i="4"/>
  <c r="BS635" i="4"/>
  <c r="BQ635" i="4"/>
  <c r="BO635" i="4"/>
  <c r="BM635" i="4"/>
  <c r="BK635" i="4"/>
  <c r="BI635" i="4"/>
  <c r="BG635" i="4"/>
  <c r="BE635" i="4"/>
  <c r="BC635" i="4"/>
  <c r="BA635" i="4"/>
  <c r="AY635" i="4"/>
  <c r="CS634" i="4"/>
  <c r="CQ634" i="4"/>
  <c r="CO634" i="4"/>
  <c r="CM634" i="4"/>
  <c r="CK634" i="4"/>
  <c r="CI634" i="4"/>
  <c r="CG634" i="4"/>
  <c r="CE634" i="4"/>
  <c r="CC634" i="4"/>
  <c r="CA634" i="4"/>
  <c r="BY634" i="4"/>
  <c r="BW634" i="4"/>
  <c r="BU634" i="4"/>
  <c r="BS634" i="4"/>
  <c r="BQ634" i="4"/>
  <c r="BO634" i="4"/>
  <c r="BM634" i="4"/>
  <c r="BK634" i="4"/>
  <c r="BI634" i="4"/>
  <c r="BG634" i="4"/>
  <c r="BE634" i="4"/>
  <c r="BC634" i="4"/>
  <c r="BA634" i="4"/>
  <c r="AY634" i="4"/>
  <c r="CS633" i="4"/>
  <c r="CQ633" i="4"/>
  <c r="CO633" i="4"/>
  <c r="CM633" i="4"/>
  <c r="CK633" i="4"/>
  <c r="CI633" i="4"/>
  <c r="CG633" i="4"/>
  <c r="CE633" i="4"/>
  <c r="CC633" i="4"/>
  <c r="CA633" i="4"/>
  <c r="BY633" i="4"/>
  <c r="BW633" i="4"/>
  <c r="BU633" i="4"/>
  <c r="BS633" i="4"/>
  <c r="BQ633" i="4"/>
  <c r="BO633" i="4"/>
  <c r="BM633" i="4"/>
  <c r="BK633" i="4"/>
  <c r="BI633" i="4"/>
  <c r="BG633" i="4"/>
  <c r="BE633" i="4"/>
  <c r="BC633" i="4"/>
  <c r="BA633" i="4"/>
  <c r="AY633" i="4"/>
  <c r="CS632" i="4"/>
  <c r="CQ632" i="4"/>
  <c r="CO632" i="4"/>
  <c r="CM632" i="4"/>
  <c r="CK632" i="4"/>
  <c r="CI632" i="4"/>
  <c r="CG632" i="4"/>
  <c r="CE632" i="4"/>
  <c r="CC632" i="4"/>
  <c r="CA632" i="4"/>
  <c r="BY632" i="4"/>
  <c r="BW632" i="4"/>
  <c r="BU632" i="4"/>
  <c r="BS632" i="4"/>
  <c r="BQ632" i="4"/>
  <c r="BO632" i="4"/>
  <c r="BM632" i="4"/>
  <c r="BK632" i="4"/>
  <c r="BI632" i="4"/>
  <c r="BG632" i="4"/>
  <c r="BE632" i="4"/>
  <c r="BC632" i="4"/>
  <c r="BA632" i="4"/>
  <c r="AY632" i="4"/>
  <c r="CS631" i="4"/>
  <c r="CQ631" i="4"/>
  <c r="CO631" i="4"/>
  <c r="CM631" i="4"/>
  <c r="CK631" i="4"/>
  <c r="CI631" i="4"/>
  <c r="CG631" i="4"/>
  <c r="CE631" i="4"/>
  <c r="CC631" i="4"/>
  <c r="CA631" i="4"/>
  <c r="BY631" i="4"/>
  <c r="BW631" i="4"/>
  <c r="BU631" i="4"/>
  <c r="BS631" i="4"/>
  <c r="BQ631" i="4"/>
  <c r="BO631" i="4"/>
  <c r="BM631" i="4"/>
  <c r="BK631" i="4"/>
  <c r="BI631" i="4"/>
  <c r="BG631" i="4"/>
  <c r="BE631" i="4"/>
  <c r="BC631" i="4"/>
  <c r="BA631" i="4"/>
  <c r="AY631" i="4"/>
  <c r="CS630" i="4"/>
  <c r="CQ630" i="4"/>
  <c r="CO630" i="4"/>
  <c r="CM630" i="4"/>
  <c r="CK630" i="4"/>
  <c r="CI630" i="4"/>
  <c r="CG630" i="4"/>
  <c r="CE630" i="4"/>
  <c r="CC630" i="4"/>
  <c r="CA630" i="4"/>
  <c r="BY630" i="4"/>
  <c r="BW630" i="4"/>
  <c r="BU630" i="4"/>
  <c r="BS630" i="4"/>
  <c r="BQ630" i="4"/>
  <c r="BO630" i="4"/>
  <c r="BM630" i="4"/>
  <c r="BK630" i="4"/>
  <c r="BI630" i="4"/>
  <c r="BG630" i="4"/>
  <c r="BE630" i="4"/>
  <c r="BC630" i="4"/>
  <c r="BA630" i="4"/>
  <c r="AY630" i="4"/>
  <c r="CS629" i="4"/>
  <c r="CQ629" i="4"/>
  <c r="CO629" i="4"/>
  <c r="CM629" i="4"/>
  <c r="CK629" i="4"/>
  <c r="CI629" i="4"/>
  <c r="CG629" i="4"/>
  <c r="CE629" i="4"/>
  <c r="CC629" i="4"/>
  <c r="CA629" i="4"/>
  <c r="BY629" i="4"/>
  <c r="BW629" i="4"/>
  <c r="BU629" i="4"/>
  <c r="BS629" i="4"/>
  <c r="BQ629" i="4"/>
  <c r="BO629" i="4"/>
  <c r="BM629" i="4"/>
  <c r="BK629" i="4"/>
  <c r="BI629" i="4"/>
  <c r="BG629" i="4"/>
  <c r="BE629" i="4"/>
  <c r="BC629" i="4"/>
  <c r="BA629" i="4"/>
  <c r="AY629" i="4"/>
  <c r="CS628" i="4"/>
  <c r="CQ628" i="4"/>
  <c r="CO628" i="4"/>
  <c r="CM628" i="4"/>
  <c r="CK628" i="4"/>
  <c r="CI628" i="4"/>
  <c r="CG628" i="4"/>
  <c r="CE628" i="4"/>
  <c r="CC628" i="4"/>
  <c r="CA628" i="4"/>
  <c r="BY628" i="4"/>
  <c r="BW628" i="4"/>
  <c r="BU628" i="4"/>
  <c r="BS628" i="4"/>
  <c r="BQ628" i="4"/>
  <c r="BO628" i="4"/>
  <c r="BM628" i="4"/>
  <c r="BK628" i="4"/>
  <c r="BI628" i="4"/>
  <c r="BG628" i="4"/>
  <c r="BE628" i="4"/>
  <c r="BC628" i="4"/>
  <c r="BA628" i="4"/>
  <c r="AY628" i="4"/>
  <c r="CS627" i="4"/>
  <c r="CQ627" i="4"/>
  <c r="CO627" i="4"/>
  <c r="CM627" i="4"/>
  <c r="CK627" i="4"/>
  <c r="CI627" i="4"/>
  <c r="CG627" i="4"/>
  <c r="CE627" i="4"/>
  <c r="CC627" i="4"/>
  <c r="CA627" i="4"/>
  <c r="BY627" i="4"/>
  <c r="BW627" i="4"/>
  <c r="BU627" i="4"/>
  <c r="BS627" i="4"/>
  <c r="BQ627" i="4"/>
  <c r="BO627" i="4"/>
  <c r="BM627" i="4"/>
  <c r="BK627" i="4"/>
  <c r="BI627" i="4"/>
  <c r="BG627" i="4"/>
  <c r="BE627" i="4"/>
  <c r="BC627" i="4"/>
  <c r="BA627" i="4"/>
  <c r="AY627" i="4"/>
  <c r="CS626" i="4"/>
  <c r="CQ626" i="4"/>
  <c r="CO626" i="4"/>
  <c r="CM626" i="4"/>
  <c r="CK626" i="4"/>
  <c r="CI626" i="4"/>
  <c r="CG626" i="4"/>
  <c r="CE626" i="4"/>
  <c r="CC626" i="4"/>
  <c r="CA626" i="4"/>
  <c r="BY626" i="4"/>
  <c r="BW626" i="4"/>
  <c r="BU626" i="4"/>
  <c r="BS626" i="4"/>
  <c r="BQ626" i="4"/>
  <c r="BO626" i="4"/>
  <c r="BM626" i="4"/>
  <c r="BK626" i="4"/>
  <c r="BI626" i="4"/>
  <c r="BG626" i="4"/>
  <c r="BE626" i="4"/>
  <c r="BC626" i="4"/>
  <c r="BA626" i="4"/>
  <c r="AY626" i="4"/>
  <c r="CS625" i="4"/>
  <c r="CQ625" i="4"/>
  <c r="CO625" i="4"/>
  <c r="CM625" i="4"/>
  <c r="CK625" i="4"/>
  <c r="CI625" i="4"/>
  <c r="CG625" i="4"/>
  <c r="CE625" i="4"/>
  <c r="CC625" i="4"/>
  <c r="CA625" i="4"/>
  <c r="BY625" i="4"/>
  <c r="BW625" i="4"/>
  <c r="BU625" i="4"/>
  <c r="BS625" i="4"/>
  <c r="BQ625" i="4"/>
  <c r="BO625" i="4"/>
  <c r="BM625" i="4"/>
  <c r="BK625" i="4"/>
  <c r="BI625" i="4"/>
  <c r="BG625" i="4"/>
  <c r="BE625" i="4"/>
  <c r="BC625" i="4"/>
  <c r="BA625" i="4"/>
  <c r="AY625" i="4"/>
  <c r="CS624" i="4"/>
  <c r="CQ624" i="4"/>
  <c r="CO624" i="4"/>
  <c r="CM624" i="4"/>
  <c r="CK624" i="4"/>
  <c r="CI624" i="4"/>
  <c r="CG624" i="4"/>
  <c r="CE624" i="4"/>
  <c r="CC624" i="4"/>
  <c r="CA624" i="4"/>
  <c r="BY624" i="4"/>
  <c r="BW624" i="4"/>
  <c r="BU624" i="4"/>
  <c r="BS624" i="4"/>
  <c r="BQ624" i="4"/>
  <c r="BO624" i="4"/>
  <c r="BM624" i="4"/>
  <c r="BK624" i="4"/>
  <c r="BI624" i="4"/>
  <c r="BG624" i="4"/>
  <c r="BE624" i="4"/>
  <c r="BC624" i="4"/>
  <c r="BA624" i="4"/>
  <c r="AY624" i="4"/>
  <c r="CS623" i="4"/>
  <c r="CQ623" i="4"/>
  <c r="CO623" i="4"/>
  <c r="CM623" i="4"/>
  <c r="CK623" i="4"/>
  <c r="CI623" i="4"/>
  <c r="CG623" i="4"/>
  <c r="CE623" i="4"/>
  <c r="CC623" i="4"/>
  <c r="CA623" i="4"/>
  <c r="BY623" i="4"/>
  <c r="BW623" i="4"/>
  <c r="BU623" i="4"/>
  <c r="BS623" i="4"/>
  <c r="BQ623" i="4"/>
  <c r="BO623" i="4"/>
  <c r="BM623" i="4"/>
  <c r="BK623" i="4"/>
  <c r="BI623" i="4"/>
  <c r="BG623" i="4"/>
  <c r="BE623" i="4"/>
  <c r="BC623" i="4"/>
  <c r="BA623" i="4"/>
  <c r="AY623" i="4"/>
  <c r="CS622" i="4"/>
  <c r="CQ622" i="4"/>
  <c r="CO622" i="4"/>
  <c r="CM622" i="4"/>
  <c r="CK622" i="4"/>
  <c r="CI622" i="4"/>
  <c r="CG622" i="4"/>
  <c r="CE622" i="4"/>
  <c r="CC622" i="4"/>
  <c r="CA622" i="4"/>
  <c r="BY622" i="4"/>
  <c r="BW622" i="4"/>
  <c r="BU622" i="4"/>
  <c r="BS622" i="4"/>
  <c r="BQ622" i="4"/>
  <c r="BO622" i="4"/>
  <c r="BM622" i="4"/>
  <c r="BK622" i="4"/>
  <c r="BI622" i="4"/>
  <c r="BG622" i="4"/>
  <c r="BE622" i="4"/>
  <c r="BC622" i="4"/>
  <c r="BA622" i="4"/>
  <c r="AY622" i="4"/>
  <c r="CS621" i="4"/>
  <c r="CQ621" i="4"/>
  <c r="CO621" i="4"/>
  <c r="CM621" i="4"/>
  <c r="CK621" i="4"/>
  <c r="CI621" i="4"/>
  <c r="CG621" i="4"/>
  <c r="CE621" i="4"/>
  <c r="CC621" i="4"/>
  <c r="CA621" i="4"/>
  <c r="BY621" i="4"/>
  <c r="BW621" i="4"/>
  <c r="BU621" i="4"/>
  <c r="BS621" i="4"/>
  <c r="BQ621" i="4"/>
  <c r="BO621" i="4"/>
  <c r="BM621" i="4"/>
  <c r="BK621" i="4"/>
  <c r="BI621" i="4"/>
  <c r="BG621" i="4"/>
  <c r="BE621" i="4"/>
  <c r="BC621" i="4"/>
  <c r="BA621" i="4"/>
  <c r="AY621" i="4"/>
  <c r="CS620" i="4"/>
  <c r="CQ620" i="4"/>
  <c r="CO620" i="4"/>
  <c r="CM620" i="4"/>
  <c r="CK620" i="4"/>
  <c r="CI620" i="4"/>
  <c r="CG620" i="4"/>
  <c r="CE620" i="4"/>
  <c r="CC620" i="4"/>
  <c r="CA620" i="4"/>
  <c r="BY620" i="4"/>
  <c r="BW620" i="4"/>
  <c r="BU620" i="4"/>
  <c r="BS620" i="4"/>
  <c r="BQ620" i="4"/>
  <c r="BO620" i="4"/>
  <c r="BM620" i="4"/>
  <c r="BK620" i="4"/>
  <c r="BI620" i="4"/>
  <c r="BG620" i="4"/>
  <c r="BE620" i="4"/>
  <c r="BC620" i="4"/>
  <c r="BA620" i="4"/>
  <c r="AY620" i="4"/>
  <c r="CS619" i="4"/>
  <c r="CQ619" i="4"/>
  <c r="CO619" i="4"/>
  <c r="CM619" i="4"/>
  <c r="CK619" i="4"/>
  <c r="CI619" i="4"/>
  <c r="CG619" i="4"/>
  <c r="CE619" i="4"/>
  <c r="CC619" i="4"/>
  <c r="CA619" i="4"/>
  <c r="BY619" i="4"/>
  <c r="BW619" i="4"/>
  <c r="BU619" i="4"/>
  <c r="BS619" i="4"/>
  <c r="BQ619" i="4"/>
  <c r="BO619" i="4"/>
  <c r="BM619" i="4"/>
  <c r="BK619" i="4"/>
  <c r="BI619" i="4"/>
  <c r="BG619" i="4"/>
  <c r="BE619" i="4"/>
  <c r="BC619" i="4"/>
  <c r="BA619" i="4"/>
  <c r="AY619" i="4"/>
  <c r="CS618" i="4"/>
  <c r="CQ618" i="4"/>
  <c r="CO618" i="4"/>
  <c r="CM618" i="4"/>
  <c r="CK618" i="4"/>
  <c r="CI618" i="4"/>
  <c r="CG618" i="4"/>
  <c r="CE618" i="4"/>
  <c r="CC618" i="4"/>
  <c r="CA618" i="4"/>
  <c r="BY618" i="4"/>
  <c r="BW618" i="4"/>
  <c r="BU618" i="4"/>
  <c r="BS618" i="4"/>
  <c r="BQ618" i="4"/>
  <c r="BO618" i="4"/>
  <c r="BM618" i="4"/>
  <c r="BK618" i="4"/>
  <c r="BI618" i="4"/>
  <c r="BG618" i="4"/>
  <c r="BE618" i="4"/>
  <c r="BC618" i="4"/>
  <c r="BA618" i="4"/>
  <c r="AY618" i="4"/>
  <c r="CS617" i="4"/>
  <c r="CQ617" i="4"/>
  <c r="CO617" i="4"/>
  <c r="CM617" i="4"/>
  <c r="CK617" i="4"/>
  <c r="CI617" i="4"/>
  <c r="CG617" i="4"/>
  <c r="CE617" i="4"/>
  <c r="CC617" i="4"/>
  <c r="CA617" i="4"/>
  <c r="BY617" i="4"/>
  <c r="BW617" i="4"/>
  <c r="BU617" i="4"/>
  <c r="BS617" i="4"/>
  <c r="BQ617" i="4"/>
  <c r="BO617" i="4"/>
  <c r="BM617" i="4"/>
  <c r="BK617" i="4"/>
  <c r="BI617" i="4"/>
  <c r="BG617" i="4"/>
  <c r="BE617" i="4"/>
  <c r="BC617" i="4"/>
  <c r="BA617" i="4"/>
  <c r="AY617" i="4"/>
  <c r="CS616" i="4"/>
  <c r="CQ616" i="4"/>
  <c r="CO616" i="4"/>
  <c r="CM616" i="4"/>
  <c r="CK616" i="4"/>
  <c r="CI616" i="4"/>
  <c r="CG616" i="4"/>
  <c r="CE616" i="4"/>
  <c r="CC616" i="4"/>
  <c r="CA616" i="4"/>
  <c r="BY616" i="4"/>
  <c r="BW616" i="4"/>
  <c r="BU616" i="4"/>
  <c r="BS616" i="4"/>
  <c r="BQ616" i="4"/>
  <c r="BO616" i="4"/>
  <c r="BM616" i="4"/>
  <c r="BK616" i="4"/>
  <c r="BI616" i="4"/>
  <c r="BG616" i="4"/>
  <c r="BE616" i="4"/>
  <c r="BC616" i="4"/>
  <c r="BA616" i="4"/>
  <c r="AY616" i="4"/>
  <c r="CS615" i="4"/>
  <c r="CQ615" i="4"/>
  <c r="CO615" i="4"/>
  <c r="CM615" i="4"/>
  <c r="CK615" i="4"/>
  <c r="CI615" i="4"/>
  <c r="CG615" i="4"/>
  <c r="CE615" i="4"/>
  <c r="CC615" i="4"/>
  <c r="CA615" i="4"/>
  <c r="BY615" i="4"/>
  <c r="BW615" i="4"/>
  <c r="BU615" i="4"/>
  <c r="BS615" i="4"/>
  <c r="BQ615" i="4"/>
  <c r="BO615" i="4"/>
  <c r="BM615" i="4"/>
  <c r="BK615" i="4"/>
  <c r="BI615" i="4"/>
  <c r="BG615" i="4"/>
  <c r="BE615" i="4"/>
  <c r="BC615" i="4"/>
  <c r="BA615" i="4"/>
  <c r="AY615" i="4"/>
  <c r="CS614" i="4"/>
  <c r="CQ614" i="4"/>
  <c r="CO614" i="4"/>
  <c r="CM614" i="4"/>
  <c r="CK614" i="4"/>
  <c r="CI614" i="4"/>
  <c r="CG614" i="4"/>
  <c r="CE614" i="4"/>
  <c r="CC614" i="4"/>
  <c r="CA614" i="4"/>
  <c r="BY614" i="4"/>
  <c r="BW614" i="4"/>
  <c r="BU614" i="4"/>
  <c r="BS614" i="4"/>
  <c r="BQ614" i="4"/>
  <c r="BO614" i="4"/>
  <c r="BM614" i="4"/>
  <c r="BK614" i="4"/>
  <c r="BI614" i="4"/>
  <c r="BG614" i="4"/>
  <c r="BE614" i="4"/>
  <c r="BC614" i="4"/>
  <c r="BA614" i="4"/>
  <c r="AY614" i="4"/>
  <c r="CS613" i="4"/>
  <c r="CQ613" i="4"/>
  <c r="CO613" i="4"/>
  <c r="CM613" i="4"/>
  <c r="CK613" i="4"/>
  <c r="CI613" i="4"/>
  <c r="CG613" i="4"/>
  <c r="CE613" i="4"/>
  <c r="CC613" i="4"/>
  <c r="CA613" i="4"/>
  <c r="BY613" i="4"/>
  <c r="BW613" i="4"/>
  <c r="BU613" i="4"/>
  <c r="BS613" i="4"/>
  <c r="BQ613" i="4"/>
  <c r="BO613" i="4"/>
  <c r="BM613" i="4"/>
  <c r="BK613" i="4"/>
  <c r="BI613" i="4"/>
  <c r="BG613" i="4"/>
  <c r="BE613" i="4"/>
  <c r="BC613" i="4"/>
  <c r="BA613" i="4"/>
  <c r="AY613" i="4"/>
  <c r="CS612" i="4"/>
  <c r="CQ612" i="4"/>
  <c r="CO612" i="4"/>
  <c r="CM612" i="4"/>
  <c r="CK612" i="4"/>
  <c r="CI612" i="4"/>
  <c r="CG612" i="4"/>
  <c r="CE612" i="4"/>
  <c r="CC612" i="4"/>
  <c r="CA612" i="4"/>
  <c r="BY612" i="4"/>
  <c r="BW612" i="4"/>
  <c r="BU612" i="4"/>
  <c r="BS612" i="4"/>
  <c r="BQ612" i="4"/>
  <c r="BO612" i="4"/>
  <c r="BM612" i="4"/>
  <c r="BK612" i="4"/>
  <c r="BI612" i="4"/>
  <c r="BG612" i="4"/>
  <c r="BE612" i="4"/>
  <c r="BC612" i="4"/>
  <c r="BA612" i="4"/>
  <c r="AY612" i="4"/>
  <c r="CS611" i="4"/>
  <c r="CQ611" i="4"/>
  <c r="CO611" i="4"/>
  <c r="CM611" i="4"/>
  <c r="CK611" i="4"/>
  <c r="CI611" i="4"/>
  <c r="CG611" i="4"/>
  <c r="CE611" i="4"/>
  <c r="CC611" i="4"/>
  <c r="CA611" i="4"/>
  <c r="BY611" i="4"/>
  <c r="BW611" i="4"/>
  <c r="BU611" i="4"/>
  <c r="BS611" i="4"/>
  <c r="BQ611" i="4"/>
  <c r="BO611" i="4"/>
  <c r="BM611" i="4"/>
  <c r="BK611" i="4"/>
  <c r="BI611" i="4"/>
  <c r="BG611" i="4"/>
  <c r="BE611" i="4"/>
  <c r="BC611" i="4"/>
  <c r="BA611" i="4"/>
  <c r="AY611" i="4"/>
  <c r="CS610" i="4"/>
  <c r="CQ610" i="4"/>
  <c r="CO610" i="4"/>
  <c r="CM610" i="4"/>
  <c r="CK610" i="4"/>
  <c r="CI610" i="4"/>
  <c r="CG610" i="4"/>
  <c r="CE610" i="4"/>
  <c r="CC610" i="4"/>
  <c r="CA610" i="4"/>
  <c r="BY610" i="4"/>
  <c r="BW610" i="4"/>
  <c r="BU610" i="4"/>
  <c r="BS610" i="4"/>
  <c r="BQ610" i="4"/>
  <c r="BO610" i="4"/>
  <c r="BM610" i="4"/>
  <c r="BK610" i="4"/>
  <c r="BI610" i="4"/>
  <c r="BG610" i="4"/>
  <c r="BE610" i="4"/>
  <c r="BC610" i="4"/>
  <c r="BA610" i="4"/>
  <c r="AY610" i="4"/>
  <c r="CS609" i="4"/>
  <c r="CQ609" i="4"/>
  <c r="CO609" i="4"/>
  <c r="CM609" i="4"/>
  <c r="CK609" i="4"/>
  <c r="CI609" i="4"/>
  <c r="CG609" i="4"/>
  <c r="CE609" i="4"/>
  <c r="CC609" i="4"/>
  <c r="CA609" i="4"/>
  <c r="BY609" i="4"/>
  <c r="BW609" i="4"/>
  <c r="BU609" i="4"/>
  <c r="BS609" i="4"/>
  <c r="BQ609" i="4"/>
  <c r="BO609" i="4"/>
  <c r="BM609" i="4"/>
  <c r="BK609" i="4"/>
  <c r="BI609" i="4"/>
  <c r="BG609" i="4"/>
  <c r="BE609" i="4"/>
  <c r="BC609" i="4"/>
  <c r="BA609" i="4"/>
  <c r="AY609" i="4"/>
  <c r="CS608" i="4"/>
  <c r="CQ608" i="4"/>
  <c r="CO608" i="4"/>
  <c r="CM608" i="4"/>
  <c r="CK608" i="4"/>
  <c r="CI608" i="4"/>
  <c r="CG608" i="4"/>
  <c r="CE608" i="4"/>
  <c r="CC608" i="4"/>
  <c r="CA608" i="4"/>
  <c r="BY608" i="4"/>
  <c r="BW608" i="4"/>
  <c r="BU608" i="4"/>
  <c r="BS608" i="4"/>
  <c r="BQ608" i="4"/>
  <c r="BO608" i="4"/>
  <c r="BM608" i="4"/>
  <c r="BK608" i="4"/>
  <c r="BI608" i="4"/>
  <c r="BG608" i="4"/>
  <c r="BE608" i="4"/>
  <c r="BC608" i="4"/>
  <c r="BA608" i="4"/>
  <c r="AY608" i="4"/>
  <c r="CS607" i="4"/>
  <c r="CQ607" i="4"/>
  <c r="CO607" i="4"/>
  <c r="CM607" i="4"/>
  <c r="CK607" i="4"/>
  <c r="CI607" i="4"/>
  <c r="CG607" i="4"/>
  <c r="CE607" i="4"/>
  <c r="CC607" i="4"/>
  <c r="CA607" i="4"/>
  <c r="BY607" i="4"/>
  <c r="BW607" i="4"/>
  <c r="BU607" i="4"/>
  <c r="BS607" i="4"/>
  <c r="BQ607" i="4"/>
  <c r="BO607" i="4"/>
  <c r="BM607" i="4"/>
  <c r="BK607" i="4"/>
  <c r="BI607" i="4"/>
  <c r="BG607" i="4"/>
  <c r="BE607" i="4"/>
  <c r="BC607" i="4"/>
  <c r="BA607" i="4"/>
  <c r="AY607" i="4"/>
  <c r="CS606" i="4"/>
  <c r="CQ606" i="4"/>
  <c r="CO606" i="4"/>
  <c r="CM606" i="4"/>
  <c r="CK606" i="4"/>
  <c r="CI606" i="4"/>
  <c r="CG606" i="4"/>
  <c r="CE606" i="4"/>
  <c r="CC606" i="4"/>
  <c r="CA606" i="4"/>
  <c r="BY606" i="4"/>
  <c r="BW606" i="4"/>
  <c r="BU606" i="4"/>
  <c r="BS606" i="4"/>
  <c r="BQ606" i="4"/>
  <c r="BO606" i="4"/>
  <c r="BM606" i="4"/>
  <c r="BK606" i="4"/>
  <c r="BI606" i="4"/>
  <c r="BG606" i="4"/>
  <c r="BE606" i="4"/>
  <c r="BC606" i="4"/>
  <c r="BA606" i="4"/>
  <c r="AY606" i="4"/>
  <c r="CS605" i="4"/>
  <c r="CQ605" i="4"/>
  <c r="CO605" i="4"/>
  <c r="CM605" i="4"/>
  <c r="CK605" i="4"/>
  <c r="CI605" i="4"/>
  <c r="CG605" i="4"/>
  <c r="CE605" i="4"/>
  <c r="CC605" i="4"/>
  <c r="CA605" i="4"/>
  <c r="BY605" i="4"/>
  <c r="BW605" i="4"/>
  <c r="BU605" i="4"/>
  <c r="BS605" i="4"/>
  <c r="BQ605" i="4"/>
  <c r="BO605" i="4"/>
  <c r="BM605" i="4"/>
  <c r="BK605" i="4"/>
  <c r="BI605" i="4"/>
  <c r="BG605" i="4"/>
  <c r="BE605" i="4"/>
  <c r="BC605" i="4"/>
  <c r="BA605" i="4"/>
  <c r="AY605" i="4"/>
  <c r="CS604" i="4"/>
  <c r="CQ604" i="4"/>
  <c r="CO604" i="4"/>
  <c r="CM604" i="4"/>
  <c r="CK604" i="4"/>
  <c r="CI604" i="4"/>
  <c r="CG604" i="4"/>
  <c r="CE604" i="4"/>
  <c r="CC604" i="4"/>
  <c r="CA604" i="4"/>
  <c r="BY604" i="4"/>
  <c r="BW604" i="4"/>
  <c r="BU604" i="4"/>
  <c r="BS604" i="4"/>
  <c r="BQ604" i="4"/>
  <c r="BO604" i="4"/>
  <c r="BM604" i="4"/>
  <c r="BK604" i="4"/>
  <c r="BI604" i="4"/>
  <c r="BG604" i="4"/>
  <c r="BE604" i="4"/>
  <c r="BC604" i="4"/>
  <c r="BA604" i="4"/>
  <c r="AY604" i="4"/>
  <c r="CS603" i="4"/>
  <c r="CQ603" i="4"/>
  <c r="CO603" i="4"/>
  <c r="CM603" i="4"/>
  <c r="CK603" i="4"/>
  <c r="CI603" i="4"/>
  <c r="CG603" i="4"/>
  <c r="CE603" i="4"/>
  <c r="CC603" i="4"/>
  <c r="CA603" i="4"/>
  <c r="BY603" i="4"/>
  <c r="BW603" i="4"/>
  <c r="BU603" i="4"/>
  <c r="BS603" i="4"/>
  <c r="BQ603" i="4"/>
  <c r="BO603" i="4"/>
  <c r="BM603" i="4"/>
  <c r="BK603" i="4"/>
  <c r="BI603" i="4"/>
  <c r="BG603" i="4"/>
  <c r="BE603" i="4"/>
  <c r="BC603" i="4"/>
  <c r="BA603" i="4"/>
  <c r="AY603" i="4"/>
  <c r="CS602" i="4"/>
  <c r="CQ602" i="4"/>
  <c r="CO602" i="4"/>
  <c r="CM602" i="4"/>
  <c r="CK602" i="4"/>
  <c r="CI602" i="4"/>
  <c r="CG602" i="4"/>
  <c r="CE602" i="4"/>
  <c r="CC602" i="4"/>
  <c r="CA602" i="4"/>
  <c r="BY602" i="4"/>
  <c r="BW602" i="4"/>
  <c r="BU602" i="4"/>
  <c r="BS602" i="4"/>
  <c r="BQ602" i="4"/>
  <c r="BO602" i="4"/>
  <c r="BM602" i="4"/>
  <c r="BK602" i="4"/>
  <c r="BI602" i="4"/>
  <c r="BG602" i="4"/>
  <c r="BE602" i="4"/>
  <c r="BC602" i="4"/>
  <c r="BA602" i="4"/>
  <c r="AY602" i="4"/>
  <c r="CS601" i="4"/>
  <c r="CQ601" i="4"/>
  <c r="CO601" i="4"/>
  <c r="CM601" i="4"/>
  <c r="CK601" i="4"/>
  <c r="CI601" i="4"/>
  <c r="CG601" i="4"/>
  <c r="CE601" i="4"/>
  <c r="CC601" i="4"/>
  <c r="CA601" i="4"/>
  <c r="BY601" i="4"/>
  <c r="BW601" i="4"/>
  <c r="BU601" i="4"/>
  <c r="BS601" i="4"/>
  <c r="BQ601" i="4"/>
  <c r="BO601" i="4"/>
  <c r="BM601" i="4"/>
  <c r="BK601" i="4"/>
  <c r="BI601" i="4"/>
  <c r="BG601" i="4"/>
  <c r="BE601" i="4"/>
  <c r="BC601" i="4"/>
  <c r="BA601" i="4"/>
  <c r="AY601" i="4"/>
  <c r="CS600" i="4"/>
  <c r="CQ600" i="4"/>
  <c r="CO600" i="4"/>
  <c r="CM600" i="4"/>
  <c r="CK600" i="4"/>
  <c r="CI600" i="4"/>
  <c r="CG600" i="4"/>
  <c r="CE600" i="4"/>
  <c r="CC600" i="4"/>
  <c r="CA600" i="4"/>
  <c r="BY600" i="4"/>
  <c r="BW600" i="4"/>
  <c r="BU600" i="4"/>
  <c r="BS600" i="4"/>
  <c r="BQ600" i="4"/>
  <c r="BO600" i="4"/>
  <c r="BM600" i="4"/>
  <c r="BK600" i="4"/>
  <c r="BI600" i="4"/>
  <c r="BG600" i="4"/>
  <c r="BE600" i="4"/>
  <c r="BC600" i="4"/>
  <c r="BA600" i="4"/>
  <c r="AY600" i="4"/>
  <c r="CS599" i="4"/>
  <c r="CQ599" i="4"/>
  <c r="CO599" i="4"/>
  <c r="CM599" i="4"/>
  <c r="CK599" i="4"/>
  <c r="CI599" i="4"/>
  <c r="CG599" i="4"/>
  <c r="CE599" i="4"/>
  <c r="CC599" i="4"/>
  <c r="CA599" i="4"/>
  <c r="BY599" i="4"/>
  <c r="BW599" i="4"/>
  <c r="BU599" i="4"/>
  <c r="BS599" i="4"/>
  <c r="BQ599" i="4"/>
  <c r="BO599" i="4"/>
  <c r="BM599" i="4"/>
  <c r="BK599" i="4"/>
  <c r="BI599" i="4"/>
  <c r="BG599" i="4"/>
  <c r="BE599" i="4"/>
  <c r="BC599" i="4"/>
  <c r="BA599" i="4"/>
  <c r="AY599" i="4"/>
  <c r="CS598" i="4"/>
  <c r="CQ598" i="4"/>
  <c r="CO598" i="4"/>
  <c r="CM598" i="4"/>
  <c r="CK598" i="4"/>
  <c r="CI598" i="4"/>
  <c r="CG598" i="4"/>
  <c r="CE598" i="4"/>
  <c r="CC598" i="4"/>
  <c r="CA598" i="4"/>
  <c r="BY598" i="4"/>
  <c r="BW598" i="4"/>
  <c r="BU598" i="4"/>
  <c r="BS598" i="4"/>
  <c r="BQ598" i="4"/>
  <c r="BO598" i="4"/>
  <c r="BM598" i="4"/>
  <c r="BK598" i="4"/>
  <c r="BI598" i="4"/>
  <c r="BG598" i="4"/>
  <c r="BE598" i="4"/>
  <c r="BC598" i="4"/>
  <c r="BA598" i="4"/>
  <c r="AY598" i="4"/>
  <c r="CS597" i="4"/>
  <c r="CQ597" i="4"/>
  <c r="CO597" i="4"/>
  <c r="CM597" i="4"/>
  <c r="CK597" i="4"/>
  <c r="CI597" i="4"/>
  <c r="CG597" i="4"/>
  <c r="CE597" i="4"/>
  <c r="CC597" i="4"/>
  <c r="CA597" i="4"/>
  <c r="BY597" i="4"/>
  <c r="BW597" i="4"/>
  <c r="BU597" i="4"/>
  <c r="BS597" i="4"/>
  <c r="BQ597" i="4"/>
  <c r="BO597" i="4"/>
  <c r="BM597" i="4"/>
  <c r="BK597" i="4"/>
  <c r="BI597" i="4"/>
  <c r="BG597" i="4"/>
  <c r="BE597" i="4"/>
  <c r="BC597" i="4"/>
  <c r="BA597" i="4"/>
  <c r="AY597" i="4"/>
  <c r="CS596" i="4"/>
  <c r="CQ596" i="4"/>
  <c r="CO596" i="4"/>
  <c r="CM596" i="4"/>
  <c r="CK596" i="4"/>
  <c r="CI596" i="4"/>
  <c r="CG596" i="4"/>
  <c r="CE596" i="4"/>
  <c r="CC596" i="4"/>
  <c r="CA596" i="4"/>
  <c r="BY596" i="4"/>
  <c r="BW596" i="4"/>
  <c r="BU596" i="4"/>
  <c r="BS596" i="4"/>
  <c r="BQ596" i="4"/>
  <c r="BO596" i="4"/>
  <c r="BM596" i="4"/>
  <c r="BK596" i="4"/>
  <c r="BI596" i="4"/>
  <c r="BG596" i="4"/>
  <c r="BE596" i="4"/>
  <c r="BC596" i="4"/>
  <c r="BA596" i="4"/>
  <c r="AY596" i="4"/>
  <c r="CS595" i="4"/>
  <c r="CQ595" i="4"/>
  <c r="CO595" i="4"/>
  <c r="CM595" i="4"/>
  <c r="CK595" i="4"/>
  <c r="CI595" i="4"/>
  <c r="CG595" i="4"/>
  <c r="CE595" i="4"/>
  <c r="CC595" i="4"/>
  <c r="CA595" i="4"/>
  <c r="BY595" i="4"/>
  <c r="BW595" i="4"/>
  <c r="BU595" i="4"/>
  <c r="BS595" i="4"/>
  <c r="BQ595" i="4"/>
  <c r="BO595" i="4"/>
  <c r="BM595" i="4"/>
  <c r="BK595" i="4"/>
  <c r="BI595" i="4"/>
  <c r="BG595" i="4"/>
  <c r="BE595" i="4"/>
  <c r="BC595" i="4"/>
  <c r="BA595" i="4"/>
  <c r="AY595" i="4"/>
  <c r="CS594" i="4"/>
  <c r="CQ594" i="4"/>
  <c r="CO594" i="4"/>
  <c r="CM594" i="4"/>
  <c r="CK594" i="4"/>
  <c r="CI594" i="4"/>
  <c r="CG594" i="4"/>
  <c r="CE594" i="4"/>
  <c r="CC594" i="4"/>
  <c r="CA594" i="4"/>
  <c r="BY594" i="4"/>
  <c r="BW594" i="4"/>
  <c r="BU594" i="4"/>
  <c r="BS594" i="4"/>
  <c r="BQ594" i="4"/>
  <c r="BO594" i="4"/>
  <c r="BM594" i="4"/>
  <c r="BK594" i="4"/>
  <c r="BI594" i="4"/>
  <c r="BG594" i="4"/>
  <c r="BE594" i="4"/>
  <c r="BC594" i="4"/>
  <c r="BA594" i="4"/>
  <c r="AY594" i="4"/>
  <c r="CS593" i="4"/>
  <c r="CQ593" i="4"/>
  <c r="CO593" i="4"/>
  <c r="CM593" i="4"/>
  <c r="CK593" i="4"/>
  <c r="CI593" i="4"/>
  <c r="CG593" i="4"/>
  <c r="CE593" i="4"/>
  <c r="CC593" i="4"/>
  <c r="CA593" i="4"/>
  <c r="BY593" i="4"/>
  <c r="BW593" i="4"/>
  <c r="BU593" i="4"/>
  <c r="BS593" i="4"/>
  <c r="BQ593" i="4"/>
  <c r="BO593" i="4"/>
  <c r="BM593" i="4"/>
  <c r="BK593" i="4"/>
  <c r="BI593" i="4"/>
  <c r="BG593" i="4"/>
  <c r="BE593" i="4"/>
  <c r="BC593" i="4"/>
  <c r="BA593" i="4"/>
  <c r="AY593" i="4"/>
  <c r="CS592" i="4"/>
  <c r="CQ592" i="4"/>
  <c r="CO592" i="4"/>
  <c r="CM592" i="4"/>
  <c r="CK592" i="4"/>
  <c r="CI592" i="4"/>
  <c r="CG592" i="4"/>
  <c r="CE592" i="4"/>
  <c r="CC592" i="4"/>
  <c r="CA592" i="4"/>
  <c r="BY592" i="4"/>
  <c r="BW592" i="4"/>
  <c r="BU592" i="4"/>
  <c r="BS592" i="4"/>
  <c r="BQ592" i="4"/>
  <c r="BO592" i="4"/>
  <c r="BM592" i="4"/>
  <c r="BK592" i="4"/>
  <c r="BI592" i="4"/>
  <c r="BG592" i="4"/>
  <c r="BE592" i="4"/>
  <c r="BC592" i="4"/>
  <c r="BA592" i="4"/>
  <c r="AY592" i="4"/>
  <c r="CS591" i="4"/>
  <c r="CQ591" i="4"/>
  <c r="CO591" i="4"/>
  <c r="CM591" i="4"/>
  <c r="CK591" i="4"/>
  <c r="CI591" i="4"/>
  <c r="CG591" i="4"/>
  <c r="CE591" i="4"/>
  <c r="CC591" i="4"/>
  <c r="CA591" i="4"/>
  <c r="BY591" i="4"/>
  <c r="BW591" i="4"/>
  <c r="BU591" i="4"/>
  <c r="BS591" i="4"/>
  <c r="BQ591" i="4"/>
  <c r="BO591" i="4"/>
  <c r="BM591" i="4"/>
  <c r="BK591" i="4"/>
  <c r="BI591" i="4"/>
  <c r="BG591" i="4"/>
  <c r="BE591" i="4"/>
  <c r="BC591" i="4"/>
  <c r="BA591" i="4"/>
  <c r="AY591" i="4"/>
  <c r="CS590" i="4"/>
  <c r="CQ590" i="4"/>
  <c r="CO590" i="4"/>
  <c r="CM590" i="4"/>
  <c r="CK590" i="4"/>
  <c r="CI590" i="4"/>
  <c r="CG590" i="4"/>
  <c r="CE590" i="4"/>
  <c r="CC590" i="4"/>
  <c r="CA590" i="4"/>
  <c r="BY590" i="4"/>
  <c r="BW590" i="4"/>
  <c r="BU590" i="4"/>
  <c r="BS590" i="4"/>
  <c r="BQ590" i="4"/>
  <c r="BO590" i="4"/>
  <c r="BM590" i="4"/>
  <c r="BK590" i="4"/>
  <c r="BI590" i="4"/>
  <c r="BG590" i="4"/>
  <c r="BE590" i="4"/>
  <c r="BC590" i="4"/>
  <c r="BA590" i="4"/>
  <c r="AY590" i="4"/>
  <c r="CS589" i="4"/>
  <c r="CQ589" i="4"/>
  <c r="CO589" i="4"/>
  <c r="CM589" i="4"/>
  <c r="CK589" i="4"/>
  <c r="CI589" i="4"/>
  <c r="CG589" i="4"/>
  <c r="CE589" i="4"/>
  <c r="CC589" i="4"/>
  <c r="CA589" i="4"/>
  <c r="BY589" i="4"/>
  <c r="BW589" i="4"/>
  <c r="BU589" i="4"/>
  <c r="BS589" i="4"/>
  <c r="BQ589" i="4"/>
  <c r="BO589" i="4"/>
  <c r="BM589" i="4"/>
  <c r="BK589" i="4"/>
  <c r="BI589" i="4"/>
  <c r="BG589" i="4"/>
  <c r="BE589" i="4"/>
  <c r="BC589" i="4"/>
  <c r="BA589" i="4"/>
  <c r="AY589" i="4"/>
  <c r="CS588" i="4"/>
  <c r="CQ588" i="4"/>
  <c r="CO588" i="4"/>
  <c r="CM588" i="4"/>
  <c r="CK588" i="4"/>
  <c r="CI588" i="4"/>
  <c r="CG588" i="4"/>
  <c r="CE588" i="4"/>
  <c r="CC588" i="4"/>
  <c r="CA588" i="4"/>
  <c r="BY588" i="4"/>
  <c r="BW588" i="4"/>
  <c r="BU588" i="4"/>
  <c r="BS588" i="4"/>
  <c r="BQ588" i="4"/>
  <c r="BO588" i="4"/>
  <c r="BM588" i="4"/>
  <c r="BK588" i="4"/>
  <c r="BI588" i="4"/>
  <c r="BG588" i="4"/>
  <c r="BE588" i="4"/>
  <c r="BC588" i="4"/>
  <c r="BA588" i="4"/>
  <c r="AY588" i="4"/>
  <c r="CS587" i="4"/>
  <c r="CQ587" i="4"/>
  <c r="CO587" i="4"/>
  <c r="CM587" i="4"/>
  <c r="CK587" i="4"/>
  <c r="CI587" i="4"/>
  <c r="CG587" i="4"/>
  <c r="CE587" i="4"/>
  <c r="CC587" i="4"/>
  <c r="CA587" i="4"/>
  <c r="BY587" i="4"/>
  <c r="BW587" i="4"/>
  <c r="BU587" i="4"/>
  <c r="BS587" i="4"/>
  <c r="BQ587" i="4"/>
  <c r="BO587" i="4"/>
  <c r="BM587" i="4"/>
  <c r="BK587" i="4"/>
  <c r="BI587" i="4"/>
  <c r="BG587" i="4"/>
  <c r="BE587" i="4"/>
  <c r="BC587" i="4"/>
  <c r="BA587" i="4"/>
  <c r="AY587" i="4"/>
  <c r="CS586" i="4"/>
  <c r="CQ586" i="4"/>
  <c r="CO586" i="4"/>
  <c r="CM586" i="4"/>
  <c r="CK586" i="4"/>
  <c r="CI586" i="4"/>
  <c r="CG586" i="4"/>
  <c r="CE586" i="4"/>
  <c r="CC586" i="4"/>
  <c r="CA586" i="4"/>
  <c r="BY586" i="4"/>
  <c r="BW586" i="4"/>
  <c r="BU586" i="4"/>
  <c r="BS586" i="4"/>
  <c r="BQ586" i="4"/>
  <c r="BO586" i="4"/>
  <c r="BM586" i="4"/>
  <c r="BK586" i="4"/>
  <c r="BI586" i="4"/>
  <c r="BG586" i="4"/>
  <c r="BE586" i="4"/>
  <c r="BC586" i="4"/>
  <c r="BA586" i="4"/>
  <c r="AY586" i="4"/>
  <c r="CS585" i="4"/>
  <c r="CQ585" i="4"/>
  <c r="CO585" i="4"/>
  <c r="CM585" i="4"/>
  <c r="CK585" i="4"/>
  <c r="CI585" i="4"/>
  <c r="CG585" i="4"/>
  <c r="CE585" i="4"/>
  <c r="CC585" i="4"/>
  <c r="CA585" i="4"/>
  <c r="BY585" i="4"/>
  <c r="BW585" i="4"/>
  <c r="BU585" i="4"/>
  <c r="BS585" i="4"/>
  <c r="BQ585" i="4"/>
  <c r="BO585" i="4"/>
  <c r="BM585" i="4"/>
  <c r="BK585" i="4"/>
  <c r="BI585" i="4"/>
  <c r="BG585" i="4"/>
  <c r="BE585" i="4"/>
  <c r="BC585" i="4"/>
  <c r="BA585" i="4"/>
  <c r="AY585" i="4"/>
  <c r="CS584" i="4"/>
  <c r="CQ584" i="4"/>
  <c r="CO584" i="4"/>
  <c r="CM584" i="4"/>
  <c r="CK584" i="4"/>
  <c r="CI584" i="4"/>
  <c r="CG584" i="4"/>
  <c r="CE584" i="4"/>
  <c r="CC584" i="4"/>
  <c r="CA584" i="4"/>
  <c r="BY584" i="4"/>
  <c r="BW584" i="4"/>
  <c r="BU584" i="4"/>
  <c r="BS584" i="4"/>
  <c r="BQ584" i="4"/>
  <c r="BO584" i="4"/>
  <c r="BM584" i="4"/>
  <c r="BK584" i="4"/>
  <c r="BI584" i="4"/>
  <c r="BG584" i="4"/>
  <c r="BE584" i="4"/>
  <c r="BC584" i="4"/>
  <c r="BA584" i="4"/>
  <c r="AY584" i="4"/>
  <c r="CS583" i="4"/>
  <c r="CQ583" i="4"/>
  <c r="CO583" i="4"/>
  <c r="CM583" i="4"/>
  <c r="CK583" i="4"/>
  <c r="CI583" i="4"/>
  <c r="CG583" i="4"/>
  <c r="CE583" i="4"/>
  <c r="CC583" i="4"/>
  <c r="CA583" i="4"/>
  <c r="BY583" i="4"/>
  <c r="BW583" i="4"/>
  <c r="BU583" i="4"/>
  <c r="BS583" i="4"/>
  <c r="BQ583" i="4"/>
  <c r="BO583" i="4"/>
  <c r="BM583" i="4"/>
  <c r="BK583" i="4"/>
  <c r="BI583" i="4"/>
  <c r="BG583" i="4"/>
  <c r="BE583" i="4"/>
  <c r="BC583" i="4"/>
  <c r="BA583" i="4"/>
  <c r="AY583" i="4"/>
  <c r="CS582" i="4"/>
  <c r="CQ582" i="4"/>
  <c r="CO582" i="4"/>
  <c r="CM582" i="4"/>
  <c r="CK582" i="4"/>
  <c r="CI582" i="4"/>
  <c r="CG582" i="4"/>
  <c r="CE582" i="4"/>
  <c r="CC582" i="4"/>
  <c r="CA582" i="4"/>
  <c r="BY582" i="4"/>
  <c r="BW582" i="4"/>
  <c r="BU582" i="4"/>
  <c r="BS582" i="4"/>
  <c r="BQ582" i="4"/>
  <c r="BO582" i="4"/>
  <c r="BM582" i="4"/>
  <c r="BK582" i="4"/>
  <c r="BI582" i="4"/>
  <c r="BG582" i="4"/>
  <c r="BE582" i="4"/>
  <c r="BC582" i="4"/>
  <c r="BA582" i="4"/>
  <c r="AY582" i="4"/>
  <c r="CS581" i="4"/>
  <c r="CQ581" i="4"/>
  <c r="CO581" i="4"/>
  <c r="CM581" i="4"/>
  <c r="CK581" i="4"/>
  <c r="CI581" i="4"/>
  <c r="CG581" i="4"/>
  <c r="CE581" i="4"/>
  <c r="CC581" i="4"/>
  <c r="CA581" i="4"/>
  <c r="BY581" i="4"/>
  <c r="BW581" i="4"/>
  <c r="BU581" i="4"/>
  <c r="BS581" i="4"/>
  <c r="BQ581" i="4"/>
  <c r="BO581" i="4"/>
  <c r="BM581" i="4"/>
  <c r="BK581" i="4"/>
  <c r="BI581" i="4"/>
  <c r="BG581" i="4"/>
  <c r="BE581" i="4"/>
  <c r="BC581" i="4"/>
  <c r="BA581" i="4"/>
  <c r="AY581" i="4"/>
  <c r="CS580" i="4"/>
  <c r="CQ580" i="4"/>
  <c r="CO580" i="4"/>
  <c r="CM580" i="4"/>
  <c r="CK580" i="4"/>
  <c r="CI580" i="4"/>
  <c r="CG580" i="4"/>
  <c r="CE580" i="4"/>
  <c r="CC580" i="4"/>
  <c r="CA580" i="4"/>
  <c r="BY580" i="4"/>
  <c r="BW580" i="4"/>
  <c r="BU580" i="4"/>
  <c r="BS580" i="4"/>
  <c r="BQ580" i="4"/>
  <c r="BO580" i="4"/>
  <c r="BM580" i="4"/>
  <c r="BK580" i="4"/>
  <c r="BI580" i="4"/>
  <c r="BG580" i="4"/>
  <c r="BE580" i="4"/>
  <c r="BC580" i="4"/>
  <c r="BA580" i="4"/>
  <c r="AY580" i="4"/>
  <c r="CS579" i="4"/>
  <c r="CQ579" i="4"/>
  <c r="CO579" i="4"/>
  <c r="CM579" i="4"/>
  <c r="CK579" i="4"/>
  <c r="CI579" i="4"/>
  <c r="CG579" i="4"/>
  <c r="CE579" i="4"/>
  <c r="CC579" i="4"/>
  <c r="CA579" i="4"/>
  <c r="BY579" i="4"/>
  <c r="BW579" i="4"/>
  <c r="BU579" i="4"/>
  <c r="BS579" i="4"/>
  <c r="BQ579" i="4"/>
  <c r="BO579" i="4"/>
  <c r="BM579" i="4"/>
  <c r="BK579" i="4"/>
  <c r="BI579" i="4"/>
  <c r="BG579" i="4"/>
  <c r="BE579" i="4"/>
  <c r="BC579" i="4"/>
  <c r="BA579" i="4"/>
  <c r="AY579" i="4"/>
  <c r="CS578" i="4"/>
  <c r="CQ578" i="4"/>
  <c r="CO578" i="4"/>
  <c r="CM578" i="4"/>
  <c r="CK578" i="4"/>
  <c r="CI578" i="4"/>
  <c r="CG578" i="4"/>
  <c r="CE578" i="4"/>
  <c r="CC578" i="4"/>
  <c r="CA578" i="4"/>
  <c r="BY578" i="4"/>
  <c r="BW578" i="4"/>
  <c r="BU578" i="4"/>
  <c r="BS578" i="4"/>
  <c r="BQ578" i="4"/>
  <c r="BO578" i="4"/>
  <c r="BM578" i="4"/>
  <c r="BK578" i="4"/>
  <c r="BI578" i="4"/>
  <c r="BG578" i="4"/>
  <c r="BE578" i="4"/>
  <c r="BC578" i="4"/>
  <c r="BA578" i="4"/>
  <c r="AY578" i="4"/>
  <c r="CS577" i="4"/>
  <c r="CQ577" i="4"/>
  <c r="CO577" i="4"/>
  <c r="CM577" i="4"/>
  <c r="CK577" i="4"/>
  <c r="CI577" i="4"/>
  <c r="CG577" i="4"/>
  <c r="CE577" i="4"/>
  <c r="CC577" i="4"/>
  <c r="CA577" i="4"/>
  <c r="BY577" i="4"/>
  <c r="BW577" i="4"/>
  <c r="BU577" i="4"/>
  <c r="BS577" i="4"/>
  <c r="BQ577" i="4"/>
  <c r="BO577" i="4"/>
  <c r="BM577" i="4"/>
  <c r="BK577" i="4"/>
  <c r="BI577" i="4"/>
  <c r="BG577" i="4"/>
  <c r="BE577" i="4"/>
  <c r="BC577" i="4"/>
  <c r="BA577" i="4"/>
  <c r="AY577" i="4"/>
  <c r="CS576" i="4"/>
  <c r="CQ576" i="4"/>
  <c r="CO576" i="4"/>
  <c r="CM576" i="4"/>
  <c r="CK576" i="4"/>
  <c r="CI576" i="4"/>
  <c r="CG576" i="4"/>
  <c r="CE576" i="4"/>
  <c r="CC576" i="4"/>
  <c r="CA576" i="4"/>
  <c r="BY576" i="4"/>
  <c r="BW576" i="4"/>
  <c r="BU576" i="4"/>
  <c r="BS576" i="4"/>
  <c r="BQ576" i="4"/>
  <c r="BO576" i="4"/>
  <c r="BM576" i="4"/>
  <c r="BK576" i="4"/>
  <c r="BI576" i="4"/>
  <c r="BG576" i="4"/>
  <c r="BE576" i="4"/>
  <c r="BC576" i="4"/>
  <c r="BA576" i="4"/>
  <c r="AY576" i="4"/>
  <c r="CS575" i="4"/>
  <c r="CQ575" i="4"/>
  <c r="CO575" i="4"/>
  <c r="CM575" i="4"/>
  <c r="CK575" i="4"/>
  <c r="CI575" i="4"/>
  <c r="CG575" i="4"/>
  <c r="CE575" i="4"/>
  <c r="CC575" i="4"/>
  <c r="CA575" i="4"/>
  <c r="BY575" i="4"/>
  <c r="BW575" i="4"/>
  <c r="BU575" i="4"/>
  <c r="BS575" i="4"/>
  <c r="BQ575" i="4"/>
  <c r="BO575" i="4"/>
  <c r="BM575" i="4"/>
  <c r="BK575" i="4"/>
  <c r="BI575" i="4"/>
  <c r="BG575" i="4"/>
  <c r="BE575" i="4"/>
  <c r="BC575" i="4"/>
  <c r="BA575" i="4"/>
  <c r="AY575" i="4"/>
  <c r="CS574" i="4"/>
  <c r="CQ574" i="4"/>
  <c r="CO574" i="4"/>
  <c r="CM574" i="4"/>
  <c r="CK574" i="4"/>
  <c r="CI574" i="4"/>
  <c r="CG574" i="4"/>
  <c r="CE574" i="4"/>
  <c r="CC574" i="4"/>
  <c r="CA574" i="4"/>
  <c r="BY574" i="4"/>
  <c r="BW574" i="4"/>
  <c r="BU574" i="4"/>
  <c r="BS574" i="4"/>
  <c r="BQ574" i="4"/>
  <c r="BO574" i="4"/>
  <c r="BM574" i="4"/>
  <c r="BK574" i="4"/>
  <c r="BI574" i="4"/>
  <c r="BG574" i="4"/>
  <c r="BE574" i="4"/>
  <c r="BC574" i="4"/>
  <c r="BA574" i="4"/>
  <c r="AY574" i="4"/>
  <c r="CS573" i="4"/>
  <c r="CQ573" i="4"/>
  <c r="CO573" i="4"/>
  <c r="CM573" i="4"/>
  <c r="CK573" i="4"/>
  <c r="CI573" i="4"/>
  <c r="CG573" i="4"/>
  <c r="CE573" i="4"/>
  <c r="CC573" i="4"/>
  <c r="CA573" i="4"/>
  <c r="BY573" i="4"/>
  <c r="BW573" i="4"/>
  <c r="BU573" i="4"/>
  <c r="BS573" i="4"/>
  <c r="BQ573" i="4"/>
  <c r="BO573" i="4"/>
  <c r="BM573" i="4"/>
  <c r="BK573" i="4"/>
  <c r="BI573" i="4"/>
  <c r="BG573" i="4"/>
  <c r="BE573" i="4"/>
  <c r="BC573" i="4"/>
  <c r="BA573" i="4"/>
  <c r="AY573" i="4"/>
  <c r="CS572" i="4"/>
  <c r="CQ572" i="4"/>
  <c r="CO572" i="4"/>
  <c r="CM572" i="4"/>
  <c r="CK572" i="4"/>
  <c r="CI572" i="4"/>
  <c r="CG572" i="4"/>
  <c r="CE572" i="4"/>
  <c r="CC572" i="4"/>
  <c r="CA572" i="4"/>
  <c r="BY572" i="4"/>
  <c r="BW572" i="4"/>
  <c r="BU572" i="4"/>
  <c r="BS572" i="4"/>
  <c r="BQ572" i="4"/>
  <c r="BO572" i="4"/>
  <c r="BM572" i="4"/>
  <c r="BK572" i="4"/>
  <c r="BI572" i="4"/>
  <c r="BG572" i="4"/>
  <c r="BE572" i="4"/>
  <c r="BC572" i="4"/>
  <c r="BA572" i="4"/>
  <c r="AY572" i="4"/>
  <c r="CS571" i="4"/>
  <c r="CQ571" i="4"/>
  <c r="CO571" i="4"/>
  <c r="CM571" i="4"/>
  <c r="CK571" i="4"/>
  <c r="CI571" i="4"/>
  <c r="CG571" i="4"/>
  <c r="CE571" i="4"/>
  <c r="CC571" i="4"/>
  <c r="CA571" i="4"/>
  <c r="BY571" i="4"/>
  <c r="BW571" i="4"/>
  <c r="BU571" i="4"/>
  <c r="BS571" i="4"/>
  <c r="BQ571" i="4"/>
  <c r="BO571" i="4"/>
  <c r="BM571" i="4"/>
  <c r="BK571" i="4"/>
  <c r="BI571" i="4"/>
  <c r="BG571" i="4"/>
  <c r="BE571" i="4"/>
  <c r="BC571" i="4"/>
  <c r="BA571" i="4"/>
  <c r="AY571" i="4"/>
  <c r="CS570" i="4"/>
  <c r="CQ570" i="4"/>
  <c r="CO570" i="4"/>
  <c r="CM570" i="4"/>
  <c r="CK570" i="4"/>
  <c r="CI570" i="4"/>
  <c r="CG570" i="4"/>
  <c r="CE570" i="4"/>
  <c r="CC570" i="4"/>
  <c r="CA570" i="4"/>
  <c r="BY570" i="4"/>
  <c r="BW570" i="4"/>
  <c r="BU570" i="4"/>
  <c r="BS570" i="4"/>
  <c r="BQ570" i="4"/>
  <c r="BO570" i="4"/>
  <c r="BM570" i="4"/>
  <c r="BK570" i="4"/>
  <c r="BI570" i="4"/>
  <c r="BG570" i="4"/>
  <c r="BE570" i="4"/>
  <c r="BC570" i="4"/>
  <c r="BA570" i="4"/>
  <c r="AY570" i="4"/>
  <c r="CS569" i="4"/>
  <c r="CQ569" i="4"/>
  <c r="CO569" i="4"/>
  <c r="CM569" i="4"/>
  <c r="CK569" i="4"/>
  <c r="CI569" i="4"/>
  <c r="CG569" i="4"/>
  <c r="CE569" i="4"/>
  <c r="CC569" i="4"/>
  <c r="CA569" i="4"/>
  <c r="BY569" i="4"/>
  <c r="BW569" i="4"/>
  <c r="BU569" i="4"/>
  <c r="BS569" i="4"/>
  <c r="BQ569" i="4"/>
  <c r="BO569" i="4"/>
  <c r="BM569" i="4"/>
  <c r="BK569" i="4"/>
  <c r="BI569" i="4"/>
  <c r="BG569" i="4"/>
  <c r="BE569" i="4"/>
  <c r="BC569" i="4"/>
  <c r="BA569" i="4"/>
  <c r="AY569" i="4"/>
  <c r="CS568" i="4"/>
  <c r="CQ568" i="4"/>
  <c r="CO568" i="4"/>
  <c r="CM568" i="4"/>
  <c r="CK568" i="4"/>
  <c r="CI568" i="4"/>
  <c r="CG568" i="4"/>
  <c r="CE568" i="4"/>
  <c r="CC568" i="4"/>
  <c r="CA568" i="4"/>
  <c r="BY568" i="4"/>
  <c r="BW568" i="4"/>
  <c r="BU568" i="4"/>
  <c r="BS568" i="4"/>
  <c r="BQ568" i="4"/>
  <c r="BO568" i="4"/>
  <c r="BM568" i="4"/>
  <c r="BK568" i="4"/>
  <c r="BI568" i="4"/>
  <c r="BG568" i="4"/>
  <c r="BE568" i="4"/>
  <c r="BC568" i="4"/>
  <c r="BA568" i="4"/>
  <c r="AY568" i="4"/>
  <c r="CS567" i="4"/>
  <c r="CQ567" i="4"/>
  <c r="CO567" i="4"/>
  <c r="CM567" i="4"/>
  <c r="CK567" i="4"/>
  <c r="CI567" i="4"/>
  <c r="CG567" i="4"/>
  <c r="CE567" i="4"/>
  <c r="CC567" i="4"/>
  <c r="CA567" i="4"/>
  <c r="BY567" i="4"/>
  <c r="BW567" i="4"/>
  <c r="BU567" i="4"/>
  <c r="BS567" i="4"/>
  <c r="BQ567" i="4"/>
  <c r="BO567" i="4"/>
  <c r="BM567" i="4"/>
  <c r="BK567" i="4"/>
  <c r="BI567" i="4"/>
  <c r="BG567" i="4"/>
  <c r="BE567" i="4"/>
  <c r="BC567" i="4"/>
  <c r="BA567" i="4"/>
  <c r="AY567" i="4"/>
  <c r="CS566" i="4"/>
  <c r="CQ566" i="4"/>
  <c r="CO566" i="4"/>
  <c r="CM566" i="4"/>
  <c r="CK566" i="4"/>
  <c r="CI566" i="4"/>
  <c r="CG566" i="4"/>
  <c r="CE566" i="4"/>
  <c r="CC566" i="4"/>
  <c r="CA566" i="4"/>
  <c r="BY566" i="4"/>
  <c r="BW566" i="4"/>
  <c r="BU566" i="4"/>
  <c r="BS566" i="4"/>
  <c r="BQ566" i="4"/>
  <c r="BO566" i="4"/>
  <c r="BM566" i="4"/>
  <c r="BK566" i="4"/>
  <c r="BI566" i="4"/>
  <c r="BG566" i="4"/>
  <c r="BE566" i="4"/>
  <c r="BC566" i="4"/>
  <c r="BA566" i="4"/>
  <c r="AY566" i="4"/>
  <c r="CS565" i="4"/>
  <c r="CQ565" i="4"/>
  <c r="CO565" i="4"/>
  <c r="CM565" i="4"/>
  <c r="CK565" i="4"/>
  <c r="CI565" i="4"/>
  <c r="CG565" i="4"/>
  <c r="CE565" i="4"/>
  <c r="CC565" i="4"/>
  <c r="CA565" i="4"/>
  <c r="BY565" i="4"/>
  <c r="BW565" i="4"/>
  <c r="BU565" i="4"/>
  <c r="BS565" i="4"/>
  <c r="BQ565" i="4"/>
  <c r="BO565" i="4"/>
  <c r="BM565" i="4"/>
  <c r="BK565" i="4"/>
  <c r="BI565" i="4"/>
  <c r="BG565" i="4"/>
  <c r="BE565" i="4"/>
  <c r="BC565" i="4"/>
  <c r="BA565" i="4"/>
  <c r="AY565" i="4"/>
  <c r="CS564" i="4"/>
  <c r="CQ564" i="4"/>
  <c r="CO564" i="4"/>
  <c r="CM564" i="4"/>
  <c r="CK564" i="4"/>
  <c r="CI564" i="4"/>
  <c r="CG564" i="4"/>
  <c r="CE564" i="4"/>
  <c r="CC564" i="4"/>
  <c r="CA564" i="4"/>
  <c r="BY564" i="4"/>
  <c r="BW564" i="4"/>
  <c r="BU564" i="4"/>
  <c r="BS564" i="4"/>
  <c r="BQ564" i="4"/>
  <c r="BO564" i="4"/>
  <c r="BM564" i="4"/>
  <c r="BK564" i="4"/>
  <c r="BI564" i="4"/>
  <c r="BG564" i="4"/>
  <c r="BE564" i="4"/>
  <c r="BC564" i="4"/>
  <c r="BA564" i="4"/>
  <c r="AY564" i="4"/>
  <c r="CS563" i="4"/>
  <c r="CQ563" i="4"/>
  <c r="CO563" i="4"/>
  <c r="CM563" i="4"/>
  <c r="CK563" i="4"/>
  <c r="CI563" i="4"/>
  <c r="CG563" i="4"/>
  <c r="CE563" i="4"/>
  <c r="CC563" i="4"/>
  <c r="CA563" i="4"/>
  <c r="BY563" i="4"/>
  <c r="BW563" i="4"/>
  <c r="BU563" i="4"/>
  <c r="BS563" i="4"/>
  <c r="BQ563" i="4"/>
  <c r="BO563" i="4"/>
  <c r="BM563" i="4"/>
  <c r="BK563" i="4"/>
  <c r="BI563" i="4"/>
  <c r="BG563" i="4"/>
  <c r="BE563" i="4"/>
  <c r="BC563" i="4"/>
  <c r="BA563" i="4"/>
  <c r="AY563" i="4"/>
  <c r="CS562" i="4"/>
  <c r="CQ562" i="4"/>
  <c r="CO562" i="4"/>
  <c r="CM562" i="4"/>
  <c r="CK562" i="4"/>
  <c r="CI562" i="4"/>
  <c r="CG562" i="4"/>
  <c r="CE562" i="4"/>
  <c r="CC562" i="4"/>
  <c r="CA562" i="4"/>
  <c r="BY562" i="4"/>
  <c r="BW562" i="4"/>
  <c r="BU562" i="4"/>
  <c r="BS562" i="4"/>
  <c r="BQ562" i="4"/>
  <c r="BO562" i="4"/>
  <c r="BM562" i="4"/>
  <c r="BK562" i="4"/>
  <c r="BI562" i="4"/>
  <c r="BG562" i="4"/>
  <c r="BE562" i="4"/>
  <c r="BC562" i="4"/>
  <c r="BA562" i="4"/>
  <c r="AY562" i="4"/>
  <c r="CS561" i="4"/>
  <c r="CQ561" i="4"/>
  <c r="CO561" i="4"/>
  <c r="CM561" i="4"/>
  <c r="CK561" i="4"/>
  <c r="CI561" i="4"/>
  <c r="CG561" i="4"/>
  <c r="CE561" i="4"/>
  <c r="CC561" i="4"/>
  <c r="CA561" i="4"/>
  <c r="BY561" i="4"/>
  <c r="BW561" i="4"/>
  <c r="BU561" i="4"/>
  <c r="BS561" i="4"/>
  <c r="BQ561" i="4"/>
  <c r="BO561" i="4"/>
  <c r="BM561" i="4"/>
  <c r="BK561" i="4"/>
  <c r="BI561" i="4"/>
  <c r="BG561" i="4"/>
  <c r="BE561" i="4"/>
  <c r="BC561" i="4"/>
  <c r="BA561" i="4"/>
  <c r="AY561" i="4"/>
  <c r="CS560" i="4"/>
  <c r="CQ560" i="4"/>
  <c r="CO560" i="4"/>
  <c r="CM560" i="4"/>
  <c r="CK560" i="4"/>
  <c r="CI560" i="4"/>
  <c r="CG560" i="4"/>
  <c r="CE560" i="4"/>
  <c r="CC560" i="4"/>
  <c r="CA560" i="4"/>
  <c r="BY560" i="4"/>
  <c r="BW560" i="4"/>
  <c r="BU560" i="4"/>
  <c r="BS560" i="4"/>
  <c r="BQ560" i="4"/>
  <c r="BO560" i="4"/>
  <c r="BM560" i="4"/>
  <c r="BK560" i="4"/>
  <c r="BI560" i="4"/>
  <c r="BG560" i="4"/>
  <c r="BE560" i="4"/>
  <c r="BC560" i="4"/>
  <c r="BA560" i="4"/>
  <c r="AY560" i="4"/>
  <c r="CS559" i="4"/>
  <c r="CQ559" i="4"/>
  <c r="CO559" i="4"/>
  <c r="CM559" i="4"/>
  <c r="CK559" i="4"/>
  <c r="CI559" i="4"/>
  <c r="CG559" i="4"/>
  <c r="CE559" i="4"/>
  <c r="CC559" i="4"/>
  <c r="CA559" i="4"/>
  <c r="BY559" i="4"/>
  <c r="BW559" i="4"/>
  <c r="BU559" i="4"/>
  <c r="BS559" i="4"/>
  <c r="BQ559" i="4"/>
  <c r="BO559" i="4"/>
  <c r="BM559" i="4"/>
  <c r="BK559" i="4"/>
  <c r="BI559" i="4"/>
  <c r="BG559" i="4"/>
  <c r="BE559" i="4"/>
  <c r="BC559" i="4"/>
  <c r="BA559" i="4"/>
  <c r="AY559" i="4"/>
  <c r="CS558" i="4"/>
  <c r="CQ558" i="4"/>
  <c r="CO558" i="4"/>
  <c r="CM558" i="4"/>
  <c r="CK558" i="4"/>
  <c r="CI558" i="4"/>
  <c r="CG558" i="4"/>
  <c r="CE558" i="4"/>
  <c r="CC558" i="4"/>
  <c r="CA558" i="4"/>
  <c r="BY558" i="4"/>
  <c r="BW558" i="4"/>
  <c r="BU558" i="4"/>
  <c r="BS558" i="4"/>
  <c r="BQ558" i="4"/>
  <c r="BO558" i="4"/>
  <c r="BM558" i="4"/>
  <c r="BK558" i="4"/>
  <c r="BI558" i="4"/>
  <c r="BG558" i="4"/>
  <c r="BE558" i="4"/>
  <c r="BC558" i="4"/>
  <c r="BA558" i="4"/>
  <c r="AY558" i="4"/>
  <c r="CS557" i="4"/>
  <c r="CQ557" i="4"/>
  <c r="CO557" i="4"/>
  <c r="CM557" i="4"/>
  <c r="CK557" i="4"/>
  <c r="CI557" i="4"/>
  <c r="CG557" i="4"/>
  <c r="CE557" i="4"/>
  <c r="CC557" i="4"/>
  <c r="CA557" i="4"/>
  <c r="BY557" i="4"/>
  <c r="BW557" i="4"/>
  <c r="BU557" i="4"/>
  <c r="BS557" i="4"/>
  <c r="BQ557" i="4"/>
  <c r="BO557" i="4"/>
  <c r="BM557" i="4"/>
  <c r="BK557" i="4"/>
  <c r="BI557" i="4"/>
  <c r="BG557" i="4"/>
  <c r="BE557" i="4"/>
  <c r="BC557" i="4"/>
  <c r="BA557" i="4"/>
  <c r="AY557" i="4"/>
  <c r="CS556" i="4"/>
  <c r="CQ556" i="4"/>
  <c r="CO556" i="4"/>
  <c r="CM556" i="4"/>
  <c r="CK556" i="4"/>
  <c r="CI556" i="4"/>
  <c r="CG556" i="4"/>
  <c r="CE556" i="4"/>
  <c r="CC556" i="4"/>
  <c r="CA556" i="4"/>
  <c r="BY556" i="4"/>
  <c r="BW556" i="4"/>
  <c r="BU556" i="4"/>
  <c r="BS556" i="4"/>
  <c r="BQ556" i="4"/>
  <c r="BO556" i="4"/>
  <c r="BM556" i="4"/>
  <c r="BK556" i="4"/>
  <c r="BI556" i="4"/>
  <c r="BG556" i="4"/>
  <c r="BE556" i="4"/>
  <c r="BC556" i="4"/>
  <c r="BA556" i="4"/>
  <c r="AY556" i="4"/>
  <c r="CS555" i="4"/>
  <c r="CQ555" i="4"/>
  <c r="CO555" i="4"/>
  <c r="CM555" i="4"/>
  <c r="CK555" i="4"/>
  <c r="CI555" i="4"/>
  <c r="CG555" i="4"/>
  <c r="CE555" i="4"/>
  <c r="CC555" i="4"/>
  <c r="CA555" i="4"/>
  <c r="BY555" i="4"/>
  <c r="BW555" i="4"/>
  <c r="BU555" i="4"/>
  <c r="BS555" i="4"/>
  <c r="BQ555" i="4"/>
  <c r="BO555" i="4"/>
  <c r="BM555" i="4"/>
  <c r="BK555" i="4"/>
  <c r="BI555" i="4"/>
  <c r="BG555" i="4"/>
  <c r="BE555" i="4"/>
  <c r="BC555" i="4"/>
  <c r="BA555" i="4"/>
  <c r="AY555" i="4"/>
  <c r="CS554" i="4"/>
  <c r="CQ554" i="4"/>
  <c r="CO554" i="4"/>
  <c r="CM554" i="4"/>
  <c r="CK554" i="4"/>
  <c r="CI554" i="4"/>
  <c r="CG554" i="4"/>
  <c r="CE554" i="4"/>
  <c r="CC554" i="4"/>
  <c r="CA554" i="4"/>
  <c r="BY554" i="4"/>
  <c r="BW554" i="4"/>
  <c r="BU554" i="4"/>
  <c r="BS554" i="4"/>
  <c r="BQ554" i="4"/>
  <c r="BO554" i="4"/>
  <c r="BM554" i="4"/>
  <c r="BK554" i="4"/>
  <c r="BI554" i="4"/>
  <c r="BG554" i="4"/>
  <c r="BE554" i="4"/>
  <c r="BC554" i="4"/>
  <c r="BA554" i="4"/>
  <c r="AY554" i="4"/>
  <c r="CS553" i="4"/>
  <c r="CQ553" i="4"/>
  <c r="CO553" i="4"/>
  <c r="CM553" i="4"/>
  <c r="CK553" i="4"/>
  <c r="CI553" i="4"/>
  <c r="CG553" i="4"/>
  <c r="CE553" i="4"/>
  <c r="CC553" i="4"/>
  <c r="CA553" i="4"/>
  <c r="BY553" i="4"/>
  <c r="BW553" i="4"/>
  <c r="BU553" i="4"/>
  <c r="BS553" i="4"/>
  <c r="BQ553" i="4"/>
  <c r="BO553" i="4"/>
  <c r="BM553" i="4"/>
  <c r="BK553" i="4"/>
  <c r="BI553" i="4"/>
  <c r="BG553" i="4"/>
  <c r="BE553" i="4"/>
  <c r="BC553" i="4"/>
  <c r="BA553" i="4"/>
  <c r="AY553" i="4"/>
  <c r="CS552" i="4"/>
  <c r="CQ552" i="4"/>
  <c r="CO552" i="4"/>
  <c r="CM552" i="4"/>
  <c r="CK552" i="4"/>
  <c r="CI552" i="4"/>
  <c r="CG552" i="4"/>
  <c r="CE552" i="4"/>
  <c r="CC552" i="4"/>
  <c r="CA552" i="4"/>
  <c r="BY552" i="4"/>
  <c r="BW552" i="4"/>
  <c r="BU552" i="4"/>
  <c r="BS552" i="4"/>
  <c r="BQ552" i="4"/>
  <c r="BO552" i="4"/>
  <c r="BM552" i="4"/>
  <c r="BK552" i="4"/>
  <c r="BI552" i="4"/>
  <c r="BG552" i="4"/>
  <c r="BE552" i="4"/>
  <c r="BC552" i="4"/>
  <c r="BA552" i="4"/>
  <c r="AY552" i="4"/>
  <c r="CS551" i="4"/>
  <c r="CQ551" i="4"/>
  <c r="CO551" i="4"/>
  <c r="CM551" i="4"/>
  <c r="CK551" i="4"/>
  <c r="CI551" i="4"/>
  <c r="CG551" i="4"/>
  <c r="CE551" i="4"/>
  <c r="CC551" i="4"/>
  <c r="CA551" i="4"/>
  <c r="BY551" i="4"/>
  <c r="BW551" i="4"/>
  <c r="BU551" i="4"/>
  <c r="BS551" i="4"/>
  <c r="BQ551" i="4"/>
  <c r="BO551" i="4"/>
  <c r="BM551" i="4"/>
  <c r="BK551" i="4"/>
  <c r="BI551" i="4"/>
  <c r="BG551" i="4"/>
  <c r="BE551" i="4"/>
  <c r="BC551" i="4"/>
  <c r="BA551" i="4"/>
  <c r="AY551" i="4"/>
  <c r="CS550" i="4"/>
  <c r="CQ550" i="4"/>
  <c r="CO550" i="4"/>
  <c r="CM550" i="4"/>
  <c r="CK550" i="4"/>
  <c r="CI550" i="4"/>
  <c r="CG550" i="4"/>
  <c r="CE550" i="4"/>
  <c r="CC550" i="4"/>
  <c r="CA550" i="4"/>
  <c r="BY550" i="4"/>
  <c r="BW550" i="4"/>
  <c r="BU550" i="4"/>
  <c r="BS550" i="4"/>
  <c r="BQ550" i="4"/>
  <c r="BO550" i="4"/>
  <c r="BM550" i="4"/>
  <c r="BK550" i="4"/>
  <c r="BI550" i="4"/>
  <c r="BG550" i="4"/>
  <c r="BE550" i="4"/>
  <c r="BC550" i="4"/>
  <c r="BA550" i="4"/>
  <c r="AY550" i="4"/>
  <c r="CS549" i="4"/>
  <c r="CQ549" i="4"/>
  <c r="CO549" i="4"/>
  <c r="CM549" i="4"/>
  <c r="CK549" i="4"/>
  <c r="CI549" i="4"/>
  <c r="CG549" i="4"/>
  <c r="CE549" i="4"/>
  <c r="CC549" i="4"/>
  <c r="CA549" i="4"/>
  <c r="BY549" i="4"/>
  <c r="BW549" i="4"/>
  <c r="BU549" i="4"/>
  <c r="BS549" i="4"/>
  <c r="BQ549" i="4"/>
  <c r="BO549" i="4"/>
  <c r="BM549" i="4"/>
  <c r="BK549" i="4"/>
  <c r="BI549" i="4"/>
  <c r="BG549" i="4"/>
  <c r="BE549" i="4"/>
  <c r="BC549" i="4"/>
  <c r="BA549" i="4"/>
  <c r="AY549" i="4"/>
  <c r="CS548" i="4"/>
  <c r="CQ548" i="4"/>
  <c r="CO548" i="4"/>
  <c r="CM548" i="4"/>
  <c r="CK548" i="4"/>
  <c r="CI548" i="4"/>
  <c r="CG548" i="4"/>
  <c r="CE548" i="4"/>
  <c r="CC548" i="4"/>
  <c r="CA548" i="4"/>
  <c r="BY548" i="4"/>
  <c r="BW548" i="4"/>
  <c r="BU548" i="4"/>
  <c r="BS548" i="4"/>
  <c r="BQ548" i="4"/>
  <c r="BO548" i="4"/>
  <c r="BM548" i="4"/>
  <c r="BK548" i="4"/>
  <c r="BI548" i="4"/>
  <c r="BG548" i="4"/>
  <c r="BE548" i="4"/>
  <c r="BC548" i="4"/>
  <c r="BA548" i="4"/>
  <c r="AY548" i="4"/>
  <c r="CS547" i="4"/>
  <c r="CQ547" i="4"/>
  <c r="CO547" i="4"/>
  <c r="CM547" i="4"/>
  <c r="CK547" i="4"/>
  <c r="CI547" i="4"/>
  <c r="CG547" i="4"/>
  <c r="CE547" i="4"/>
  <c r="CC547" i="4"/>
  <c r="CA547" i="4"/>
  <c r="BY547" i="4"/>
  <c r="BW547" i="4"/>
  <c r="BU547" i="4"/>
  <c r="BS547" i="4"/>
  <c r="BQ547" i="4"/>
  <c r="BO547" i="4"/>
  <c r="BM547" i="4"/>
  <c r="BK547" i="4"/>
  <c r="BI547" i="4"/>
  <c r="BG547" i="4"/>
  <c r="BE547" i="4"/>
  <c r="BC547" i="4"/>
  <c r="BA547" i="4"/>
  <c r="AY547" i="4"/>
  <c r="CS546" i="4"/>
  <c r="CQ546" i="4"/>
  <c r="CO546" i="4"/>
  <c r="CM546" i="4"/>
  <c r="CK546" i="4"/>
  <c r="CI546" i="4"/>
  <c r="CG546" i="4"/>
  <c r="CE546" i="4"/>
  <c r="CC546" i="4"/>
  <c r="CA546" i="4"/>
  <c r="BY546" i="4"/>
  <c r="BW546" i="4"/>
  <c r="BU546" i="4"/>
  <c r="BS546" i="4"/>
  <c r="BQ546" i="4"/>
  <c r="BO546" i="4"/>
  <c r="BM546" i="4"/>
  <c r="BK546" i="4"/>
  <c r="BI546" i="4"/>
  <c r="BG546" i="4"/>
  <c r="BE546" i="4"/>
  <c r="BC546" i="4"/>
  <c r="BA546" i="4"/>
  <c r="AY546" i="4"/>
  <c r="CS545" i="4"/>
  <c r="CQ545" i="4"/>
  <c r="CO545" i="4"/>
  <c r="CM545" i="4"/>
  <c r="CK545" i="4"/>
  <c r="CI545" i="4"/>
  <c r="CG545" i="4"/>
  <c r="CE545" i="4"/>
  <c r="CC545" i="4"/>
  <c r="CA545" i="4"/>
  <c r="BY545" i="4"/>
  <c r="BW545" i="4"/>
  <c r="BU545" i="4"/>
  <c r="BS545" i="4"/>
  <c r="BQ545" i="4"/>
  <c r="BO545" i="4"/>
  <c r="BM545" i="4"/>
  <c r="BK545" i="4"/>
  <c r="BI545" i="4"/>
  <c r="BG545" i="4"/>
  <c r="BE545" i="4"/>
  <c r="BC545" i="4"/>
  <c r="BA545" i="4"/>
  <c r="AY545" i="4"/>
  <c r="CS544" i="4"/>
  <c r="CQ544" i="4"/>
  <c r="CO544" i="4"/>
  <c r="CM544" i="4"/>
  <c r="CK544" i="4"/>
  <c r="CI544" i="4"/>
  <c r="CG544" i="4"/>
  <c r="CE544" i="4"/>
  <c r="CC544" i="4"/>
  <c r="CA544" i="4"/>
  <c r="BY544" i="4"/>
  <c r="BW544" i="4"/>
  <c r="BU544" i="4"/>
  <c r="BS544" i="4"/>
  <c r="BQ544" i="4"/>
  <c r="BO544" i="4"/>
  <c r="BM544" i="4"/>
  <c r="BK544" i="4"/>
  <c r="BI544" i="4"/>
  <c r="BG544" i="4"/>
  <c r="BE544" i="4"/>
  <c r="BC544" i="4"/>
  <c r="BA544" i="4"/>
  <c r="AY544" i="4"/>
  <c r="CS543" i="4"/>
  <c r="CQ543" i="4"/>
  <c r="CO543" i="4"/>
  <c r="CM543" i="4"/>
  <c r="CK543" i="4"/>
  <c r="CI543" i="4"/>
  <c r="CG543" i="4"/>
  <c r="CE543" i="4"/>
  <c r="CC543" i="4"/>
  <c r="CA543" i="4"/>
  <c r="BY543" i="4"/>
  <c r="BW543" i="4"/>
  <c r="BU543" i="4"/>
  <c r="BS543" i="4"/>
  <c r="BQ543" i="4"/>
  <c r="BO543" i="4"/>
  <c r="BM543" i="4"/>
  <c r="BK543" i="4"/>
  <c r="BI543" i="4"/>
  <c r="BG543" i="4"/>
  <c r="BE543" i="4"/>
  <c r="BC543" i="4"/>
  <c r="BA543" i="4"/>
  <c r="AY543" i="4"/>
  <c r="CS542" i="4"/>
  <c r="CQ542" i="4"/>
  <c r="CO542" i="4"/>
  <c r="CM542" i="4"/>
  <c r="CK542" i="4"/>
  <c r="CI542" i="4"/>
  <c r="CG542" i="4"/>
  <c r="CE542" i="4"/>
  <c r="CC542" i="4"/>
  <c r="CA542" i="4"/>
  <c r="BY542" i="4"/>
  <c r="BW542" i="4"/>
  <c r="BU542" i="4"/>
  <c r="BS542" i="4"/>
  <c r="BQ542" i="4"/>
  <c r="BO542" i="4"/>
  <c r="BM542" i="4"/>
  <c r="BK542" i="4"/>
  <c r="BI542" i="4"/>
  <c r="BG542" i="4"/>
  <c r="BE542" i="4"/>
  <c r="BC542" i="4"/>
  <c r="BA542" i="4"/>
  <c r="AY542" i="4"/>
  <c r="CS541" i="4"/>
  <c r="CQ541" i="4"/>
  <c r="CO541" i="4"/>
  <c r="CM541" i="4"/>
  <c r="CK541" i="4"/>
  <c r="CI541" i="4"/>
  <c r="CG541" i="4"/>
  <c r="CE541" i="4"/>
  <c r="CC541" i="4"/>
  <c r="CA541" i="4"/>
  <c r="BY541" i="4"/>
  <c r="BW541" i="4"/>
  <c r="BU541" i="4"/>
  <c r="BS541" i="4"/>
  <c r="BQ541" i="4"/>
  <c r="BO541" i="4"/>
  <c r="BM541" i="4"/>
  <c r="BK541" i="4"/>
  <c r="BI541" i="4"/>
  <c r="BG541" i="4"/>
  <c r="BE541" i="4"/>
  <c r="BC541" i="4"/>
  <c r="BA541" i="4"/>
  <c r="AY541" i="4"/>
  <c r="CS540" i="4"/>
  <c r="CQ540" i="4"/>
  <c r="CO540" i="4"/>
  <c r="CM540" i="4"/>
  <c r="CK540" i="4"/>
  <c r="CI540" i="4"/>
  <c r="CG540" i="4"/>
  <c r="CE540" i="4"/>
  <c r="CC540" i="4"/>
  <c r="CA540" i="4"/>
  <c r="BY540" i="4"/>
  <c r="BW540" i="4"/>
  <c r="BU540" i="4"/>
  <c r="BS540" i="4"/>
  <c r="BQ540" i="4"/>
  <c r="BO540" i="4"/>
  <c r="BM540" i="4"/>
  <c r="BK540" i="4"/>
  <c r="BI540" i="4"/>
  <c r="BG540" i="4"/>
  <c r="BE540" i="4"/>
  <c r="BC540" i="4"/>
  <c r="BA540" i="4"/>
  <c r="AY540" i="4"/>
  <c r="CS539" i="4"/>
  <c r="CQ539" i="4"/>
  <c r="CO539" i="4"/>
  <c r="CM539" i="4"/>
  <c r="CK539" i="4"/>
  <c r="CI539" i="4"/>
  <c r="CG539" i="4"/>
  <c r="CE539" i="4"/>
  <c r="CC539" i="4"/>
  <c r="CA539" i="4"/>
  <c r="BY539" i="4"/>
  <c r="BW539" i="4"/>
  <c r="BU539" i="4"/>
  <c r="BS539" i="4"/>
  <c r="BQ539" i="4"/>
  <c r="BO539" i="4"/>
  <c r="BM539" i="4"/>
  <c r="BK539" i="4"/>
  <c r="BI539" i="4"/>
  <c r="BG539" i="4"/>
  <c r="BE539" i="4"/>
  <c r="BC539" i="4"/>
  <c r="BA539" i="4"/>
  <c r="AY539" i="4"/>
  <c r="CS538" i="4"/>
  <c r="CQ538" i="4"/>
  <c r="CO538" i="4"/>
  <c r="CM538" i="4"/>
  <c r="CK538" i="4"/>
  <c r="CI538" i="4"/>
  <c r="CG538" i="4"/>
  <c r="CE538" i="4"/>
  <c r="CC538" i="4"/>
  <c r="CA538" i="4"/>
  <c r="BY538" i="4"/>
  <c r="BW538" i="4"/>
  <c r="BU538" i="4"/>
  <c r="BS538" i="4"/>
  <c r="BQ538" i="4"/>
  <c r="BO538" i="4"/>
  <c r="BM538" i="4"/>
  <c r="BK538" i="4"/>
  <c r="BI538" i="4"/>
  <c r="BG538" i="4"/>
  <c r="BE538" i="4"/>
  <c r="BC538" i="4"/>
  <c r="BA538" i="4"/>
  <c r="AY538" i="4"/>
  <c r="CS537" i="4"/>
  <c r="CQ537" i="4"/>
  <c r="CO537" i="4"/>
  <c r="CM537" i="4"/>
  <c r="CK537" i="4"/>
  <c r="CI537" i="4"/>
  <c r="CG537" i="4"/>
  <c r="CE537" i="4"/>
  <c r="CC537" i="4"/>
  <c r="CA537" i="4"/>
  <c r="BY537" i="4"/>
  <c r="BW537" i="4"/>
  <c r="BU537" i="4"/>
  <c r="BS537" i="4"/>
  <c r="BQ537" i="4"/>
  <c r="BO537" i="4"/>
  <c r="BM537" i="4"/>
  <c r="BK537" i="4"/>
  <c r="BI537" i="4"/>
  <c r="BG537" i="4"/>
  <c r="BE537" i="4"/>
  <c r="BC537" i="4"/>
  <c r="BA537" i="4"/>
  <c r="AY537" i="4"/>
  <c r="CS536" i="4"/>
  <c r="CQ536" i="4"/>
  <c r="CO536" i="4"/>
  <c r="CM536" i="4"/>
  <c r="CK536" i="4"/>
  <c r="CI536" i="4"/>
  <c r="CG536" i="4"/>
  <c r="CE536" i="4"/>
  <c r="CC536" i="4"/>
  <c r="CA536" i="4"/>
  <c r="BY536" i="4"/>
  <c r="BW536" i="4"/>
  <c r="BU536" i="4"/>
  <c r="BS536" i="4"/>
  <c r="BQ536" i="4"/>
  <c r="BO536" i="4"/>
  <c r="BM536" i="4"/>
  <c r="BK536" i="4"/>
  <c r="BI536" i="4"/>
  <c r="BG536" i="4"/>
  <c r="BE536" i="4"/>
  <c r="BC536" i="4"/>
  <c r="BA536" i="4"/>
  <c r="AY536" i="4"/>
  <c r="CS535" i="4"/>
  <c r="CQ535" i="4"/>
  <c r="CO535" i="4"/>
  <c r="CM535" i="4"/>
  <c r="CK535" i="4"/>
  <c r="CI535" i="4"/>
  <c r="CG535" i="4"/>
  <c r="CE535" i="4"/>
  <c r="CC535" i="4"/>
  <c r="CA535" i="4"/>
  <c r="BY535" i="4"/>
  <c r="BW535" i="4"/>
  <c r="BU535" i="4"/>
  <c r="BS535" i="4"/>
  <c r="BQ535" i="4"/>
  <c r="BO535" i="4"/>
  <c r="BM535" i="4"/>
  <c r="BK535" i="4"/>
  <c r="BI535" i="4"/>
  <c r="BG535" i="4"/>
  <c r="BE535" i="4"/>
  <c r="BC535" i="4"/>
  <c r="BA535" i="4"/>
  <c r="AY535" i="4"/>
  <c r="CS534" i="4"/>
  <c r="CQ534" i="4"/>
  <c r="CO534" i="4"/>
  <c r="CM534" i="4"/>
  <c r="CK534" i="4"/>
  <c r="CI534" i="4"/>
  <c r="CG534" i="4"/>
  <c r="CE534" i="4"/>
  <c r="CC534" i="4"/>
  <c r="CA534" i="4"/>
  <c r="BY534" i="4"/>
  <c r="BW534" i="4"/>
  <c r="BU534" i="4"/>
  <c r="BS534" i="4"/>
  <c r="BQ534" i="4"/>
  <c r="BO534" i="4"/>
  <c r="BM534" i="4"/>
  <c r="BK534" i="4"/>
  <c r="BI534" i="4"/>
  <c r="BG534" i="4"/>
  <c r="BE534" i="4"/>
  <c r="BC534" i="4"/>
  <c r="BA534" i="4"/>
  <c r="AY534" i="4"/>
  <c r="CS533" i="4"/>
  <c r="CQ533" i="4"/>
  <c r="CO533" i="4"/>
  <c r="CM533" i="4"/>
  <c r="CK533" i="4"/>
  <c r="CI533" i="4"/>
  <c r="CG533" i="4"/>
  <c r="CE533" i="4"/>
  <c r="CC533" i="4"/>
  <c r="CA533" i="4"/>
  <c r="BY533" i="4"/>
  <c r="BW533" i="4"/>
  <c r="BU533" i="4"/>
  <c r="BS533" i="4"/>
  <c r="BQ533" i="4"/>
  <c r="BO533" i="4"/>
  <c r="BM533" i="4"/>
  <c r="BK533" i="4"/>
  <c r="BI533" i="4"/>
  <c r="BG533" i="4"/>
  <c r="BE533" i="4"/>
  <c r="BC533" i="4"/>
  <c r="BA533" i="4"/>
  <c r="AY533" i="4"/>
  <c r="CS532" i="4"/>
  <c r="CQ532" i="4"/>
  <c r="CO532" i="4"/>
  <c r="CM532" i="4"/>
  <c r="CK532" i="4"/>
  <c r="CI532" i="4"/>
  <c r="CG532" i="4"/>
  <c r="CE532" i="4"/>
  <c r="CC532" i="4"/>
  <c r="CA532" i="4"/>
  <c r="BY532" i="4"/>
  <c r="BW532" i="4"/>
  <c r="BU532" i="4"/>
  <c r="BS532" i="4"/>
  <c r="BQ532" i="4"/>
  <c r="BO532" i="4"/>
  <c r="BM532" i="4"/>
  <c r="BK532" i="4"/>
  <c r="BI532" i="4"/>
  <c r="BG532" i="4"/>
  <c r="BE532" i="4"/>
  <c r="BC532" i="4"/>
  <c r="BA532" i="4"/>
  <c r="AY532" i="4"/>
  <c r="CS531" i="4"/>
  <c r="CQ531" i="4"/>
  <c r="CO531" i="4"/>
  <c r="CM531" i="4"/>
  <c r="CK531" i="4"/>
  <c r="CI531" i="4"/>
  <c r="CG531" i="4"/>
  <c r="CE531" i="4"/>
  <c r="CC531" i="4"/>
  <c r="CA531" i="4"/>
  <c r="BY531" i="4"/>
  <c r="BW531" i="4"/>
  <c r="BU531" i="4"/>
  <c r="BS531" i="4"/>
  <c r="BQ531" i="4"/>
  <c r="BO531" i="4"/>
  <c r="BM531" i="4"/>
  <c r="BK531" i="4"/>
  <c r="BI531" i="4"/>
  <c r="BG531" i="4"/>
  <c r="BE531" i="4"/>
  <c r="BC531" i="4"/>
  <c r="BA531" i="4"/>
  <c r="AY531" i="4"/>
  <c r="CS530" i="4"/>
  <c r="CQ530" i="4"/>
  <c r="CO530" i="4"/>
  <c r="CM530" i="4"/>
  <c r="CK530" i="4"/>
  <c r="CI530" i="4"/>
  <c r="CG530" i="4"/>
  <c r="CE530" i="4"/>
  <c r="CC530" i="4"/>
  <c r="CA530" i="4"/>
  <c r="BY530" i="4"/>
  <c r="BW530" i="4"/>
  <c r="BU530" i="4"/>
  <c r="BS530" i="4"/>
  <c r="BQ530" i="4"/>
  <c r="BO530" i="4"/>
  <c r="BM530" i="4"/>
  <c r="BK530" i="4"/>
  <c r="BI530" i="4"/>
  <c r="BG530" i="4"/>
  <c r="BE530" i="4"/>
  <c r="BC530" i="4"/>
  <c r="BA530" i="4"/>
  <c r="AY530" i="4"/>
  <c r="CS529" i="4"/>
  <c r="CQ529" i="4"/>
  <c r="CO529" i="4"/>
  <c r="CM529" i="4"/>
  <c r="CK529" i="4"/>
  <c r="CI529" i="4"/>
  <c r="CG529" i="4"/>
  <c r="CE529" i="4"/>
  <c r="CC529" i="4"/>
  <c r="CA529" i="4"/>
  <c r="BY529" i="4"/>
  <c r="BW529" i="4"/>
  <c r="BU529" i="4"/>
  <c r="BS529" i="4"/>
  <c r="BQ529" i="4"/>
  <c r="BO529" i="4"/>
  <c r="BM529" i="4"/>
  <c r="BK529" i="4"/>
  <c r="BI529" i="4"/>
  <c r="BG529" i="4"/>
  <c r="BE529" i="4"/>
  <c r="BC529" i="4"/>
  <c r="BA529" i="4"/>
  <c r="AY529" i="4"/>
  <c r="CS528" i="4"/>
  <c r="CQ528" i="4"/>
  <c r="CO528" i="4"/>
  <c r="CM528" i="4"/>
  <c r="CK528" i="4"/>
  <c r="CI528" i="4"/>
  <c r="CG528" i="4"/>
  <c r="CE528" i="4"/>
  <c r="CC528" i="4"/>
  <c r="CA528" i="4"/>
  <c r="BY528" i="4"/>
  <c r="BW528" i="4"/>
  <c r="BU528" i="4"/>
  <c r="BS528" i="4"/>
  <c r="BQ528" i="4"/>
  <c r="BO528" i="4"/>
  <c r="BM528" i="4"/>
  <c r="BK528" i="4"/>
  <c r="BI528" i="4"/>
  <c r="BG528" i="4"/>
  <c r="BE528" i="4"/>
  <c r="BC528" i="4"/>
  <c r="BA528" i="4"/>
  <c r="AY528" i="4"/>
  <c r="CS527" i="4"/>
  <c r="CQ527" i="4"/>
  <c r="CO527" i="4"/>
  <c r="CM527" i="4"/>
  <c r="CK527" i="4"/>
  <c r="CI527" i="4"/>
  <c r="CG527" i="4"/>
  <c r="CE527" i="4"/>
  <c r="CC527" i="4"/>
  <c r="CA527" i="4"/>
  <c r="BY527" i="4"/>
  <c r="BW527" i="4"/>
  <c r="BU527" i="4"/>
  <c r="BS527" i="4"/>
  <c r="BQ527" i="4"/>
  <c r="BO527" i="4"/>
  <c r="BM527" i="4"/>
  <c r="BK527" i="4"/>
  <c r="BI527" i="4"/>
  <c r="BG527" i="4"/>
  <c r="BE527" i="4"/>
  <c r="BC527" i="4"/>
  <c r="BA527" i="4"/>
  <c r="AY527" i="4"/>
  <c r="CS526" i="4"/>
  <c r="CQ526" i="4"/>
  <c r="CO526" i="4"/>
  <c r="CM526" i="4"/>
  <c r="CK526" i="4"/>
  <c r="CI526" i="4"/>
  <c r="CG526" i="4"/>
  <c r="CE526" i="4"/>
  <c r="CC526" i="4"/>
  <c r="CA526" i="4"/>
  <c r="BY526" i="4"/>
  <c r="BW526" i="4"/>
  <c r="BU526" i="4"/>
  <c r="BS526" i="4"/>
  <c r="BQ526" i="4"/>
  <c r="BO526" i="4"/>
  <c r="BM526" i="4"/>
  <c r="BK526" i="4"/>
  <c r="BI526" i="4"/>
  <c r="BG526" i="4"/>
  <c r="BE526" i="4"/>
  <c r="BC526" i="4"/>
  <c r="BA526" i="4"/>
  <c r="AY526" i="4"/>
  <c r="CS525" i="4"/>
  <c r="CQ525" i="4"/>
  <c r="CO525" i="4"/>
  <c r="CM525" i="4"/>
  <c r="CK525" i="4"/>
  <c r="CI525" i="4"/>
  <c r="CG525" i="4"/>
  <c r="CE525" i="4"/>
  <c r="CC525" i="4"/>
  <c r="CA525" i="4"/>
  <c r="BY525" i="4"/>
  <c r="BW525" i="4"/>
  <c r="BU525" i="4"/>
  <c r="BS525" i="4"/>
  <c r="BQ525" i="4"/>
  <c r="BO525" i="4"/>
  <c r="BM525" i="4"/>
  <c r="BK525" i="4"/>
  <c r="BI525" i="4"/>
  <c r="BG525" i="4"/>
  <c r="BE525" i="4"/>
  <c r="BC525" i="4"/>
  <c r="BA525" i="4"/>
  <c r="AY525" i="4"/>
  <c r="CS524" i="4"/>
  <c r="CQ524" i="4"/>
  <c r="CO524" i="4"/>
  <c r="CM524" i="4"/>
  <c r="CK524" i="4"/>
  <c r="CI524" i="4"/>
  <c r="CG524" i="4"/>
  <c r="CE524" i="4"/>
  <c r="CC524" i="4"/>
  <c r="CA524" i="4"/>
  <c r="BY524" i="4"/>
  <c r="BW524" i="4"/>
  <c r="BU524" i="4"/>
  <c r="BS524" i="4"/>
  <c r="BQ524" i="4"/>
  <c r="BO524" i="4"/>
  <c r="BM524" i="4"/>
  <c r="BK524" i="4"/>
  <c r="BI524" i="4"/>
  <c r="BG524" i="4"/>
  <c r="BE524" i="4"/>
  <c r="BC524" i="4"/>
  <c r="BA524" i="4"/>
  <c r="AY524" i="4"/>
  <c r="CS523" i="4"/>
  <c r="CQ523" i="4"/>
  <c r="CO523" i="4"/>
  <c r="CM523" i="4"/>
  <c r="CK523" i="4"/>
  <c r="CI523" i="4"/>
  <c r="CG523" i="4"/>
  <c r="CE523" i="4"/>
  <c r="CC523" i="4"/>
  <c r="CA523" i="4"/>
  <c r="BY523" i="4"/>
  <c r="BW523" i="4"/>
  <c r="BU523" i="4"/>
  <c r="BS523" i="4"/>
  <c r="BQ523" i="4"/>
  <c r="BO523" i="4"/>
  <c r="BM523" i="4"/>
  <c r="BK523" i="4"/>
  <c r="BI523" i="4"/>
  <c r="BG523" i="4"/>
  <c r="BE523" i="4"/>
  <c r="BC523" i="4"/>
  <c r="BA523" i="4"/>
  <c r="AY523" i="4"/>
  <c r="CS522" i="4"/>
  <c r="CQ522" i="4"/>
  <c r="CO522" i="4"/>
  <c r="CM522" i="4"/>
  <c r="CK522" i="4"/>
  <c r="CI522" i="4"/>
  <c r="CG522" i="4"/>
  <c r="CE522" i="4"/>
  <c r="CC522" i="4"/>
  <c r="CA522" i="4"/>
  <c r="BY522" i="4"/>
  <c r="BW522" i="4"/>
  <c r="BU522" i="4"/>
  <c r="BS522" i="4"/>
  <c r="BQ522" i="4"/>
  <c r="BO522" i="4"/>
  <c r="BM522" i="4"/>
  <c r="BK522" i="4"/>
  <c r="BI522" i="4"/>
  <c r="BG522" i="4"/>
  <c r="BE522" i="4"/>
  <c r="BC522" i="4"/>
  <c r="BA522" i="4"/>
  <c r="AY522" i="4"/>
  <c r="CS521" i="4"/>
  <c r="CQ521" i="4"/>
  <c r="CO521" i="4"/>
  <c r="CM521" i="4"/>
  <c r="CK521" i="4"/>
  <c r="CI521" i="4"/>
  <c r="CG521" i="4"/>
  <c r="CE521" i="4"/>
  <c r="CC521" i="4"/>
  <c r="CA521" i="4"/>
  <c r="BY521" i="4"/>
  <c r="BW521" i="4"/>
  <c r="BU521" i="4"/>
  <c r="BS521" i="4"/>
  <c r="BQ521" i="4"/>
  <c r="BO521" i="4"/>
  <c r="BM521" i="4"/>
  <c r="BK521" i="4"/>
  <c r="BI521" i="4"/>
  <c r="BG521" i="4"/>
  <c r="BE521" i="4"/>
  <c r="BC521" i="4"/>
  <c r="BA521" i="4"/>
  <c r="AY521" i="4"/>
  <c r="CS520" i="4"/>
  <c r="CQ520" i="4"/>
  <c r="CO520" i="4"/>
  <c r="CM520" i="4"/>
  <c r="CK520" i="4"/>
  <c r="CI520" i="4"/>
  <c r="CG520" i="4"/>
  <c r="CE520" i="4"/>
  <c r="CC520" i="4"/>
  <c r="CA520" i="4"/>
  <c r="BY520" i="4"/>
  <c r="BW520" i="4"/>
  <c r="BU520" i="4"/>
  <c r="BS520" i="4"/>
  <c r="BQ520" i="4"/>
  <c r="BO520" i="4"/>
  <c r="BM520" i="4"/>
  <c r="BK520" i="4"/>
  <c r="BI520" i="4"/>
  <c r="BG520" i="4"/>
  <c r="BE520" i="4"/>
  <c r="BC520" i="4"/>
  <c r="BA520" i="4"/>
  <c r="AY520" i="4"/>
  <c r="CS519" i="4"/>
  <c r="CQ519" i="4"/>
  <c r="CO519" i="4"/>
  <c r="CM519" i="4"/>
  <c r="CK519" i="4"/>
  <c r="CI519" i="4"/>
  <c r="CG519" i="4"/>
  <c r="CE519" i="4"/>
  <c r="CC519" i="4"/>
  <c r="CA519" i="4"/>
  <c r="BY519" i="4"/>
  <c r="BW519" i="4"/>
  <c r="BU519" i="4"/>
  <c r="BS519" i="4"/>
  <c r="BQ519" i="4"/>
  <c r="BO519" i="4"/>
  <c r="BM519" i="4"/>
  <c r="BK519" i="4"/>
  <c r="BI519" i="4"/>
  <c r="BG519" i="4"/>
  <c r="BE519" i="4"/>
  <c r="BC519" i="4"/>
  <c r="BA519" i="4"/>
  <c r="AY519" i="4"/>
  <c r="CS518" i="4"/>
  <c r="CQ518" i="4"/>
  <c r="CO518" i="4"/>
  <c r="CM518" i="4"/>
  <c r="CK518" i="4"/>
  <c r="CI518" i="4"/>
  <c r="CG518" i="4"/>
  <c r="CE518" i="4"/>
  <c r="CC518" i="4"/>
  <c r="CA518" i="4"/>
  <c r="BY518" i="4"/>
  <c r="BW518" i="4"/>
  <c r="BU518" i="4"/>
  <c r="BS518" i="4"/>
  <c r="BQ518" i="4"/>
  <c r="BO518" i="4"/>
  <c r="BM518" i="4"/>
  <c r="BK518" i="4"/>
  <c r="BI518" i="4"/>
  <c r="BG518" i="4"/>
  <c r="BE518" i="4"/>
  <c r="BC518" i="4"/>
  <c r="BA518" i="4"/>
  <c r="AY518" i="4"/>
  <c r="CS517" i="4"/>
  <c r="CQ517" i="4"/>
  <c r="CO517" i="4"/>
  <c r="CM517" i="4"/>
  <c r="CK517" i="4"/>
  <c r="CI517" i="4"/>
  <c r="CG517" i="4"/>
  <c r="CE517" i="4"/>
  <c r="CC517" i="4"/>
  <c r="CA517" i="4"/>
  <c r="BY517" i="4"/>
  <c r="BW517" i="4"/>
  <c r="BU517" i="4"/>
  <c r="BS517" i="4"/>
  <c r="BQ517" i="4"/>
  <c r="BO517" i="4"/>
  <c r="BM517" i="4"/>
  <c r="BK517" i="4"/>
  <c r="BI517" i="4"/>
  <c r="BG517" i="4"/>
  <c r="BE517" i="4"/>
  <c r="BC517" i="4"/>
  <c r="BA517" i="4"/>
  <c r="AY517" i="4"/>
  <c r="CS516" i="4"/>
  <c r="CQ516" i="4"/>
  <c r="CO516" i="4"/>
  <c r="CM516" i="4"/>
  <c r="CK516" i="4"/>
  <c r="CI516" i="4"/>
  <c r="CG516" i="4"/>
  <c r="CE516" i="4"/>
  <c r="CC516" i="4"/>
  <c r="CA516" i="4"/>
  <c r="BY516" i="4"/>
  <c r="BW516" i="4"/>
  <c r="BU516" i="4"/>
  <c r="BS516" i="4"/>
  <c r="BQ516" i="4"/>
  <c r="BO516" i="4"/>
  <c r="BM516" i="4"/>
  <c r="BK516" i="4"/>
  <c r="BI516" i="4"/>
  <c r="BG516" i="4"/>
  <c r="BE516" i="4"/>
  <c r="BC516" i="4"/>
  <c r="BA516" i="4"/>
  <c r="AY516" i="4"/>
  <c r="CS515" i="4"/>
  <c r="CQ515" i="4"/>
  <c r="CO515" i="4"/>
  <c r="CM515" i="4"/>
  <c r="CK515" i="4"/>
  <c r="CI515" i="4"/>
  <c r="CG515" i="4"/>
  <c r="CE515" i="4"/>
  <c r="CC515" i="4"/>
  <c r="CA515" i="4"/>
  <c r="BY515" i="4"/>
  <c r="BW515" i="4"/>
  <c r="BU515" i="4"/>
  <c r="BS515" i="4"/>
  <c r="BQ515" i="4"/>
  <c r="BO515" i="4"/>
  <c r="BM515" i="4"/>
  <c r="BK515" i="4"/>
  <c r="BI515" i="4"/>
  <c r="BG515" i="4"/>
  <c r="BE515" i="4"/>
  <c r="BC515" i="4"/>
  <c r="BA515" i="4"/>
  <c r="AY515" i="4"/>
  <c r="CS514" i="4"/>
  <c r="CQ514" i="4"/>
  <c r="CO514" i="4"/>
  <c r="CM514" i="4"/>
  <c r="CK514" i="4"/>
  <c r="CI514" i="4"/>
  <c r="CG514" i="4"/>
  <c r="CE514" i="4"/>
  <c r="CC514" i="4"/>
  <c r="CA514" i="4"/>
  <c r="BY514" i="4"/>
  <c r="BW514" i="4"/>
  <c r="BU514" i="4"/>
  <c r="BS514" i="4"/>
  <c r="BQ514" i="4"/>
  <c r="BO514" i="4"/>
  <c r="BM514" i="4"/>
  <c r="BK514" i="4"/>
  <c r="BI514" i="4"/>
  <c r="BG514" i="4"/>
  <c r="BE514" i="4"/>
  <c r="BC514" i="4"/>
  <c r="BA514" i="4"/>
  <c r="AY514" i="4"/>
  <c r="CS513" i="4"/>
  <c r="CQ513" i="4"/>
  <c r="CO513" i="4"/>
  <c r="CM513" i="4"/>
  <c r="CK513" i="4"/>
  <c r="CI513" i="4"/>
  <c r="CG513" i="4"/>
  <c r="CE513" i="4"/>
  <c r="CC513" i="4"/>
  <c r="CA513" i="4"/>
  <c r="BY513" i="4"/>
  <c r="BW513" i="4"/>
  <c r="BU513" i="4"/>
  <c r="BS513" i="4"/>
  <c r="BQ513" i="4"/>
  <c r="BO513" i="4"/>
  <c r="BM513" i="4"/>
  <c r="BK513" i="4"/>
  <c r="BI513" i="4"/>
  <c r="BG513" i="4"/>
  <c r="BE513" i="4"/>
  <c r="BC513" i="4"/>
  <c r="BA513" i="4"/>
  <c r="AY513" i="4"/>
  <c r="CS512" i="4"/>
  <c r="CQ512" i="4"/>
  <c r="CO512" i="4"/>
  <c r="CM512" i="4"/>
  <c r="CK512" i="4"/>
  <c r="CI512" i="4"/>
  <c r="CG512" i="4"/>
  <c r="CE512" i="4"/>
  <c r="CC512" i="4"/>
  <c r="CA512" i="4"/>
  <c r="BY512" i="4"/>
  <c r="BW512" i="4"/>
  <c r="BU512" i="4"/>
  <c r="BS512" i="4"/>
  <c r="BQ512" i="4"/>
  <c r="BO512" i="4"/>
  <c r="BM512" i="4"/>
  <c r="BK512" i="4"/>
  <c r="BI512" i="4"/>
  <c r="BG512" i="4"/>
  <c r="BE512" i="4"/>
  <c r="BC512" i="4"/>
  <c r="BA512" i="4"/>
  <c r="AY512" i="4"/>
  <c r="CS511" i="4"/>
  <c r="CQ511" i="4"/>
  <c r="CO511" i="4"/>
  <c r="CM511" i="4"/>
  <c r="CK511" i="4"/>
  <c r="CI511" i="4"/>
  <c r="CG511" i="4"/>
  <c r="CE511" i="4"/>
  <c r="CC511" i="4"/>
  <c r="CA511" i="4"/>
  <c r="BY511" i="4"/>
  <c r="BW511" i="4"/>
  <c r="BU511" i="4"/>
  <c r="BS511" i="4"/>
  <c r="BQ511" i="4"/>
  <c r="BO511" i="4"/>
  <c r="BM511" i="4"/>
  <c r="BK511" i="4"/>
  <c r="BI511" i="4"/>
  <c r="BG511" i="4"/>
  <c r="BE511" i="4"/>
  <c r="BC511" i="4"/>
  <c r="BA511" i="4"/>
  <c r="AY511" i="4"/>
  <c r="CS510" i="4"/>
  <c r="CQ510" i="4"/>
  <c r="CO510" i="4"/>
  <c r="CM510" i="4"/>
  <c r="CK510" i="4"/>
  <c r="CI510" i="4"/>
  <c r="CG510" i="4"/>
  <c r="CE510" i="4"/>
  <c r="CC510" i="4"/>
  <c r="CA510" i="4"/>
  <c r="BY510" i="4"/>
  <c r="BW510" i="4"/>
  <c r="BU510" i="4"/>
  <c r="BS510" i="4"/>
  <c r="BQ510" i="4"/>
  <c r="BO510" i="4"/>
  <c r="BM510" i="4"/>
  <c r="BK510" i="4"/>
  <c r="BI510" i="4"/>
  <c r="BG510" i="4"/>
  <c r="BE510" i="4"/>
  <c r="BC510" i="4"/>
  <c r="BA510" i="4"/>
  <c r="AY510" i="4"/>
  <c r="CS509" i="4"/>
  <c r="CQ509" i="4"/>
  <c r="CO509" i="4"/>
  <c r="CM509" i="4"/>
  <c r="CK509" i="4"/>
  <c r="CI509" i="4"/>
  <c r="CG509" i="4"/>
  <c r="CE509" i="4"/>
  <c r="CC509" i="4"/>
  <c r="CA509" i="4"/>
  <c r="BY509" i="4"/>
  <c r="BW509" i="4"/>
  <c r="BU509" i="4"/>
  <c r="BS509" i="4"/>
  <c r="BQ509" i="4"/>
  <c r="BO509" i="4"/>
  <c r="BM509" i="4"/>
  <c r="BK509" i="4"/>
  <c r="BI509" i="4"/>
  <c r="BG509" i="4"/>
  <c r="BE509" i="4"/>
  <c r="BC509" i="4"/>
  <c r="BA509" i="4"/>
  <c r="AY509" i="4"/>
  <c r="CS508" i="4"/>
  <c r="CQ508" i="4"/>
  <c r="CO508" i="4"/>
  <c r="CM508" i="4"/>
  <c r="CK508" i="4"/>
  <c r="CI508" i="4"/>
  <c r="CG508" i="4"/>
  <c r="CE508" i="4"/>
  <c r="CC508" i="4"/>
  <c r="CA508" i="4"/>
  <c r="BY508" i="4"/>
  <c r="BW508" i="4"/>
  <c r="BU508" i="4"/>
  <c r="BS508" i="4"/>
  <c r="BQ508" i="4"/>
  <c r="BO508" i="4"/>
  <c r="BM508" i="4"/>
  <c r="BK508" i="4"/>
  <c r="BI508" i="4"/>
  <c r="BG508" i="4"/>
  <c r="BE508" i="4"/>
  <c r="BC508" i="4"/>
  <c r="BA508" i="4"/>
  <c r="AY508" i="4"/>
  <c r="CS507" i="4"/>
  <c r="CQ507" i="4"/>
  <c r="CO507" i="4"/>
  <c r="CM507" i="4"/>
  <c r="CK507" i="4"/>
  <c r="CI507" i="4"/>
  <c r="CG507" i="4"/>
  <c r="CE507" i="4"/>
  <c r="CC507" i="4"/>
  <c r="CA507" i="4"/>
  <c r="BY507" i="4"/>
  <c r="BW507" i="4"/>
  <c r="BU507" i="4"/>
  <c r="BS507" i="4"/>
  <c r="BQ507" i="4"/>
  <c r="BO507" i="4"/>
  <c r="BM507" i="4"/>
  <c r="BK507" i="4"/>
  <c r="BI507" i="4"/>
  <c r="BG507" i="4"/>
  <c r="BE507" i="4"/>
  <c r="BC507" i="4"/>
  <c r="BA507" i="4"/>
  <c r="AY507" i="4"/>
  <c r="CS506" i="4"/>
  <c r="CQ506" i="4"/>
  <c r="CO506" i="4"/>
  <c r="CM506" i="4"/>
  <c r="CK506" i="4"/>
  <c r="CI506" i="4"/>
  <c r="CG506" i="4"/>
  <c r="CE506" i="4"/>
  <c r="CC506" i="4"/>
  <c r="CA506" i="4"/>
  <c r="BY506" i="4"/>
  <c r="BW506" i="4"/>
  <c r="BU506" i="4"/>
  <c r="BS506" i="4"/>
  <c r="BQ506" i="4"/>
  <c r="BO506" i="4"/>
  <c r="BM506" i="4"/>
  <c r="BK506" i="4"/>
  <c r="BI506" i="4"/>
  <c r="BG506" i="4"/>
  <c r="BE506" i="4"/>
  <c r="BC506" i="4"/>
  <c r="BA506" i="4"/>
  <c r="AY506" i="4"/>
  <c r="CS505" i="4"/>
  <c r="CQ505" i="4"/>
  <c r="CO505" i="4"/>
  <c r="CM505" i="4"/>
  <c r="CK505" i="4"/>
  <c r="CI505" i="4"/>
  <c r="CG505" i="4"/>
  <c r="CE505" i="4"/>
  <c r="CC505" i="4"/>
  <c r="CA505" i="4"/>
  <c r="BY505" i="4"/>
  <c r="BW505" i="4"/>
  <c r="BU505" i="4"/>
  <c r="BS505" i="4"/>
  <c r="BQ505" i="4"/>
  <c r="BO505" i="4"/>
  <c r="BM505" i="4"/>
  <c r="BK505" i="4"/>
  <c r="BI505" i="4"/>
  <c r="BG505" i="4"/>
  <c r="BE505" i="4"/>
  <c r="BC505" i="4"/>
  <c r="BA505" i="4"/>
  <c r="AY505" i="4"/>
  <c r="CS504" i="4"/>
  <c r="CQ504" i="4"/>
  <c r="CO504" i="4"/>
  <c r="CM504" i="4"/>
  <c r="CK504" i="4"/>
  <c r="CI504" i="4"/>
  <c r="CG504" i="4"/>
  <c r="CE504" i="4"/>
  <c r="CC504" i="4"/>
  <c r="CA504" i="4"/>
  <c r="BY504" i="4"/>
  <c r="BW504" i="4"/>
  <c r="BU504" i="4"/>
  <c r="BS504" i="4"/>
  <c r="BQ504" i="4"/>
  <c r="BO504" i="4"/>
  <c r="BM504" i="4"/>
  <c r="BK504" i="4"/>
  <c r="BI504" i="4"/>
  <c r="BG504" i="4"/>
  <c r="BE504" i="4"/>
  <c r="BC504" i="4"/>
  <c r="BA504" i="4"/>
  <c r="AY504" i="4"/>
  <c r="CS503" i="4"/>
  <c r="CQ503" i="4"/>
  <c r="CO503" i="4"/>
  <c r="CM503" i="4"/>
  <c r="CK503" i="4"/>
  <c r="CI503" i="4"/>
  <c r="CG503" i="4"/>
  <c r="CE503" i="4"/>
  <c r="CC503" i="4"/>
  <c r="CA503" i="4"/>
  <c r="BY503" i="4"/>
  <c r="BW503" i="4"/>
  <c r="BU503" i="4"/>
  <c r="BS503" i="4"/>
  <c r="BQ503" i="4"/>
  <c r="BO503" i="4"/>
  <c r="BM503" i="4"/>
  <c r="BK503" i="4"/>
  <c r="BI503" i="4"/>
  <c r="BG503" i="4"/>
  <c r="BE503" i="4"/>
  <c r="BC503" i="4"/>
  <c r="BA503" i="4"/>
  <c r="AY503" i="4"/>
  <c r="CS502" i="4"/>
  <c r="CQ502" i="4"/>
  <c r="CO502" i="4"/>
  <c r="CM502" i="4"/>
  <c r="CK502" i="4"/>
  <c r="CI502" i="4"/>
  <c r="CG502" i="4"/>
  <c r="CE502" i="4"/>
  <c r="CC502" i="4"/>
  <c r="CA502" i="4"/>
  <c r="BY502" i="4"/>
  <c r="BW502" i="4"/>
  <c r="BU502" i="4"/>
  <c r="BS502" i="4"/>
  <c r="BQ502" i="4"/>
  <c r="BO502" i="4"/>
  <c r="BM502" i="4"/>
  <c r="BK502" i="4"/>
  <c r="BI502" i="4"/>
  <c r="BG502" i="4"/>
  <c r="BE502" i="4"/>
  <c r="BC502" i="4"/>
  <c r="BA502" i="4"/>
  <c r="AY502" i="4"/>
  <c r="CS501" i="4"/>
  <c r="CQ501" i="4"/>
  <c r="CO501" i="4"/>
  <c r="CM501" i="4"/>
  <c r="CK501" i="4"/>
  <c r="CI501" i="4"/>
  <c r="CG501" i="4"/>
  <c r="CE501" i="4"/>
  <c r="CC501" i="4"/>
  <c r="CA501" i="4"/>
  <c r="BY501" i="4"/>
  <c r="BW501" i="4"/>
  <c r="BU501" i="4"/>
  <c r="BS501" i="4"/>
  <c r="BQ501" i="4"/>
  <c r="BO501" i="4"/>
  <c r="BM501" i="4"/>
  <c r="BK501" i="4"/>
  <c r="BI501" i="4"/>
  <c r="BG501" i="4"/>
  <c r="BE501" i="4"/>
  <c r="BC501" i="4"/>
  <c r="BA501" i="4"/>
  <c r="AY501" i="4"/>
  <c r="CS500" i="4"/>
  <c r="CQ500" i="4"/>
  <c r="CO500" i="4"/>
  <c r="CM500" i="4"/>
  <c r="CK500" i="4"/>
  <c r="CI500" i="4"/>
  <c r="CG500" i="4"/>
  <c r="CE500" i="4"/>
  <c r="CC500" i="4"/>
  <c r="CA500" i="4"/>
  <c r="BY500" i="4"/>
  <c r="BW500" i="4"/>
  <c r="BU500" i="4"/>
  <c r="BS500" i="4"/>
  <c r="BQ500" i="4"/>
  <c r="BO500" i="4"/>
  <c r="BM500" i="4"/>
  <c r="BK500" i="4"/>
  <c r="BI500" i="4"/>
  <c r="BG500" i="4"/>
  <c r="BE500" i="4"/>
  <c r="BC500" i="4"/>
  <c r="BA500" i="4"/>
  <c r="AY500" i="4"/>
  <c r="CS499" i="4"/>
  <c r="CQ499" i="4"/>
  <c r="CO499" i="4"/>
  <c r="CM499" i="4"/>
  <c r="CK499" i="4"/>
  <c r="CI499" i="4"/>
  <c r="CG499" i="4"/>
  <c r="CE499" i="4"/>
  <c r="CC499" i="4"/>
  <c r="CA499" i="4"/>
  <c r="BY499" i="4"/>
  <c r="BW499" i="4"/>
  <c r="BU499" i="4"/>
  <c r="BS499" i="4"/>
  <c r="BQ499" i="4"/>
  <c r="BO499" i="4"/>
  <c r="BM499" i="4"/>
  <c r="BK499" i="4"/>
  <c r="BI499" i="4"/>
  <c r="BG499" i="4"/>
  <c r="BE499" i="4"/>
  <c r="BC499" i="4"/>
  <c r="BA499" i="4"/>
  <c r="AY499" i="4"/>
  <c r="CS498" i="4"/>
  <c r="CQ498" i="4"/>
  <c r="CO498" i="4"/>
  <c r="CM498" i="4"/>
  <c r="CK498" i="4"/>
  <c r="CI498" i="4"/>
  <c r="CG498" i="4"/>
  <c r="CE498" i="4"/>
  <c r="CC498" i="4"/>
  <c r="CA498" i="4"/>
  <c r="BY498" i="4"/>
  <c r="BW498" i="4"/>
  <c r="BU498" i="4"/>
  <c r="BS498" i="4"/>
  <c r="BQ498" i="4"/>
  <c r="BO498" i="4"/>
  <c r="BM498" i="4"/>
  <c r="BK498" i="4"/>
  <c r="BI498" i="4"/>
  <c r="BG498" i="4"/>
  <c r="BE498" i="4"/>
  <c r="BC498" i="4"/>
  <c r="BA498" i="4"/>
  <c r="AY498" i="4"/>
  <c r="CS497" i="4"/>
  <c r="CQ497" i="4"/>
  <c r="CO497" i="4"/>
  <c r="CM497" i="4"/>
  <c r="CK497" i="4"/>
  <c r="CI497" i="4"/>
  <c r="CG497" i="4"/>
  <c r="CE497" i="4"/>
  <c r="CC497" i="4"/>
  <c r="CA497" i="4"/>
  <c r="BY497" i="4"/>
  <c r="BW497" i="4"/>
  <c r="BU497" i="4"/>
  <c r="BS497" i="4"/>
  <c r="BQ497" i="4"/>
  <c r="BO497" i="4"/>
  <c r="BM497" i="4"/>
  <c r="BK497" i="4"/>
  <c r="BI497" i="4"/>
  <c r="BG497" i="4"/>
  <c r="BE497" i="4"/>
  <c r="BC497" i="4"/>
  <c r="BA497" i="4"/>
  <c r="AY497" i="4"/>
  <c r="CS496" i="4"/>
  <c r="CQ496" i="4"/>
  <c r="CO496" i="4"/>
  <c r="CM496" i="4"/>
  <c r="CK496" i="4"/>
  <c r="CI496" i="4"/>
  <c r="CG496" i="4"/>
  <c r="CE496" i="4"/>
  <c r="CC496" i="4"/>
  <c r="CA496" i="4"/>
  <c r="BY496" i="4"/>
  <c r="BW496" i="4"/>
  <c r="BU496" i="4"/>
  <c r="BS496" i="4"/>
  <c r="BQ496" i="4"/>
  <c r="BO496" i="4"/>
  <c r="BM496" i="4"/>
  <c r="BK496" i="4"/>
  <c r="BI496" i="4"/>
  <c r="BG496" i="4"/>
  <c r="BE496" i="4"/>
  <c r="BC496" i="4"/>
  <c r="BA496" i="4"/>
  <c r="AY496" i="4"/>
  <c r="CS495" i="4"/>
  <c r="CQ495" i="4"/>
  <c r="CO495" i="4"/>
  <c r="CM495" i="4"/>
  <c r="CK495" i="4"/>
  <c r="CI495" i="4"/>
  <c r="CG495" i="4"/>
  <c r="CE495" i="4"/>
  <c r="CC495" i="4"/>
  <c r="CA495" i="4"/>
  <c r="BY495" i="4"/>
  <c r="BW495" i="4"/>
  <c r="BU495" i="4"/>
  <c r="BS495" i="4"/>
  <c r="BQ495" i="4"/>
  <c r="BO495" i="4"/>
  <c r="BM495" i="4"/>
  <c r="BK495" i="4"/>
  <c r="BI495" i="4"/>
  <c r="BG495" i="4"/>
  <c r="BE495" i="4"/>
  <c r="BC495" i="4"/>
  <c r="BA495" i="4"/>
  <c r="AY495" i="4"/>
  <c r="CS494" i="4"/>
  <c r="CQ494" i="4"/>
  <c r="CO494" i="4"/>
  <c r="CM494" i="4"/>
  <c r="CK494" i="4"/>
  <c r="CI494" i="4"/>
  <c r="CG494" i="4"/>
  <c r="CE494" i="4"/>
  <c r="CC494" i="4"/>
  <c r="CA494" i="4"/>
  <c r="BY494" i="4"/>
  <c r="BW494" i="4"/>
  <c r="BU494" i="4"/>
  <c r="BS494" i="4"/>
  <c r="BQ494" i="4"/>
  <c r="BO494" i="4"/>
  <c r="BM494" i="4"/>
  <c r="BK494" i="4"/>
  <c r="BI494" i="4"/>
  <c r="BG494" i="4"/>
  <c r="BE494" i="4"/>
  <c r="BC494" i="4"/>
  <c r="BA494" i="4"/>
  <c r="AY494" i="4"/>
  <c r="CS493" i="4"/>
  <c r="CQ493" i="4"/>
  <c r="CO493" i="4"/>
  <c r="CM493" i="4"/>
  <c r="CK493" i="4"/>
  <c r="CI493" i="4"/>
  <c r="CG493" i="4"/>
  <c r="CE493" i="4"/>
  <c r="CC493" i="4"/>
  <c r="CA493" i="4"/>
  <c r="BY493" i="4"/>
  <c r="BW493" i="4"/>
  <c r="BU493" i="4"/>
  <c r="BS493" i="4"/>
  <c r="BQ493" i="4"/>
  <c r="BO493" i="4"/>
  <c r="BM493" i="4"/>
  <c r="BK493" i="4"/>
  <c r="BI493" i="4"/>
  <c r="BG493" i="4"/>
  <c r="BE493" i="4"/>
  <c r="BC493" i="4"/>
  <c r="BA493" i="4"/>
  <c r="AY493" i="4"/>
  <c r="CS492" i="4"/>
  <c r="CQ492" i="4"/>
  <c r="CO492" i="4"/>
  <c r="CM492" i="4"/>
  <c r="CK492" i="4"/>
  <c r="CI492" i="4"/>
  <c r="CG492" i="4"/>
  <c r="CE492" i="4"/>
  <c r="CC492" i="4"/>
  <c r="CA492" i="4"/>
  <c r="BY492" i="4"/>
  <c r="BW492" i="4"/>
  <c r="BU492" i="4"/>
  <c r="BS492" i="4"/>
  <c r="BQ492" i="4"/>
  <c r="BO492" i="4"/>
  <c r="BM492" i="4"/>
  <c r="BK492" i="4"/>
  <c r="BI492" i="4"/>
  <c r="BG492" i="4"/>
  <c r="BE492" i="4"/>
  <c r="BC492" i="4"/>
  <c r="BA492" i="4"/>
  <c r="AY492" i="4"/>
  <c r="CS491" i="4"/>
  <c r="CQ491" i="4"/>
  <c r="CO491" i="4"/>
  <c r="CM491" i="4"/>
  <c r="CK491" i="4"/>
  <c r="CI491" i="4"/>
  <c r="CG491" i="4"/>
  <c r="CE491" i="4"/>
  <c r="CC491" i="4"/>
  <c r="CA491" i="4"/>
  <c r="BY491" i="4"/>
  <c r="BW491" i="4"/>
  <c r="BU491" i="4"/>
  <c r="BS491" i="4"/>
  <c r="BQ491" i="4"/>
  <c r="BO491" i="4"/>
  <c r="BM491" i="4"/>
  <c r="BK491" i="4"/>
  <c r="BI491" i="4"/>
  <c r="BG491" i="4"/>
  <c r="BE491" i="4"/>
  <c r="BC491" i="4"/>
  <c r="BA491" i="4"/>
  <c r="AY491" i="4"/>
  <c r="CS490" i="4"/>
  <c r="CQ490" i="4"/>
  <c r="CO490" i="4"/>
  <c r="CM490" i="4"/>
  <c r="CK490" i="4"/>
  <c r="CI490" i="4"/>
  <c r="CG490" i="4"/>
  <c r="CE490" i="4"/>
  <c r="CC490" i="4"/>
  <c r="CA490" i="4"/>
  <c r="BY490" i="4"/>
  <c r="BW490" i="4"/>
  <c r="BU490" i="4"/>
  <c r="BS490" i="4"/>
  <c r="BQ490" i="4"/>
  <c r="BO490" i="4"/>
  <c r="BM490" i="4"/>
  <c r="BK490" i="4"/>
  <c r="BI490" i="4"/>
  <c r="BG490" i="4"/>
  <c r="BE490" i="4"/>
  <c r="BC490" i="4"/>
  <c r="BA490" i="4"/>
  <c r="AY490" i="4"/>
  <c r="CS489" i="4"/>
  <c r="CQ489" i="4"/>
  <c r="CO489" i="4"/>
  <c r="CM489" i="4"/>
  <c r="CK489" i="4"/>
  <c r="CI489" i="4"/>
  <c r="CG489" i="4"/>
  <c r="CE489" i="4"/>
  <c r="CC489" i="4"/>
  <c r="CA489" i="4"/>
  <c r="BY489" i="4"/>
  <c r="BW489" i="4"/>
  <c r="BU489" i="4"/>
  <c r="BS489" i="4"/>
  <c r="BQ489" i="4"/>
  <c r="BO489" i="4"/>
  <c r="BM489" i="4"/>
  <c r="BK489" i="4"/>
  <c r="BI489" i="4"/>
  <c r="BG489" i="4"/>
  <c r="BE489" i="4"/>
  <c r="BC489" i="4"/>
  <c r="BA489" i="4"/>
  <c r="AY489" i="4"/>
  <c r="CS488" i="4"/>
  <c r="CQ488" i="4"/>
  <c r="CO488" i="4"/>
  <c r="CM488" i="4"/>
  <c r="CK488" i="4"/>
  <c r="CI488" i="4"/>
  <c r="CG488" i="4"/>
  <c r="CE488" i="4"/>
  <c r="CC488" i="4"/>
  <c r="CA488" i="4"/>
  <c r="BY488" i="4"/>
  <c r="BW488" i="4"/>
  <c r="BU488" i="4"/>
  <c r="BS488" i="4"/>
  <c r="BQ488" i="4"/>
  <c r="BO488" i="4"/>
  <c r="BM488" i="4"/>
  <c r="BK488" i="4"/>
  <c r="BI488" i="4"/>
  <c r="BG488" i="4"/>
  <c r="BE488" i="4"/>
  <c r="BC488" i="4"/>
  <c r="BA488" i="4"/>
  <c r="AY488" i="4"/>
  <c r="CS487" i="4"/>
  <c r="CQ487" i="4"/>
  <c r="CO487" i="4"/>
  <c r="CM487" i="4"/>
  <c r="CK487" i="4"/>
  <c r="CI487" i="4"/>
  <c r="CG487" i="4"/>
  <c r="CE487" i="4"/>
  <c r="CC487" i="4"/>
  <c r="CA487" i="4"/>
  <c r="BY487" i="4"/>
  <c r="BW487" i="4"/>
  <c r="BU487" i="4"/>
  <c r="BS487" i="4"/>
  <c r="BQ487" i="4"/>
  <c r="BO487" i="4"/>
  <c r="BM487" i="4"/>
  <c r="BK487" i="4"/>
  <c r="BI487" i="4"/>
  <c r="BG487" i="4"/>
  <c r="BE487" i="4"/>
  <c r="BC487" i="4"/>
  <c r="BA487" i="4"/>
  <c r="AY487" i="4"/>
  <c r="CS486" i="4"/>
  <c r="CQ486" i="4"/>
  <c r="CO486" i="4"/>
  <c r="CM486" i="4"/>
  <c r="CK486" i="4"/>
  <c r="CI486" i="4"/>
  <c r="CG486" i="4"/>
  <c r="CE486" i="4"/>
  <c r="CC486" i="4"/>
  <c r="CA486" i="4"/>
  <c r="BY486" i="4"/>
  <c r="BW486" i="4"/>
  <c r="BU486" i="4"/>
  <c r="BS486" i="4"/>
  <c r="BQ486" i="4"/>
  <c r="BO486" i="4"/>
  <c r="BM486" i="4"/>
  <c r="BK486" i="4"/>
  <c r="BI486" i="4"/>
  <c r="BG486" i="4"/>
  <c r="BE486" i="4"/>
  <c r="BC486" i="4"/>
  <c r="BA486" i="4"/>
  <c r="AY486" i="4"/>
  <c r="CS485" i="4"/>
  <c r="CQ485" i="4"/>
  <c r="CO485" i="4"/>
  <c r="CM485" i="4"/>
  <c r="CK485" i="4"/>
  <c r="CI485" i="4"/>
  <c r="CG485" i="4"/>
  <c r="CE485" i="4"/>
  <c r="CC485" i="4"/>
  <c r="CA485" i="4"/>
  <c r="BY485" i="4"/>
  <c r="BW485" i="4"/>
  <c r="BU485" i="4"/>
  <c r="BS485" i="4"/>
  <c r="BQ485" i="4"/>
  <c r="BO485" i="4"/>
  <c r="BM485" i="4"/>
  <c r="BK485" i="4"/>
  <c r="BI485" i="4"/>
  <c r="BG485" i="4"/>
  <c r="BE485" i="4"/>
  <c r="BC485" i="4"/>
  <c r="BA485" i="4"/>
  <c r="AY485" i="4"/>
  <c r="CS484" i="4"/>
  <c r="CQ484" i="4"/>
  <c r="CO484" i="4"/>
  <c r="CM484" i="4"/>
  <c r="CK484" i="4"/>
  <c r="CI484" i="4"/>
  <c r="CG484" i="4"/>
  <c r="CE484" i="4"/>
  <c r="CC484" i="4"/>
  <c r="CA484" i="4"/>
  <c r="BY484" i="4"/>
  <c r="BW484" i="4"/>
  <c r="BU484" i="4"/>
  <c r="BS484" i="4"/>
  <c r="BQ484" i="4"/>
  <c r="BO484" i="4"/>
  <c r="BM484" i="4"/>
  <c r="BK484" i="4"/>
  <c r="BI484" i="4"/>
  <c r="BG484" i="4"/>
  <c r="BE484" i="4"/>
  <c r="BC484" i="4"/>
  <c r="BA484" i="4"/>
  <c r="AY484" i="4"/>
  <c r="CS483" i="4"/>
  <c r="CQ483" i="4"/>
  <c r="CO483" i="4"/>
  <c r="CM483" i="4"/>
  <c r="CK483" i="4"/>
  <c r="CI483" i="4"/>
  <c r="CG483" i="4"/>
  <c r="CE483" i="4"/>
  <c r="CC483" i="4"/>
  <c r="CA483" i="4"/>
  <c r="BY483" i="4"/>
  <c r="BW483" i="4"/>
  <c r="BU483" i="4"/>
  <c r="BS483" i="4"/>
  <c r="BQ483" i="4"/>
  <c r="BO483" i="4"/>
  <c r="BM483" i="4"/>
  <c r="BK483" i="4"/>
  <c r="BI483" i="4"/>
  <c r="BG483" i="4"/>
  <c r="BE483" i="4"/>
  <c r="BC483" i="4"/>
  <c r="BA483" i="4"/>
  <c r="AY483" i="4"/>
  <c r="CS482" i="4"/>
  <c r="CQ482" i="4"/>
  <c r="CO482" i="4"/>
  <c r="CM482" i="4"/>
  <c r="CK482" i="4"/>
  <c r="CI482" i="4"/>
  <c r="CG482" i="4"/>
  <c r="CE482" i="4"/>
  <c r="CC482" i="4"/>
  <c r="CA482" i="4"/>
  <c r="BY482" i="4"/>
  <c r="BW482" i="4"/>
  <c r="BU482" i="4"/>
  <c r="BS482" i="4"/>
  <c r="BQ482" i="4"/>
  <c r="BO482" i="4"/>
  <c r="BM482" i="4"/>
  <c r="BK482" i="4"/>
  <c r="BI482" i="4"/>
  <c r="BG482" i="4"/>
  <c r="BE482" i="4"/>
  <c r="BC482" i="4"/>
  <c r="BA482" i="4"/>
  <c r="AY482" i="4"/>
  <c r="CS481" i="4"/>
  <c r="CQ481" i="4"/>
  <c r="CO481" i="4"/>
  <c r="CM481" i="4"/>
  <c r="CK481" i="4"/>
  <c r="CI481" i="4"/>
  <c r="CG481" i="4"/>
  <c r="CE481" i="4"/>
  <c r="CC481" i="4"/>
  <c r="CA481" i="4"/>
  <c r="BY481" i="4"/>
  <c r="BW481" i="4"/>
  <c r="BU481" i="4"/>
  <c r="BS481" i="4"/>
  <c r="BQ481" i="4"/>
  <c r="BO481" i="4"/>
  <c r="BM481" i="4"/>
  <c r="BK481" i="4"/>
  <c r="BI481" i="4"/>
  <c r="BG481" i="4"/>
  <c r="BE481" i="4"/>
  <c r="BC481" i="4"/>
  <c r="BA481" i="4"/>
  <c r="AY481" i="4"/>
  <c r="CS480" i="4"/>
  <c r="CQ480" i="4"/>
  <c r="CO480" i="4"/>
  <c r="CM480" i="4"/>
  <c r="CK480" i="4"/>
  <c r="CI480" i="4"/>
  <c r="CG480" i="4"/>
  <c r="CE480" i="4"/>
  <c r="CC480" i="4"/>
  <c r="CA480" i="4"/>
  <c r="BY480" i="4"/>
  <c r="BW480" i="4"/>
  <c r="BU480" i="4"/>
  <c r="BS480" i="4"/>
  <c r="BQ480" i="4"/>
  <c r="BO480" i="4"/>
  <c r="BM480" i="4"/>
  <c r="BK480" i="4"/>
  <c r="BI480" i="4"/>
  <c r="BG480" i="4"/>
  <c r="BE480" i="4"/>
  <c r="BC480" i="4"/>
  <c r="BA480" i="4"/>
  <c r="AY480" i="4"/>
  <c r="CS479" i="4"/>
  <c r="CQ479" i="4"/>
  <c r="CO479" i="4"/>
  <c r="CM479" i="4"/>
  <c r="CK479" i="4"/>
  <c r="CI479" i="4"/>
  <c r="CG479" i="4"/>
  <c r="CE479" i="4"/>
  <c r="CC479" i="4"/>
  <c r="CA479" i="4"/>
  <c r="BY479" i="4"/>
  <c r="BW479" i="4"/>
  <c r="BU479" i="4"/>
  <c r="BS479" i="4"/>
  <c r="BQ479" i="4"/>
  <c r="BO479" i="4"/>
  <c r="BM479" i="4"/>
  <c r="BK479" i="4"/>
  <c r="BI479" i="4"/>
  <c r="BG479" i="4"/>
  <c r="BE479" i="4"/>
  <c r="BC479" i="4"/>
  <c r="BA479" i="4"/>
  <c r="AY479" i="4"/>
  <c r="CS478" i="4"/>
  <c r="CQ478" i="4"/>
  <c r="CO478" i="4"/>
  <c r="CM478" i="4"/>
  <c r="CK478" i="4"/>
  <c r="CI478" i="4"/>
  <c r="CG478" i="4"/>
  <c r="CE478" i="4"/>
  <c r="CC478" i="4"/>
  <c r="CA478" i="4"/>
  <c r="BY478" i="4"/>
  <c r="BW478" i="4"/>
  <c r="BU478" i="4"/>
  <c r="BS478" i="4"/>
  <c r="BQ478" i="4"/>
  <c r="BO478" i="4"/>
  <c r="BM478" i="4"/>
  <c r="BK478" i="4"/>
  <c r="BI478" i="4"/>
  <c r="BG478" i="4"/>
  <c r="BE478" i="4"/>
  <c r="BC478" i="4"/>
  <c r="BA478" i="4"/>
  <c r="AY478" i="4"/>
  <c r="CS477" i="4"/>
  <c r="CQ477" i="4"/>
  <c r="CO477" i="4"/>
  <c r="CM477" i="4"/>
  <c r="CK477" i="4"/>
  <c r="CI477" i="4"/>
  <c r="CG477" i="4"/>
  <c r="CE477" i="4"/>
  <c r="CC477" i="4"/>
  <c r="CA477" i="4"/>
  <c r="BY477" i="4"/>
  <c r="BW477" i="4"/>
  <c r="BU477" i="4"/>
  <c r="BS477" i="4"/>
  <c r="BQ477" i="4"/>
  <c r="BO477" i="4"/>
  <c r="BM477" i="4"/>
  <c r="BK477" i="4"/>
  <c r="BI477" i="4"/>
  <c r="BG477" i="4"/>
  <c r="BE477" i="4"/>
  <c r="BC477" i="4"/>
  <c r="BA477" i="4"/>
  <c r="AY477" i="4"/>
  <c r="CS476" i="4"/>
  <c r="CQ476" i="4"/>
  <c r="CO476" i="4"/>
  <c r="CM476" i="4"/>
  <c r="CK476" i="4"/>
  <c r="CI476" i="4"/>
  <c r="CG476" i="4"/>
  <c r="CE476" i="4"/>
  <c r="CC476" i="4"/>
  <c r="CA476" i="4"/>
  <c r="BY476" i="4"/>
  <c r="BW476" i="4"/>
  <c r="BU476" i="4"/>
  <c r="BS476" i="4"/>
  <c r="BQ476" i="4"/>
  <c r="BO476" i="4"/>
  <c r="BM476" i="4"/>
  <c r="BK476" i="4"/>
  <c r="BI476" i="4"/>
  <c r="BG476" i="4"/>
  <c r="BE476" i="4"/>
  <c r="BC476" i="4"/>
  <c r="BA476" i="4"/>
  <c r="AY476" i="4"/>
  <c r="CS475" i="4"/>
  <c r="CQ475" i="4"/>
  <c r="CO475" i="4"/>
  <c r="CM475" i="4"/>
  <c r="CK475" i="4"/>
  <c r="CI475" i="4"/>
  <c r="CG475" i="4"/>
  <c r="CE475" i="4"/>
  <c r="CC475" i="4"/>
  <c r="CA475" i="4"/>
  <c r="BY475" i="4"/>
  <c r="BW475" i="4"/>
  <c r="BU475" i="4"/>
  <c r="BS475" i="4"/>
  <c r="BQ475" i="4"/>
  <c r="BO475" i="4"/>
  <c r="BM475" i="4"/>
  <c r="BK475" i="4"/>
  <c r="BI475" i="4"/>
  <c r="BG475" i="4"/>
  <c r="BE475" i="4"/>
  <c r="BC475" i="4"/>
  <c r="BA475" i="4"/>
  <c r="AY475" i="4"/>
  <c r="CS474" i="4"/>
  <c r="CQ474" i="4"/>
  <c r="CO474" i="4"/>
  <c r="CM474" i="4"/>
  <c r="CK474" i="4"/>
  <c r="CI474" i="4"/>
  <c r="CG474" i="4"/>
  <c r="CE474" i="4"/>
  <c r="CC474" i="4"/>
  <c r="CA474" i="4"/>
  <c r="BY474" i="4"/>
  <c r="BW474" i="4"/>
  <c r="BU474" i="4"/>
  <c r="BS474" i="4"/>
  <c r="BQ474" i="4"/>
  <c r="BO474" i="4"/>
  <c r="BM474" i="4"/>
  <c r="BK474" i="4"/>
  <c r="BI474" i="4"/>
  <c r="BG474" i="4"/>
  <c r="BE474" i="4"/>
  <c r="BC474" i="4"/>
  <c r="BA474" i="4"/>
  <c r="AY474" i="4"/>
  <c r="CS473" i="4"/>
  <c r="CQ473" i="4"/>
  <c r="CO473" i="4"/>
  <c r="CM473" i="4"/>
  <c r="CK473" i="4"/>
  <c r="CI473" i="4"/>
  <c r="CG473" i="4"/>
  <c r="CE473" i="4"/>
  <c r="CC473" i="4"/>
  <c r="CA473" i="4"/>
  <c r="BY473" i="4"/>
  <c r="BW473" i="4"/>
  <c r="BU473" i="4"/>
  <c r="BS473" i="4"/>
  <c r="BQ473" i="4"/>
  <c r="BO473" i="4"/>
  <c r="BM473" i="4"/>
  <c r="BK473" i="4"/>
  <c r="BI473" i="4"/>
  <c r="BG473" i="4"/>
  <c r="BE473" i="4"/>
  <c r="BC473" i="4"/>
  <c r="BA473" i="4"/>
  <c r="AY473" i="4"/>
  <c r="CS472" i="4"/>
  <c r="CQ472" i="4"/>
  <c r="CO472" i="4"/>
  <c r="CM472" i="4"/>
  <c r="CK472" i="4"/>
  <c r="CI472" i="4"/>
  <c r="CG472" i="4"/>
  <c r="CE472" i="4"/>
  <c r="CC472" i="4"/>
  <c r="CA472" i="4"/>
  <c r="BY472" i="4"/>
  <c r="BW472" i="4"/>
  <c r="BU472" i="4"/>
  <c r="BS472" i="4"/>
  <c r="BQ472" i="4"/>
  <c r="BO472" i="4"/>
  <c r="BM472" i="4"/>
  <c r="BK472" i="4"/>
  <c r="BI472" i="4"/>
  <c r="BG472" i="4"/>
  <c r="BE472" i="4"/>
  <c r="BC472" i="4"/>
  <c r="BA472" i="4"/>
  <c r="AY472" i="4"/>
  <c r="CS471" i="4"/>
  <c r="CQ471" i="4"/>
  <c r="CO471" i="4"/>
  <c r="CM471" i="4"/>
  <c r="CK471" i="4"/>
  <c r="CI471" i="4"/>
  <c r="CG471" i="4"/>
  <c r="CE471" i="4"/>
  <c r="CC471" i="4"/>
  <c r="CA471" i="4"/>
  <c r="BY471" i="4"/>
  <c r="BW471" i="4"/>
  <c r="BU471" i="4"/>
  <c r="BS471" i="4"/>
  <c r="BQ471" i="4"/>
  <c r="BO471" i="4"/>
  <c r="BM471" i="4"/>
  <c r="BK471" i="4"/>
  <c r="BI471" i="4"/>
  <c r="BG471" i="4"/>
  <c r="BE471" i="4"/>
  <c r="BC471" i="4"/>
  <c r="BA471" i="4"/>
  <c r="AY471" i="4"/>
  <c r="CS470" i="4"/>
  <c r="CQ470" i="4"/>
  <c r="CO470" i="4"/>
  <c r="CM470" i="4"/>
  <c r="CK470" i="4"/>
  <c r="CI470" i="4"/>
  <c r="CG470" i="4"/>
  <c r="CE470" i="4"/>
  <c r="CC470" i="4"/>
  <c r="CA470" i="4"/>
  <c r="BY470" i="4"/>
  <c r="BW470" i="4"/>
  <c r="BU470" i="4"/>
  <c r="BS470" i="4"/>
  <c r="BQ470" i="4"/>
  <c r="BO470" i="4"/>
  <c r="BM470" i="4"/>
  <c r="BK470" i="4"/>
  <c r="BI470" i="4"/>
  <c r="BG470" i="4"/>
  <c r="BE470" i="4"/>
  <c r="BC470" i="4"/>
  <c r="BA470" i="4"/>
  <c r="AY470" i="4"/>
  <c r="CS469" i="4"/>
  <c r="CQ469" i="4"/>
  <c r="CO469" i="4"/>
  <c r="CM469" i="4"/>
  <c r="CK469" i="4"/>
  <c r="CI469" i="4"/>
  <c r="CG469" i="4"/>
  <c r="CE469" i="4"/>
  <c r="CC469" i="4"/>
  <c r="CA469" i="4"/>
  <c r="BY469" i="4"/>
  <c r="BW469" i="4"/>
  <c r="BU469" i="4"/>
  <c r="BS469" i="4"/>
  <c r="BQ469" i="4"/>
  <c r="BO469" i="4"/>
  <c r="BM469" i="4"/>
  <c r="BK469" i="4"/>
  <c r="BI469" i="4"/>
  <c r="BG469" i="4"/>
  <c r="BE469" i="4"/>
  <c r="BC469" i="4"/>
  <c r="BA469" i="4"/>
  <c r="AY469" i="4"/>
  <c r="CS468" i="4"/>
  <c r="CQ468" i="4"/>
  <c r="CO468" i="4"/>
  <c r="CM468" i="4"/>
  <c r="CK468" i="4"/>
  <c r="CI468" i="4"/>
  <c r="CG468" i="4"/>
  <c r="CE468" i="4"/>
  <c r="CC468" i="4"/>
  <c r="CA468" i="4"/>
  <c r="BY468" i="4"/>
  <c r="BW468" i="4"/>
  <c r="BU468" i="4"/>
  <c r="BS468" i="4"/>
  <c r="BQ468" i="4"/>
  <c r="BO468" i="4"/>
  <c r="BM468" i="4"/>
  <c r="BK468" i="4"/>
  <c r="BI468" i="4"/>
  <c r="BG468" i="4"/>
  <c r="BE468" i="4"/>
  <c r="BC468" i="4"/>
  <c r="BA468" i="4"/>
  <c r="AY468" i="4"/>
  <c r="CS467" i="4"/>
  <c r="CQ467" i="4"/>
  <c r="CO467" i="4"/>
  <c r="CM467" i="4"/>
  <c r="CK467" i="4"/>
  <c r="CI467" i="4"/>
  <c r="CG467" i="4"/>
  <c r="CE467" i="4"/>
  <c r="CC467" i="4"/>
  <c r="CA467" i="4"/>
  <c r="BY467" i="4"/>
  <c r="BW467" i="4"/>
  <c r="BU467" i="4"/>
  <c r="BS467" i="4"/>
  <c r="BQ467" i="4"/>
  <c r="BO467" i="4"/>
  <c r="BM467" i="4"/>
  <c r="BK467" i="4"/>
  <c r="BI467" i="4"/>
  <c r="BG467" i="4"/>
  <c r="BE467" i="4"/>
  <c r="BC467" i="4"/>
  <c r="BA467" i="4"/>
  <c r="AY467" i="4"/>
  <c r="CS466" i="4"/>
  <c r="CQ466" i="4"/>
  <c r="CO466" i="4"/>
  <c r="CM466" i="4"/>
  <c r="CK466" i="4"/>
  <c r="CI466" i="4"/>
  <c r="CG466" i="4"/>
  <c r="CE466" i="4"/>
  <c r="CC466" i="4"/>
  <c r="CA466" i="4"/>
  <c r="BY466" i="4"/>
  <c r="BW466" i="4"/>
  <c r="BU466" i="4"/>
  <c r="BS466" i="4"/>
  <c r="BQ466" i="4"/>
  <c r="BO466" i="4"/>
  <c r="BM466" i="4"/>
  <c r="BK466" i="4"/>
  <c r="BI466" i="4"/>
  <c r="BG466" i="4"/>
  <c r="BE466" i="4"/>
  <c r="BC466" i="4"/>
  <c r="BA466" i="4"/>
  <c r="AY466" i="4"/>
  <c r="CS465" i="4"/>
  <c r="CQ465" i="4"/>
  <c r="CO465" i="4"/>
  <c r="CM465" i="4"/>
  <c r="CK465" i="4"/>
  <c r="CI465" i="4"/>
  <c r="CG465" i="4"/>
  <c r="CE465" i="4"/>
  <c r="CC465" i="4"/>
  <c r="CA465" i="4"/>
  <c r="BY465" i="4"/>
  <c r="BW465" i="4"/>
  <c r="BU465" i="4"/>
  <c r="BS465" i="4"/>
  <c r="BQ465" i="4"/>
  <c r="BO465" i="4"/>
  <c r="BM465" i="4"/>
  <c r="BK465" i="4"/>
  <c r="BI465" i="4"/>
  <c r="BG465" i="4"/>
  <c r="BE465" i="4"/>
  <c r="BC465" i="4"/>
  <c r="BA465" i="4"/>
  <c r="AY465" i="4"/>
  <c r="CS464" i="4"/>
  <c r="CQ464" i="4"/>
  <c r="CO464" i="4"/>
  <c r="CM464" i="4"/>
  <c r="CK464" i="4"/>
  <c r="CI464" i="4"/>
  <c r="CG464" i="4"/>
  <c r="CE464" i="4"/>
  <c r="CC464" i="4"/>
  <c r="CA464" i="4"/>
  <c r="BY464" i="4"/>
  <c r="BW464" i="4"/>
  <c r="BU464" i="4"/>
  <c r="BS464" i="4"/>
  <c r="BQ464" i="4"/>
  <c r="BO464" i="4"/>
  <c r="BM464" i="4"/>
  <c r="BK464" i="4"/>
  <c r="BI464" i="4"/>
  <c r="BG464" i="4"/>
  <c r="BE464" i="4"/>
  <c r="BC464" i="4"/>
  <c r="BA464" i="4"/>
  <c r="AY464" i="4"/>
  <c r="CS463" i="4"/>
  <c r="CQ463" i="4"/>
  <c r="CO463" i="4"/>
  <c r="CM463" i="4"/>
  <c r="CK463" i="4"/>
  <c r="CI463" i="4"/>
  <c r="CG463" i="4"/>
  <c r="CE463" i="4"/>
  <c r="CC463" i="4"/>
  <c r="CA463" i="4"/>
  <c r="BY463" i="4"/>
  <c r="BW463" i="4"/>
  <c r="BU463" i="4"/>
  <c r="BS463" i="4"/>
  <c r="BQ463" i="4"/>
  <c r="BO463" i="4"/>
  <c r="BM463" i="4"/>
  <c r="BK463" i="4"/>
  <c r="BI463" i="4"/>
  <c r="BG463" i="4"/>
  <c r="BE463" i="4"/>
  <c r="BC463" i="4"/>
  <c r="BA463" i="4"/>
  <c r="AY463" i="4"/>
  <c r="CS462" i="4"/>
  <c r="CQ462" i="4"/>
  <c r="CO462" i="4"/>
  <c r="CM462" i="4"/>
  <c r="CK462" i="4"/>
  <c r="CI462" i="4"/>
  <c r="CG462" i="4"/>
  <c r="CE462" i="4"/>
  <c r="CC462" i="4"/>
  <c r="CA462" i="4"/>
  <c r="BY462" i="4"/>
  <c r="BW462" i="4"/>
  <c r="BU462" i="4"/>
  <c r="BS462" i="4"/>
  <c r="BQ462" i="4"/>
  <c r="BO462" i="4"/>
  <c r="BM462" i="4"/>
  <c r="BK462" i="4"/>
  <c r="BI462" i="4"/>
  <c r="BG462" i="4"/>
  <c r="BE462" i="4"/>
  <c r="BC462" i="4"/>
  <c r="BA462" i="4"/>
  <c r="AY462" i="4"/>
  <c r="CS461" i="4"/>
  <c r="CQ461" i="4"/>
  <c r="CO461" i="4"/>
  <c r="CM461" i="4"/>
  <c r="CK461" i="4"/>
  <c r="CI461" i="4"/>
  <c r="CG461" i="4"/>
  <c r="CE461" i="4"/>
  <c r="CC461" i="4"/>
  <c r="CA461" i="4"/>
  <c r="BY461" i="4"/>
  <c r="BW461" i="4"/>
  <c r="BU461" i="4"/>
  <c r="BS461" i="4"/>
  <c r="BQ461" i="4"/>
  <c r="BO461" i="4"/>
  <c r="BM461" i="4"/>
  <c r="BK461" i="4"/>
  <c r="BI461" i="4"/>
  <c r="BG461" i="4"/>
  <c r="BE461" i="4"/>
  <c r="BC461" i="4"/>
  <c r="BA461" i="4"/>
  <c r="AY461" i="4"/>
  <c r="CS460" i="4"/>
  <c r="CQ460" i="4"/>
  <c r="CO460" i="4"/>
  <c r="CM460" i="4"/>
  <c r="CK460" i="4"/>
  <c r="CI460" i="4"/>
  <c r="CG460" i="4"/>
  <c r="CE460" i="4"/>
  <c r="CC460" i="4"/>
  <c r="CA460" i="4"/>
  <c r="BY460" i="4"/>
  <c r="BW460" i="4"/>
  <c r="BU460" i="4"/>
  <c r="BS460" i="4"/>
  <c r="BQ460" i="4"/>
  <c r="BO460" i="4"/>
  <c r="BM460" i="4"/>
  <c r="BK460" i="4"/>
  <c r="BI460" i="4"/>
  <c r="BG460" i="4"/>
  <c r="BE460" i="4"/>
  <c r="BC460" i="4"/>
  <c r="BA460" i="4"/>
  <c r="AY460" i="4"/>
  <c r="CS459" i="4"/>
  <c r="CQ459" i="4"/>
  <c r="CO459" i="4"/>
  <c r="CM459" i="4"/>
  <c r="CK459" i="4"/>
  <c r="CI459" i="4"/>
  <c r="CG459" i="4"/>
  <c r="CE459" i="4"/>
  <c r="CC459" i="4"/>
  <c r="CA459" i="4"/>
  <c r="BY459" i="4"/>
  <c r="BW459" i="4"/>
  <c r="BU459" i="4"/>
  <c r="BS459" i="4"/>
  <c r="BQ459" i="4"/>
  <c r="BO459" i="4"/>
  <c r="BM459" i="4"/>
  <c r="BK459" i="4"/>
  <c r="BI459" i="4"/>
  <c r="BG459" i="4"/>
  <c r="BE459" i="4"/>
  <c r="BC459" i="4"/>
  <c r="BA459" i="4"/>
  <c r="AY459" i="4"/>
  <c r="CS458" i="4"/>
  <c r="CQ458" i="4"/>
  <c r="CO458" i="4"/>
  <c r="CM458" i="4"/>
  <c r="CK458" i="4"/>
  <c r="CI458" i="4"/>
  <c r="CG458" i="4"/>
  <c r="CE458" i="4"/>
  <c r="CC458" i="4"/>
  <c r="CA458" i="4"/>
  <c r="BY458" i="4"/>
  <c r="BW458" i="4"/>
  <c r="BU458" i="4"/>
  <c r="BS458" i="4"/>
  <c r="BQ458" i="4"/>
  <c r="BO458" i="4"/>
  <c r="BM458" i="4"/>
  <c r="BK458" i="4"/>
  <c r="BI458" i="4"/>
  <c r="BG458" i="4"/>
  <c r="BE458" i="4"/>
  <c r="BC458" i="4"/>
  <c r="BA458" i="4"/>
  <c r="AY458" i="4"/>
  <c r="CS457" i="4"/>
  <c r="CQ457" i="4"/>
  <c r="CO457" i="4"/>
  <c r="CM457" i="4"/>
  <c r="CK457" i="4"/>
  <c r="CI457" i="4"/>
  <c r="CG457" i="4"/>
  <c r="CE457" i="4"/>
  <c r="CC457" i="4"/>
  <c r="CA457" i="4"/>
  <c r="BY457" i="4"/>
  <c r="BW457" i="4"/>
  <c r="BU457" i="4"/>
  <c r="BS457" i="4"/>
  <c r="BQ457" i="4"/>
  <c r="BO457" i="4"/>
  <c r="BM457" i="4"/>
  <c r="BK457" i="4"/>
  <c r="BI457" i="4"/>
  <c r="BG457" i="4"/>
  <c r="BE457" i="4"/>
  <c r="BC457" i="4"/>
  <c r="BA457" i="4"/>
  <c r="AY457" i="4"/>
  <c r="CS456" i="4"/>
  <c r="CQ456" i="4"/>
  <c r="CO456" i="4"/>
  <c r="CM456" i="4"/>
  <c r="CK456" i="4"/>
  <c r="CI456" i="4"/>
  <c r="CG456" i="4"/>
  <c r="CE456" i="4"/>
  <c r="CC456" i="4"/>
  <c r="CA456" i="4"/>
  <c r="BY456" i="4"/>
  <c r="BW456" i="4"/>
  <c r="BU456" i="4"/>
  <c r="BS456" i="4"/>
  <c r="BQ456" i="4"/>
  <c r="BO456" i="4"/>
  <c r="BM456" i="4"/>
  <c r="BK456" i="4"/>
  <c r="BI456" i="4"/>
  <c r="BG456" i="4"/>
  <c r="BE456" i="4"/>
  <c r="BC456" i="4"/>
  <c r="BA456" i="4"/>
  <c r="AY456" i="4"/>
  <c r="CS455" i="4"/>
  <c r="CQ455" i="4"/>
  <c r="CO455" i="4"/>
  <c r="CM455" i="4"/>
  <c r="CK455" i="4"/>
  <c r="CI455" i="4"/>
  <c r="CG455" i="4"/>
  <c r="CE455" i="4"/>
  <c r="CC455" i="4"/>
  <c r="CA455" i="4"/>
  <c r="BY455" i="4"/>
  <c r="BW455" i="4"/>
  <c r="BU455" i="4"/>
  <c r="BS455" i="4"/>
  <c r="BQ455" i="4"/>
  <c r="BO455" i="4"/>
  <c r="BM455" i="4"/>
  <c r="BK455" i="4"/>
  <c r="BI455" i="4"/>
  <c r="BG455" i="4"/>
  <c r="BE455" i="4"/>
  <c r="BC455" i="4"/>
  <c r="BA455" i="4"/>
  <c r="AY455" i="4"/>
  <c r="CS454" i="4"/>
  <c r="CQ454" i="4"/>
  <c r="CO454" i="4"/>
  <c r="CM454" i="4"/>
  <c r="CK454" i="4"/>
  <c r="CI454" i="4"/>
  <c r="CG454" i="4"/>
  <c r="CE454" i="4"/>
  <c r="CC454" i="4"/>
  <c r="CA454" i="4"/>
  <c r="BY454" i="4"/>
  <c r="BW454" i="4"/>
  <c r="BU454" i="4"/>
  <c r="BS454" i="4"/>
  <c r="BQ454" i="4"/>
  <c r="BO454" i="4"/>
  <c r="BM454" i="4"/>
  <c r="BK454" i="4"/>
  <c r="BI454" i="4"/>
  <c r="BG454" i="4"/>
  <c r="BE454" i="4"/>
  <c r="BC454" i="4"/>
  <c r="BA454" i="4"/>
  <c r="AY454" i="4"/>
  <c r="CS453" i="4"/>
  <c r="CQ453" i="4"/>
  <c r="CO453" i="4"/>
  <c r="CM453" i="4"/>
  <c r="CK453" i="4"/>
  <c r="CI453" i="4"/>
  <c r="CG453" i="4"/>
  <c r="CE453" i="4"/>
  <c r="CC453" i="4"/>
  <c r="CA453" i="4"/>
  <c r="BY453" i="4"/>
  <c r="BW453" i="4"/>
  <c r="BU453" i="4"/>
  <c r="BS453" i="4"/>
  <c r="BQ453" i="4"/>
  <c r="BO453" i="4"/>
  <c r="BM453" i="4"/>
  <c r="BK453" i="4"/>
  <c r="BI453" i="4"/>
  <c r="BG453" i="4"/>
  <c r="BE453" i="4"/>
  <c r="BC453" i="4"/>
  <c r="BA453" i="4"/>
  <c r="AY453" i="4"/>
  <c r="CS452" i="4"/>
  <c r="CQ452" i="4"/>
  <c r="CO452" i="4"/>
  <c r="CM452" i="4"/>
  <c r="CK452" i="4"/>
  <c r="CI452" i="4"/>
  <c r="CG452" i="4"/>
  <c r="CE452" i="4"/>
  <c r="CC452" i="4"/>
  <c r="CA452" i="4"/>
  <c r="BY452" i="4"/>
  <c r="BW452" i="4"/>
  <c r="BU452" i="4"/>
  <c r="BS452" i="4"/>
  <c r="BQ452" i="4"/>
  <c r="BO452" i="4"/>
  <c r="BM452" i="4"/>
  <c r="BK452" i="4"/>
  <c r="BI452" i="4"/>
  <c r="BG452" i="4"/>
  <c r="BE452" i="4"/>
  <c r="BC452" i="4"/>
  <c r="BA452" i="4"/>
  <c r="AY452" i="4"/>
  <c r="CS451" i="4"/>
  <c r="CQ451" i="4"/>
  <c r="CO451" i="4"/>
  <c r="CM451" i="4"/>
  <c r="CK451" i="4"/>
  <c r="CI451" i="4"/>
  <c r="CG451" i="4"/>
  <c r="CE451" i="4"/>
  <c r="CC451" i="4"/>
  <c r="CA451" i="4"/>
  <c r="BY451" i="4"/>
  <c r="BW451" i="4"/>
  <c r="BU451" i="4"/>
  <c r="BS451" i="4"/>
  <c r="BQ451" i="4"/>
  <c r="BO451" i="4"/>
  <c r="BM451" i="4"/>
  <c r="BK451" i="4"/>
  <c r="BI451" i="4"/>
  <c r="BG451" i="4"/>
  <c r="BE451" i="4"/>
  <c r="BC451" i="4"/>
  <c r="BA451" i="4"/>
  <c r="AY451" i="4"/>
  <c r="CS450" i="4"/>
  <c r="CQ450" i="4"/>
  <c r="CO450" i="4"/>
  <c r="CM450" i="4"/>
  <c r="CK450" i="4"/>
  <c r="CI450" i="4"/>
  <c r="CG450" i="4"/>
  <c r="CE450" i="4"/>
  <c r="CC450" i="4"/>
  <c r="CA450" i="4"/>
  <c r="BY450" i="4"/>
  <c r="BW450" i="4"/>
  <c r="BU450" i="4"/>
  <c r="BS450" i="4"/>
  <c r="BQ450" i="4"/>
  <c r="BO450" i="4"/>
  <c r="BM450" i="4"/>
  <c r="BK450" i="4"/>
  <c r="BI450" i="4"/>
  <c r="BG450" i="4"/>
  <c r="BE450" i="4"/>
  <c r="BC450" i="4"/>
  <c r="BA450" i="4"/>
  <c r="AY450" i="4"/>
  <c r="CS449" i="4"/>
  <c r="CQ449" i="4"/>
  <c r="CO449" i="4"/>
  <c r="CM449" i="4"/>
  <c r="CK449" i="4"/>
  <c r="CI449" i="4"/>
  <c r="CG449" i="4"/>
  <c r="CE449" i="4"/>
  <c r="CC449" i="4"/>
  <c r="CA449" i="4"/>
  <c r="BY449" i="4"/>
  <c r="BW449" i="4"/>
  <c r="BU449" i="4"/>
  <c r="BS449" i="4"/>
  <c r="BQ449" i="4"/>
  <c r="BO449" i="4"/>
  <c r="BM449" i="4"/>
  <c r="BK449" i="4"/>
  <c r="BI449" i="4"/>
  <c r="BG449" i="4"/>
  <c r="BE449" i="4"/>
  <c r="BC449" i="4"/>
  <c r="BA449" i="4"/>
  <c r="AY449" i="4"/>
  <c r="CS448" i="4"/>
  <c r="CQ448" i="4"/>
  <c r="CO448" i="4"/>
  <c r="CM448" i="4"/>
  <c r="CK448" i="4"/>
  <c r="CI448" i="4"/>
  <c r="CG448" i="4"/>
  <c r="CE448" i="4"/>
  <c r="CC448" i="4"/>
  <c r="CA448" i="4"/>
  <c r="BY448" i="4"/>
  <c r="BW448" i="4"/>
  <c r="BU448" i="4"/>
  <c r="BS448" i="4"/>
  <c r="BQ448" i="4"/>
  <c r="BO448" i="4"/>
  <c r="BM448" i="4"/>
  <c r="BK448" i="4"/>
  <c r="BI448" i="4"/>
  <c r="BG448" i="4"/>
  <c r="BE448" i="4"/>
  <c r="BC448" i="4"/>
  <c r="BA448" i="4"/>
  <c r="AY448" i="4"/>
  <c r="CS447" i="4"/>
  <c r="CQ447" i="4"/>
  <c r="CO447" i="4"/>
  <c r="CM447" i="4"/>
  <c r="CK447" i="4"/>
  <c r="CI447" i="4"/>
  <c r="CG447" i="4"/>
  <c r="CE447" i="4"/>
  <c r="CC447" i="4"/>
  <c r="CA447" i="4"/>
  <c r="BY447" i="4"/>
  <c r="BW447" i="4"/>
  <c r="BU447" i="4"/>
  <c r="BS447" i="4"/>
  <c r="BQ447" i="4"/>
  <c r="BO447" i="4"/>
  <c r="BM447" i="4"/>
  <c r="BK447" i="4"/>
  <c r="BI447" i="4"/>
  <c r="BG447" i="4"/>
  <c r="BE447" i="4"/>
  <c r="BC447" i="4"/>
  <c r="BA447" i="4"/>
  <c r="AY447" i="4"/>
  <c r="CS446" i="4"/>
  <c r="CQ446" i="4"/>
  <c r="CO446" i="4"/>
  <c r="CM446" i="4"/>
  <c r="CK446" i="4"/>
  <c r="CI446" i="4"/>
  <c r="CG446" i="4"/>
  <c r="CE446" i="4"/>
  <c r="CC446" i="4"/>
  <c r="CA446" i="4"/>
  <c r="BY446" i="4"/>
  <c r="BW446" i="4"/>
  <c r="BU446" i="4"/>
  <c r="BS446" i="4"/>
  <c r="BQ446" i="4"/>
  <c r="BO446" i="4"/>
  <c r="BM446" i="4"/>
  <c r="BK446" i="4"/>
  <c r="BI446" i="4"/>
  <c r="BG446" i="4"/>
  <c r="BE446" i="4"/>
  <c r="BC446" i="4"/>
  <c r="BA446" i="4"/>
  <c r="AY446" i="4"/>
  <c r="CS445" i="4"/>
  <c r="CQ445" i="4"/>
  <c r="CO445" i="4"/>
  <c r="CM445" i="4"/>
  <c r="CK445" i="4"/>
  <c r="CI445" i="4"/>
  <c r="CG445" i="4"/>
  <c r="CE445" i="4"/>
  <c r="CC445" i="4"/>
  <c r="CA445" i="4"/>
  <c r="BY445" i="4"/>
  <c r="BW445" i="4"/>
  <c r="BU445" i="4"/>
  <c r="BS445" i="4"/>
  <c r="BQ445" i="4"/>
  <c r="BO445" i="4"/>
  <c r="BM445" i="4"/>
  <c r="BK445" i="4"/>
  <c r="BI445" i="4"/>
  <c r="BG445" i="4"/>
  <c r="BE445" i="4"/>
  <c r="BC445" i="4"/>
  <c r="BA445" i="4"/>
  <c r="AY445" i="4"/>
  <c r="CS444" i="4"/>
  <c r="CQ444" i="4"/>
  <c r="CO444" i="4"/>
  <c r="CM444" i="4"/>
  <c r="CK444" i="4"/>
  <c r="CI444" i="4"/>
  <c r="CG444" i="4"/>
  <c r="CE444" i="4"/>
  <c r="CC444" i="4"/>
  <c r="CA444" i="4"/>
  <c r="BY444" i="4"/>
  <c r="BW444" i="4"/>
  <c r="BU444" i="4"/>
  <c r="BS444" i="4"/>
  <c r="BQ444" i="4"/>
  <c r="BO444" i="4"/>
  <c r="BM444" i="4"/>
  <c r="BK444" i="4"/>
  <c r="BI444" i="4"/>
  <c r="BG444" i="4"/>
  <c r="BE444" i="4"/>
  <c r="BC444" i="4"/>
  <c r="BA444" i="4"/>
  <c r="AY444" i="4"/>
  <c r="CS443" i="4"/>
  <c r="CQ443" i="4"/>
  <c r="CO443" i="4"/>
  <c r="CM443" i="4"/>
  <c r="CK443" i="4"/>
  <c r="CI443" i="4"/>
  <c r="CG443" i="4"/>
  <c r="CE443" i="4"/>
  <c r="CC443" i="4"/>
  <c r="CA443" i="4"/>
  <c r="BY443" i="4"/>
  <c r="BW443" i="4"/>
  <c r="BU443" i="4"/>
  <c r="BS443" i="4"/>
  <c r="BQ443" i="4"/>
  <c r="BO443" i="4"/>
  <c r="BM443" i="4"/>
  <c r="BK443" i="4"/>
  <c r="BI443" i="4"/>
  <c r="BG443" i="4"/>
  <c r="BE443" i="4"/>
  <c r="BC443" i="4"/>
  <c r="BA443" i="4"/>
  <c r="AY443" i="4"/>
  <c r="CS442" i="4"/>
  <c r="CQ442" i="4"/>
  <c r="CO442" i="4"/>
  <c r="CM442" i="4"/>
  <c r="CK442" i="4"/>
  <c r="CI442" i="4"/>
  <c r="CG442" i="4"/>
  <c r="CE442" i="4"/>
  <c r="CC442" i="4"/>
  <c r="CA442" i="4"/>
  <c r="BY442" i="4"/>
  <c r="BW442" i="4"/>
  <c r="BU442" i="4"/>
  <c r="BS442" i="4"/>
  <c r="BQ442" i="4"/>
  <c r="BO442" i="4"/>
  <c r="BM442" i="4"/>
  <c r="BK442" i="4"/>
  <c r="BI442" i="4"/>
  <c r="BG442" i="4"/>
  <c r="BE442" i="4"/>
  <c r="BC442" i="4"/>
  <c r="BA442" i="4"/>
  <c r="AY442" i="4"/>
  <c r="CS441" i="4"/>
  <c r="CQ441" i="4"/>
  <c r="CO441" i="4"/>
  <c r="CM441" i="4"/>
  <c r="CK441" i="4"/>
  <c r="CI441" i="4"/>
  <c r="CG441" i="4"/>
  <c r="CE441" i="4"/>
  <c r="CC441" i="4"/>
  <c r="CA441" i="4"/>
  <c r="BY441" i="4"/>
  <c r="BW441" i="4"/>
  <c r="BU441" i="4"/>
  <c r="BS441" i="4"/>
  <c r="BQ441" i="4"/>
  <c r="BO441" i="4"/>
  <c r="BM441" i="4"/>
  <c r="BK441" i="4"/>
  <c r="BI441" i="4"/>
  <c r="BG441" i="4"/>
  <c r="BE441" i="4"/>
  <c r="BC441" i="4"/>
  <c r="BA441" i="4"/>
  <c r="AY441" i="4"/>
  <c r="CS440" i="4"/>
  <c r="CQ440" i="4"/>
  <c r="CO440" i="4"/>
  <c r="CM440" i="4"/>
  <c r="CK440" i="4"/>
  <c r="CI440" i="4"/>
  <c r="CG440" i="4"/>
  <c r="CE440" i="4"/>
  <c r="CC440" i="4"/>
  <c r="CA440" i="4"/>
  <c r="BY440" i="4"/>
  <c r="BW440" i="4"/>
  <c r="BU440" i="4"/>
  <c r="BS440" i="4"/>
  <c r="BQ440" i="4"/>
  <c r="BO440" i="4"/>
  <c r="BM440" i="4"/>
  <c r="BK440" i="4"/>
  <c r="BI440" i="4"/>
  <c r="BG440" i="4"/>
  <c r="BE440" i="4"/>
  <c r="BC440" i="4"/>
  <c r="BA440" i="4"/>
  <c r="AY440" i="4"/>
  <c r="CS439" i="4"/>
  <c r="CQ439" i="4"/>
  <c r="CO439" i="4"/>
  <c r="CM439" i="4"/>
  <c r="CK439" i="4"/>
  <c r="CI439" i="4"/>
  <c r="CG439" i="4"/>
  <c r="CE439" i="4"/>
  <c r="CC439" i="4"/>
  <c r="CA439" i="4"/>
  <c r="BY439" i="4"/>
  <c r="BW439" i="4"/>
  <c r="BU439" i="4"/>
  <c r="BS439" i="4"/>
  <c r="BQ439" i="4"/>
  <c r="BO439" i="4"/>
  <c r="BM439" i="4"/>
  <c r="BK439" i="4"/>
  <c r="BI439" i="4"/>
  <c r="BG439" i="4"/>
  <c r="BE439" i="4"/>
  <c r="BC439" i="4"/>
  <c r="BA439" i="4"/>
  <c r="AY439" i="4"/>
  <c r="CS438" i="4"/>
  <c r="CQ438" i="4"/>
  <c r="CO438" i="4"/>
  <c r="CM438" i="4"/>
  <c r="CK438" i="4"/>
  <c r="CI438" i="4"/>
  <c r="CG438" i="4"/>
  <c r="CE438" i="4"/>
  <c r="CC438" i="4"/>
  <c r="CA438" i="4"/>
  <c r="BY438" i="4"/>
  <c r="BW438" i="4"/>
  <c r="BU438" i="4"/>
  <c r="BS438" i="4"/>
  <c r="BQ438" i="4"/>
  <c r="BO438" i="4"/>
  <c r="BM438" i="4"/>
  <c r="BK438" i="4"/>
  <c r="BI438" i="4"/>
  <c r="BG438" i="4"/>
  <c r="BE438" i="4"/>
  <c r="BC438" i="4"/>
  <c r="BA438" i="4"/>
  <c r="AY438" i="4"/>
  <c r="CS437" i="4"/>
  <c r="CQ437" i="4"/>
  <c r="CO437" i="4"/>
  <c r="CM437" i="4"/>
  <c r="CK437" i="4"/>
  <c r="CI437" i="4"/>
  <c r="CG437" i="4"/>
  <c r="CE437" i="4"/>
  <c r="CC437" i="4"/>
  <c r="CA437" i="4"/>
  <c r="BY437" i="4"/>
  <c r="BW437" i="4"/>
  <c r="BU437" i="4"/>
  <c r="BS437" i="4"/>
  <c r="BQ437" i="4"/>
  <c r="BO437" i="4"/>
  <c r="BM437" i="4"/>
  <c r="BK437" i="4"/>
  <c r="BI437" i="4"/>
  <c r="BG437" i="4"/>
  <c r="BE437" i="4"/>
  <c r="BC437" i="4"/>
  <c r="BA437" i="4"/>
  <c r="AY437" i="4"/>
  <c r="CS436" i="4"/>
  <c r="CQ436" i="4"/>
  <c r="CO436" i="4"/>
  <c r="CM436" i="4"/>
  <c r="CK436" i="4"/>
  <c r="CI436" i="4"/>
  <c r="CG436" i="4"/>
  <c r="CE436" i="4"/>
  <c r="CC436" i="4"/>
  <c r="CA436" i="4"/>
  <c r="BY436" i="4"/>
  <c r="BW436" i="4"/>
  <c r="BU436" i="4"/>
  <c r="BS436" i="4"/>
  <c r="BQ436" i="4"/>
  <c r="BO436" i="4"/>
  <c r="BM436" i="4"/>
  <c r="BK436" i="4"/>
  <c r="BI436" i="4"/>
  <c r="BG436" i="4"/>
  <c r="BE436" i="4"/>
  <c r="BC436" i="4"/>
  <c r="BA436" i="4"/>
  <c r="AY436" i="4"/>
  <c r="CS435" i="4"/>
  <c r="CQ435" i="4"/>
  <c r="CO435" i="4"/>
  <c r="CM435" i="4"/>
  <c r="CK435" i="4"/>
  <c r="CI435" i="4"/>
  <c r="CG435" i="4"/>
  <c r="CE435" i="4"/>
  <c r="CC435" i="4"/>
  <c r="CA435" i="4"/>
  <c r="BY435" i="4"/>
  <c r="BW435" i="4"/>
  <c r="BU435" i="4"/>
  <c r="BS435" i="4"/>
  <c r="BQ435" i="4"/>
  <c r="BO435" i="4"/>
  <c r="BM435" i="4"/>
  <c r="BK435" i="4"/>
  <c r="BI435" i="4"/>
  <c r="BG435" i="4"/>
  <c r="BE435" i="4"/>
  <c r="BC435" i="4"/>
  <c r="BA435" i="4"/>
  <c r="AY435" i="4"/>
  <c r="CS434" i="4"/>
  <c r="CQ434" i="4"/>
  <c r="CO434" i="4"/>
  <c r="CM434" i="4"/>
  <c r="CK434" i="4"/>
  <c r="CI434" i="4"/>
  <c r="CG434" i="4"/>
  <c r="CE434" i="4"/>
  <c r="CC434" i="4"/>
  <c r="CA434" i="4"/>
  <c r="BY434" i="4"/>
  <c r="BW434" i="4"/>
  <c r="BU434" i="4"/>
  <c r="BS434" i="4"/>
  <c r="BQ434" i="4"/>
  <c r="BO434" i="4"/>
  <c r="BM434" i="4"/>
  <c r="BK434" i="4"/>
  <c r="BI434" i="4"/>
  <c r="BG434" i="4"/>
  <c r="BE434" i="4"/>
  <c r="BC434" i="4"/>
  <c r="BA434" i="4"/>
  <c r="AY434" i="4"/>
  <c r="CS433" i="4"/>
  <c r="CQ433" i="4"/>
  <c r="CO433" i="4"/>
  <c r="CM433" i="4"/>
  <c r="CK433" i="4"/>
  <c r="CI433" i="4"/>
  <c r="CG433" i="4"/>
  <c r="CE433" i="4"/>
  <c r="CC433" i="4"/>
  <c r="CA433" i="4"/>
  <c r="BY433" i="4"/>
  <c r="BW433" i="4"/>
  <c r="BU433" i="4"/>
  <c r="BS433" i="4"/>
  <c r="BQ433" i="4"/>
  <c r="BO433" i="4"/>
  <c r="BM433" i="4"/>
  <c r="BK433" i="4"/>
  <c r="BI433" i="4"/>
  <c r="BG433" i="4"/>
  <c r="BE433" i="4"/>
  <c r="BC433" i="4"/>
  <c r="BA433" i="4"/>
  <c r="AY433" i="4"/>
  <c r="CS432" i="4"/>
  <c r="CQ432" i="4"/>
  <c r="CO432" i="4"/>
  <c r="CM432" i="4"/>
  <c r="CK432" i="4"/>
  <c r="CI432" i="4"/>
  <c r="CG432" i="4"/>
  <c r="CE432" i="4"/>
  <c r="CC432" i="4"/>
  <c r="CA432" i="4"/>
  <c r="BY432" i="4"/>
  <c r="BW432" i="4"/>
  <c r="BU432" i="4"/>
  <c r="BS432" i="4"/>
  <c r="BQ432" i="4"/>
  <c r="BO432" i="4"/>
  <c r="BM432" i="4"/>
  <c r="BK432" i="4"/>
  <c r="BI432" i="4"/>
  <c r="BG432" i="4"/>
  <c r="BE432" i="4"/>
  <c r="BC432" i="4"/>
  <c r="BA432" i="4"/>
  <c r="AY432" i="4"/>
  <c r="CS431" i="4"/>
  <c r="CQ431" i="4"/>
  <c r="CO431" i="4"/>
  <c r="CM431" i="4"/>
  <c r="CK431" i="4"/>
  <c r="CI431" i="4"/>
  <c r="CG431" i="4"/>
  <c r="CE431" i="4"/>
  <c r="CC431" i="4"/>
  <c r="CA431" i="4"/>
  <c r="BY431" i="4"/>
  <c r="BW431" i="4"/>
  <c r="BU431" i="4"/>
  <c r="BS431" i="4"/>
  <c r="BQ431" i="4"/>
  <c r="BO431" i="4"/>
  <c r="BM431" i="4"/>
  <c r="BK431" i="4"/>
  <c r="BI431" i="4"/>
  <c r="BG431" i="4"/>
  <c r="BE431" i="4"/>
  <c r="BC431" i="4"/>
  <c r="BA431" i="4"/>
  <c r="AY431" i="4"/>
  <c r="CS430" i="4"/>
  <c r="CQ430" i="4"/>
  <c r="CO430" i="4"/>
  <c r="CM430" i="4"/>
  <c r="CK430" i="4"/>
  <c r="CI430" i="4"/>
  <c r="CG430" i="4"/>
  <c r="CE430" i="4"/>
  <c r="CC430" i="4"/>
  <c r="CA430" i="4"/>
  <c r="BY430" i="4"/>
  <c r="BW430" i="4"/>
  <c r="BU430" i="4"/>
  <c r="BS430" i="4"/>
  <c r="BQ430" i="4"/>
  <c r="BO430" i="4"/>
  <c r="BM430" i="4"/>
  <c r="BK430" i="4"/>
  <c r="BI430" i="4"/>
  <c r="BG430" i="4"/>
  <c r="BE430" i="4"/>
  <c r="BC430" i="4"/>
  <c r="BA430" i="4"/>
  <c r="AY430" i="4"/>
  <c r="CS429" i="4"/>
  <c r="CQ429" i="4"/>
  <c r="CO429" i="4"/>
  <c r="CM429" i="4"/>
  <c r="CK429" i="4"/>
  <c r="CI429" i="4"/>
  <c r="CG429" i="4"/>
  <c r="CE429" i="4"/>
  <c r="CC429" i="4"/>
  <c r="CA429" i="4"/>
  <c r="BY429" i="4"/>
  <c r="BW429" i="4"/>
  <c r="BU429" i="4"/>
  <c r="BS429" i="4"/>
  <c r="BQ429" i="4"/>
  <c r="BO429" i="4"/>
  <c r="BM429" i="4"/>
  <c r="BK429" i="4"/>
  <c r="BI429" i="4"/>
  <c r="BG429" i="4"/>
  <c r="BE429" i="4"/>
  <c r="BC429" i="4"/>
  <c r="BA429" i="4"/>
  <c r="AY429" i="4"/>
  <c r="CS428" i="4"/>
  <c r="CQ428" i="4"/>
  <c r="CO428" i="4"/>
  <c r="CM428" i="4"/>
  <c r="CK428" i="4"/>
  <c r="CI428" i="4"/>
  <c r="CG428" i="4"/>
  <c r="CE428" i="4"/>
  <c r="CC428" i="4"/>
  <c r="CA428" i="4"/>
  <c r="BY428" i="4"/>
  <c r="BW428" i="4"/>
  <c r="BU428" i="4"/>
  <c r="BS428" i="4"/>
  <c r="BQ428" i="4"/>
  <c r="BO428" i="4"/>
  <c r="BM428" i="4"/>
  <c r="BK428" i="4"/>
  <c r="BI428" i="4"/>
  <c r="BG428" i="4"/>
  <c r="BE428" i="4"/>
  <c r="BC428" i="4"/>
  <c r="BA428" i="4"/>
  <c r="AY428" i="4"/>
  <c r="CS427" i="4"/>
  <c r="CQ427" i="4"/>
  <c r="CO427" i="4"/>
  <c r="CM427" i="4"/>
  <c r="CK427" i="4"/>
  <c r="CI427" i="4"/>
  <c r="CG427" i="4"/>
  <c r="CE427" i="4"/>
  <c r="CC427" i="4"/>
  <c r="CA427" i="4"/>
  <c r="BY427" i="4"/>
  <c r="BW427" i="4"/>
  <c r="BU427" i="4"/>
  <c r="BS427" i="4"/>
  <c r="BQ427" i="4"/>
  <c r="BO427" i="4"/>
  <c r="BM427" i="4"/>
  <c r="BK427" i="4"/>
  <c r="BI427" i="4"/>
  <c r="BG427" i="4"/>
  <c r="BE427" i="4"/>
  <c r="BC427" i="4"/>
  <c r="BA427" i="4"/>
  <c r="AY427" i="4"/>
  <c r="CS426" i="4"/>
  <c r="CQ426" i="4"/>
  <c r="CO426" i="4"/>
  <c r="CM426" i="4"/>
  <c r="CK426" i="4"/>
  <c r="CI426" i="4"/>
  <c r="CG426" i="4"/>
  <c r="CE426" i="4"/>
  <c r="CC426" i="4"/>
  <c r="CA426" i="4"/>
  <c r="BY426" i="4"/>
  <c r="BW426" i="4"/>
  <c r="BU426" i="4"/>
  <c r="BS426" i="4"/>
  <c r="BQ426" i="4"/>
  <c r="BO426" i="4"/>
  <c r="BM426" i="4"/>
  <c r="BK426" i="4"/>
  <c r="BI426" i="4"/>
  <c r="BG426" i="4"/>
  <c r="BE426" i="4"/>
  <c r="BC426" i="4"/>
  <c r="BA426" i="4"/>
  <c r="AY426" i="4"/>
  <c r="CS425" i="4"/>
  <c r="CQ425" i="4"/>
  <c r="CO425" i="4"/>
  <c r="CM425" i="4"/>
  <c r="CK425" i="4"/>
  <c r="CI425" i="4"/>
  <c r="CG425" i="4"/>
  <c r="CE425" i="4"/>
  <c r="CC425" i="4"/>
  <c r="CA425" i="4"/>
  <c r="BY425" i="4"/>
  <c r="BW425" i="4"/>
  <c r="BU425" i="4"/>
  <c r="BS425" i="4"/>
  <c r="BQ425" i="4"/>
  <c r="BO425" i="4"/>
  <c r="BM425" i="4"/>
  <c r="BK425" i="4"/>
  <c r="BI425" i="4"/>
  <c r="BG425" i="4"/>
  <c r="BE425" i="4"/>
  <c r="BC425" i="4"/>
  <c r="BA425" i="4"/>
  <c r="AY425" i="4"/>
  <c r="CS424" i="4"/>
  <c r="CQ424" i="4"/>
  <c r="CO424" i="4"/>
  <c r="CM424" i="4"/>
  <c r="CK424" i="4"/>
  <c r="CI424" i="4"/>
  <c r="CG424" i="4"/>
  <c r="CE424" i="4"/>
  <c r="CC424" i="4"/>
  <c r="CA424" i="4"/>
  <c r="BY424" i="4"/>
  <c r="BW424" i="4"/>
  <c r="BU424" i="4"/>
  <c r="BS424" i="4"/>
  <c r="BQ424" i="4"/>
  <c r="BO424" i="4"/>
  <c r="BM424" i="4"/>
  <c r="BK424" i="4"/>
  <c r="BI424" i="4"/>
  <c r="BG424" i="4"/>
  <c r="BE424" i="4"/>
  <c r="BC424" i="4"/>
  <c r="BA424" i="4"/>
  <c r="AY424" i="4"/>
  <c r="CS423" i="4"/>
  <c r="CQ423" i="4"/>
  <c r="CO423" i="4"/>
  <c r="CM423" i="4"/>
  <c r="CK423" i="4"/>
  <c r="CI423" i="4"/>
  <c r="CG423" i="4"/>
  <c r="CE423" i="4"/>
  <c r="CC423" i="4"/>
  <c r="CA423" i="4"/>
  <c r="BY423" i="4"/>
  <c r="BW423" i="4"/>
  <c r="BU423" i="4"/>
  <c r="BS423" i="4"/>
  <c r="BQ423" i="4"/>
  <c r="BO423" i="4"/>
  <c r="BM423" i="4"/>
  <c r="BK423" i="4"/>
  <c r="BI423" i="4"/>
  <c r="BG423" i="4"/>
  <c r="BE423" i="4"/>
  <c r="BC423" i="4"/>
  <c r="BA423" i="4"/>
  <c r="AY423" i="4"/>
  <c r="CS422" i="4"/>
  <c r="CQ422" i="4"/>
  <c r="CO422" i="4"/>
  <c r="CM422" i="4"/>
  <c r="CK422" i="4"/>
  <c r="CI422" i="4"/>
  <c r="CG422" i="4"/>
  <c r="CE422" i="4"/>
  <c r="CC422" i="4"/>
  <c r="CA422" i="4"/>
  <c r="BY422" i="4"/>
  <c r="BW422" i="4"/>
  <c r="BU422" i="4"/>
  <c r="BS422" i="4"/>
  <c r="BQ422" i="4"/>
  <c r="BO422" i="4"/>
  <c r="BM422" i="4"/>
  <c r="BK422" i="4"/>
  <c r="BI422" i="4"/>
  <c r="BG422" i="4"/>
  <c r="BE422" i="4"/>
  <c r="BC422" i="4"/>
  <c r="BA422" i="4"/>
  <c r="AY422" i="4"/>
  <c r="CS421" i="4"/>
  <c r="CQ421" i="4"/>
  <c r="CO421" i="4"/>
  <c r="CM421" i="4"/>
  <c r="CK421" i="4"/>
  <c r="CI421" i="4"/>
  <c r="CG421" i="4"/>
  <c r="CE421" i="4"/>
  <c r="CC421" i="4"/>
  <c r="CA421" i="4"/>
  <c r="BY421" i="4"/>
  <c r="BW421" i="4"/>
  <c r="BU421" i="4"/>
  <c r="BS421" i="4"/>
  <c r="BQ421" i="4"/>
  <c r="BO421" i="4"/>
  <c r="BM421" i="4"/>
  <c r="BK421" i="4"/>
  <c r="BI421" i="4"/>
  <c r="BG421" i="4"/>
  <c r="BE421" i="4"/>
  <c r="BC421" i="4"/>
  <c r="BA421" i="4"/>
  <c r="AY421" i="4"/>
  <c r="CS420" i="4"/>
  <c r="CQ420" i="4"/>
  <c r="CO420" i="4"/>
  <c r="CM420" i="4"/>
  <c r="CK420" i="4"/>
  <c r="CI420" i="4"/>
  <c r="CG420" i="4"/>
  <c r="CE420" i="4"/>
  <c r="CC420" i="4"/>
  <c r="CA420" i="4"/>
  <c r="BY420" i="4"/>
  <c r="BW420" i="4"/>
  <c r="BU420" i="4"/>
  <c r="BS420" i="4"/>
  <c r="BQ420" i="4"/>
  <c r="BO420" i="4"/>
  <c r="BM420" i="4"/>
  <c r="BK420" i="4"/>
  <c r="BI420" i="4"/>
  <c r="BG420" i="4"/>
  <c r="BE420" i="4"/>
  <c r="BC420" i="4"/>
  <c r="BA420" i="4"/>
  <c r="AY420" i="4"/>
  <c r="CS419" i="4"/>
  <c r="CQ419" i="4"/>
  <c r="CO419" i="4"/>
  <c r="CM419" i="4"/>
  <c r="CK419" i="4"/>
  <c r="CI419" i="4"/>
  <c r="CG419" i="4"/>
  <c r="CE419" i="4"/>
  <c r="CC419" i="4"/>
  <c r="CA419" i="4"/>
  <c r="BY419" i="4"/>
  <c r="BW419" i="4"/>
  <c r="BU419" i="4"/>
  <c r="BS419" i="4"/>
  <c r="BQ419" i="4"/>
  <c r="BO419" i="4"/>
  <c r="BM419" i="4"/>
  <c r="BK419" i="4"/>
  <c r="BI419" i="4"/>
  <c r="BG419" i="4"/>
  <c r="BE419" i="4"/>
  <c r="BC419" i="4"/>
  <c r="BA419" i="4"/>
  <c r="AY419" i="4"/>
  <c r="CS418" i="4"/>
  <c r="CQ418" i="4"/>
  <c r="CO418" i="4"/>
  <c r="CM418" i="4"/>
  <c r="CK418" i="4"/>
  <c r="CI418" i="4"/>
  <c r="CG418" i="4"/>
  <c r="CE418" i="4"/>
  <c r="CC418" i="4"/>
  <c r="CA418" i="4"/>
  <c r="BY418" i="4"/>
  <c r="BW418" i="4"/>
  <c r="BU418" i="4"/>
  <c r="BS418" i="4"/>
  <c r="BQ418" i="4"/>
  <c r="BO418" i="4"/>
  <c r="BM418" i="4"/>
  <c r="BK418" i="4"/>
  <c r="BI418" i="4"/>
  <c r="BG418" i="4"/>
  <c r="BE418" i="4"/>
  <c r="BC418" i="4"/>
  <c r="BA418" i="4"/>
  <c r="AY418" i="4"/>
  <c r="CS417" i="4"/>
  <c r="CQ417" i="4"/>
  <c r="CO417" i="4"/>
  <c r="CM417" i="4"/>
  <c r="CK417" i="4"/>
  <c r="CI417" i="4"/>
  <c r="CG417" i="4"/>
  <c r="CE417" i="4"/>
  <c r="CC417" i="4"/>
  <c r="CA417" i="4"/>
  <c r="BY417" i="4"/>
  <c r="BW417" i="4"/>
  <c r="BU417" i="4"/>
  <c r="BS417" i="4"/>
  <c r="BQ417" i="4"/>
  <c r="BO417" i="4"/>
  <c r="BM417" i="4"/>
  <c r="BK417" i="4"/>
  <c r="BI417" i="4"/>
  <c r="BG417" i="4"/>
  <c r="BE417" i="4"/>
  <c r="BC417" i="4"/>
  <c r="BA417" i="4"/>
  <c r="AY417" i="4"/>
  <c r="CS416" i="4"/>
  <c r="CQ416" i="4"/>
  <c r="CO416" i="4"/>
  <c r="CM416" i="4"/>
  <c r="CK416" i="4"/>
  <c r="CI416" i="4"/>
  <c r="CG416" i="4"/>
  <c r="CE416" i="4"/>
  <c r="CC416" i="4"/>
  <c r="CA416" i="4"/>
  <c r="BY416" i="4"/>
  <c r="BW416" i="4"/>
  <c r="BU416" i="4"/>
  <c r="BS416" i="4"/>
  <c r="BQ416" i="4"/>
  <c r="BO416" i="4"/>
  <c r="BM416" i="4"/>
  <c r="BK416" i="4"/>
  <c r="BI416" i="4"/>
  <c r="BG416" i="4"/>
  <c r="BE416" i="4"/>
  <c r="BC416" i="4"/>
  <c r="BA416" i="4"/>
  <c r="AY416" i="4"/>
  <c r="CS415" i="4"/>
  <c r="CQ415" i="4"/>
  <c r="CO415" i="4"/>
  <c r="CM415" i="4"/>
  <c r="CK415" i="4"/>
  <c r="CI415" i="4"/>
  <c r="CG415" i="4"/>
  <c r="CE415" i="4"/>
  <c r="CC415" i="4"/>
  <c r="CA415" i="4"/>
  <c r="BY415" i="4"/>
  <c r="BW415" i="4"/>
  <c r="BU415" i="4"/>
  <c r="BS415" i="4"/>
  <c r="BQ415" i="4"/>
  <c r="BO415" i="4"/>
  <c r="BM415" i="4"/>
  <c r="BK415" i="4"/>
  <c r="BI415" i="4"/>
  <c r="BG415" i="4"/>
  <c r="BE415" i="4"/>
  <c r="BC415" i="4"/>
  <c r="BA415" i="4"/>
  <c r="AY415" i="4"/>
  <c r="CS414" i="4"/>
  <c r="CQ414" i="4"/>
  <c r="CO414" i="4"/>
  <c r="CM414" i="4"/>
  <c r="CK414" i="4"/>
  <c r="CI414" i="4"/>
  <c r="CG414" i="4"/>
  <c r="CE414" i="4"/>
  <c r="CC414" i="4"/>
  <c r="CA414" i="4"/>
  <c r="BY414" i="4"/>
  <c r="BW414" i="4"/>
  <c r="BU414" i="4"/>
  <c r="BS414" i="4"/>
  <c r="BQ414" i="4"/>
  <c r="BO414" i="4"/>
  <c r="BM414" i="4"/>
  <c r="BK414" i="4"/>
  <c r="BI414" i="4"/>
  <c r="BG414" i="4"/>
  <c r="BE414" i="4"/>
  <c r="BC414" i="4"/>
  <c r="BA414" i="4"/>
  <c r="AY414" i="4"/>
  <c r="CS413" i="4"/>
  <c r="CQ413" i="4"/>
  <c r="CO413" i="4"/>
  <c r="CM413" i="4"/>
  <c r="CK413" i="4"/>
  <c r="CI413" i="4"/>
  <c r="CG413" i="4"/>
  <c r="CE413" i="4"/>
  <c r="CC413" i="4"/>
  <c r="CA413" i="4"/>
  <c r="BY413" i="4"/>
  <c r="BW413" i="4"/>
  <c r="BU413" i="4"/>
  <c r="BS413" i="4"/>
  <c r="BQ413" i="4"/>
  <c r="BO413" i="4"/>
  <c r="BM413" i="4"/>
  <c r="BK413" i="4"/>
  <c r="BI413" i="4"/>
  <c r="BG413" i="4"/>
  <c r="BE413" i="4"/>
  <c r="BC413" i="4"/>
  <c r="BA413" i="4"/>
  <c r="AY413" i="4"/>
  <c r="CS412" i="4"/>
  <c r="CQ412" i="4"/>
  <c r="CO412" i="4"/>
  <c r="CM412" i="4"/>
  <c r="CK412" i="4"/>
  <c r="CI412" i="4"/>
  <c r="CG412" i="4"/>
  <c r="CE412" i="4"/>
  <c r="CC412" i="4"/>
  <c r="CA412" i="4"/>
  <c r="BY412" i="4"/>
  <c r="BW412" i="4"/>
  <c r="BU412" i="4"/>
  <c r="BS412" i="4"/>
  <c r="BQ412" i="4"/>
  <c r="BO412" i="4"/>
  <c r="BM412" i="4"/>
  <c r="BK412" i="4"/>
  <c r="BI412" i="4"/>
  <c r="BG412" i="4"/>
  <c r="BE412" i="4"/>
  <c r="BC412" i="4"/>
  <c r="BA412" i="4"/>
  <c r="AY412" i="4"/>
  <c r="CS411" i="4"/>
  <c r="CQ411" i="4"/>
  <c r="CO411" i="4"/>
  <c r="CM411" i="4"/>
  <c r="CK411" i="4"/>
  <c r="CI411" i="4"/>
  <c r="CG411" i="4"/>
  <c r="CE411" i="4"/>
  <c r="CC411" i="4"/>
  <c r="CA411" i="4"/>
  <c r="BY411" i="4"/>
  <c r="BW411" i="4"/>
  <c r="BU411" i="4"/>
  <c r="BS411" i="4"/>
  <c r="BQ411" i="4"/>
  <c r="BO411" i="4"/>
  <c r="BM411" i="4"/>
  <c r="BK411" i="4"/>
  <c r="BI411" i="4"/>
  <c r="BG411" i="4"/>
  <c r="BE411" i="4"/>
  <c r="BC411" i="4"/>
  <c r="BA411" i="4"/>
  <c r="AY411" i="4"/>
  <c r="CS410" i="4"/>
  <c r="CQ410" i="4"/>
  <c r="CO410" i="4"/>
  <c r="CM410" i="4"/>
  <c r="CK410" i="4"/>
  <c r="CI410" i="4"/>
  <c r="CG410" i="4"/>
  <c r="CE410" i="4"/>
  <c r="CC410" i="4"/>
  <c r="CA410" i="4"/>
  <c r="BY410" i="4"/>
  <c r="BW410" i="4"/>
  <c r="BU410" i="4"/>
  <c r="BS410" i="4"/>
  <c r="BQ410" i="4"/>
  <c r="BO410" i="4"/>
  <c r="BM410" i="4"/>
  <c r="BK410" i="4"/>
  <c r="BI410" i="4"/>
  <c r="BG410" i="4"/>
  <c r="BE410" i="4"/>
  <c r="BC410" i="4"/>
  <c r="BA410" i="4"/>
  <c r="AY410" i="4"/>
  <c r="CS409" i="4"/>
  <c r="CQ409" i="4"/>
  <c r="CO409" i="4"/>
  <c r="CM409" i="4"/>
  <c r="CK409" i="4"/>
  <c r="CI409" i="4"/>
  <c r="CG409" i="4"/>
  <c r="CE409" i="4"/>
  <c r="CC409" i="4"/>
  <c r="CA409" i="4"/>
  <c r="BY409" i="4"/>
  <c r="BW409" i="4"/>
  <c r="BU409" i="4"/>
  <c r="BS409" i="4"/>
  <c r="BQ409" i="4"/>
  <c r="BO409" i="4"/>
  <c r="BM409" i="4"/>
  <c r="BK409" i="4"/>
  <c r="BI409" i="4"/>
  <c r="BG409" i="4"/>
  <c r="BE409" i="4"/>
  <c r="BC409" i="4"/>
  <c r="BA409" i="4"/>
  <c r="AY409" i="4"/>
  <c r="CS408" i="4"/>
  <c r="CQ408" i="4"/>
  <c r="CO408" i="4"/>
  <c r="CM408" i="4"/>
  <c r="CK408" i="4"/>
  <c r="CI408" i="4"/>
  <c r="CG408" i="4"/>
  <c r="CE408" i="4"/>
  <c r="CC408" i="4"/>
  <c r="CA408" i="4"/>
  <c r="BY408" i="4"/>
  <c r="BW408" i="4"/>
  <c r="BU408" i="4"/>
  <c r="BS408" i="4"/>
  <c r="BQ408" i="4"/>
  <c r="BO408" i="4"/>
  <c r="BM408" i="4"/>
  <c r="BK408" i="4"/>
  <c r="BI408" i="4"/>
  <c r="BG408" i="4"/>
  <c r="BE408" i="4"/>
  <c r="BC408" i="4"/>
  <c r="BA408" i="4"/>
  <c r="AY408" i="4"/>
  <c r="CS407" i="4"/>
  <c r="CQ407" i="4"/>
  <c r="CO407" i="4"/>
  <c r="CM407" i="4"/>
  <c r="CK407" i="4"/>
  <c r="CI407" i="4"/>
  <c r="CG407" i="4"/>
  <c r="CE407" i="4"/>
  <c r="CC407" i="4"/>
  <c r="CA407" i="4"/>
  <c r="BY407" i="4"/>
  <c r="BW407" i="4"/>
  <c r="BU407" i="4"/>
  <c r="BS407" i="4"/>
  <c r="BQ407" i="4"/>
  <c r="BO407" i="4"/>
  <c r="BM407" i="4"/>
  <c r="BK407" i="4"/>
  <c r="BI407" i="4"/>
  <c r="BG407" i="4"/>
  <c r="BE407" i="4"/>
  <c r="BC407" i="4"/>
  <c r="BA407" i="4"/>
  <c r="AY407" i="4"/>
  <c r="CS406" i="4"/>
  <c r="CQ406" i="4"/>
  <c r="CO406" i="4"/>
  <c r="CM406" i="4"/>
  <c r="CK406" i="4"/>
  <c r="CI406" i="4"/>
  <c r="CG406" i="4"/>
  <c r="CE406" i="4"/>
  <c r="CC406" i="4"/>
  <c r="CA406" i="4"/>
  <c r="BY406" i="4"/>
  <c r="BW406" i="4"/>
  <c r="BU406" i="4"/>
  <c r="BS406" i="4"/>
  <c r="BQ406" i="4"/>
  <c r="BO406" i="4"/>
  <c r="BM406" i="4"/>
  <c r="BK406" i="4"/>
  <c r="BI406" i="4"/>
  <c r="BG406" i="4"/>
  <c r="BE406" i="4"/>
  <c r="BC406" i="4"/>
  <c r="BA406" i="4"/>
  <c r="AY406" i="4"/>
  <c r="CS405" i="4"/>
  <c r="CQ405" i="4"/>
  <c r="CO405" i="4"/>
  <c r="CM405" i="4"/>
  <c r="CK405" i="4"/>
  <c r="CI405" i="4"/>
  <c r="CG405" i="4"/>
  <c r="CE405" i="4"/>
  <c r="CC405" i="4"/>
  <c r="CA405" i="4"/>
  <c r="BY405" i="4"/>
  <c r="BW405" i="4"/>
  <c r="BU405" i="4"/>
  <c r="BS405" i="4"/>
  <c r="BQ405" i="4"/>
  <c r="BO405" i="4"/>
  <c r="BM405" i="4"/>
  <c r="BK405" i="4"/>
  <c r="BI405" i="4"/>
  <c r="BG405" i="4"/>
  <c r="BE405" i="4"/>
  <c r="BC405" i="4"/>
  <c r="BA405" i="4"/>
  <c r="AY405" i="4"/>
  <c r="CS404" i="4"/>
  <c r="CQ404" i="4"/>
  <c r="CO404" i="4"/>
  <c r="CM404" i="4"/>
  <c r="CK404" i="4"/>
  <c r="CI404" i="4"/>
  <c r="CG404" i="4"/>
  <c r="CE404" i="4"/>
  <c r="CC404" i="4"/>
  <c r="CA404" i="4"/>
  <c r="BY404" i="4"/>
  <c r="BW404" i="4"/>
  <c r="BU404" i="4"/>
  <c r="BS404" i="4"/>
  <c r="BQ404" i="4"/>
  <c r="BO404" i="4"/>
  <c r="BM404" i="4"/>
  <c r="BK404" i="4"/>
  <c r="BI404" i="4"/>
  <c r="BG404" i="4"/>
  <c r="BE404" i="4"/>
  <c r="BC404" i="4"/>
  <c r="BA404" i="4"/>
  <c r="AY404" i="4"/>
  <c r="CS403" i="4"/>
  <c r="CQ403" i="4"/>
  <c r="CO403" i="4"/>
  <c r="CM403" i="4"/>
  <c r="CK403" i="4"/>
  <c r="CI403" i="4"/>
  <c r="CG403" i="4"/>
  <c r="CE403" i="4"/>
  <c r="CC403" i="4"/>
  <c r="CA403" i="4"/>
  <c r="BY403" i="4"/>
  <c r="BW403" i="4"/>
  <c r="BU403" i="4"/>
  <c r="BS403" i="4"/>
  <c r="BQ403" i="4"/>
  <c r="BO403" i="4"/>
  <c r="BM403" i="4"/>
  <c r="BK403" i="4"/>
  <c r="BI403" i="4"/>
  <c r="BG403" i="4"/>
  <c r="BE403" i="4"/>
  <c r="BC403" i="4"/>
  <c r="BA403" i="4"/>
  <c r="AY403" i="4"/>
  <c r="CS402" i="4"/>
  <c r="CQ402" i="4"/>
  <c r="CO402" i="4"/>
  <c r="CM402" i="4"/>
  <c r="CK402" i="4"/>
  <c r="CI402" i="4"/>
  <c r="CG402" i="4"/>
  <c r="CE402" i="4"/>
  <c r="CC402" i="4"/>
  <c r="CA402" i="4"/>
  <c r="BY402" i="4"/>
  <c r="BW402" i="4"/>
  <c r="BU402" i="4"/>
  <c r="BS402" i="4"/>
  <c r="BQ402" i="4"/>
  <c r="BO402" i="4"/>
  <c r="BM402" i="4"/>
  <c r="BK402" i="4"/>
  <c r="BI402" i="4"/>
  <c r="BG402" i="4"/>
  <c r="BE402" i="4"/>
  <c r="BC402" i="4"/>
  <c r="BA402" i="4"/>
  <c r="AY402" i="4"/>
  <c r="CS401" i="4"/>
  <c r="CQ401" i="4"/>
  <c r="CO401" i="4"/>
  <c r="CM401" i="4"/>
  <c r="CK401" i="4"/>
  <c r="CI401" i="4"/>
  <c r="CG401" i="4"/>
  <c r="CE401" i="4"/>
  <c r="CC401" i="4"/>
  <c r="CA401" i="4"/>
  <c r="BY401" i="4"/>
  <c r="BW401" i="4"/>
  <c r="BU401" i="4"/>
  <c r="BS401" i="4"/>
  <c r="BQ401" i="4"/>
  <c r="BO401" i="4"/>
  <c r="BM401" i="4"/>
  <c r="BK401" i="4"/>
  <c r="BI401" i="4"/>
  <c r="BG401" i="4"/>
  <c r="BE401" i="4"/>
  <c r="BC401" i="4"/>
  <c r="BA401" i="4"/>
  <c r="AY401" i="4"/>
  <c r="CS400" i="4"/>
  <c r="CQ400" i="4"/>
  <c r="CO400" i="4"/>
  <c r="CM400" i="4"/>
  <c r="CK400" i="4"/>
  <c r="CI400" i="4"/>
  <c r="CG400" i="4"/>
  <c r="CE400" i="4"/>
  <c r="CC400" i="4"/>
  <c r="CA400" i="4"/>
  <c r="BY400" i="4"/>
  <c r="BW400" i="4"/>
  <c r="BU400" i="4"/>
  <c r="BS400" i="4"/>
  <c r="BQ400" i="4"/>
  <c r="BO400" i="4"/>
  <c r="BM400" i="4"/>
  <c r="BK400" i="4"/>
  <c r="BI400" i="4"/>
  <c r="BG400" i="4"/>
  <c r="BE400" i="4"/>
  <c r="BC400" i="4"/>
  <c r="BA400" i="4"/>
  <c r="AY400" i="4"/>
  <c r="CS399" i="4"/>
  <c r="CQ399" i="4"/>
  <c r="CO399" i="4"/>
  <c r="CM399" i="4"/>
  <c r="CK399" i="4"/>
  <c r="CI399" i="4"/>
  <c r="CG399" i="4"/>
  <c r="CE399" i="4"/>
  <c r="CC399" i="4"/>
  <c r="CA399" i="4"/>
  <c r="BY399" i="4"/>
  <c r="BW399" i="4"/>
  <c r="BU399" i="4"/>
  <c r="BS399" i="4"/>
  <c r="BQ399" i="4"/>
  <c r="BO399" i="4"/>
  <c r="BM399" i="4"/>
  <c r="BK399" i="4"/>
  <c r="BI399" i="4"/>
  <c r="BG399" i="4"/>
  <c r="BE399" i="4"/>
  <c r="BC399" i="4"/>
  <c r="BA399" i="4"/>
  <c r="AY399" i="4"/>
  <c r="CS398" i="4"/>
  <c r="CQ398" i="4"/>
  <c r="CO398" i="4"/>
  <c r="CM398" i="4"/>
  <c r="CK398" i="4"/>
  <c r="CI398" i="4"/>
  <c r="CG398" i="4"/>
  <c r="CE398" i="4"/>
  <c r="CC398" i="4"/>
  <c r="CA398" i="4"/>
  <c r="BY398" i="4"/>
  <c r="BW398" i="4"/>
  <c r="BU398" i="4"/>
  <c r="BS398" i="4"/>
  <c r="BQ398" i="4"/>
  <c r="BO398" i="4"/>
  <c r="BM398" i="4"/>
  <c r="BK398" i="4"/>
  <c r="BI398" i="4"/>
  <c r="BG398" i="4"/>
  <c r="BE398" i="4"/>
  <c r="BC398" i="4"/>
  <c r="BA398" i="4"/>
  <c r="AY398" i="4"/>
  <c r="CS397" i="4"/>
  <c r="CQ397" i="4"/>
  <c r="CO397" i="4"/>
  <c r="CM397" i="4"/>
  <c r="CK397" i="4"/>
  <c r="CI397" i="4"/>
  <c r="CG397" i="4"/>
  <c r="CE397" i="4"/>
  <c r="CC397" i="4"/>
  <c r="CA397" i="4"/>
  <c r="BY397" i="4"/>
  <c r="BW397" i="4"/>
  <c r="BU397" i="4"/>
  <c r="BS397" i="4"/>
  <c r="BQ397" i="4"/>
  <c r="BO397" i="4"/>
  <c r="BM397" i="4"/>
  <c r="BK397" i="4"/>
  <c r="BI397" i="4"/>
  <c r="BG397" i="4"/>
  <c r="BE397" i="4"/>
  <c r="BC397" i="4"/>
  <c r="BA397" i="4"/>
  <c r="AY397" i="4"/>
  <c r="CS396" i="4"/>
  <c r="CQ396" i="4"/>
  <c r="CO396" i="4"/>
  <c r="CM396" i="4"/>
  <c r="CK396" i="4"/>
  <c r="CI396" i="4"/>
  <c r="CG396" i="4"/>
  <c r="CE396" i="4"/>
  <c r="CC396" i="4"/>
  <c r="CA396" i="4"/>
  <c r="BY396" i="4"/>
  <c r="BW396" i="4"/>
  <c r="BU396" i="4"/>
  <c r="BS396" i="4"/>
  <c r="BQ396" i="4"/>
  <c r="BO396" i="4"/>
  <c r="BM396" i="4"/>
  <c r="BK396" i="4"/>
  <c r="BI396" i="4"/>
  <c r="BG396" i="4"/>
  <c r="BE396" i="4"/>
  <c r="BC396" i="4"/>
  <c r="BA396" i="4"/>
  <c r="AY396" i="4"/>
  <c r="CS395" i="4"/>
  <c r="CQ395" i="4"/>
  <c r="CO395" i="4"/>
  <c r="CM395" i="4"/>
  <c r="CK395" i="4"/>
  <c r="CI395" i="4"/>
  <c r="CG395" i="4"/>
  <c r="CE395" i="4"/>
  <c r="CC395" i="4"/>
  <c r="CA395" i="4"/>
  <c r="BY395" i="4"/>
  <c r="BW395" i="4"/>
  <c r="BU395" i="4"/>
  <c r="BS395" i="4"/>
  <c r="BQ395" i="4"/>
  <c r="BO395" i="4"/>
  <c r="BM395" i="4"/>
  <c r="BK395" i="4"/>
  <c r="BI395" i="4"/>
  <c r="BG395" i="4"/>
  <c r="BE395" i="4"/>
  <c r="BC395" i="4"/>
  <c r="BA395" i="4"/>
  <c r="AY395" i="4"/>
  <c r="CS394" i="4"/>
  <c r="CQ394" i="4"/>
  <c r="CO394" i="4"/>
  <c r="CM394" i="4"/>
  <c r="CK394" i="4"/>
  <c r="CI394" i="4"/>
  <c r="CG394" i="4"/>
  <c r="CE394" i="4"/>
  <c r="CC394" i="4"/>
  <c r="CA394" i="4"/>
  <c r="BY394" i="4"/>
  <c r="BW394" i="4"/>
  <c r="BU394" i="4"/>
  <c r="BS394" i="4"/>
  <c r="BQ394" i="4"/>
  <c r="BO394" i="4"/>
  <c r="BM394" i="4"/>
  <c r="BK394" i="4"/>
  <c r="BI394" i="4"/>
  <c r="BG394" i="4"/>
  <c r="BE394" i="4"/>
  <c r="BC394" i="4"/>
  <c r="BA394" i="4"/>
  <c r="AY394" i="4"/>
  <c r="CS393" i="4"/>
  <c r="CQ393" i="4"/>
  <c r="CO393" i="4"/>
  <c r="CM393" i="4"/>
  <c r="CK393" i="4"/>
  <c r="CI393" i="4"/>
  <c r="CG393" i="4"/>
  <c r="CE393" i="4"/>
  <c r="CC393" i="4"/>
  <c r="CA393" i="4"/>
  <c r="BY393" i="4"/>
  <c r="BW393" i="4"/>
  <c r="BU393" i="4"/>
  <c r="BS393" i="4"/>
  <c r="BQ393" i="4"/>
  <c r="BO393" i="4"/>
  <c r="BM393" i="4"/>
  <c r="BK393" i="4"/>
  <c r="BI393" i="4"/>
  <c r="BG393" i="4"/>
  <c r="BE393" i="4"/>
  <c r="BC393" i="4"/>
  <c r="BA393" i="4"/>
  <c r="AY393" i="4"/>
  <c r="CS392" i="4"/>
  <c r="CQ392" i="4"/>
  <c r="CO392" i="4"/>
  <c r="CM392" i="4"/>
  <c r="CK392" i="4"/>
  <c r="CI392" i="4"/>
  <c r="CG392" i="4"/>
  <c r="CE392" i="4"/>
  <c r="CC392" i="4"/>
  <c r="CA392" i="4"/>
  <c r="BY392" i="4"/>
  <c r="BW392" i="4"/>
  <c r="BU392" i="4"/>
  <c r="BS392" i="4"/>
  <c r="BQ392" i="4"/>
  <c r="BO392" i="4"/>
  <c r="BM392" i="4"/>
  <c r="BK392" i="4"/>
  <c r="BI392" i="4"/>
  <c r="BG392" i="4"/>
  <c r="BE392" i="4"/>
  <c r="BC392" i="4"/>
  <c r="BA392" i="4"/>
  <c r="AY392" i="4"/>
  <c r="CS391" i="4"/>
  <c r="CQ391" i="4"/>
  <c r="CO391" i="4"/>
  <c r="CM391" i="4"/>
  <c r="CK391" i="4"/>
  <c r="CI391" i="4"/>
  <c r="CG391" i="4"/>
  <c r="CE391" i="4"/>
  <c r="CC391" i="4"/>
  <c r="CA391" i="4"/>
  <c r="BY391" i="4"/>
  <c r="BW391" i="4"/>
  <c r="BU391" i="4"/>
  <c r="BS391" i="4"/>
  <c r="BQ391" i="4"/>
  <c r="BO391" i="4"/>
  <c r="BM391" i="4"/>
  <c r="BK391" i="4"/>
  <c r="BI391" i="4"/>
  <c r="BG391" i="4"/>
  <c r="BE391" i="4"/>
  <c r="BC391" i="4"/>
  <c r="BA391" i="4"/>
  <c r="AY391" i="4"/>
  <c r="CS390" i="4"/>
  <c r="CQ390" i="4"/>
  <c r="CO390" i="4"/>
  <c r="CM390" i="4"/>
  <c r="CK390" i="4"/>
  <c r="CI390" i="4"/>
  <c r="CG390" i="4"/>
  <c r="CE390" i="4"/>
  <c r="CC390" i="4"/>
  <c r="CA390" i="4"/>
  <c r="BY390" i="4"/>
  <c r="BW390" i="4"/>
  <c r="BU390" i="4"/>
  <c r="BS390" i="4"/>
  <c r="BQ390" i="4"/>
  <c r="BO390" i="4"/>
  <c r="BM390" i="4"/>
  <c r="BK390" i="4"/>
  <c r="BI390" i="4"/>
  <c r="BG390" i="4"/>
  <c r="BE390" i="4"/>
  <c r="BC390" i="4"/>
  <c r="BA390" i="4"/>
  <c r="AY390" i="4"/>
  <c r="CS389" i="4"/>
  <c r="CQ389" i="4"/>
  <c r="CO389" i="4"/>
  <c r="CM389" i="4"/>
  <c r="CK389" i="4"/>
  <c r="CI389" i="4"/>
  <c r="CG389" i="4"/>
  <c r="CE389" i="4"/>
  <c r="CC389" i="4"/>
  <c r="CA389" i="4"/>
  <c r="BY389" i="4"/>
  <c r="BW389" i="4"/>
  <c r="BU389" i="4"/>
  <c r="BS389" i="4"/>
  <c r="BQ389" i="4"/>
  <c r="BO389" i="4"/>
  <c r="BM389" i="4"/>
  <c r="BK389" i="4"/>
  <c r="BI389" i="4"/>
  <c r="BG389" i="4"/>
  <c r="BE389" i="4"/>
  <c r="BC389" i="4"/>
  <c r="BA389" i="4"/>
  <c r="AY389" i="4"/>
  <c r="CS388" i="4"/>
  <c r="CQ388" i="4"/>
  <c r="CO388" i="4"/>
  <c r="CM388" i="4"/>
  <c r="CK388" i="4"/>
  <c r="CI388" i="4"/>
  <c r="CG388" i="4"/>
  <c r="CE388" i="4"/>
  <c r="CC388" i="4"/>
  <c r="CA388" i="4"/>
  <c r="BY388" i="4"/>
  <c r="BW388" i="4"/>
  <c r="BU388" i="4"/>
  <c r="BS388" i="4"/>
  <c r="BQ388" i="4"/>
  <c r="BO388" i="4"/>
  <c r="BM388" i="4"/>
  <c r="BK388" i="4"/>
  <c r="BI388" i="4"/>
  <c r="BG388" i="4"/>
  <c r="BE388" i="4"/>
  <c r="BC388" i="4"/>
  <c r="BA388" i="4"/>
  <c r="AY388" i="4"/>
  <c r="CS387" i="4"/>
  <c r="CQ387" i="4"/>
  <c r="CO387" i="4"/>
  <c r="CM387" i="4"/>
  <c r="CK387" i="4"/>
  <c r="CI387" i="4"/>
  <c r="CG387" i="4"/>
  <c r="CE387" i="4"/>
  <c r="CC387" i="4"/>
  <c r="CA387" i="4"/>
  <c r="BY387" i="4"/>
  <c r="BW387" i="4"/>
  <c r="BU387" i="4"/>
  <c r="BS387" i="4"/>
  <c r="BQ387" i="4"/>
  <c r="BO387" i="4"/>
  <c r="BM387" i="4"/>
  <c r="BK387" i="4"/>
  <c r="BI387" i="4"/>
  <c r="BG387" i="4"/>
  <c r="BE387" i="4"/>
  <c r="BC387" i="4"/>
  <c r="BA387" i="4"/>
  <c r="AY387" i="4"/>
  <c r="CS386" i="4"/>
  <c r="CQ386" i="4"/>
  <c r="CO386" i="4"/>
  <c r="CM386" i="4"/>
  <c r="CK386" i="4"/>
  <c r="CI386" i="4"/>
  <c r="CG386" i="4"/>
  <c r="CE386" i="4"/>
  <c r="CC386" i="4"/>
  <c r="CA386" i="4"/>
  <c r="BY386" i="4"/>
  <c r="BW386" i="4"/>
  <c r="BU386" i="4"/>
  <c r="BS386" i="4"/>
  <c r="BQ386" i="4"/>
  <c r="BO386" i="4"/>
  <c r="BM386" i="4"/>
  <c r="BK386" i="4"/>
  <c r="BI386" i="4"/>
  <c r="BG386" i="4"/>
  <c r="BE386" i="4"/>
  <c r="BC386" i="4"/>
  <c r="BA386" i="4"/>
  <c r="AY386" i="4"/>
  <c r="CS385" i="4"/>
  <c r="CQ385" i="4"/>
  <c r="CO385" i="4"/>
  <c r="CM385" i="4"/>
  <c r="CK385" i="4"/>
  <c r="CI385" i="4"/>
  <c r="CG385" i="4"/>
  <c r="CE385" i="4"/>
  <c r="CC385" i="4"/>
  <c r="CA385" i="4"/>
  <c r="BY385" i="4"/>
  <c r="BW385" i="4"/>
  <c r="BU385" i="4"/>
  <c r="BS385" i="4"/>
  <c r="BQ385" i="4"/>
  <c r="BO385" i="4"/>
  <c r="BM385" i="4"/>
  <c r="BK385" i="4"/>
  <c r="BI385" i="4"/>
  <c r="BG385" i="4"/>
  <c r="BE385" i="4"/>
  <c r="BC385" i="4"/>
  <c r="BA385" i="4"/>
  <c r="AY385" i="4"/>
  <c r="CS384" i="4"/>
  <c r="CQ384" i="4"/>
  <c r="CO384" i="4"/>
  <c r="CM384" i="4"/>
  <c r="CK384" i="4"/>
  <c r="CI384" i="4"/>
  <c r="CG384" i="4"/>
  <c r="CE384" i="4"/>
  <c r="CC384" i="4"/>
  <c r="CA384" i="4"/>
  <c r="BY384" i="4"/>
  <c r="BW384" i="4"/>
  <c r="BU384" i="4"/>
  <c r="BS384" i="4"/>
  <c r="BQ384" i="4"/>
  <c r="BO384" i="4"/>
  <c r="BM384" i="4"/>
  <c r="BK384" i="4"/>
  <c r="BI384" i="4"/>
  <c r="BG384" i="4"/>
  <c r="BE384" i="4"/>
  <c r="BC384" i="4"/>
  <c r="BA384" i="4"/>
  <c r="AY384" i="4"/>
  <c r="CS383" i="4"/>
  <c r="CQ383" i="4"/>
  <c r="CO383" i="4"/>
  <c r="CM383" i="4"/>
  <c r="CK383" i="4"/>
  <c r="CI383" i="4"/>
  <c r="CG383" i="4"/>
  <c r="CE383" i="4"/>
  <c r="CC383" i="4"/>
  <c r="CA383" i="4"/>
  <c r="BY383" i="4"/>
  <c r="BW383" i="4"/>
  <c r="BU383" i="4"/>
  <c r="BS383" i="4"/>
  <c r="BQ383" i="4"/>
  <c r="BO383" i="4"/>
  <c r="BM383" i="4"/>
  <c r="BK383" i="4"/>
  <c r="BI383" i="4"/>
  <c r="BG383" i="4"/>
  <c r="BE383" i="4"/>
  <c r="BC383" i="4"/>
  <c r="BA383" i="4"/>
  <c r="AY383" i="4"/>
  <c r="CS382" i="4"/>
  <c r="CQ382" i="4"/>
  <c r="CO382" i="4"/>
  <c r="CM382" i="4"/>
  <c r="CK382" i="4"/>
  <c r="CI382" i="4"/>
  <c r="CG382" i="4"/>
  <c r="CE382" i="4"/>
  <c r="CC382" i="4"/>
  <c r="CA382" i="4"/>
  <c r="BY382" i="4"/>
  <c r="BW382" i="4"/>
  <c r="BU382" i="4"/>
  <c r="BS382" i="4"/>
  <c r="BQ382" i="4"/>
  <c r="BO382" i="4"/>
  <c r="BM382" i="4"/>
  <c r="BK382" i="4"/>
  <c r="BI382" i="4"/>
  <c r="BG382" i="4"/>
  <c r="BE382" i="4"/>
  <c r="BC382" i="4"/>
  <c r="BA382" i="4"/>
  <c r="AY382" i="4"/>
  <c r="CS381" i="4"/>
  <c r="CQ381" i="4"/>
  <c r="CO381" i="4"/>
  <c r="CM381" i="4"/>
  <c r="CK381" i="4"/>
  <c r="CI381" i="4"/>
  <c r="CG381" i="4"/>
  <c r="CE381" i="4"/>
  <c r="CC381" i="4"/>
  <c r="CA381" i="4"/>
  <c r="BY381" i="4"/>
  <c r="BW381" i="4"/>
  <c r="BU381" i="4"/>
  <c r="BS381" i="4"/>
  <c r="BQ381" i="4"/>
  <c r="BO381" i="4"/>
  <c r="BM381" i="4"/>
  <c r="BK381" i="4"/>
  <c r="BI381" i="4"/>
  <c r="BG381" i="4"/>
  <c r="BE381" i="4"/>
  <c r="BC381" i="4"/>
  <c r="BA381" i="4"/>
  <c r="AY381" i="4"/>
  <c r="CS380" i="4"/>
  <c r="CQ380" i="4"/>
  <c r="CO380" i="4"/>
  <c r="CM380" i="4"/>
  <c r="CK380" i="4"/>
  <c r="CI380" i="4"/>
  <c r="CG380" i="4"/>
  <c r="CE380" i="4"/>
  <c r="CC380" i="4"/>
  <c r="CA380" i="4"/>
  <c r="BY380" i="4"/>
  <c r="BW380" i="4"/>
  <c r="BU380" i="4"/>
  <c r="BS380" i="4"/>
  <c r="BQ380" i="4"/>
  <c r="BO380" i="4"/>
  <c r="BM380" i="4"/>
  <c r="BK380" i="4"/>
  <c r="BI380" i="4"/>
  <c r="BG380" i="4"/>
  <c r="BE380" i="4"/>
  <c r="BC380" i="4"/>
  <c r="BA380" i="4"/>
  <c r="AY380" i="4"/>
  <c r="CS379" i="4"/>
  <c r="CQ379" i="4"/>
  <c r="CO379" i="4"/>
  <c r="CM379" i="4"/>
  <c r="CK379" i="4"/>
  <c r="CI379" i="4"/>
  <c r="CG379" i="4"/>
  <c r="CE379" i="4"/>
  <c r="CC379" i="4"/>
  <c r="CA379" i="4"/>
  <c r="BY379" i="4"/>
  <c r="BW379" i="4"/>
  <c r="BU379" i="4"/>
  <c r="BS379" i="4"/>
  <c r="BQ379" i="4"/>
  <c r="BO379" i="4"/>
  <c r="BM379" i="4"/>
  <c r="BK379" i="4"/>
  <c r="BI379" i="4"/>
  <c r="BG379" i="4"/>
  <c r="BE379" i="4"/>
  <c r="BC379" i="4"/>
  <c r="BA379" i="4"/>
  <c r="AY379" i="4"/>
  <c r="CS378" i="4"/>
  <c r="CQ378" i="4"/>
  <c r="CO378" i="4"/>
  <c r="CM378" i="4"/>
  <c r="CK378" i="4"/>
  <c r="CI378" i="4"/>
  <c r="CG378" i="4"/>
  <c r="CE378" i="4"/>
  <c r="CC378" i="4"/>
  <c r="CA378" i="4"/>
  <c r="BY378" i="4"/>
  <c r="BW378" i="4"/>
  <c r="BU378" i="4"/>
  <c r="BS378" i="4"/>
  <c r="BQ378" i="4"/>
  <c r="BO378" i="4"/>
  <c r="BM378" i="4"/>
  <c r="BK378" i="4"/>
  <c r="BI378" i="4"/>
  <c r="BG378" i="4"/>
  <c r="BE378" i="4"/>
  <c r="BC378" i="4"/>
  <c r="BA378" i="4"/>
  <c r="AY378" i="4"/>
  <c r="CS377" i="4"/>
  <c r="CQ377" i="4"/>
  <c r="CO377" i="4"/>
  <c r="CM377" i="4"/>
  <c r="CK377" i="4"/>
  <c r="CI377" i="4"/>
  <c r="CG377" i="4"/>
  <c r="CE377" i="4"/>
  <c r="CC377" i="4"/>
  <c r="CA377" i="4"/>
  <c r="BY377" i="4"/>
  <c r="BW377" i="4"/>
  <c r="BU377" i="4"/>
  <c r="BS377" i="4"/>
  <c r="BQ377" i="4"/>
  <c r="BO377" i="4"/>
  <c r="BM377" i="4"/>
  <c r="BK377" i="4"/>
  <c r="BI377" i="4"/>
  <c r="BG377" i="4"/>
  <c r="BE377" i="4"/>
  <c r="BC377" i="4"/>
  <c r="BA377" i="4"/>
  <c r="AY377" i="4"/>
  <c r="CS376" i="4"/>
  <c r="CQ376" i="4"/>
  <c r="CO376" i="4"/>
  <c r="CM376" i="4"/>
  <c r="CK376" i="4"/>
  <c r="CI376" i="4"/>
  <c r="CG376" i="4"/>
  <c r="CE376" i="4"/>
  <c r="CC376" i="4"/>
  <c r="CA376" i="4"/>
  <c r="BY376" i="4"/>
  <c r="BW376" i="4"/>
  <c r="BU376" i="4"/>
  <c r="BS376" i="4"/>
  <c r="BQ376" i="4"/>
  <c r="BO376" i="4"/>
  <c r="BM376" i="4"/>
  <c r="BK376" i="4"/>
  <c r="BI376" i="4"/>
  <c r="BG376" i="4"/>
  <c r="BE376" i="4"/>
  <c r="BC376" i="4"/>
  <c r="BA376" i="4"/>
  <c r="AY376" i="4"/>
  <c r="CS375" i="4"/>
  <c r="CQ375" i="4"/>
  <c r="CO375" i="4"/>
  <c r="CM375" i="4"/>
  <c r="CK375" i="4"/>
  <c r="CI375" i="4"/>
  <c r="CG375" i="4"/>
  <c r="CE375" i="4"/>
  <c r="CC375" i="4"/>
  <c r="CA375" i="4"/>
  <c r="BY375" i="4"/>
  <c r="BW375" i="4"/>
  <c r="BU375" i="4"/>
  <c r="BS375" i="4"/>
  <c r="BQ375" i="4"/>
  <c r="BO375" i="4"/>
  <c r="BM375" i="4"/>
  <c r="BK375" i="4"/>
  <c r="BI375" i="4"/>
  <c r="BG375" i="4"/>
  <c r="BE375" i="4"/>
  <c r="BC375" i="4"/>
  <c r="BA375" i="4"/>
  <c r="AY375" i="4"/>
  <c r="CS374" i="4"/>
  <c r="CQ374" i="4"/>
  <c r="CO374" i="4"/>
  <c r="CM374" i="4"/>
  <c r="CK374" i="4"/>
  <c r="CI374" i="4"/>
  <c r="CG374" i="4"/>
  <c r="CE374" i="4"/>
  <c r="CC374" i="4"/>
  <c r="CA374" i="4"/>
  <c r="BY374" i="4"/>
  <c r="BW374" i="4"/>
  <c r="BU374" i="4"/>
  <c r="BS374" i="4"/>
  <c r="BQ374" i="4"/>
  <c r="BO374" i="4"/>
  <c r="BM374" i="4"/>
  <c r="BK374" i="4"/>
  <c r="BI374" i="4"/>
  <c r="BG374" i="4"/>
  <c r="BE374" i="4"/>
  <c r="BC374" i="4"/>
  <c r="BA374" i="4"/>
  <c r="AY374" i="4"/>
  <c r="CS373" i="4"/>
  <c r="CQ373" i="4"/>
  <c r="CO373" i="4"/>
  <c r="CM373" i="4"/>
  <c r="CK373" i="4"/>
  <c r="CI373" i="4"/>
  <c r="CG373" i="4"/>
  <c r="CE373" i="4"/>
  <c r="CC373" i="4"/>
  <c r="CA373" i="4"/>
  <c r="BY373" i="4"/>
  <c r="BW373" i="4"/>
  <c r="BU373" i="4"/>
  <c r="BS373" i="4"/>
  <c r="BQ373" i="4"/>
  <c r="BO373" i="4"/>
  <c r="BM373" i="4"/>
  <c r="BK373" i="4"/>
  <c r="BI373" i="4"/>
  <c r="BG373" i="4"/>
  <c r="BE373" i="4"/>
  <c r="BC373" i="4"/>
  <c r="BA373" i="4"/>
  <c r="AY373" i="4"/>
  <c r="CS372" i="4"/>
  <c r="CQ372" i="4"/>
  <c r="CO372" i="4"/>
  <c r="CM372" i="4"/>
  <c r="CK372" i="4"/>
  <c r="CI372" i="4"/>
  <c r="CG372" i="4"/>
  <c r="CE372" i="4"/>
  <c r="CC372" i="4"/>
  <c r="CA372" i="4"/>
  <c r="BY372" i="4"/>
  <c r="BW372" i="4"/>
  <c r="BU372" i="4"/>
  <c r="BS372" i="4"/>
  <c r="BQ372" i="4"/>
  <c r="BO372" i="4"/>
  <c r="BM372" i="4"/>
  <c r="BK372" i="4"/>
  <c r="BI372" i="4"/>
  <c r="BG372" i="4"/>
  <c r="BE372" i="4"/>
  <c r="BC372" i="4"/>
  <c r="BA372" i="4"/>
  <c r="AY372" i="4"/>
  <c r="CS371" i="4"/>
  <c r="CQ371" i="4"/>
  <c r="CO371" i="4"/>
  <c r="CM371" i="4"/>
  <c r="CK371" i="4"/>
  <c r="CI371" i="4"/>
  <c r="CG371" i="4"/>
  <c r="CE371" i="4"/>
  <c r="CC371" i="4"/>
  <c r="CA371" i="4"/>
  <c r="BY371" i="4"/>
  <c r="BW371" i="4"/>
  <c r="BU371" i="4"/>
  <c r="BS371" i="4"/>
  <c r="BQ371" i="4"/>
  <c r="BO371" i="4"/>
  <c r="BM371" i="4"/>
  <c r="BK371" i="4"/>
  <c r="BI371" i="4"/>
  <c r="BG371" i="4"/>
  <c r="BE371" i="4"/>
  <c r="BC371" i="4"/>
  <c r="BA371" i="4"/>
  <c r="AY371" i="4"/>
  <c r="CS370" i="4"/>
  <c r="CQ370" i="4"/>
  <c r="CO370" i="4"/>
  <c r="CM370" i="4"/>
  <c r="CK370" i="4"/>
  <c r="CI370" i="4"/>
  <c r="CG370" i="4"/>
  <c r="CE370" i="4"/>
  <c r="CC370" i="4"/>
  <c r="CA370" i="4"/>
  <c r="BY370" i="4"/>
  <c r="BW370" i="4"/>
  <c r="BU370" i="4"/>
  <c r="BS370" i="4"/>
  <c r="BQ370" i="4"/>
  <c r="BO370" i="4"/>
  <c r="BM370" i="4"/>
  <c r="BK370" i="4"/>
  <c r="BI370" i="4"/>
  <c r="BG370" i="4"/>
  <c r="BE370" i="4"/>
  <c r="BC370" i="4"/>
  <c r="BA370" i="4"/>
  <c r="AY370" i="4"/>
  <c r="CS369" i="4"/>
  <c r="CQ369" i="4"/>
  <c r="CO369" i="4"/>
  <c r="CM369" i="4"/>
  <c r="CK369" i="4"/>
  <c r="CI369" i="4"/>
  <c r="CG369" i="4"/>
  <c r="CE369" i="4"/>
  <c r="CC369" i="4"/>
  <c r="CA369" i="4"/>
  <c r="BY369" i="4"/>
  <c r="BW369" i="4"/>
  <c r="BU369" i="4"/>
  <c r="BS369" i="4"/>
  <c r="BQ369" i="4"/>
  <c r="BO369" i="4"/>
  <c r="BM369" i="4"/>
  <c r="BK369" i="4"/>
  <c r="BI369" i="4"/>
  <c r="BG369" i="4"/>
  <c r="BE369" i="4"/>
  <c r="BC369" i="4"/>
  <c r="BA369" i="4"/>
  <c r="AY369" i="4"/>
  <c r="CS368" i="4"/>
  <c r="CQ368" i="4"/>
  <c r="CO368" i="4"/>
  <c r="CM368" i="4"/>
  <c r="CK368" i="4"/>
  <c r="CI368" i="4"/>
  <c r="CG368" i="4"/>
  <c r="CE368" i="4"/>
  <c r="CC368" i="4"/>
  <c r="CA368" i="4"/>
  <c r="BY368" i="4"/>
  <c r="BW368" i="4"/>
  <c r="BU368" i="4"/>
  <c r="BS368" i="4"/>
  <c r="BQ368" i="4"/>
  <c r="BO368" i="4"/>
  <c r="BM368" i="4"/>
  <c r="BK368" i="4"/>
  <c r="BI368" i="4"/>
  <c r="BG368" i="4"/>
  <c r="BE368" i="4"/>
  <c r="BC368" i="4"/>
  <c r="BA368" i="4"/>
  <c r="AY368" i="4"/>
  <c r="CS367" i="4"/>
  <c r="CQ367" i="4"/>
  <c r="CO367" i="4"/>
  <c r="CM367" i="4"/>
  <c r="CK367" i="4"/>
  <c r="CI367" i="4"/>
  <c r="CG367" i="4"/>
  <c r="CE367" i="4"/>
  <c r="CC367" i="4"/>
  <c r="CA367" i="4"/>
  <c r="BY367" i="4"/>
  <c r="BW367" i="4"/>
  <c r="BU367" i="4"/>
  <c r="BS367" i="4"/>
  <c r="BQ367" i="4"/>
  <c r="BO367" i="4"/>
  <c r="BM367" i="4"/>
  <c r="BK367" i="4"/>
  <c r="BI367" i="4"/>
  <c r="BG367" i="4"/>
  <c r="BE367" i="4"/>
  <c r="BC367" i="4"/>
  <c r="BA367" i="4"/>
  <c r="AY367" i="4"/>
  <c r="CS366" i="4"/>
  <c r="CQ366" i="4"/>
  <c r="CO366" i="4"/>
  <c r="CM366" i="4"/>
  <c r="CK366" i="4"/>
  <c r="CI366" i="4"/>
  <c r="CG366" i="4"/>
  <c r="CE366" i="4"/>
  <c r="CC366" i="4"/>
  <c r="CA366" i="4"/>
  <c r="BY366" i="4"/>
  <c r="BW366" i="4"/>
  <c r="BU366" i="4"/>
  <c r="BS366" i="4"/>
  <c r="BQ366" i="4"/>
  <c r="BO366" i="4"/>
  <c r="BM366" i="4"/>
  <c r="BK366" i="4"/>
  <c r="BI366" i="4"/>
  <c r="BG366" i="4"/>
  <c r="BE366" i="4"/>
  <c r="BC366" i="4"/>
  <c r="BA366" i="4"/>
  <c r="AY366" i="4"/>
  <c r="CS365" i="4"/>
  <c r="CQ365" i="4"/>
  <c r="CO365" i="4"/>
  <c r="CM365" i="4"/>
  <c r="CK365" i="4"/>
  <c r="CI365" i="4"/>
  <c r="CG365" i="4"/>
  <c r="CE365" i="4"/>
  <c r="CC365" i="4"/>
  <c r="CA365" i="4"/>
  <c r="BY365" i="4"/>
  <c r="BW365" i="4"/>
  <c r="BU365" i="4"/>
  <c r="BS365" i="4"/>
  <c r="BQ365" i="4"/>
  <c r="BO365" i="4"/>
  <c r="BM365" i="4"/>
  <c r="BK365" i="4"/>
  <c r="BI365" i="4"/>
  <c r="BG365" i="4"/>
  <c r="BE365" i="4"/>
  <c r="BC365" i="4"/>
  <c r="BA365" i="4"/>
  <c r="AY365" i="4"/>
  <c r="CS364" i="4"/>
  <c r="CQ364" i="4"/>
  <c r="CO364" i="4"/>
  <c r="CM364" i="4"/>
  <c r="CK364" i="4"/>
  <c r="CI364" i="4"/>
  <c r="CG364" i="4"/>
  <c r="CE364" i="4"/>
  <c r="CC364" i="4"/>
  <c r="CA364" i="4"/>
  <c r="BY364" i="4"/>
  <c r="BW364" i="4"/>
  <c r="BU364" i="4"/>
  <c r="BS364" i="4"/>
  <c r="BQ364" i="4"/>
  <c r="BO364" i="4"/>
  <c r="BM364" i="4"/>
  <c r="BK364" i="4"/>
  <c r="BI364" i="4"/>
  <c r="BG364" i="4"/>
  <c r="BE364" i="4"/>
  <c r="BC364" i="4"/>
  <c r="BA364" i="4"/>
  <c r="AY364" i="4"/>
  <c r="CS363" i="4"/>
  <c r="CQ363" i="4"/>
  <c r="CO363" i="4"/>
  <c r="CM363" i="4"/>
  <c r="CK363" i="4"/>
  <c r="CI363" i="4"/>
  <c r="CG363" i="4"/>
  <c r="CE363" i="4"/>
  <c r="CC363" i="4"/>
  <c r="CA363" i="4"/>
  <c r="BY363" i="4"/>
  <c r="BW363" i="4"/>
  <c r="BU363" i="4"/>
  <c r="BS363" i="4"/>
  <c r="BQ363" i="4"/>
  <c r="BO363" i="4"/>
  <c r="BM363" i="4"/>
  <c r="BK363" i="4"/>
  <c r="BI363" i="4"/>
  <c r="BG363" i="4"/>
  <c r="BE363" i="4"/>
  <c r="BC363" i="4"/>
  <c r="BA363" i="4"/>
  <c r="AY363" i="4"/>
  <c r="CS362" i="4"/>
  <c r="CQ362" i="4"/>
  <c r="CO362" i="4"/>
  <c r="CM362" i="4"/>
  <c r="CK362" i="4"/>
  <c r="CI362" i="4"/>
  <c r="CG362" i="4"/>
  <c r="CE362" i="4"/>
  <c r="CC362" i="4"/>
  <c r="CA362" i="4"/>
  <c r="BY362" i="4"/>
  <c r="BW362" i="4"/>
  <c r="BU362" i="4"/>
  <c r="BS362" i="4"/>
  <c r="BQ362" i="4"/>
  <c r="BO362" i="4"/>
  <c r="BM362" i="4"/>
  <c r="BK362" i="4"/>
  <c r="BI362" i="4"/>
  <c r="BG362" i="4"/>
  <c r="BE362" i="4"/>
  <c r="BC362" i="4"/>
  <c r="BA362" i="4"/>
  <c r="AY362" i="4"/>
  <c r="CS361" i="4"/>
  <c r="CQ361" i="4"/>
  <c r="CO361" i="4"/>
  <c r="CM361" i="4"/>
  <c r="CK361" i="4"/>
  <c r="CI361" i="4"/>
  <c r="CG361" i="4"/>
  <c r="CE361" i="4"/>
  <c r="CC361" i="4"/>
  <c r="CA361" i="4"/>
  <c r="BY361" i="4"/>
  <c r="BW361" i="4"/>
  <c r="BU361" i="4"/>
  <c r="BS361" i="4"/>
  <c r="BQ361" i="4"/>
  <c r="BO361" i="4"/>
  <c r="BM361" i="4"/>
  <c r="BK361" i="4"/>
  <c r="BI361" i="4"/>
  <c r="BG361" i="4"/>
  <c r="BE361" i="4"/>
  <c r="BC361" i="4"/>
  <c r="BA361" i="4"/>
  <c r="AY361" i="4"/>
  <c r="CS360" i="4"/>
  <c r="CQ360" i="4"/>
  <c r="CO360" i="4"/>
  <c r="CM360" i="4"/>
  <c r="CK360" i="4"/>
  <c r="CI360" i="4"/>
  <c r="CG360" i="4"/>
  <c r="CE360" i="4"/>
  <c r="CC360" i="4"/>
  <c r="CA360" i="4"/>
  <c r="BY360" i="4"/>
  <c r="BW360" i="4"/>
  <c r="BU360" i="4"/>
  <c r="BS360" i="4"/>
  <c r="BQ360" i="4"/>
  <c r="BO360" i="4"/>
  <c r="BM360" i="4"/>
  <c r="BK360" i="4"/>
  <c r="BI360" i="4"/>
  <c r="BG360" i="4"/>
  <c r="BE360" i="4"/>
  <c r="BC360" i="4"/>
  <c r="BA360" i="4"/>
  <c r="AY360" i="4"/>
  <c r="CS359" i="4"/>
  <c r="CQ359" i="4"/>
  <c r="CO359" i="4"/>
  <c r="CM359" i="4"/>
  <c r="CK359" i="4"/>
  <c r="CI359" i="4"/>
  <c r="CG359" i="4"/>
  <c r="CE359" i="4"/>
  <c r="CC359" i="4"/>
  <c r="CA359" i="4"/>
  <c r="BY359" i="4"/>
  <c r="BW359" i="4"/>
  <c r="BU359" i="4"/>
  <c r="BS359" i="4"/>
  <c r="BQ359" i="4"/>
  <c r="BO359" i="4"/>
  <c r="BM359" i="4"/>
  <c r="BK359" i="4"/>
  <c r="BI359" i="4"/>
  <c r="BG359" i="4"/>
  <c r="BE359" i="4"/>
  <c r="BC359" i="4"/>
  <c r="BA359" i="4"/>
  <c r="AY359" i="4"/>
  <c r="CS358" i="4"/>
  <c r="CQ358" i="4"/>
  <c r="CO358" i="4"/>
  <c r="CM358" i="4"/>
  <c r="CK358" i="4"/>
  <c r="CI358" i="4"/>
  <c r="CG358" i="4"/>
  <c r="CE358" i="4"/>
  <c r="CC358" i="4"/>
  <c r="CA358" i="4"/>
  <c r="BY358" i="4"/>
  <c r="BW358" i="4"/>
  <c r="BU358" i="4"/>
  <c r="BS358" i="4"/>
  <c r="BQ358" i="4"/>
  <c r="BO358" i="4"/>
  <c r="BM358" i="4"/>
  <c r="BK358" i="4"/>
  <c r="BI358" i="4"/>
  <c r="BG358" i="4"/>
  <c r="BE358" i="4"/>
  <c r="BC358" i="4"/>
  <c r="BA358" i="4"/>
  <c r="AY358" i="4"/>
  <c r="CS357" i="4"/>
  <c r="CQ357" i="4"/>
  <c r="CO357" i="4"/>
  <c r="CM357" i="4"/>
  <c r="CK357" i="4"/>
  <c r="CI357" i="4"/>
  <c r="CG357" i="4"/>
  <c r="CE357" i="4"/>
  <c r="CC357" i="4"/>
  <c r="CA357" i="4"/>
  <c r="BY357" i="4"/>
  <c r="BW357" i="4"/>
  <c r="BU357" i="4"/>
  <c r="BS357" i="4"/>
  <c r="BQ357" i="4"/>
  <c r="BO357" i="4"/>
  <c r="BM357" i="4"/>
  <c r="BK357" i="4"/>
  <c r="BI357" i="4"/>
  <c r="BG357" i="4"/>
  <c r="BE357" i="4"/>
  <c r="BC357" i="4"/>
  <c r="BA357" i="4"/>
  <c r="AY357" i="4"/>
  <c r="CS356" i="4"/>
  <c r="CQ356" i="4"/>
  <c r="CO356" i="4"/>
  <c r="CM356" i="4"/>
  <c r="CK356" i="4"/>
  <c r="CI356" i="4"/>
  <c r="CG356" i="4"/>
  <c r="CE356" i="4"/>
  <c r="CC356" i="4"/>
  <c r="CA356" i="4"/>
  <c r="BY356" i="4"/>
  <c r="BW356" i="4"/>
  <c r="BU356" i="4"/>
  <c r="BS356" i="4"/>
  <c r="BQ356" i="4"/>
  <c r="BO356" i="4"/>
  <c r="BM356" i="4"/>
  <c r="BK356" i="4"/>
  <c r="BI356" i="4"/>
  <c r="BG356" i="4"/>
  <c r="BE356" i="4"/>
  <c r="BC356" i="4"/>
  <c r="BA356" i="4"/>
  <c r="AY356" i="4"/>
  <c r="CS355" i="4"/>
  <c r="CQ355" i="4"/>
  <c r="CO355" i="4"/>
  <c r="CM355" i="4"/>
  <c r="CK355" i="4"/>
  <c r="CI355" i="4"/>
  <c r="CG355" i="4"/>
  <c r="CE355" i="4"/>
  <c r="CC355" i="4"/>
  <c r="CA355" i="4"/>
  <c r="BY355" i="4"/>
  <c r="BW355" i="4"/>
  <c r="BU355" i="4"/>
  <c r="BS355" i="4"/>
  <c r="BQ355" i="4"/>
  <c r="BO355" i="4"/>
  <c r="BM355" i="4"/>
  <c r="BK355" i="4"/>
  <c r="BI355" i="4"/>
  <c r="BG355" i="4"/>
  <c r="BE355" i="4"/>
  <c r="BC355" i="4"/>
  <c r="BA355" i="4"/>
  <c r="AY355" i="4"/>
  <c r="CS354" i="4"/>
  <c r="CQ354" i="4"/>
  <c r="CO354" i="4"/>
  <c r="CM354" i="4"/>
  <c r="CK354" i="4"/>
  <c r="CI354" i="4"/>
  <c r="CG354" i="4"/>
  <c r="CE354" i="4"/>
  <c r="CC354" i="4"/>
  <c r="CA354" i="4"/>
  <c r="BY354" i="4"/>
  <c r="BW354" i="4"/>
  <c r="BU354" i="4"/>
  <c r="BS354" i="4"/>
  <c r="BQ354" i="4"/>
  <c r="BO354" i="4"/>
  <c r="BM354" i="4"/>
  <c r="BK354" i="4"/>
  <c r="BI354" i="4"/>
  <c r="BG354" i="4"/>
  <c r="BE354" i="4"/>
  <c r="BC354" i="4"/>
  <c r="BA354" i="4"/>
  <c r="AY354" i="4"/>
  <c r="CS353" i="4"/>
  <c r="CQ353" i="4"/>
  <c r="CO353" i="4"/>
  <c r="CM353" i="4"/>
  <c r="CK353" i="4"/>
  <c r="CI353" i="4"/>
  <c r="CG353" i="4"/>
  <c r="CE353" i="4"/>
  <c r="CC353" i="4"/>
  <c r="CA353" i="4"/>
  <c r="BY353" i="4"/>
  <c r="BW353" i="4"/>
  <c r="BU353" i="4"/>
  <c r="BS353" i="4"/>
  <c r="BQ353" i="4"/>
  <c r="BO353" i="4"/>
  <c r="BM353" i="4"/>
  <c r="BK353" i="4"/>
  <c r="BI353" i="4"/>
  <c r="BG353" i="4"/>
  <c r="BE353" i="4"/>
  <c r="BC353" i="4"/>
  <c r="BA353" i="4"/>
  <c r="AY353" i="4"/>
  <c r="CS352" i="4"/>
  <c r="CQ352" i="4"/>
  <c r="CO352" i="4"/>
  <c r="CM352" i="4"/>
  <c r="CK352" i="4"/>
  <c r="CI352" i="4"/>
  <c r="CG352" i="4"/>
  <c r="CE352" i="4"/>
  <c r="CC352" i="4"/>
  <c r="CA352" i="4"/>
  <c r="BY352" i="4"/>
  <c r="BW352" i="4"/>
  <c r="BU352" i="4"/>
  <c r="BS352" i="4"/>
  <c r="BQ352" i="4"/>
  <c r="BO352" i="4"/>
  <c r="BM352" i="4"/>
  <c r="BK352" i="4"/>
  <c r="BI352" i="4"/>
  <c r="BG352" i="4"/>
  <c r="BE352" i="4"/>
  <c r="BC352" i="4"/>
  <c r="BA352" i="4"/>
  <c r="AY352" i="4"/>
  <c r="CS351" i="4"/>
  <c r="CQ351" i="4"/>
  <c r="CO351" i="4"/>
  <c r="CM351" i="4"/>
  <c r="CK351" i="4"/>
  <c r="CI351" i="4"/>
  <c r="CG351" i="4"/>
  <c r="CE351" i="4"/>
  <c r="CC351" i="4"/>
  <c r="CA351" i="4"/>
  <c r="BY351" i="4"/>
  <c r="BW351" i="4"/>
  <c r="BU351" i="4"/>
  <c r="BS351" i="4"/>
  <c r="BQ351" i="4"/>
  <c r="BO351" i="4"/>
  <c r="BM351" i="4"/>
  <c r="BK351" i="4"/>
  <c r="BI351" i="4"/>
  <c r="BG351" i="4"/>
  <c r="BE351" i="4"/>
  <c r="BC351" i="4"/>
  <c r="BA351" i="4"/>
  <c r="AY351" i="4"/>
  <c r="CS350" i="4"/>
  <c r="CQ350" i="4"/>
  <c r="CO350" i="4"/>
  <c r="CM350" i="4"/>
  <c r="CK350" i="4"/>
  <c r="CI350" i="4"/>
  <c r="CG350" i="4"/>
  <c r="CE350" i="4"/>
  <c r="CC350" i="4"/>
  <c r="CA350" i="4"/>
  <c r="BY350" i="4"/>
  <c r="BW350" i="4"/>
  <c r="BU350" i="4"/>
  <c r="BS350" i="4"/>
  <c r="BQ350" i="4"/>
  <c r="BO350" i="4"/>
  <c r="BM350" i="4"/>
  <c r="BK350" i="4"/>
  <c r="BI350" i="4"/>
  <c r="BG350" i="4"/>
  <c r="BE350" i="4"/>
  <c r="BC350" i="4"/>
  <c r="BA350" i="4"/>
  <c r="AY350" i="4"/>
  <c r="CS349" i="4"/>
  <c r="CQ349" i="4"/>
  <c r="CO349" i="4"/>
  <c r="CM349" i="4"/>
  <c r="CK349" i="4"/>
  <c r="CI349" i="4"/>
  <c r="CG349" i="4"/>
  <c r="CE349" i="4"/>
  <c r="CC349" i="4"/>
  <c r="CA349" i="4"/>
  <c r="BY349" i="4"/>
  <c r="BW349" i="4"/>
  <c r="BU349" i="4"/>
  <c r="BS349" i="4"/>
  <c r="BQ349" i="4"/>
  <c r="BO349" i="4"/>
  <c r="BM349" i="4"/>
  <c r="BK349" i="4"/>
  <c r="BI349" i="4"/>
  <c r="BG349" i="4"/>
  <c r="BE349" i="4"/>
  <c r="BC349" i="4"/>
  <c r="BA349" i="4"/>
  <c r="AY349" i="4"/>
  <c r="CS348" i="4"/>
  <c r="CQ348" i="4"/>
  <c r="CO348" i="4"/>
  <c r="CM348" i="4"/>
  <c r="CK348" i="4"/>
  <c r="CI348" i="4"/>
  <c r="CG348" i="4"/>
  <c r="CE348" i="4"/>
  <c r="CC348" i="4"/>
  <c r="CA348" i="4"/>
  <c r="BY348" i="4"/>
  <c r="BW348" i="4"/>
  <c r="BU348" i="4"/>
  <c r="BS348" i="4"/>
  <c r="BQ348" i="4"/>
  <c r="BO348" i="4"/>
  <c r="BM348" i="4"/>
  <c r="BK348" i="4"/>
  <c r="BI348" i="4"/>
  <c r="BG348" i="4"/>
  <c r="BE348" i="4"/>
  <c r="BC348" i="4"/>
  <c r="BA348" i="4"/>
  <c r="AY348" i="4"/>
  <c r="CS347" i="4"/>
  <c r="CQ347" i="4"/>
  <c r="CO347" i="4"/>
  <c r="CM347" i="4"/>
  <c r="CK347" i="4"/>
  <c r="CI347" i="4"/>
  <c r="CG347" i="4"/>
  <c r="CE347" i="4"/>
  <c r="CC347" i="4"/>
  <c r="CA347" i="4"/>
  <c r="BY347" i="4"/>
  <c r="BW347" i="4"/>
  <c r="BU347" i="4"/>
  <c r="BS347" i="4"/>
  <c r="BQ347" i="4"/>
  <c r="BO347" i="4"/>
  <c r="BM347" i="4"/>
  <c r="BK347" i="4"/>
  <c r="BI347" i="4"/>
  <c r="BG347" i="4"/>
  <c r="BE347" i="4"/>
  <c r="BC347" i="4"/>
  <c r="BA347" i="4"/>
  <c r="AY347" i="4"/>
  <c r="CS346" i="4"/>
  <c r="CQ346" i="4"/>
  <c r="CO346" i="4"/>
  <c r="CM346" i="4"/>
  <c r="CK346" i="4"/>
  <c r="CI346" i="4"/>
  <c r="CG346" i="4"/>
  <c r="CE346" i="4"/>
  <c r="CC346" i="4"/>
  <c r="CA346" i="4"/>
  <c r="BY346" i="4"/>
  <c r="BW346" i="4"/>
  <c r="BU346" i="4"/>
  <c r="BS346" i="4"/>
  <c r="BQ346" i="4"/>
  <c r="BO346" i="4"/>
  <c r="BM346" i="4"/>
  <c r="BK346" i="4"/>
  <c r="BI346" i="4"/>
  <c r="BG346" i="4"/>
  <c r="BE346" i="4"/>
  <c r="BC346" i="4"/>
  <c r="BA346" i="4"/>
  <c r="AY346" i="4"/>
  <c r="CS345" i="4"/>
  <c r="CQ345" i="4"/>
  <c r="CO345" i="4"/>
  <c r="CM345" i="4"/>
  <c r="CK345" i="4"/>
  <c r="CI345" i="4"/>
  <c r="CG345" i="4"/>
  <c r="CE345" i="4"/>
  <c r="CC345" i="4"/>
  <c r="CA345" i="4"/>
  <c r="BY345" i="4"/>
  <c r="BW345" i="4"/>
  <c r="BU345" i="4"/>
  <c r="BS345" i="4"/>
  <c r="BQ345" i="4"/>
  <c r="BO345" i="4"/>
  <c r="BM345" i="4"/>
  <c r="BK345" i="4"/>
  <c r="BI345" i="4"/>
  <c r="BG345" i="4"/>
  <c r="BE345" i="4"/>
  <c r="BC345" i="4"/>
  <c r="BA345" i="4"/>
  <c r="AY345" i="4"/>
  <c r="CS344" i="4"/>
  <c r="CQ344" i="4"/>
  <c r="CO344" i="4"/>
  <c r="CM344" i="4"/>
  <c r="CK344" i="4"/>
  <c r="CI344" i="4"/>
  <c r="CG344" i="4"/>
  <c r="CE344" i="4"/>
  <c r="CC344" i="4"/>
  <c r="CA344" i="4"/>
  <c r="BY344" i="4"/>
  <c r="BW344" i="4"/>
  <c r="BU344" i="4"/>
  <c r="BS344" i="4"/>
  <c r="BQ344" i="4"/>
  <c r="BO344" i="4"/>
  <c r="BM344" i="4"/>
  <c r="BK344" i="4"/>
  <c r="BI344" i="4"/>
  <c r="BG344" i="4"/>
  <c r="BE344" i="4"/>
  <c r="BC344" i="4"/>
  <c r="BA344" i="4"/>
  <c r="AY344" i="4"/>
  <c r="CS343" i="4"/>
  <c r="CQ343" i="4"/>
  <c r="CO343" i="4"/>
  <c r="CM343" i="4"/>
  <c r="CK343" i="4"/>
  <c r="CI343" i="4"/>
  <c r="CG343" i="4"/>
  <c r="CE343" i="4"/>
  <c r="CC343" i="4"/>
  <c r="CA343" i="4"/>
  <c r="BY343" i="4"/>
  <c r="BW343" i="4"/>
  <c r="BU343" i="4"/>
  <c r="BS343" i="4"/>
  <c r="BQ343" i="4"/>
  <c r="BO343" i="4"/>
  <c r="BM343" i="4"/>
  <c r="BK343" i="4"/>
  <c r="BI343" i="4"/>
  <c r="BG343" i="4"/>
  <c r="BE343" i="4"/>
  <c r="BC343" i="4"/>
  <c r="BA343" i="4"/>
  <c r="AY343" i="4"/>
  <c r="CS342" i="4"/>
  <c r="CQ342" i="4"/>
  <c r="CO342" i="4"/>
  <c r="CM342" i="4"/>
  <c r="CK342" i="4"/>
  <c r="CI342" i="4"/>
  <c r="CG342" i="4"/>
  <c r="CE342" i="4"/>
  <c r="CC342" i="4"/>
  <c r="CA342" i="4"/>
  <c r="BY342" i="4"/>
  <c r="BW342" i="4"/>
  <c r="BU342" i="4"/>
  <c r="BS342" i="4"/>
  <c r="BQ342" i="4"/>
  <c r="BO342" i="4"/>
  <c r="BM342" i="4"/>
  <c r="BK342" i="4"/>
  <c r="BI342" i="4"/>
  <c r="BG342" i="4"/>
  <c r="BE342" i="4"/>
  <c r="BC342" i="4"/>
  <c r="BA342" i="4"/>
  <c r="AY342" i="4"/>
  <c r="CS341" i="4"/>
  <c r="CQ341" i="4"/>
  <c r="CO341" i="4"/>
  <c r="CM341" i="4"/>
  <c r="CK341" i="4"/>
  <c r="CI341" i="4"/>
  <c r="CG341" i="4"/>
  <c r="CE341" i="4"/>
  <c r="CC341" i="4"/>
  <c r="CA341" i="4"/>
  <c r="BY341" i="4"/>
  <c r="BW341" i="4"/>
  <c r="BU341" i="4"/>
  <c r="BS341" i="4"/>
  <c r="BQ341" i="4"/>
  <c r="BO341" i="4"/>
  <c r="BM341" i="4"/>
  <c r="BK341" i="4"/>
  <c r="BI341" i="4"/>
  <c r="BG341" i="4"/>
  <c r="BE341" i="4"/>
  <c r="BC341" i="4"/>
  <c r="BA341" i="4"/>
  <c r="AY341" i="4"/>
  <c r="CS340" i="4"/>
  <c r="CQ340" i="4"/>
  <c r="CO340" i="4"/>
  <c r="CM340" i="4"/>
  <c r="CK340" i="4"/>
  <c r="CI340" i="4"/>
  <c r="CG340" i="4"/>
  <c r="CE340" i="4"/>
  <c r="CC340" i="4"/>
  <c r="CA340" i="4"/>
  <c r="BY340" i="4"/>
  <c r="BW340" i="4"/>
  <c r="BU340" i="4"/>
  <c r="BS340" i="4"/>
  <c r="BQ340" i="4"/>
  <c r="BO340" i="4"/>
  <c r="BM340" i="4"/>
  <c r="BK340" i="4"/>
  <c r="BI340" i="4"/>
  <c r="BG340" i="4"/>
  <c r="BE340" i="4"/>
  <c r="BC340" i="4"/>
  <c r="BA340" i="4"/>
  <c r="AY340" i="4"/>
  <c r="CS339" i="4"/>
  <c r="CQ339" i="4"/>
  <c r="CO339" i="4"/>
  <c r="CM339" i="4"/>
  <c r="CK339" i="4"/>
  <c r="CI339" i="4"/>
  <c r="CG339" i="4"/>
  <c r="CE339" i="4"/>
  <c r="CC339" i="4"/>
  <c r="CA339" i="4"/>
  <c r="BY339" i="4"/>
  <c r="BW339" i="4"/>
  <c r="BU339" i="4"/>
  <c r="BS339" i="4"/>
  <c r="BQ339" i="4"/>
  <c r="BO339" i="4"/>
  <c r="BM339" i="4"/>
  <c r="BK339" i="4"/>
  <c r="BI339" i="4"/>
  <c r="BG339" i="4"/>
  <c r="BE339" i="4"/>
  <c r="BC339" i="4"/>
  <c r="BA339" i="4"/>
  <c r="AY339" i="4"/>
  <c r="CS338" i="4"/>
  <c r="CQ338" i="4"/>
  <c r="CO338" i="4"/>
  <c r="CM338" i="4"/>
  <c r="CK338" i="4"/>
  <c r="CI338" i="4"/>
  <c r="CG338" i="4"/>
  <c r="CE338" i="4"/>
  <c r="CC338" i="4"/>
  <c r="CA338" i="4"/>
  <c r="BY338" i="4"/>
  <c r="BW338" i="4"/>
  <c r="BU338" i="4"/>
  <c r="BS338" i="4"/>
  <c r="BQ338" i="4"/>
  <c r="BO338" i="4"/>
  <c r="BM338" i="4"/>
  <c r="BK338" i="4"/>
  <c r="BI338" i="4"/>
  <c r="BG338" i="4"/>
  <c r="BE338" i="4"/>
  <c r="BC338" i="4"/>
  <c r="BA338" i="4"/>
  <c r="AY338" i="4"/>
  <c r="CS337" i="4"/>
  <c r="CQ337" i="4"/>
  <c r="CO337" i="4"/>
  <c r="CM337" i="4"/>
  <c r="CK337" i="4"/>
  <c r="CI337" i="4"/>
  <c r="CG337" i="4"/>
  <c r="CE337" i="4"/>
  <c r="CC337" i="4"/>
  <c r="CA337" i="4"/>
  <c r="BY337" i="4"/>
  <c r="BW337" i="4"/>
  <c r="BU337" i="4"/>
  <c r="BS337" i="4"/>
  <c r="BQ337" i="4"/>
  <c r="BO337" i="4"/>
  <c r="BM337" i="4"/>
  <c r="BK337" i="4"/>
  <c r="BI337" i="4"/>
  <c r="BG337" i="4"/>
  <c r="BE337" i="4"/>
  <c r="BC337" i="4"/>
  <c r="BA337" i="4"/>
  <c r="AY337" i="4"/>
  <c r="CS336" i="4"/>
  <c r="CQ336" i="4"/>
  <c r="CO336" i="4"/>
  <c r="CM336" i="4"/>
  <c r="CK336" i="4"/>
  <c r="CI336" i="4"/>
  <c r="CG336" i="4"/>
  <c r="CE336" i="4"/>
  <c r="CC336" i="4"/>
  <c r="CA336" i="4"/>
  <c r="BY336" i="4"/>
  <c r="BW336" i="4"/>
  <c r="BU336" i="4"/>
  <c r="BS336" i="4"/>
  <c r="BQ336" i="4"/>
  <c r="BO336" i="4"/>
  <c r="BM336" i="4"/>
  <c r="BK336" i="4"/>
  <c r="BI336" i="4"/>
  <c r="BG336" i="4"/>
  <c r="BE336" i="4"/>
  <c r="BC336" i="4"/>
  <c r="BA336" i="4"/>
  <c r="AY336" i="4"/>
  <c r="CS335" i="4"/>
  <c r="CQ335" i="4"/>
  <c r="CO335" i="4"/>
  <c r="CM335" i="4"/>
  <c r="CK335" i="4"/>
  <c r="CI335" i="4"/>
  <c r="CG335" i="4"/>
  <c r="CE335" i="4"/>
  <c r="CC335" i="4"/>
  <c r="CA335" i="4"/>
  <c r="BY335" i="4"/>
  <c r="BW335" i="4"/>
  <c r="BU335" i="4"/>
  <c r="BS335" i="4"/>
  <c r="BQ335" i="4"/>
  <c r="BO335" i="4"/>
  <c r="BM335" i="4"/>
  <c r="BK335" i="4"/>
  <c r="BI335" i="4"/>
  <c r="BG335" i="4"/>
  <c r="BE335" i="4"/>
  <c r="BC335" i="4"/>
  <c r="BA335" i="4"/>
  <c r="AY335" i="4"/>
  <c r="CS334" i="4"/>
  <c r="CQ334" i="4"/>
  <c r="CO334" i="4"/>
  <c r="CM334" i="4"/>
  <c r="CK334" i="4"/>
  <c r="CI334" i="4"/>
  <c r="CG334" i="4"/>
  <c r="CE334" i="4"/>
  <c r="CC334" i="4"/>
  <c r="CA334" i="4"/>
  <c r="BY334" i="4"/>
  <c r="BW334" i="4"/>
  <c r="BU334" i="4"/>
  <c r="BS334" i="4"/>
  <c r="BQ334" i="4"/>
  <c r="BO334" i="4"/>
  <c r="BM334" i="4"/>
  <c r="BK334" i="4"/>
  <c r="BI334" i="4"/>
  <c r="BG334" i="4"/>
  <c r="BE334" i="4"/>
  <c r="BC334" i="4"/>
  <c r="BA334" i="4"/>
  <c r="AY334" i="4"/>
  <c r="CS333" i="4"/>
  <c r="CQ333" i="4"/>
  <c r="CO333" i="4"/>
  <c r="CM333" i="4"/>
  <c r="CK333" i="4"/>
  <c r="CI333" i="4"/>
  <c r="CG333" i="4"/>
  <c r="CE333" i="4"/>
  <c r="CC333" i="4"/>
  <c r="CA333" i="4"/>
  <c r="BY333" i="4"/>
  <c r="BW333" i="4"/>
  <c r="BU333" i="4"/>
  <c r="BS333" i="4"/>
  <c r="BQ333" i="4"/>
  <c r="BO333" i="4"/>
  <c r="BM333" i="4"/>
  <c r="BK333" i="4"/>
  <c r="BI333" i="4"/>
  <c r="BG333" i="4"/>
  <c r="BE333" i="4"/>
  <c r="BC333" i="4"/>
  <c r="BA333" i="4"/>
  <c r="AY333" i="4"/>
  <c r="CS332" i="4"/>
  <c r="CQ332" i="4"/>
  <c r="CO332" i="4"/>
  <c r="CM332" i="4"/>
  <c r="CK332" i="4"/>
  <c r="CI332" i="4"/>
  <c r="CG332" i="4"/>
  <c r="CE332" i="4"/>
  <c r="CC332" i="4"/>
  <c r="CA332" i="4"/>
  <c r="BY332" i="4"/>
  <c r="BW332" i="4"/>
  <c r="BU332" i="4"/>
  <c r="BS332" i="4"/>
  <c r="BQ332" i="4"/>
  <c r="BO332" i="4"/>
  <c r="BM332" i="4"/>
  <c r="BK332" i="4"/>
  <c r="BI332" i="4"/>
  <c r="BG332" i="4"/>
  <c r="BE332" i="4"/>
  <c r="BC332" i="4"/>
  <c r="BA332" i="4"/>
  <c r="AY332" i="4"/>
  <c r="CS331" i="4"/>
  <c r="CQ331" i="4"/>
  <c r="CO331" i="4"/>
  <c r="CM331" i="4"/>
  <c r="CK331" i="4"/>
  <c r="CI331" i="4"/>
  <c r="CG331" i="4"/>
  <c r="CE331" i="4"/>
  <c r="CC331" i="4"/>
  <c r="CA331" i="4"/>
  <c r="BY331" i="4"/>
  <c r="BW331" i="4"/>
  <c r="BU331" i="4"/>
  <c r="BS331" i="4"/>
  <c r="BQ331" i="4"/>
  <c r="BO331" i="4"/>
  <c r="BM331" i="4"/>
  <c r="BK331" i="4"/>
  <c r="BI331" i="4"/>
  <c r="BG331" i="4"/>
  <c r="BE331" i="4"/>
  <c r="BC331" i="4"/>
  <c r="BA331" i="4"/>
  <c r="AY331" i="4"/>
  <c r="CS330" i="4"/>
  <c r="CQ330" i="4"/>
  <c r="CO330" i="4"/>
  <c r="CM330" i="4"/>
  <c r="CK330" i="4"/>
  <c r="CI330" i="4"/>
  <c r="CG330" i="4"/>
  <c r="CE330" i="4"/>
  <c r="CC330" i="4"/>
  <c r="CA330" i="4"/>
  <c r="BY330" i="4"/>
  <c r="BW330" i="4"/>
  <c r="BU330" i="4"/>
  <c r="BS330" i="4"/>
  <c r="BQ330" i="4"/>
  <c r="BO330" i="4"/>
  <c r="BM330" i="4"/>
  <c r="BK330" i="4"/>
  <c r="BI330" i="4"/>
  <c r="BG330" i="4"/>
  <c r="BE330" i="4"/>
  <c r="BC330" i="4"/>
  <c r="BA330" i="4"/>
  <c r="AY330" i="4"/>
  <c r="CS329" i="4"/>
  <c r="CQ329" i="4"/>
  <c r="CO329" i="4"/>
  <c r="CM329" i="4"/>
  <c r="CK329" i="4"/>
  <c r="CI329" i="4"/>
  <c r="CG329" i="4"/>
  <c r="CE329" i="4"/>
  <c r="CC329" i="4"/>
  <c r="CA329" i="4"/>
  <c r="BY329" i="4"/>
  <c r="BW329" i="4"/>
  <c r="BU329" i="4"/>
  <c r="BS329" i="4"/>
  <c r="BQ329" i="4"/>
  <c r="BO329" i="4"/>
  <c r="BM329" i="4"/>
  <c r="BK329" i="4"/>
  <c r="BI329" i="4"/>
  <c r="BG329" i="4"/>
  <c r="BE329" i="4"/>
  <c r="BC329" i="4"/>
  <c r="BA329" i="4"/>
  <c r="AY329" i="4"/>
  <c r="CS328" i="4"/>
  <c r="CQ328" i="4"/>
  <c r="CO328" i="4"/>
  <c r="CM328" i="4"/>
  <c r="CK328" i="4"/>
  <c r="CI328" i="4"/>
  <c r="CG328" i="4"/>
  <c r="CE328" i="4"/>
  <c r="CC328" i="4"/>
  <c r="CA328" i="4"/>
  <c r="BY328" i="4"/>
  <c r="BW328" i="4"/>
  <c r="BU328" i="4"/>
  <c r="BS328" i="4"/>
  <c r="BQ328" i="4"/>
  <c r="BO328" i="4"/>
  <c r="BM328" i="4"/>
  <c r="BK328" i="4"/>
  <c r="BI328" i="4"/>
  <c r="BG328" i="4"/>
  <c r="BE328" i="4"/>
  <c r="BC328" i="4"/>
  <c r="BA328" i="4"/>
  <c r="AY328" i="4"/>
  <c r="CS327" i="4"/>
  <c r="CQ327" i="4"/>
  <c r="CO327" i="4"/>
  <c r="CM327" i="4"/>
  <c r="CK327" i="4"/>
  <c r="CI327" i="4"/>
  <c r="CG327" i="4"/>
  <c r="CE327" i="4"/>
  <c r="CC327" i="4"/>
  <c r="CA327" i="4"/>
  <c r="BY327" i="4"/>
  <c r="BW327" i="4"/>
  <c r="BU327" i="4"/>
  <c r="BS327" i="4"/>
  <c r="BQ327" i="4"/>
  <c r="BO327" i="4"/>
  <c r="BM327" i="4"/>
  <c r="BK327" i="4"/>
  <c r="BI327" i="4"/>
  <c r="BG327" i="4"/>
  <c r="BE327" i="4"/>
  <c r="BC327" i="4"/>
  <c r="BA327" i="4"/>
  <c r="AY327" i="4"/>
  <c r="CS326" i="4"/>
  <c r="CQ326" i="4"/>
  <c r="CO326" i="4"/>
  <c r="CM326" i="4"/>
  <c r="CK326" i="4"/>
  <c r="CI326" i="4"/>
  <c r="CG326" i="4"/>
  <c r="CE326" i="4"/>
  <c r="CC326" i="4"/>
  <c r="CA326" i="4"/>
  <c r="BY326" i="4"/>
  <c r="BW326" i="4"/>
  <c r="BU326" i="4"/>
  <c r="BS326" i="4"/>
  <c r="BQ326" i="4"/>
  <c r="BO326" i="4"/>
  <c r="BM326" i="4"/>
  <c r="BK326" i="4"/>
  <c r="BI326" i="4"/>
  <c r="BG326" i="4"/>
  <c r="BE326" i="4"/>
  <c r="BC326" i="4"/>
  <c r="BA326" i="4"/>
  <c r="AY326" i="4"/>
  <c r="CS325" i="4"/>
  <c r="CQ325" i="4"/>
  <c r="CO325" i="4"/>
  <c r="CM325" i="4"/>
  <c r="CK325" i="4"/>
  <c r="CI325" i="4"/>
  <c r="CG325" i="4"/>
  <c r="CE325" i="4"/>
  <c r="CC325" i="4"/>
  <c r="CA325" i="4"/>
  <c r="BY325" i="4"/>
  <c r="BW325" i="4"/>
  <c r="BU325" i="4"/>
  <c r="BS325" i="4"/>
  <c r="BQ325" i="4"/>
  <c r="BO325" i="4"/>
  <c r="BM325" i="4"/>
  <c r="BK325" i="4"/>
  <c r="BI325" i="4"/>
  <c r="BG325" i="4"/>
  <c r="BE325" i="4"/>
  <c r="BC325" i="4"/>
  <c r="BA325" i="4"/>
  <c r="AY325" i="4"/>
  <c r="CS324" i="4"/>
  <c r="CQ324" i="4"/>
  <c r="CO324" i="4"/>
  <c r="CM324" i="4"/>
  <c r="CK324" i="4"/>
  <c r="CI324" i="4"/>
  <c r="CG324" i="4"/>
  <c r="CE324" i="4"/>
  <c r="CC324" i="4"/>
  <c r="CA324" i="4"/>
  <c r="BY324" i="4"/>
  <c r="BW324" i="4"/>
  <c r="BU324" i="4"/>
  <c r="BS324" i="4"/>
  <c r="BQ324" i="4"/>
  <c r="BO324" i="4"/>
  <c r="BM324" i="4"/>
  <c r="BK324" i="4"/>
  <c r="BI324" i="4"/>
  <c r="BG324" i="4"/>
  <c r="BE324" i="4"/>
  <c r="BC324" i="4"/>
  <c r="BA324" i="4"/>
  <c r="AY324" i="4"/>
  <c r="CS323" i="4"/>
  <c r="CQ323" i="4"/>
  <c r="CO323" i="4"/>
  <c r="CM323" i="4"/>
  <c r="CK323" i="4"/>
  <c r="CI323" i="4"/>
  <c r="CG323" i="4"/>
  <c r="CE323" i="4"/>
  <c r="CC323" i="4"/>
  <c r="CA323" i="4"/>
  <c r="BY323" i="4"/>
  <c r="BW323" i="4"/>
  <c r="BU323" i="4"/>
  <c r="BS323" i="4"/>
  <c r="BQ323" i="4"/>
  <c r="BO323" i="4"/>
  <c r="BM323" i="4"/>
  <c r="BK323" i="4"/>
  <c r="BI323" i="4"/>
  <c r="BG323" i="4"/>
  <c r="BE323" i="4"/>
  <c r="BC323" i="4"/>
  <c r="BA323" i="4"/>
  <c r="AY323" i="4"/>
  <c r="CS322" i="4"/>
  <c r="CQ322" i="4"/>
  <c r="CO322" i="4"/>
  <c r="CM322" i="4"/>
  <c r="CK322" i="4"/>
  <c r="CI322" i="4"/>
  <c r="CG322" i="4"/>
  <c r="CE322" i="4"/>
  <c r="CC322" i="4"/>
  <c r="CA322" i="4"/>
  <c r="BY322" i="4"/>
  <c r="BW322" i="4"/>
  <c r="BU322" i="4"/>
  <c r="BS322" i="4"/>
  <c r="BQ322" i="4"/>
  <c r="BO322" i="4"/>
  <c r="BM322" i="4"/>
  <c r="BK322" i="4"/>
  <c r="BI322" i="4"/>
  <c r="BG322" i="4"/>
  <c r="BE322" i="4"/>
  <c r="BC322" i="4"/>
  <c r="BA322" i="4"/>
  <c r="AY322" i="4"/>
  <c r="CS321" i="4"/>
  <c r="CQ321" i="4"/>
  <c r="CO321" i="4"/>
  <c r="CM321" i="4"/>
  <c r="CK321" i="4"/>
  <c r="CI321" i="4"/>
  <c r="CG321" i="4"/>
  <c r="CE321" i="4"/>
  <c r="CC321" i="4"/>
  <c r="CA321" i="4"/>
  <c r="BY321" i="4"/>
  <c r="BW321" i="4"/>
  <c r="BU321" i="4"/>
  <c r="BS321" i="4"/>
  <c r="BQ321" i="4"/>
  <c r="BO321" i="4"/>
  <c r="BM321" i="4"/>
  <c r="BK321" i="4"/>
  <c r="BI321" i="4"/>
  <c r="BG321" i="4"/>
  <c r="BE321" i="4"/>
  <c r="BC321" i="4"/>
  <c r="BA321" i="4"/>
  <c r="AY321" i="4"/>
  <c r="CS320" i="4"/>
  <c r="CQ320" i="4"/>
  <c r="CO320" i="4"/>
  <c r="CM320" i="4"/>
  <c r="CK320" i="4"/>
  <c r="CI320" i="4"/>
  <c r="CG320" i="4"/>
  <c r="CE320" i="4"/>
  <c r="CC320" i="4"/>
  <c r="CA320" i="4"/>
  <c r="BY320" i="4"/>
  <c r="BW320" i="4"/>
  <c r="BU320" i="4"/>
  <c r="BS320" i="4"/>
  <c r="BQ320" i="4"/>
  <c r="BO320" i="4"/>
  <c r="BM320" i="4"/>
  <c r="BK320" i="4"/>
  <c r="BI320" i="4"/>
  <c r="BG320" i="4"/>
  <c r="BE320" i="4"/>
  <c r="BC320" i="4"/>
  <c r="BA320" i="4"/>
  <c r="AY320" i="4"/>
  <c r="CS319" i="4"/>
  <c r="CQ319" i="4"/>
  <c r="CO319" i="4"/>
  <c r="CM319" i="4"/>
  <c r="CK319" i="4"/>
  <c r="CI319" i="4"/>
  <c r="CG319" i="4"/>
  <c r="CE319" i="4"/>
  <c r="CC319" i="4"/>
  <c r="CA319" i="4"/>
  <c r="BY319" i="4"/>
  <c r="BW319" i="4"/>
  <c r="BU319" i="4"/>
  <c r="BS319" i="4"/>
  <c r="BQ319" i="4"/>
  <c r="BO319" i="4"/>
  <c r="BM319" i="4"/>
  <c r="BK319" i="4"/>
  <c r="BI319" i="4"/>
  <c r="BG319" i="4"/>
  <c r="BE319" i="4"/>
  <c r="BC319" i="4"/>
  <c r="BA319" i="4"/>
  <c r="AY319" i="4"/>
  <c r="CS318" i="4"/>
  <c r="CQ318" i="4"/>
  <c r="CO318" i="4"/>
  <c r="CM318" i="4"/>
  <c r="CK318" i="4"/>
  <c r="CI318" i="4"/>
  <c r="CG318" i="4"/>
  <c r="CE318" i="4"/>
  <c r="CC318" i="4"/>
  <c r="CA318" i="4"/>
  <c r="BY318" i="4"/>
  <c r="BW318" i="4"/>
  <c r="BU318" i="4"/>
  <c r="BS318" i="4"/>
  <c r="BQ318" i="4"/>
  <c r="BO318" i="4"/>
  <c r="BM318" i="4"/>
  <c r="BK318" i="4"/>
  <c r="BI318" i="4"/>
  <c r="BG318" i="4"/>
  <c r="BE318" i="4"/>
  <c r="BC318" i="4"/>
  <c r="BA318" i="4"/>
  <c r="AY318" i="4"/>
  <c r="CS317" i="4"/>
  <c r="CQ317" i="4"/>
  <c r="CO317" i="4"/>
  <c r="CM317" i="4"/>
  <c r="CK317" i="4"/>
  <c r="CI317" i="4"/>
  <c r="CG317" i="4"/>
  <c r="CE317" i="4"/>
  <c r="CC317" i="4"/>
  <c r="CA317" i="4"/>
  <c r="BY317" i="4"/>
  <c r="BW317" i="4"/>
  <c r="BU317" i="4"/>
  <c r="BS317" i="4"/>
  <c r="BQ317" i="4"/>
  <c r="BO317" i="4"/>
  <c r="BM317" i="4"/>
  <c r="BK317" i="4"/>
  <c r="BI317" i="4"/>
  <c r="BG317" i="4"/>
  <c r="BE317" i="4"/>
  <c r="BC317" i="4"/>
  <c r="BA317" i="4"/>
  <c r="AY317" i="4"/>
  <c r="CS316" i="4"/>
  <c r="CQ316" i="4"/>
  <c r="CO316" i="4"/>
  <c r="CM316" i="4"/>
  <c r="CK316" i="4"/>
  <c r="CI316" i="4"/>
  <c r="CG316" i="4"/>
  <c r="CE316" i="4"/>
  <c r="CC316" i="4"/>
  <c r="CA316" i="4"/>
  <c r="BY316" i="4"/>
  <c r="BW316" i="4"/>
  <c r="BU316" i="4"/>
  <c r="BS316" i="4"/>
  <c r="BQ316" i="4"/>
  <c r="BO316" i="4"/>
  <c r="BM316" i="4"/>
  <c r="BK316" i="4"/>
  <c r="BI316" i="4"/>
  <c r="BG316" i="4"/>
  <c r="BE316" i="4"/>
  <c r="BC316" i="4"/>
  <c r="BA316" i="4"/>
  <c r="AY316" i="4"/>
  <c r="CS315" i="4"/>
  <c r="CQ315" i="4"/>
  <c r="CO315" i="4"/>
  <c r="CM315" i="4"/>
  <c r="CK315" i="4"/>
  <c r="CI315" i="4"/>
  <c r="CG315" i="4"/>
  <c r="CE315" i="4"/>
  <c r="CC315" i="4"/>
  <c r="CA315" i="4"/>
  <c r="BY315" i="4"/>
  <c r="BW315" i="4"/>
  <c r="BU315" i="4"/>
  <c r="BS315" i="4"/>
  <c r="BQ315" i="4"/>
  <c r="BO315" i="4"/>
  <c r="BM315" i="4"/>
  <c r="BK315" i="4"/>
  <c r="BI315" i="4"/>
  <c r="BG315" i="4"/>
  <c r="BE315" i="4"/>
  <c r="BC315" i="4"/>
  <c r="BA315" i="4"/>
  <c r="AY315" i="4"/>
  <c r="CS314" i="4"/>
  <c r="CQ314" i="4"/>
  <c r="CO314" i="4"/>
  <c r="CM314" i="4"/>
  <c r="CK314" i="4"/>
  <c r="CI314" i="4"/>
  <c r="CG314" i="4"/>
  <c r="CE314" i="4"/>
  <c r="CC314" i="4"/>
  <c r="CA314" i="4"/>
  <c r="BY314" i="4"/>
  <c r="BW314" i="4"/>
  <c r="BU314" i="4"/>
  <c r="BS314" i="4"/>
  <c r="BQ314" i="4"/>
  <c r="BO314" i="4"/>
  <c r="BM314" i="4"/>
  <c r="BK314" i="4"/>
  <c r="BI314" i="4"/>
  <c r="BG314" i="4"/>
  <c r="BE314" i="4"/>
  <c r="BC314" i="4"/>
  <c r="BA314" i="4"/>
  <c r="AY314" i="4"/>
  <c r="CS313" i="4"/>
  <c r="CQ313" i="4"/>
  <c r="CO313" i="4"/>
  <c r="CM313" i="4"/>
  <c r="CK313" i="4"/>
  <c r="CI313" i="4"/>
  <c r="CG313" i="4"/>
  <c r="CE313" i="4"/>
  <c r="CC313" i="4"/>
  <c r="CA313" i="4"/>
  <c r="BY313" i="4"/>
  <c r="BW313" i="4"/>
  <c r="BU313" i="4"/>
  <c r="BS313" i="4"/>
  <c r="BQ313" i="4"/>
  <c r="BO313" i="4"/>
  <c r="BM313" i="4"/>
  <c r="BK313" i="4"/>
  <c r="BI313" i="4"/>
  <c r="BG313" i="4"/>
  <c r="BE313" i="4"/>
  <c r="BC313" i="4"/>
  <c r="BA313" i="4"/>
  <c r="AY313" i="4"/>
  <c r="CS312" i="4"/>
  <c r="CQ312" i="4"/>
  <c r="CO312" i="4"/>
  <c r="CM312" i="4"/>
  <c r="CK312" i="4"/>
  <c r="CI312" i="4"/>
  <c r="CG312" i="4"/>
  <c r="CE312" i="4"/>
  <c r="CC312" i="4"/>
  <c r="CA312" i="4"/>
  <c r="BY312" i="4"/>
  <c r="BW312" i="4"/>
  <c r="BU312" i="4"/>
  <c r="BS312" i="4"/>
  <c r="BQ312" i="4"/>
  <c r="BO312" i="4"/>
  <c r="BM312" i="4"/>
  <c r="BK312" i="4"/>
  <c r="BI312" i="4"/>
  <c r="BG312" i="4"/>
  <c r="BE312" i="4"/>
  <c r="BC312" i="4"/>
  <c r="BA312" i="4"/>
  <c r="AY312" i="4"/>
  <c r="CS311" i="4"/>
  <c r="CQ311" i="4"/>
  <c r="CO311" i="4"/>
  <c r="CM311" i="4"/>
  <c r="CK311" i="4"/>
  <c r="CI311" i="4"/>
  <c r="CG311" i="4"/>
  <c r="CE311" i="4"/>
  <c r="CC311" i="4"/>
  <c r="CA311" i="4"/>
  <c r="BY311" i="4"/>
  <c r="BW311" i="4"/>
  <c r="BU311" i="4"/>
  <c r="BS311" i="4"/>
  <c r="BQ311" i="4"/>
  <c r="BO311" i="4"/>
  <c r="BM311" i="4"/>
  <c r="BK311" i="4"/>
  <c r="BI311" i="4"/>
  <c r="BG311" i="4"/>
  <c r="BE311" i="4"/>
  <c r="BC311" i="4"/>
  <c r="BA311" i="4"/>
  <c r="AY311" i="4"/>
  <c r="CS310" i="4"/>
  <c r="CQ310" i="4"/>
  <c r="CO310" i="4"/>
  <c r="CM310" i="4"/>
  <c r="CK310" i="4"/>
  <c r="CI310" i="4"/>
  <c r="CG310" i="4"/>
  <c r="CE310" i="4"/>
  <c r="CC310" i="4"/>
  <c r="CA310" i="4"/>
  <c r="BY310" i="4"/>
  <c r="BW310" i="4"/>
  <c r="BU310" i="4"/>
  <c r="BS310" i="4"/>
  <c r="BQ310" i="4"/>
  <c r="BO310" i="4"/>
  <c r="BM310" i="4"/>
  <c r="BK310" i="4"/>
  <c r="BI310" i="4"/>
  <c r="BG310" i="4"/>
  <c r="BE310" i="4"/>
  <c r="BC310" i="4"/>
  <c r="BA310" i="4"/>
  <c r="AY310" i="4"/>
  <c r="CS309" i="4"/>
  <c r="CQ309" i="4"/>
  <c r="CO309" i="4"/>
  <c r="CM309" i="4"/>
  <c r="CK309" i="4"/>
  <c r="CI309" i="4"/>
  <c r="CG309" i="4"/>
  <c r="CE309" i="4"/>
  <c r="CC309" i="4"/>
  <c r="CA309" i="4"/>
  <c r="BY309" i="4"/>
  <c r="BW309" i="4"/>
  <c r="BU309" i="4"/>
  <c r="BS309" i="4"/>
  <c r="BQ309" i="4"/>
  <c r="BO309" i="4"/>
  <c r="BM309" i="4"/>
  <c r="BK309" i="4"/>
  <c r="BI309" i="4"/>
  <c r="BG309" i="4"/>
  <c r="BE309" i="4"/>
  <c r="BC309" i="4"/>
  <c r="BA309" i="4"/>
  <c r="AY309" i="4"/>
  <c r="CS308" i="4"/>
  <c r="CQ308" i="4"/>
  <c r="CO308" i="4"/>
  <c r="CM308" i="4"/>
  <c r="CK308" i="4"/>
  <c r="CI308" i="4"/>
  <c r="CG308" i="4"/>
  <c r="CE308" i="4"/>
  <c r="CC308" i="4"/>
  <c r="CA308" i="4"/>
  <c r="BY308" i="4"/>
  <c r="BW308" i="4"/>
  <c r="BU308" i="4"/>
  <c r="BS308" i="4"/>
  <c r="BQ308" i="4"/>
  <c r="BO308" i="4"/>
  <c r="BM308" i="4"/>
  <c r="BK308" i="4"/>
  <c r="BI308" i="4"/>
  <c r="BG308" i="4"/>
  <c r="BE308" i="4"/>
  <c r="BC308" i="4"/>
  <c r="BA308" i="4"/>
  <c r="AY308" i="4"/>
  <c r="CS307" i="4"/>
  <c r="CQ307" i="4"/>
  <c r="CO307" i="4"/>
  <c r="CM307" i="4"/>
  <c r="CK307" i="4"/>
  <c r="CI307" i="4"/>
  <c r="CG307" i="4"/>
  <c r="CE307" i="4"/>
  <c r="CC307" i="4"/>
  <c r="CA307" i="4"/>
  <c r="BY307" i="4"/>
  <c r="BW307" i="4"/>
  <c r="BU307" i="4"/>
  <c r="BS307" i="4"/>
  <c r="BQ307" i="4"/>
  <c r="BO307" i="4"/>
  <c r="BM307" i="4"/>
  <c r="BK307" i="4"/>
  <c r="BI307" i="4"/>
  <c r="BG307" i="4"/>
  <c r="BE307" i="4"/>
  <c r="BC307" i="4"/>
  <c r="BA307" i="4"/>
  <c r="AY307" i="4"/>
  <c r="CS306" i="4"/>
  <c r="CQ306" i="4"/>
  <c r="CO306" i="4"/>
  <c r="CM306" i="4"/>
  <c r="CK306" i="4"/>
  <c r="CI306" i="4"/>
  <c r="CG306" i="4"/>
  <c r="CE306" i="4"/>
  <c r="CC306" i="4"/>
  <c r="CA306" i="4"/>
  <c r="BY306" i="4"/>
  <c r="BW306" i="4"/>
  <c r="BU306" i="4"/>
  <c r="BS306" i="4"/>
  <c r="BQ306" i="4"/>
  <c r="BO306" i="4"/>
  <c r="BM306" i="4"/>
  <c r="BK306" i="4"/>
  <c r="BI306" i="4"/>
  <c r="BG306" i="4"/>
  <c r="BE306" i="4"/>
  <c r="BC306" i="4"/>
  <c r="BA306" i="4"/>
  <c r="AY306" i="4"/>
  <c r="CS305" i="4"/>
  <c r="CQ305" i="4"/>
  <c r="CO305" i="4"/>
  <c r="CM305" i="4"/>
  <c r="CK305" i="4"/>
  <c r="CI305" i="4"/>
  <c r="CG305" i="4"/>
  <c r="CE305" i="4"/>
  <c r="CC305" i="4"/>
  <c r="CA305" i="4"/>
  <c r="BY305" i="4"/>
  <c r="BW305" i="4"/>
  <c r="BU305" i="4"/>
  <c r="BS305" i="4"/>
  <c r="BQ305" i="4"/>
  <c r="BO305" i="4"/>
  <c r="BM305" i="4"/>
  <c r="BK305" i="4"/>
  <c r="BI305" i="4"/>
  <c r="BG305" i="4"/>
  <c r="BE305" i="4"/>
  <c r="BC305" i="4"/>
  <c r="BA305" i="4"/>
  <c r="AY305" i="4"/>
  <c r="CS304" i="4"/>
  <c r="CQ304" i="4"/>
  <c r="CO304" i="4"/>
  <c r="CM304" i="4"/>
  <c r="CK304" i="4"/>
  <c r="CI304" i="4"/>
  <c r="CG304" i="4"/>
  <c r="CE304" i="4"/>
  <c r="CC304" i="4"/>
  <c r="CA304" i="4"/>
  <c r="BY304" i="4"/>
  <c r="BW304" i="4"/>
  <c r="BU304" i="4"/>
  <c r="BS304" i="4"/>
  <c r="BQ304" i="4"/>
  <c r="BO304" i="4"/>
  <c r="BM304" i="4"/>
  <c r="BK304" i="4"/>
  <c r="BI304" i="4"/>
  <c r="BG304" i="4"/>
  <c r="BE304" i="4"/>
  <c r="BC304" i="4"/>
  <c r="BA304" i="4"/>
  <c r="AY304" i="4"/>
  <c r="CS303" i="4"/>
  <c r="CQ303" i="4"/>
  <c r="CO303" i="4"/>
  <c r="CM303" i="4"/>
  <c r="CK303" i="4"/>
  <c r="CI303" i="4"/>
  <c r="CG303" i="4"/>
  <c r="CE303" i="4"/>
  <c r="CC303" i="4"/>
  <c r="CA303" i="4"/>
  <c r="BY303" i="4"/>
  <c r="BW303" i="4"/>
  <c r="BU303" i="4"/>
  <c r="BS303" i="4"/>
  <c r="BQ303" i="4"/>
  <c r="BO303" i="4"/>
  <c r="BM303" i="4"/>
  <c r="BK303" i="4"/>
  <c r="BI303" i="4"/>
  <c r="BG303" i="4"/>
  <c r="BE303" i="4"/>
  <c r="BC303" i="4"/>
  <c r="BA303" i="4"/>
  <c r="AY303" i="4"/>
  <c r="CS302" i="4"/>
  <c r="CQ302" i="4"/>
  <c r="CO302" i="4"/>
  <c r="CM302" i="4"/>
  <c r="CK302" i="4"/>
  <c r="CI302" i="4"/>
  <c r="CG302" i="4"/>
  <c r="CE302" i="4"/>
  <c r="CC302" i="4"/>
  <c r="CA302" i="4"/>
  <c r="BY302" i="4"/>
  <c r="BW302" i="4"/>
  <c r="BU302" i="4"/>
  <c r="BS302" i="4"/>
  <c r="BQ302" i="4"/>
  <c r="BO302" i="4"/>
  <c r="BM302" i="4"/>
  <c r="BK302" i="4"/>
  <c r="BI302" i="4"/>
  <c r="BG302" i="4"/>
  <c r="BE302" i="4"/>
  <c r="BC302" i="4"/>
  <c r="BA302" i="4"/>
  <c r="AY302" i="4"/>
  <c r="CS301" i="4"/>
  <c r="CQ301" i="4"/>
  <c r="CO301" i="4"/>
  <c r="CM301" i="4"/>
  <c r="CK301" i="4"/>
  <c r="CI301" i="4"/>
  <c r="CG301" i="4"/>
  <c r="CE301" i="4"/>
  <c r="CC301" i="4"/>
  <c r="CA301" i="4"/>
  <c r="BY301" i="4"/>
  <c r="BW301" i="4"/>
  <c r="BU301" i="4"/>
  <c r="BS301" i="4"/>
  <c r="BQ301" i="4"/>
  <c r="BO301" i="4"/>
  <c r="BM301" i="4"/>
  <c r="BK301" i="4"/>
  <c r="BI301" i="4"/>
  <c r="BG301" i="4"/>
  <c r="BE301" i="4"/>
  <c r="BC301" i="4"/>
  <c r="BA301" i="4"/>
  <c r="AY301" i="4"/>
  <c r="CS300" i="4"/>
  <c r="CQ300" i="4"/>
  <c r="CO300" i="4"/>
  <c r="CM300" i="4"/>
  <c r="CK300" i="4"/>
  <c r="CI300" i="4"/>
  <c r="CG300" i="4"/>
  <c r="CE300" i="4"/>
  <c r="CC300" i="4"/>
  <c r="CA300" i="4"/>
  <c r="BY300" i="4"/>
  <c r="BW300" i="4"/>
  <c r="BU300" i="4"/>
  <c r="BS300" i="4"/>
  <c r="BQ300" i="4"/>
  <c r="BO300" i="4"/>
  <c r="BM300" i="4"/>
  <c r="BK300" i="4"/>
  <c r="BI300" i="4"/>
  <c r="BG300" i="4"/>
  <c r="BE300" i="4"/>
  <c r="BC300" i="4"/>
  <c r="BA300" i="4"/>
  <c r="AY300" i="4"/>
  <c r="CS299" i="4"/>
  <c r="CQ299" i="4"/>
  <c r="CO299" i="4"/>
  <c r="CM299" i="4"/>
  <c r="CK299" i="4"/>
  <c r="CI299" i="4"/>
  <c r="CG299" i="4"/>
  <c r="CE299" i="4"/>
  <c r="CC299" i="4"/>
  <c r="CA299" i="4"/>
  <c r="BY299" i="4"/>
  <c r="BW299" i="4"/>
  <c r="BU299" i="4"/>
  <c r="BS299" i="4"/>
  <c r="BQ299" i="4"/>
  <c r="BO299" i="4"/>
  <c r="BM299" i="4"/>
  <c r="BK299" i="4"/>
  <c r="BI299" i="4"/>
  <c r="BG299" i="4"/>
  <c r="BE299" i="4"/>
  <c r="BC299" i="4"/>
  <c r="BA299" i="4"/>
  <c r="AY299" i="4"/>
  <c r="CS298" i="4"/>
  <c r="CQ298" i="4"/>
  <c r="CO298" i="4"/>
  <c r="CM298" i="4"/>
  <c r="CK298" i="4"/>
  <c r="CI298" i="4"/>
  <c r="CG298" i="4"/>
  <c r="CE298" i="4"/>
  <c r="CC298" i="4"/>
  <c r="CA298" i="4"/>
  <c r="BY298" i="4"/>
  <c r="BW298" i="4"/>
  <c r="BU298" i="4"/>
  <c r="BS298" i="4"/>
  <c r="BQ298" i="4"/>
  <c r="BO298" i="4"/>
  <c r="BM298" i="4"/>
  <c r="BK298" i="4"/>
  <c r="BI298" i="4"/>
  <c r="BG298" i="4"/>
  <c r="BE298" i="4"/>
  <c r="BC298" i="4"/>
  <c r="BA298" i="4"/>
  <c r="AY298" i="4"/>
  <c r="CS297" i="4"/>
  <c r="CQ297" i="4"/>
  <c r="CO297" i="4"/>
  <c r="CM297" i="4"/>
  <c r="CK297" i="4"/>
  <c r="CI297" i="4"/>
  <c r="CG297" i="4"/>
  <c r="CE297" i="4"/>
  <c r="CC297" i="4"/>
  <c r="CA297" i="4"/>
  <c r="BY297" i="4"/>
  <c r="BW297" i="4"/>
  <c r="BU297" i="4"/>
  <c r="BS297" i="4"/>
  <c r="BQ297" i="4"/>
  <c r="BO297" i="4"/>
  <c r="BM297" i="4"/>
  <c r="BK297" i="4"/>
  <c r="BI297" i="4"/>
  <c r="BG297" i="4"/>
  <c r="BE297" i="4"/>
  <c r="BC297" i="4"/>
  <c r="BA297" i="4"/>
  <c r="AY297" i="4"/>
  <c r="CS296" i="4"/>
  <c r="CQ296" i="4"/>
  <c r="CO296" i="4"/>
  <c r="CM296" i="4"/>
  <c r="CK296" i="4"/>
  <c r="CI296" i="4"/>
  <c r="CG296" i="4"/>
  <c r="CE296" i="4"/>
  <c r="CC296" i="4"/>
  <c r="CA296" i="4"/>
  <c r="BY296" i="4"/>
  <c r="BW296" i="4"/>
  <c r="BU296" i="4"/>
  <c r="BS296" i="4"/>
  <c r="BQ296" i="4"/>
  <c r="BO296" i="4"/>
  <c r="BM296" i="4"/>
  <c r="BK296" i="4"/>
  <c r="BI296" i="4"/>
  <c r="BG296" i="4"/>
  <c r="BE296" i="4"/>
  <c r="BC296" i="4"/>
  <c r="BA296" i="4"/>
  <c r="AY296" i="4"/>
  <c r="CS295" i="4"/>
  <c r="CQ295" i="4"/>
  <c r="CO295" i="4"/>
  <c r="CM295" i="4"/>
  <c r="CK295" i="4"/>
  <c r="CI295" i="4"/>
  <c r="CG295" i="4"/>
  <c r="CE295" i="4"/>
  <c r="CC295" i="4"/>
  <c r="CA295" i="4"/>
  <c r="BY295" i="4"/>
  <c r="BW295" i="4"/>
  <c r="BU295" i="4"/>
  <c r="BS295" i="4"/>
  <c r="BQ295" i="4"/>
  <c r="BO295" i="4"/>
  <c r="BM295" i="4"/>
  <c r="BK295" i="4"/>
  <c r="BI295" i="4"/>
  <c r="BG295" i="4"/>
  <c r="BE295" i="4"/>
  <c r="BC295" i="4"/>
  <c r="BA295" i="4"/>
  <c r="AY295" i="4"/>
  <c r="CS294" i="4"/>
  <c r="CQ294" i="4"/>
  <c r="CO294" i="4"/>
  <c r="CM294" i="4"/>
  <c r="CK294" i="4"/>
  <c r="CI294" i="4"/>
  <c r="CG294" i="4"/>
  <c r="CE294" i="4"/>
  <c r="CC294" i="4"/>
  <c r="CA294" i="4"/>
  <c r="BY294" i="4"/>
  <c r="BW294" i="4"/>
  <c r="BU294" i="4"/>
  <c r="BS294" i="4"/>
  <c r="BQ294" i="4"/>
  <c r="BO294" i="4"/>
  <c r="BM294" i="4"/>
  <c r="BK294" i="4"/>
  <c r="BI294" i="4"/>
  <c r="BG294" i="4"/>
  <c r="BE294" i="4"/>
  <c r="BC294" i="4"/>
  <c r="BA294" i="4"/>
  <c r="AY294" i="4"/>
  <c r="CS293" i="4"/>
  <c r="CQ293" i="4"/>
  <c r="CO293" i="4"/>
  <c r="CM293" i="4"/>
  <c r="CK293" i="4"/>
  <c r="CI293" i="4"/>
  <c r="CG293" i="4"/>
  <c r="CE293" i="4"/>
  <c r="CC293" i="4"/>
  <c r="CA293" i="4"/>
  <c r="BY293" i="4"/>
  <c r="BW293" i="4"/>
  <c r="BU293" i="4"/>
  <c r="BS293" i="4"/>
  <c r="BQ293" i="4"/>
  <c r="BO293" i="4"/>
  <c r="BM293" i="4"/>
  <c r="BK293" i="4"/>
  <c r="BI293" i="4"/>
  <c r="BG293" i="4"/>
  <c r="BE293" i="4"/>
  <c r="BC293" i="4"/>
  <c r="BA293" i="4"/>
  <c r="AY293" i="4"/>
  <c r="CS292" i="4"/>
  <c r="CQ292" i="4"/>
  <c r="CO292" i="4"/>
  <c r="CM292" i="4"/>
  <c r="CK292" i="4"/>
  <c r="CI292" i="4"/>
  <c r="CG292" i="4"/>
  <c r="CE292" i="4"/>
  <c r="CC292" i="4"/>
  <c r="CA292" i="4"/>
  <c r="BY292" i="4"/>
  <c r="BW292" i="4"/>
  <c r="BU292" i="4"/>
  <c r="BS292" i="4"/>
  <c r="BQ292" i="4"/>
  <c r="BO292" i="4"/>
  <c r="BM292" i="4"/>
  <c r="BK292" i="4"/>
  <c r="BI292" i="4"/>
  <c r="BG292" i="4"/>
  <c r="BE292" i="4"/>
  <c r="BC292" i="4"/>
  <c r="BA292" i="4"/>
  <c r="AY292" i="4"/>
  <c r="CS291" i="4"/>
  <c r="CQ291" i="4"/>
  <c r="CO291" i="4"/>
  <c r="CM291" i="4"/>
  <c r="CK291" i="4"/>
  <c r="CI291" i="4"/>
  <c r="CG291" i="4"/>
  <c r="CE291" i="4"/>
  <c r="CC291" i="4"/>
  <c r="CA291" i="4"/>
  <c r="BY291" i="4"/>
  <c r="BW291" i="4"/>
  <c r="BU291" i="4"/>
  <c r="BS291" i="4"/>
  <c r="BQ291" i="4"/>
  <c r="BO291" i="4"/>
  <c r="BM291" i="4"/>
  <c r="BK291" i="4"/>
  <c r="BI291" i="4"/>
  <c r="BG291" i="4"/>
  <c r="BE291" i="4"/>
  <c r="BC291" i="4"/>
  <c r="BA291" i="4"/>
  <c r="AY291" i="4"/>
  <c r="CS290" i="4"/>
  <c r="CQ290" i="4"/>
  <c r="CO290" i="4"/>
  <c r="CM290" i="4"/>
  <c r="CK290" i="4"/>
  <c r="CI290" i="4"/>
  <c r="CG290" i="4"/>
  <c r="CE290" i="4"/>
  <c r="CC290" i="4"/>
  <c r="CA290" i="4"/>
  <c r="BY290" i="4"/>
  <c r="BW290" i="4"/>
  <c r="BU290" i="4"/>
  <c r="BS290" i="4"/>
  <c r="BQ290" i="4"/>
  <c r="BO290" i="4"/>
  <c r="BM290" i="4"/>
  <c r="BK290" i="4"/>
  <c r="BI290" i="4"/>
  <c r="BG290" i="4"/>
  <c r="BE290" i="4"/>
  <c r="BC290" i="4"/>
  <c r="BA290" i="4"/>
  <c r="AY290" i="4"/>
  <c r="CS289" i="4"/>
  <c r="CQ289" i="4"/>
  <c r="CO289" i="4"/>
  <c r="CM289" i="4"/>
  <c r="CK289" i="4"/>
  <c r="CI289" i="4"/>
  <c r="CG289" i="4"/>
  <c r="CE289" i="4"/>
  <c r="CC289" i="4"/>
  <c r="CA289" i="4"/>
  <c r="BY289" i="4"/>
  <c r="BW289" i="4"/>
  <c r="BU289" i="4"/>
  <c r="BS289" i="4"/>
  <c r="BQ289" i="4"/>
  <c r="BO289" i="4"/>
  <c r="BM289" i="4"/>
  <c r="BK289" i="4"/>
  <c r="BI289" i="4"/>
  <c r="BG289" i="4"/>
  <c r="BE289" i="4"/>
  <c r="BC289" i="4"/>
  <c r="BA289" i="4"/>
  <c r="AY289" i="4"/>
  <c r="CS288" i="4"/>
  <c r="CQ288" i="4"/>
  <c r="CO288" i="4"/>
  <c r="CM288" i="4"/>
  <c r="CK288" i="4"/>
  <c r="CI288" i="4"/>
  <c r="CG288" i="4"/>
  <c r="CE288" i="4"/>
  <c r="CC288" i="4"/>
  <c r="CA288" i="4"/>
  <c r="BY288" i="4"/>
  <c r="BW288" i="4"/>
  <c r="BU288" i="4"/>
  <c r="BS288" i="4"/>
  <c r="BQ288" i="4"/>
  <c r="BO288" i="4"/>
  <c r="BM288" i="4"/>
  <c r="BK288" i="4"/>
  <c r="BI288" i="4"/>
  <c r="BG288" i="4"/>
  <c r="BE288" i="4"/>
  <c r="BC288" i="4"/>
  <c r="BA288" i="4"/>
  <c r="AY288" i="4"/>
  <c r="CS287" i="4"/>
  <c r="CQ287" i="4"/>
  <c r="CO287" i="4"/>
  <c r="CM287" i="4"/>
  <c r="CK287" i="4"/>
  <c r="CI287" i="4"/>
  <c r="CG287" i="4"/>
  <c r="CE287" i="4"/>
  <c r="CC287" i="4"/>
  <c r="CA287" i="4"/>
  <c r="BY287" i="4"/>
  <c r="BW287" i="4"/>
  <c r="BU287" i="4"/>
  <c r="BS287" i="4"/>
  <c r="BQ287" i="4"/>
  <c r="BO287" i="4"/>
  <c r="BM287" i="4"/>
  <c r="BK287" i="4"/>
  <c r="BI287" i="4"/>
  <c r="BG287" i="4"/>
  <c r="BE287" i="4"/>
  <c r="BC287" i="4"/>
  <c r="BA287" i="4"/>
  <c r="AY287" i="4"/>
  <c r="CS286" i="4"/>
  <c r="CQ286" i="4"/>
  <c r="CO286" i="4"/>
  <c r="CM286" i="4"/>
  <c r="CK286" i="4"/>
  <c r="CI286" i="4"/>
  <c r="CG286" i="4"/>
  <c r="CE286" i="4"/>
  <c r="CC286" i="4"/>
  <c r="CA286" i="4"/>
  <c r="BY286" i="4"/>
  <c r="BW286" i="4"/>
  <c r="BU286" i="4"/>
  <c r="BS286" i="4"/>
  <c r="BQ286" i="4"/>
  <c r="BO286" i="4"/>
  <c r="BM286" i="4"/>
  <c r="BK286" i="4"/>
  <c r="BI286" i="4"/>
  <c r="BG286" i="4"/>
  <c r="BE286" i="4"/>
  <c r="BC286" i="4"/>
  <c r="BA286" i="4"/>
  <c r="AY286" i="4"/>
  <c r="CS285" i="4"/>
  <c r="CQ285" i="4"/>
  <c r="CO285" i="4"/>
  <c r="CM285" i="4"/>
  <c r="CK285" i="4"/>
  <c r="CI285" i="4"/>
  <c r="CG285" i="4"/>
  <c r="CE285" i="4"/>
  <c r="CC285" i="4"/>
  <c r="CA285" i="4"/>
  <c r="BY285" i="4"/>
  <c r="BW285" i="4"/>
  <c r="BU285" i="4"/>
  <c r="BS285" i="4"/>
  <c r="BQ285" i="4"/>
  <c r="BO285" i="4"/>
  <c r="BM285" i="4"/>
  <c r="BK285" i="4"/>
  <c r="BI285" i="4"/>
  <c r="BG285" i="4"/>
  <c r="BE285" i="4"/>
  <c r="BC285" i="4"/>
  <c r="BA285" i="4"/>
  <c r="AY285" i="4"/>
  <c r="CS284" i="4"/>
  <c r="CQ284" i="4"/>
  <c r="CO284" i="4"/>
  <c r="CM284" i="4"/>
  <c r="CK284" i="4"/>
  <c r="CI284" i="4"/>
  <c r="CG284" i="4"/>
  <c r="CE284" i="4"/>
  <c r="CC284" i="4"/>
  <c r="CA284" i="4"/>
  <c r="BY284" i="4"/>
  <c r="BW284" i="4"/>
  <c r="BU284" i="4"/>
  <c r="BS284" i="4"/>
  <c r="BQ284" i="4"/>
  <c r="BO284" i="4"/>
  <c r="BM284" i="4"/>
  <c r="BK284" i="4"/>
  <c r="BI284" i="4"/>
  <c r="BG284" i="4"/>
  <c r="BE284" i="4"/>
  <c r="BC284" i="4"/>
  <c r="BA284" i="4"/>
  <c r="AY284" i="4"/>
  <c r="CS283" i="4"/>
  <c r="CQ283" i="4"/>
  <c r="CO283" i="4"/>
  <c r="CM283" i="4"/>
  <c r="CK283" i="4"/>
  <c r="CI283" i="4"/>
  <c r="CG283" i="4"/>
  <c r="CE283" i="4"/>
  <c r="CC283" i="4"/>
  <c r="CA283" i="4"/>
  <c r="BY283" i="4"/>
  <c r="BW283" i="4"/>
  <c r="BU283" i="4"/>
  <c r="BS283" i="4"/>
  <c r="BQ283" i="4"/>
  <c r="BO283" i="4"/>
  <c r="BM283" i="4"/>
  <c r="BK283" i="4"/>
  <c r="BI283" i="4"/>
  <c r="BG283" i="4"/>
  <c r="BE283" i="4"/>
  <c r="BC283" i="4"/>
  <c r="BA283" i="4"/>
  <c r="AY283" i="4"/>
  <c r="CS282" i="4"/>
  <c r="CQ282" i="4"/>
  <c r="CO282" i="4"/>
  <c r="CM282" i="4"/>
  <c r="CK282" i="4"/>
  <c r="CI282" i="4"/>
  <c r="CG282" i="4"/>
  <c r="CE282" i="4"/>
  <c r="CC282" i="4"/>
  <c r="CA282" i="4"/>
  <c r="BY282" i="4"/>
  <c r="BW282" i="4"/>
  <c r="BU282" i="4"/>
  <c r="BS282" i="4"/>
  <c r="BQ282" i="4"/>
  <c r="BO282" i="4"/>
  <c r="BM282" i="4"/>
  <c r="BK282" i="4"/>
  <c r="BI282" i="4"/>
  <c r="BG282" i="4"/>
  <c r="BE282" i="4"/>
  <c r="BC282" i="4"/>
  <c r="BA282" i="4"/>
  <c r="AY282" i="4"/>
  <c r="CS281" i="4"/>
  <c r="CQ281" i="4"/>
  <c r="CO281" i="4"/>
  <c r="CM281" i="4"/>
  <c r="CK281" i="4"/>
  <c r="CI281" i="4"/>
  <c r="CG281" i="4"/>
  <c r="CE281" i="4"/>
  <c r="CC281" i="4"/>
  <c r="CA281" i="4"/>
  <c r="BY281" i="4"/>
  <c r="BW281" i="4"/>
  <c r="BU281" i="4"/>
  <c r="BS281" i="4"/>
  <c r="BQ281" i="4"/>
  <c r="BO281" i="4"/>
  <c r="BM281" i="4"/>
  <c r="BK281" i="4"/>
  <c r="BI281" i="4"/>
  <c r="BG281" i="4"/>
  <c r="BE281" i="4"/>
  <c r="BC281" i="4"/>
  <c r="BA281" i="4"/>
  <c r="AY281" i="4"/>
  <c r="CS280" i="4"/>
  <c r="CQ280" i="4"/>
  <c r="CO280" i="4"/>
  <c r="CM280" i="4"/>
  <c r="CK280" i="4"/>
  <c r="CI280" i="4"/>
  <c r="CG280" i="4"/>
  <c r="CE280" i="4"/>
  <c r="CC280" i="4"/>
  <c r="CA280" i="4"/>
  <c r="BY280" i="4"/>
  <c r="BW280" i="4"/>
  <c r="BU280" i="4"/>
  <c r="BS280" i="4"/>
  <c r="BQ280" i="4"/>
  <c r="BO280" i="4"/>
  <c r="BM280" i="4"/>
  <c r="BK280" i="4"/>
  <c r="BI280" i="4"/>
  <c r="BG280" i="4"/>
  <c r="BE280" i="4"/>
  <c r="BC280" i="4"/>
  <c r="BA280" i="4"/>
  <c r="AY280" i="4"/>
  <c r="CS279" i="4"/>
  <c r="CQ279" i="4"/>
  <c r="CO279" i="4"/>
  <c r="CM279" i="4"/>
  <c r="CK279" i="4"/>
  <c r="CI279" i="4"/>
  <c r="CG279" i="4"/>
  <c r="CE279" i="4"/>
  <c r="CC279" i="4"/>
  <c r="CA279" i="4"/>
  <c r="BY279" i="4"/>
  <c r="BW279" i="4"/>
  <c r="BU279" i="4"/>
  <c r="BS279" i="4"/>
  <c r="BQ279" i="4"/>
  <c r="BO279" i="4"/>
  <c r="BM279" i="4"/>
  <c r="BK279" i="4"/>
  <c r="BI279" i="4"/>
  <c r="BG279" i="4"/>
  <c r="BE279" i="4"/>
  <c r="BC279" i="4"/>
  <c r="BA279" i="4"/>
  <c r="AY279" i="4"/>
  <c r="CS278" i="4"/>
  <c r="CQ278" i="4"/>
  <c r="CO278" i="4"/>
  <c r="CM278" i="4"/>
  <c r="CK278" i="4"/>
  <c r="CI278" i="4"/>
  <c r="CG278" i="4"/>
  <c r="CE278" i="4"/>
  <c r="CC278" i="4"/>
  <c r="CA278" i="4"/>
  <c r="BY278" i="4"/>
  <c r="BW278" i="4"/>
  <c r="BU278" i="4"/>
  <c r="BS278" i="4"/>
  <c r="BQ278" i="4"/>
  <c r="BO278" i="4"/>
  <c r="BM278" i="4"/>
  <c r="BK278" i="4"/>
  <c r="BI278" i="4"/>
  <c r="BG278" i="4"/>
  <c r="BE278" i="4"/>
  <c r="BC278" i="4"/>
  <c r="BA278" i="4"/>
  <c r="AY278" i="4"/>
  <c r="CS277" i="4"/>
  <c r="CQ277" i="4"/>
  <c r="CO277" i="4"/>
  <c r="CM277" i="4"/>
  <c r="CK277" i="4"/>
  <c r="CI277" i="4"/>
  <c r="CG277" i="4"/>
  <c r="CE277" i="4"/>
  <c r="CC277" i="4"/>
  <c r="CA277" i="4"/>
  <c r="BY277" i="4"/>
  <c r="BW277" i="4"/>
  <c r="BU277" i="4"/>
  <c r="BS277" i="4"/>
  <c r="BQ277" i="4"/>
  <c r="BO277" i="4"/>
  <c r="BM277" i="4"/>
  <c r="BK277" i="4"/>
  <c r="BI277" i="4"/>
  <c r="BG277" i="4"/>
  <c r="BE277" i="4"/>
  <c r="BC277" i="4"/>
  <c r="BA277" i="4"/>
  <c r="AY277" i="4"/>
  <c r="CS276" i="4"/>
  <c r="CQ276" i="4"/>
  <c r="CO276" i="4"/>
  <c r="CM276" i="4"/>
  <c r="CK276" i="4"/>
  <c r="CI276" i="4"/>
  <c r="CG276" i="4"/>
  <c r="CE276" i="4"/>
  <c r="CC276" i="4"/>
  <c r="CA276" i="4"/>
  <c r="BY276" i="4"/>
  <c r="BW276" i="4"/>
  <c r="BU276" i="4"/>
  <c r="BS276" i="4"/>
  <c r="BQ276" i="4"/>
  <c r="BO276" i="4"/>
  <c r="BM276" i="4"/>
  <c r="BK276" i="4"/>
  <c r="BI276" i="4"/>
  <c r="BG276" i="4"/>
  <c r="BE276" i="4"/>
  <c r="BC276" i="4"/>
  <c r="BA276" i="4"/>
  <c r="AY276" i="4"/>
  <c r="CS275" i="4"/>
  <c r="CQ275" i="4"/>
  <c r="CO275" i="4"/>
  <c r="CM275" i="4"/>
  <c r="CK275" i="4"/>
  <c r="CI275" i="4"/>
  <c r="CG275" i="4"/>
  <c r="CE275" i="4"/>
  <c r="CC275" i="4"/>
  <c r="CA275" i="4"/>
  <c r="BY275" i="4"/>
  <c r="BW275" i="4"/>
  <c r="BU275" i="4"/>
  <c r="BS275" i="4"/>
  <c r="BQ275" i="4"/>
  <c r="BO275" i="4"/>
  <c r="BM275" i="4"/>
  <c r="BK275" i="4"/>
  <c r="BI275" i="4"/>
  <c r="BG275" i="4"/>
  <c r="BE275" i="4"/>
  <c r="BC275" i="4"/>
  <c r="BA275" i="4"/>
  <c r="AY275" i="4"/>
  <c r="CS274" i="4"/>
  <c r="CQ274" i="4"/>
  <c r="CO274" i="4"/>
  <c r="CM274" i="4"/>
  <c r="CK274" i="4"/>
  <c r="CI274" i="4"/>
  <c r="CG274" i="4"/>
  <c r="CE274" i="4"/>
  <c r="CC274" i="4"/>
  <c r="CA274" i="4"/>
  <c r="BY274" i="4"/>
  <c r="BW274" i="4"/>
  <c r="BU274" i="4"/>
  <c r="BS274" i="4"/>
  <c r="BQ274" i="4"/>
  <c r="BO274" i="4"/>
  <c r="BM274" i="4"/>
  <c r="BK274" i="4"/>
  <c r="BI274" i="4"/>
  <c r="BG274" i="4"/>
  <c r="BE274" i="4"/>
  <c r="BC274" i="4"/>
  <c r="BA274" i="4"/>
  <c r="AY274" i="4"/>
  <c r="CS273" i="4"/>
  <c r="CQ273" i="4"/>
  <c r="CO273" i="4"/>
  <c r="CM273" i="4"/>
  <c r="CK273" i="4"/>
  <c r="CI273" i="4"/>
  <c r="CG273" i="4"/>
  <c r="CE273" i="4"/>
  <c r="CC273" i="4"/>
  <c r="CA273" i="4"/>
  <c r="BY273" i="4"/>
  <c r="BW273" i="4"/>
  <c r="BU273" i="4"/>
  <c r="BS273" i="4"/>
  <c r="BQ273" i="4"/>
  <c r="BO273" i="4"/>
  <c r="BM273" i="4"/>
  <c r="BK273" i="4"/>
  <c r="BI273" i="4"/>
  <c r="BG273" i="4"/>
  <c r="BE273" i="4"/>
  <c r="BC273" i="4"/>
  <c r="BA273" i="4"/>
  <c r="AY273" i="4"/>
  <c r="CS272" i="4"/>
  <c r="CQ272" i="4"/>
  <c r="CO272" i="4"/>
  <c r="CM272" i="4"/>
  <c r="CK272" i="4"/>
  <c r="CI272" i="4"/>
  <c r="CG272" i="4"/>
  <c r="CE272" i="4"/>
  <c r="CC272" i="4"/>
  <c r="CA272" i="4"/>
  <c r="BY272" i="4"/>
  <c r="BW272" i="4"/>
  <c r="BU272" i="4"/>
  <c r="BS272" i="4"/>
  <c r="BQ272" i="4"/>
  <c r="BO272" i="4"/>
  <c r="BM272" i="4"/>
  <c r="BK272" i="4"/>
  <c r="BI272" i="4"/>
  <c r="BG272" i="4"/>
  <c r="BE272" i="4"/>
  <c r="BC272" i="4"/>
  <c r="BA272" i="4"/>
  <c r="AY272" i="4"/>
  <c r="CS271" i="4"/>
  <c r="CQ271" i="4"/>
  <c r="CO271" i="4"/>
  <c r="CM271" i="4"/>
  <c r="CK271" i="4"/>
  <c r="CI271" i="4"/>
  <c r="CG271" i="4"/>
  <c r="CE271" i="4"/>
  <c r="CC271" i="4"/>
  <c r="CA271" i="4"/>
  <c r="BY271" i="4"/>
  <c r="BW271" i="4"/>
  <c r="BU271" i="4"/>
  <c r="BS271" i="4"/>
  <c r="BQ271" i="4"/>
  <c r="BO271" i="4"/>
  <c r="BM271" i="4"/>
  <c r="BK271" i="4"/>
  <c r="BI271" i="4"/>
  <c r="BG271" i="4"/>
  <c r="BE271" i="4"/>
  <c r="BC271" i="4"/>
  <c r="BA271" i="4"/>
  <c r="AY271" i="4"/>
  <c r="CS270" i="4"/>
  <c r="CQ270" i="4"/>
  <c r="CO270" i="4"/>
  <c r="CM270" i="4"/>
  <c r="CK270" i="4"/>
  <c r="CI270" i="4"/>
  <c r="CG270" i="4"/>
  <c r="CE270" i="4"/>
  <c r="CC270" i="4"/>
  <c r="CA270" i="4"/>
  <c r="BY270" i="4"/>
  <c r="BW270" i="4"/>
  <c r="BU270" i="4"/>
  <c r="BS270" i="4"/>
  <c r="BQ270" i="4"/>
  <c r="BO270" i="4"/>
  <c r="BM270" i="4"/>
  <c r="BK270" i="4"/>
  <c r="BI270" i="4"/>
  <c r="BG270" i="4"/>
  <c r="BE270" i="4"/>
  <c r="BC270" i="4"/>
  <c r="BA270" i="4"/>
  <c r="AY270" i="4"/>
  <c r="CS269" i="4"/>
  <c r="CQ269" i="4"/>
  <c r="CO269" i="4"/>
  <c r="CM269" i="4"/>
  <c r="CK269" i="4"/>
  <c r="CI269" i="4"/>
  <c r="CG269" i="4"/>
  <c r="CE269" i="4"/>
  <c r="CC269" i="4"/>
  <c r="CA269" i="4"/>
  <c r="BY269" i="4"/>
  <c r="BW269" i="4"/>
  <c r="BU269" i="4"/>
  <c r="BS269" i="4"/>
  <c r="BQ269" i="4"/>
  <c r="BO269" i="4"/>
  <c r="BM269" i="4"/>
  <c r="BK269" i="4"/>
  <c r="BI269" i="4"/>
  <c r="BG269" i="4"/>
  <c r="BE269" i="4"/>
  <c r="BC269" i="4"/>
  <c r="BA269" i="4"/>
  <c r="AY269" i="4"/>
  <c r="CS268" i="4"/>
  <c r="CQ268" i="4"/>
  <c r="CO268" i="4"/>
  <c r="CM268" i="4"/>
  <c r="CK268" i="4"/>
  <c r="CI268" i="4"/>
  <c r="CG268" i="4"/>
  <c r="CE268" i="4"/>
  <c r="CC268" i="4"/>
  <c r="CA268" i="4"/>
  <c r="BY268" i="4"/>
  <c r="BW268" i="4"/>
  <c r="BU268" i="4"/>
  <c r="BS268" i="4"/>
  <c r="BQ268" i="4"/>
  <c r="BO268" i="4"/>
  <c r="BM268" i="4"/>
  <c r="BK268" i="4"/>
  <c r="BI268" i="4"/>
  <c r="BG268" i="4"/>
  <c r="BE268" i="4"/>
  <c r="BC268" i="4"/>
  <c r="BA268" i="4"/>
  <c r="AY268" i="4"/>
  <c r="CS267" i="4"/>
  <c r="CQ267" i="4"/>
  <c r="CO267" i="4"/>
  <c r="CM267" i="4"/>
  <c r="CK267" i="4"/>
  <c r="CI267" i="4"/>
  <c r="CG267" i="4"/>
  <c r="CE267" i="4"/>
  <c r="CC267" i="4"/>
  <c r="CA267" i="4"/>
  <c r="BY267" i="4"/>
  <c r="BW267" i="4"/>
  <c r="BU267" i="4"/>
  <c r="BS267" i="4"/>
  <c r="BQ267" i="4"/>
  <c r="BO267" i="4"/>
  <c r="BM267" i="4"/>
  <c r="BK267" i="4"/>
  <c r="BI267" i="4"/>
  <c r="BG267" i="4"/>
  <c r="BE267" i="4"/>
  <c r="BC267" i="4"/>
  <c r="BA267" i="4"/>
  <c r="AY267" i="4"/>
  <c r="CS266" i="4"/>
  <c r="CQ266" i="4"/>
  <c r="CO266" i="4"/>
  <c r="CM266" i="4"/>
  <c r="CK266" i="4"/>
  <c r="CI266" i="4"/>
  <c r="CG266" i="4"/>
  <c r="CE266" i="4"/>
  <c r="CC266" i="4"/>
  <c r="CA266" i="4"/>
  <c r="BY266" i="4"/>
  <c r="BW266" i="4"/>
  <c r="BU266" i="4"/>
  <c r="BS266" i="4"/>
  <c r="BQ266" i="4"/>
  <c r="BO266" i="4"/>
  <c r="BM266" i="4"/>
  <c r="BK266" i="4"/>
  <c r="BI266" i="4"/>
  <c r="BG266" i="4"/>
  <c r="BE266" i="4"/>
  <c r="BC266" i="4"/>
  <c r="BA266" i="4"/>
  <c r="AY266" i="4"/>
  <c r="CS265" i="4"/>
  <c r="CQ265" i="4"/>
  <c r="CO265" i="4"/>
  <c r="CM265" i="4"/>
  <c r="CK265" i="4"/>
  <c r="CI265" i="4"/>
  <c r="CG265" i="4"/>
  <c r="CE265" i="4"/>
  <c r="CC265" i="4"/>
  <c r="CA265" i="4"/>
  <c r="BY265" i="4"/>
  <c r="BW265" i="4"/>
  <c r="BU265" i="4"/>
  <c r="BS265" i="4"/>
  <c r="BQ265" i="4"/>
  <c r="BO265" i="4"/>
  <c r="BM265" i="4"/>
  <c r="BK265" i="4"/>
  <c r="BI265" i="4"/>
  <c r="BG265" i="4"/>
  <c r="BE265" i="4"/>
  <c r="BC265" i="4"/>
  <c r="BA265" i="4"/>
  <c r="AY265" i="4"/>
  <c r="CS264" i="4"/>
  <c r="CQ264" i="4"/>
  <c r="CO264" i="4"/>
  <c r="CM264" i="4"/>
  <c r="CK264" i="4"/>
  <c r="CI264" i="4"/>
  <c r="CG264" i="4"/>
  <c r="CE264" i="4"/>
  <c r="CC264" i="4"/>
  <c r="CA264" i="4"/>
  <c r="BY264" i="4"/>
  <c r="BW264" i="4"/>
  <c r="BU264" i="4"/>
  <c r="BS264" i="4"/>
  <c r="BQ264" i="4"/>
  <c r="BO264" i="4"/>
  <c r="BM264" i="4"/>
  <c r="BK264" i="4"/>
  <c r="BI264" i="4"/>
  <c r="BG264" i="4"/>
  <c r="BE264" i="4"/>
  <c r="BC264" i="4"/>
  <c r="BA264" i="4"/>
  <c r="AY264" i="4"/>
  <c r="CS263" i="4"/>
  <c r="CQ263" i="4"/>
  <c r="CO263" i="4"/>
  <c r="CM263" i="4"/>
  <c r="CK263" i="4"/>
  <c r="CI263" i="4"/>
  <c r="CG263" i="4"/>
  <c r="CE263" i="4"/>
  <c r="CC263" i="4"/>
  <c r="CA263" i="4"/>
  <c r="BY263" i="4"/>
  <c r="BW263" i="4"/>
  <c r="BU263" i="4"/>
  <c r="BS263" i="4"/>
  <c r="BQ263" i="4"/>
  <c r="BO263" i="4"/>
  <c r="BM263" i="4"/>
  <c r="BK263" i="4"/>
  <c r="BI263" i="4"/>
  <c r="BG263" i="4"/>
  <c r="BE263" i="4"/>
  <c r="BC263" i="4"/>
  <c r="BA263" i="4"/>
  <c r="AY263" i="4"/>
  <c r="CS262" i="4"/>
  <c r="CQ262" i="4"/>
  <c r="CO262" i="4"/>
  <c r="CM262" i="4"/>
  <c r="CK262" i="4"/>
  <c r="CI262" i="4"/>
  <c r="CG262" i="4"/>
  <c r="CE262" i="4"/>
  <c r="CC262" i="4"/>
  <c r="CA262" i="4"/>
  <c r="BY262" i="4"/>
  <c r="BW262" i="4"/>
  <c r="BU262" i="4"/>
  <c r="BS262" i="4"/>
  <c r="BQ262" i="4"/>
  <c r="BO262" i="4"/>
  <c r="BM262" i="4"/>
  <c r="BK262" i="4"/>
  <c r="BI262" i="4"/>
  <c r="BG262" i="4"/>
  <c r="BE262" i="4"/>
  <c r="BC262" i="4"/>
  <c r="BA262" i="4"/>
  <c r="AY262" i="4"/>
  <c r="CS261" i="4"/>
  <c r="CQ261" i="4"/>
  <c r="CO261" i="4"/>
  <c r="CM261" i="4"/>
  <c r="CK261" i="4"/>
  <c r="CI261" i="4"/>
  <c r="CG261" i="4"/>
  <c r="CE261" i="4"/>
  <c r="CC261" i="4"/>
  <c r="CA261" i="4"/>
  <c r="BY261" i="4"/>
  <c r="BW261" i="4"/>
  <c r="BU261" i="4"/>
  <c r="BS261" i="4"/>
  <c r="BQ261" i="4"/>
  <c r="BO261" i="4"/>
  <c r="BM261" i="4"/>
  <c r="BK261" i="4"/>
  <c r="BI261" i="4"/>
  <c r="BG261" i="4"/>
  <c r="BE261" i="4"/>
  <c r="BC261" i="4"/>
  <c r="BA261" i="4"/>
  <c r="AY261" i="4"/>
  <c r="CS260" i="4"/>
  <c r="CQ260" i="4"/>
  <c r="CO260" i="4"/>
  <c r="CM260" i="4"/>
  <c r="CK260" i="4"/>
  <c r="CI260" i="4"/>
  <c r="CG260" i="4"/>
  <c r="CE260" i="4"/>
  <c r="CC260" i="4"/>
  <c r="CA260" i="4"/>
  <c r="BY260" i="4"/>
  <c r="BW260" i="4"/>
  <c r="BU260" i="4"/>
  <c r="BS260" i="4"/>
  <c r="BQ260" i="4"/>
  <c r="BO260" i="4"/>
  <c r="BM260" i="4"/>
  <c r="BK260" i="4"/>
  <c r="BI260" i="4"/>
  <c r="BG260" i="4"/>
  <c r="BE260" i="4"/>
  <c r="BC260" i="4"/>
  <c r="BA260" i="4"/>
  <c r="AY260" i="4"/>
  <c r="CS259" i="4"/>
  <c r="CQ259" i="4"/>
  <c r="CO259" i="4"/>
  <c r="CM259" i="4"/>
  <c r="CK259" i="4"/>
  <c r="CI259" i="4"/>
  <c r="CG259" i="4"/>
  <c r="CE259" i="4"/>
  <c r="CC259" i="4"/>
  <c r="CA259" i="4"/>
  <c r="BY259" i="4"/>
  <c r="BW259" i="4"/>
  <c r="BU259" i="4"/>
  <c r="BS259" i="4"/>
  <c r="BQ259" i="4"/>
  <c r="BO259" i="4"/>
  <c r="BM259" i="4"/>
  <c r="BK259" i="4"/>
  <c r="BI259" i="4"/>
  <c r="BG259" i="4"/>
  <c r="BE259" i="4"/>
  <c r="BC259" i="4"/>
  <c r="BA259" i="4"/>
  <c r="AY259" i="4"/>
  <c r="CS258" i="4"/>
  <c r="CQ258" i="4"/>
  <c r="CO258" i="4"/>
  <c r="CM258" i="4"/>
  <c r="CK258" i="4"/>
  <c r="CI258" i="4"/>
  <c r="CG258" i="4"/>
  <c r="CE258" i="4"/>
  <c r="CC258" i="4"/>
  <c r="CA258" i="4"/>
  <c r="BY258" i="4"/>
  <c r="BW258" i="4"/>
  <c r="BU258" i="4"/>
  <c r="BS258" i="4"/>
  <c r="BQ258" i="4"/>
  <c r="BO258" i="4"/>
  <c r="BM258" i="4"/>
  <c r="BK258" i="4"/>
  <c r="BI258" i="4"/>
  <c r="BG258" i="4"/>
  <c r="BE258" i="4"/>
  <c r="BC258" i="4"/>
  <c r="BA258" i="4"/>
  <c r="AY258" i="4"/>
  <c r="CS257" i="4"/>
  <c r="CQ257" i="4"/>
  <c r="CO257" i="4"/>
  <c r="CM257" i="4"/>
  <c r="CK257" i="4"/>
  <c r="CI257" i="4"/>
  <c r="CG257" i="4"/>
  <c r="CE257" i="4"/>
  <c r="CC257" i="4"/>
  <c r="CA257" i="4"/>
  <c r="BY257" i="4"/>
  <c r="BW257" i="4"/>
  <c r="BU257" i="4"/>
  <c r="BS257" i="4"/>
  <c r="BQ257" i="4"/>
  <c r="BO257" i="4"/>
  <c r="BM257" i="4"/>
  <c r="BK257" i="4"/>
  <c r="BI257" i="4"/>
  <c r="BG257" i="4"/>
  <c r="BE257" i="4"/>
  <c r="BC257" i="4"/>
  <c r="BA257" i="4"/>
  <c r="AY257" i="4"/>
  <c r="CS256" i="4"/>
  <c r="CQ256" i="4"/>
  <c r="CO256" i="4"/>
  <c r="CM256" i="4"/>
  <c r="CK256" i="4"/>
  <c r="CI256" i="4"/>
  <c r="CG256" i="4"/>
  <c r="CE256" i="4"/>
  <c r="CC256" i="4"/>
  <c r="CA256" i="4"/>
  <c r="BY256" i="4"/>
  <c r="BW256" i="4"/>
  <c r="BU256" i="4"/>
  <c r="BS256" i="4"/>
  <c r="BQ256" i="4"/>
  <c r="BO256" i="4"/>
  <c r="BM256" i="4"/>
  <c r="BK256" i="4"/>
  <c r="BI256" i="4"/>
  <c r="BG256" i="4"/>
  <c r="BE256" i="4"/>
  <c r="BC256" i="4"/>
  <c r="BA256" i="4"/>
  <c r="AY256" i="4"/>
  <c r="CS255" i="4"/>
  <c r="CQ255" i="4"/>
  <c r="CO255" i="4"/>
  <c r="CM255" i="4"/>
  <c r="CK255" i="4"/>
  <c r="CI255" i="4"/>
  <c r="CG255" i="4"/>
  <c r="CE255" i="4"/>
  <c r="CC255" i="4"/>
  <c r="CA255" i="4"/>
  <c r="BY255" i="4"/>
  <c r="BW255" i="4"/>
  <c r="BU255" i="4"/>
  <c r="BS255" i="4"/>
  <c r="BQ255" i="4"/>
  <c r="BO255" i="4"/>
  <c r="BM255" i="4"/>
  <c r="BK255" i="4"/>
  <c r="BI255" i="4"/>
  <c r="BG255" i="4"/>
  <c r="BE255" i="4"/>
  <c r="BC255" i="4"/>
  <c r="BA255" i="4"/>
  <c r="AY255" i="4"/>
  <c r="CS254" i="4"/>
  <c r="CQ254" i="4"/>
  <c r="CO254" i="4"/>
  <c r="CM254" i="4"/>
  <c r="CK254" i="4"/>
  <c r="CI254" i="4"/>
  <c r="CG254" i="4"/>
  <c r="CE254" i="4"/>
  <c r="CC254" i="4"/>
  <c r="CA254" i="4"/>
  <c r="BY254" i="4"/>
  <c r="BW254" i="4"/>
  <c r="BU254" i="4"/>
  <c r="BS254" i="4"/>
  <c r="BQ254" i="4"/>
  <c r="BO254" i="4"/>
  <c r="BM254" i="4"/>
  <c r="BK254" i="4"/>
  <c r="BI254" i="4"/>
  <c r="BG254" i="4"/>
  <c r="BE254" i="4"/>
  <c r="BC254" i="4"/>
  <c r="BA254" i="4"/>
  <c r="AY254" i="4"/>
  <c r="CS253" i="4"/>
  <c r="CQ253" i="4"/>
  <c r="CO253" i="4"/>
  <c r="CM253" i="4"/>
  <c r="CK253" i="4"/>
  <c r="CI253" i="4"/>
  <c r="CG253" i="4"/>
  <c r="CE253" i="4"/>
  <c r="CC253" i="4"/>
  <c r="CA253" i="4"/>
  <c r="BY253" i="4"/>
  <c r="BW253" i="4"/>
  <c r="BU253" i="4"/>
  <c r="BS253" i="4"/>
  <c r="BQ253" i="4"/>
  <c r="BO253" i="4"/>
  <c r="BM253" i="4"/>
  <c r="BK253" i="4"/>
  <c r="BI253" i="4"/>
  <c r="BG253" i="4"/>
  <c r="BE253" i="4"/>
  <c r="BC253" i="4"/>
  <c r="BA253" i="4"/>
  <c r="AY253" i="4"/>
  <c r="CS252" i="4"/>
  <c r="CQ252" i="4"/>
  <c r="CO252" i="4"/>
  <c r="CM252" i="4"/>
  <c r="CK252" i="4"/>
  <c r="CI252" i="4"/>
  <c r="CG252" i="4"/>
  <c r="CE252" i="4"/>
  <c r="CC252" i="4"/>
  <c r="CA252" i="4"/>
  <c r="BY252" i="4"/>
  <c r="BW252" i="4"/>
  <c r="BU252" i="4"/>
  <c r="BS252" i="4"/>
  <c r="BQ252" i="4"/>
  <c r="BO252" i="4"/>
  <c r="BM252" i="4"/>
  <c r="BK252" i="4"/>
  <c r="BI252" i="4"/>
  <c r="BG252" i="4"/>
  <c r="BE252" i="4"/>
  <c r="BC252" i="4"/>
  <c r="BA252" i="4"/>
  <c r="AY252" i="4"/>
  <c r="CS251" i="4"/>
  <c r="CQ251" i="4"/>
  <c r="CO251" i="4"/>
  <c r="CM251" i="4"/>
  <c r="CK251" i="4"/>
  <c r="CI251" i="4"/>
  <c r="CG251" i="4"/>
  <c r="CE251" i="4"/>
  <c r="CC251" i="4"/>
  <c r="CA251" i="4"/>
  <c r="BY251" i="4"/>
  <c r="BW251" i="4"/>
  <c r="BU251" i="4"/>
  <c r="BS251" i="4"/>
  <c r="BQ251" i="4"/>
  <c r="BO251" i="4"/>
  <c r="BM251" i="4"/>
  <c r="BK251" i="4"/>
  <c r="BI251" i="4"/>
  <c r="BG251" i="4"/>
  <c r="BE251" i="4"/>
  <c r="BC251" i="4"/>
  <c r="BA251" i="4"/>
  <c r="AY251" i="4"/>
  <c r="CS250" i="4"/>
  <c r="CQ250" i="4"/>
  <c r="CO250" i="4"/>
  <c r="CM250" i="4"/>
  <c r="CK250" i="4"/>
  <c r="CI250" i="4"/>
  <c r="CG250" i="4"/>
  <c r="CE250" i="4"/>
  <c r="CC250" i="4"/>
  <c r="CA250" i="4"/>
  <c r="BY250" i="4"/>
  <c r="BW250" i="4"/>
  <c r="BU250" i="4"/>
  <c r="BS250" i="4"/>
  <c r="BQ250" i="4"/>
  <c r="BO250" i="4"/>
  <c r="BM250" i="4"/>
  <c r="BK250" i="4"/>
  <c r="BI250" i="4"/>
  <c r="BG250" i="4"/>
  <c r="BE250" i="4"/>
  <c r="BC250" i="4"/>
  <c r="BA250" i="4"/>
  <c r="AY250" i="4"/>
  <c r="CS249" i="4"/>
  <c r="CQ249" i="4"/>
  <c r="CO249" i="4"/>
  <c r="CM249" i="4"/>
  <c r="CK249" i="4"/>
  <c r="CI249" i="4"/>
  <c r="CG249" i="4"/>
  <c r="CE249" i="4"/>
  <c r="CC249" i="4"/>
  <c r="CA249" i="4"/>
  <c r="BY249" i="4"/>
  <c r="BW249" i="4"/>
  <c r="BU249" i="4"/>
  <c r="BS249" i="4"/>
  <c r="BQ249" i="4"/>
  <c r="BO249" i="4"/>
  <c r="BM249" i="4"/>
  <c r="BK249" i="4"/>
  <c r="BI249" i="4"/>
  <c r="BG249" i="4"/>
  <c r="BE249" i="4"/>
  <c r="BC249" i="4"/>
  <c r="BA249" i="4"/>
  <c r="AY249" i="4"/>
  <c r="CS248" i="4"/>
  <c r="CQ248" i="4"/>
  <c r="CO248" i="4"/>
  <c r="CM248" i="4"/>
  <c r="CK248" i="4"/>
  <c r="CI248" i="4"/>
  <c r="CG248" i="4"/>
  <c r="CE248" i="4"/>
  <c r="CC248" i="4"/>
  <c r="CA248" i="4"/>
  <c r="BY248" i="4"/>
  <c r="BW248" i="4"/>
  <c r="BU248" i="4"/>
  <c r="BS248" i="4"/>
  <c r="BQ248" i="4"/>
  <c r="BO248" i="4"/>
  <c r="BM248" i="4"/>
  <c r="BK248" i="4"/>
  <c r="BI248" i="4"/>
  <c r="BG248" i="4"/>
  <c r="BE248" i="4"/>
  <c r="BC248" i="4"/>
  <c r="BA248" i="4"/>
  <c r="AY248" i="4"/>
  <c r="CS247" i="4"/>
  <c r="CQ247" i="4"/>
  <c r="CO247" i="4"/>
  <c r="CM247" i="4"/>
  <c r="CK247" i="4"/>
  <c r="CI247" i="4"/>
  <c r="CG247" i="4"/>
  <c r="CE247" i="4"/>
  <c r="CC247" i="4"/>
  <c r="CA247" i="4"/>
  <c r="BY247" i="4"/>
  <c r="BW247" i="4"/>
  <c r="BU247" i="4"/>
  <c r="BS247" i="4"/>
  <c r="BQ247" i="4"/>
  <c r="BO247" i="4"/>
  <c r="BM247" i="4"/>
  <c r="BK247" i="4"/>
  <c r="BI247" i="4"/>
  <c r="BG247" i="4"/>
  <c r="BE247" i="4"/>
  <c r="BC247" i="4"/>
  <c r="BA247" i="4"/>
  <c r="AY247" i="4"/>
  <c r="CS246" i="4"/>
  <c r="CQ246" i="4"/>
  <c r="CO246" i="4"/>
  <c r="CM246" i="4"/>
  <c r="CK246" i="4"/>
  <c r="CI246" i="4"/>
  <c r="CG246" i="4"/>
  <c r="CE246" i="4"/>
  <c r="CC246" i="4"/>
  <c r="CA246" i="4"/>
  <c r="BY246" i="4"/>
  <c r="BW246" i="4"/>
  <c r="BU246" i="4"/>
  <c r="BS246" i="4"/>
  <c r="BQ246" i="4"/>
  <c r="BO246" i="4"/>
  <c r="BM246" i="4"/>
  <c r="BK246" i="4"/>
  <c r="BI246" i="4"/>
  <c r="BG246" i="4"/>
  <c r="BE246" i="4"/>
  <c r="BC246" i="4"/>
  <c r="BA246" i="4"/>
  <c r="AY246" i="4"/>
  <c r="CS245" i="4"/>
  <c r="CQ245" i="4"/>
  <c r="CO245" i="4"/>
  <c r="CM245" i="4"/>
  <c r="CK245" i="4"/>
  <c r="CI245" i="4"/>
  <c r="CG245" i="4"/>
  <c r="CE245" i="4"/>
  <c r="CC245" i="4"/>
  <c r="CA245" i="4"/>
  <c r="BY245" i="4"/>
  <c r="BW245" i="4"/>
  <c r="BU245" i="4"/>
  <c r="BS245" i="4"/>
  <c r="BQ245" i="4"/>
  <c r="BO245" i="4"/>
  <c r="BM245" i="4"/>
  <c r="BK245" i="4"/>
  <c r="BI245" i="4"/>
  <c r="BG245" i="4"/>
  <c r="BE245" i="4"/>
  <c r="BC245" i="4"/>
  <c r="BA245" i="4"/>
  <c r="AY245" i="4"/>
  <c r="CS244" i="4"/>
  <c r="CQ244" i="4"/>
  <c r="CO244" i="4"/>
  <c r="CM244" i="4"/>
  <c r="CK244" i="4"/>
  <c r="CI244" i="4"/>
  <c r="CG244" i="4"/>
  <c r="CE244" i="4"/>
  <c r="CC244" i="4"/>
  <c r="CA244" i="4"/>
  <c r="BY244" i="4"/>
  <c r="BW244" i="4"/>
  <c r="BU244" i="4"/>
  <c r="BS244" i="4"/>
  <c r="BQ244" i="4"/>
  <c r="BO244" i="4"/>
  <c r="BM244" i="4"/>
  <c r="BK244" i="4"/>
  <c r="BI244" i="4"/>
  <c r="BG244" i="4"/>
  <c r="BE244" i="4"/>
  <c r="BC244" i="4"/>
  <c r="BA244" i="4"/>
  <c r="AY244" i="4"/>
  <c r="CS243" i="4"/>
  <c r="CQ243" i="4"/>
  <c r="CO243" i="4"/>
  <c r="CM243" i="4"/>
  <c r="CK243" i="4"/>
  <c r="CI243" i="4"/>
  <c r="CG243" i="4"/>
  <c r="CE243" i="4"/>
  <c r="CC243" i="4"/>
  <c r="CA243" i="4"/>
  <c r="BY243" i="4"/>
  <c r="BW243" i="4"/>
  <c r="BU243" i="4"/>
  <c r="BS243" i="4"/>
  <c r="BQ243" i="4"/>
  <c r="BO243" i="4"/>
  <c r="BM243" i="4"/>
  <c r="BK243" i="4"/>
  <c r="BI243" i="4"/>
  <c r="BG243" i="4"/>
  <c r="BE243" i="4"/>
  <c r="BC243" i="4"/>
  <c r="BA243" i="4"/>
  <c r="AY243" i="4"/>
  <c r="CS242" i="4"/>
  <c r="CQ242" i="4"/>
  <c r="CO242" i="4"/>
  <c r="CM242" i="4"/>
  <c r="CK242" i="4"/>
  <c r="CI242" i="4"/>
  <c r="CG242" i="4"/>
  <c r="CE242" i="4"/>
  <c r="CC242" i="4"/>
  <c r="CA242" i="4"/>
  <c r="BY242" i="4"/>
  <c r="BW242" i="4"/>
  <c r="BU242" i="4"/>
  <c r="BS242" i="4"/>
  <c r="BQ242" i="4"/>
  <c r="BO242" i="4"/>
  <c r="BM242" i="4"/>
  <c r="BK242" i="4"/>
  <c r="BI242" i="4"/>
  <c r="BG242" i="4"/>
  <c r="BE242" i="4"/>
  <c r="BC242" i="4"/>
  <c r="BA242" i="4"/>
  <c r="AY242" i="4"/>
  <c r="CS241" i="4"/>
  <c r="CQ241" i="4"/>
  <c r="CO241" i="4"/>
  <c r="CM241" i="4"/>
  <c r="CK241" i="4"/>
  <c r="CI241" i="4"/>
  <c r="CG241" i="4"/>
  <c r="CE241" i="4"/>
  <c r="CC241" i="4"/>
  <c r="CA241" i="4"/>
  <c r="BY241" i="4"/>
  <c r="BW241" i="4"/>
  <c r="BU241" i="4"/>
  <c r="BS241" i="4"/>
  <c r="BQ241" i="4"/>
  <c r="BO241" i="4"/>
  <c r="BM241" i="4"/>
  <c r="BK241" i="4"/>
  <c r="BI241" i="4"/>
  <c r="BG241" i="4"/>
  <c r="BE241" i="4"/>
  <c r="BC241" i="4"/>
  <c r="BA241" i="4"/>
  <c r="AY241" i="4"/>
  <c r="CS240" i="4"/>
  <c r="CQ240" i="4"/>
  <c r="CO240" i="4"/>
  <c r="CM240" i="4"/>
  <c r="CK240" i="4"/>
  <c r="CI240" i="4"/>
  <c r="CG240" i="4"/>
  <c r="CE240" i="4"/>
  <c r="CC240" i="4"/>
  <c r="CA240" i="4"/>
  <c r="BY240" i="4"/>
  <c r="BW240" i="4"/>
  <c r="BU240" i="4"/>
  <c r="BS240" i="4"/>
  <c r="BQ240" i="4"/>
  <c r="BO240" i="4"/>
  <c r="BM240" i="4"/>
  <c r="BK240" i="4"/>
  <c r="BI240" i="4"/>
  <c r="BG240" i="4"/>
  <c r="BE240" i="4"/>
  <c r="BC240" i="4"/>
  <c r="BA240" i="4"/>
  <c r="AY240" i="4"/>
  <c r="CS239" i="4"/>
  <c r="CQ239" i="4"/>
  <c r="CO239" i="4"/>
  <c r="CM239" i="4"/>
  <c r="CK239" i="4"/>
  <c r="CI239" i="4"/>
  <c r="CG239" i="4"/>
  <c r="CE239" i="4"/>
  <c r="CC239" i="4"/>
  <c r="CA239" i="4"/>
  <c r="BY239" i="4"/>
  <c r="BW239" i="4"/>
  <c r="BU239" i="4"/>
  <c r="BS239" i="4"/>
  <c r="BQ239" i="4"/>
  <c r="BO239" i="4"/>
  <c r="BM239" i="4"/>
  <c r="BK239" i="4"/>
  <c r="BI239" i="4"/>
  <c r="BG239" i="4"/>
  <c r="BE239" i="4"/>
  <c r="BC239" i="4"/>
  <c r="BA239" i="4"/>
  <c r="AY239" i="4"/>
  <c r="CS238" i="4"/>
  <c r="CQ238" i="4"/>
  <c r="CO238" i="4"/>
  <c r="CM238" i="4"/>
  <c r="CK238" i="4"/>
  <c r="CI238" i="4"/>
  <c r="CG238" i="4"/>
  <c r="CE238" i="4"/>
  <c r="CC238" i="4"/>
  <c r="CA238" i="4"/>
  <c r="BY238" i="4"/>
  <c r="BW238" i="4"/>
  <c r="BU238" i="4"/>
  <c r="BS238" i="4"/>
  <c r="BQ238" i="4"/>
  <c r="BO238" i="4"/>
  <c r="BM238" i="4"/>
  <c r="BK238" i="4"/>
  <c r="BI238" i="4"/>
  <c r="BG238" i="4"/>
  <c r="BE238" i="4"/>
  <c r="BC238" i="4"/>
  <c r="BA238" i="4"/>
  <c r="AY238" i="4"/>
  <c r="CS237" i="4"/>
  <c r="CQ237" i="4"/>
  <c r="CO237" i="4"/>
  <c r="CM237" i="4"/>
  <c r="CK237" i="4"/>
  <c r="CI237" i="4"/>
  <c r="CG237" i="4"/>
  <c r="CE237" i="4"/>
  <c r="CC237" i="4"/>
  <c r="CA237" i="4"/>
  <c r="BY237" i="4"/>
  <c r="BW237" i="4"/>
  <c r="BU237" i="4"/>
  <c r="BS237" i="4"/>
  <c r="BQ237" i="4"/>
  <c r="BO237" i="4"/>
  <c r="BM237" i="4"/>
  <c r="BK237" i="4"/>
  <c r="BI237" i="4"/>
  <c r="BG237" i="4"/>
  <c r="BE237" i="4"/>
  <c r="BC237" i="4"/>
  <c r="BA237" i="4"/>
  <c r="AY237" i="4"/>
  <c r="CS236" i="4"/>
  <c r="CQ236" i="4"/>
  <c r="CO236" i="4"/>
  <c r="CM236" i="4"/>
  <c r="CK236" i="4"/>
  <c r="CI236" i="4"/>
  <c r="CG236" i="4"/>
  <c r="CE236" i="4"/>
  <c r="CC236" i="4"/>
  <c r="CA236" i="4"/>
  <c r="BY236" i="4"/>
  <c r="BW236" i="4"/>
  <c r="BU236" i="4"/>
  <c r="BS236" i="4"/>
  <c r="BQ236" i="4"/>
  <c r="BO236" i="4"/>
  <c r="BM236" i="4"/>
  <c r="BK236" i="4"/>
  <c r="BI236" i="4"/>
  <c r="BG236" i="4"/>
  <c r="BE236" i="4"/>
  <c r="BC236" i="4"/>
  <c r="BA236" i="4"/>
  <c r="AY236" i="4"/>
  <c r="CS235" i="4"/>
  <c r="CQ235" i="4"/>
  <c r="CO235" i="4"/>
  <c r="CM235" i="4"/>
  <c r="CK235" i="4"/>
  <c r="CI235" i="4"/>
  <c r="CG235" i="4"/>
  <c r="CE235" i="4"/>
  <c r="CC235" i="4"/>
  <c r="CA235" i="4"/>
  <c r="BY235" i="4"/>
  <c r="BW235" i="4"/>
  <c r="BU235" i="4"/>
  <c r="BS235" i="4"/>
  <c r="BQ235" i="4"/>
  <c r="BO235" i="4"/>
  <c r="BM235" i="4"/>
  <c r="BK235" i="4"/>
  <c r="BI235" i="4"/>
  <c r="BG235" i="4"/>
  <c r="BE235" i="4"/>
  <c r="BC235" i="4"/>
  <c r="BA235" i="4"/>
  <c r="AY235" i="4"/>
  <c r="CS234" i="4"/>
  <c r="CQ234" i="4"/>
  <c r="CO234" i="4"/>
  <c r="CM234" i="4"/>
  <c r="CK234" i="4"/>
  <c r="CI234" i="4"/>
  <c r="CG234" i="4"/>
  <c r="CE234" i="4"/>
  <c r="CC234" i="4"/>
  <c r="CA234" i="4"/>
  <c r="BY234" i="4"/>
  <c r="BW234" i="4"/>
  <c r="BU234" i="4"/>
  <c r="BS234" i="4"/>
  <c r="BQ234" i="4"/>
  <c r="BO234" i="4"/>
  <c r="BM234" i="4"/>
  <c r="BK234" i="4"/>
  <c r="BI234" i="4"/>
  <c r="BG234" i="4"/>
  <c r="BE234" i="4"/>
  <c r="BC234" i="4"/>
  <c r="BA234" i="4"/>
  <c r="AY234" i="4"/>
  <c r="CS233" i="4"/>
  <c r="CQ233" i="4"/>
  <c r="CO233" i="4"/>
  <c r="CM233" i="4"/>
  <c r="CK233" i="4"/>
  <c r="CI233" i="4"/>
  <c r="CG233" i="4"/>
  <c r="CE233" i="4"/>
  <c r="CC233" i="4"/>
  <c r="CA233" i="4"/>
  <c r="BY233" i="4"/>
  <c r="BW233" i="4"/>
  <c r="BU233" i="4"/>
  <c r="BS233" i="4"/>
  <c r="BQ233" i="4"/>
  <c r="BO233" i="4"/>
  <c r="BM233" i="4"/>
  <c r="BK233" i="4"/>
  <c r="BI233" i="4"/>
  <c r="BG233" i="4"/>
  <c r="BE233" i="4"/>
  <c r="BC233" i="4"/>
  <c r="BA233" i="4"/>
  <c r="AY233" i="4"/>
  <c r="CS232" i="4"/>
  <c r="CQ232" i="4"/>
  <c r="CO232" i="4"/>
  <c r="CM232" i="4"/>
  <c r="CK232" i="4"/>
  <c r="CI232" i="4"/>
  <c r="CG232" i="4"/>
  <c r="CE232" i="4"/>
  <c r="CC232" i="4"/>
  <c r="CA232" i="4"/>
  <c r="BY232" i="4"/>
  <c r="BW232" i="4"/>
  <c r="BU232" i="4"/>
  <c r="BS232" i="4"/>
  <c r="BQ232" i="4"/>
  <c r="BO232" i="4"/>
  <c r="BM232" i="4"/>
  <c r="BK232" i="4"/>
  <c r="BI232" i="4"/>
  <c r="BG232" i="4"/>
  <c r="BE232" i="4"/>
  <c r="BC232" i="4"/>
  <c r="BA232" i="4"/>
  <c r="AY232" i="4"/>
  <c r="CS231" i="4"/>
  <c r="CQ231" i="4"/>
  <c r="CO231" i="4"/>
  <c r="CM231" i="4"/>
  <c r="CK231" i="4"/>
  <c r="CI231" i="4"/>
  <c r="CG231" i="4"/>
  <c r="CE231" i="4"/>
  <c r="CC231" i="4"/>
  <c r="CA231" i="4"/>
  <c r="BY231" i="4"/>
  <c r="BW231" i="4"/>
  <c r="BU231" i="4"/>
  <c r="BS231" i="4"/>
  <c r="BQ231" i="4"/>
  <c r="BO231" i="4"/>
  <c r="BM231" i="4"/>
  <c r="BK231" i="4"/>
  <c r="BI231" i="4"/>
  <c r="BG231" i="4"/>
  <c r="BE231" i="4"/>
  <c r="BC231" i="4"/>
  <c r="BA231" i="4"/>
  <c r="AY231" i="4"/>
  <c r="CS230" i="4"/>
  <c r="CQ230" i="4"/>
  <c r="CO230" i="4"/>
  <c r="CM230" i="4"/>
  <c r="CK230" i="4"/>
  <c r="CI230" i="4"/>
  <c r="CG230" i="4"/>
  <c r="CE230" i="4"/>
  <c r="CC230" i="4"/>
  <c r="CA230" i="4"/>
  <c r="BY230" i="4"/>
  <c r="BW230" i="4"/>
  <c r="BU230" i="4"/>
  <c r="BS230" i="4"/>
  <c r="BQ230" i="4"/>
  <c r="BO230" i="4"/>
  <c r="BM230" i="4"/>
  <c r="BK230" i="4"/>
  <c r="BI230" i="4"/>
  <c r="BG230" i="4"/>
  <c r="BE230" i="4"/>
  <c r="BC230" i="4"/>
  <c r="BA230" i="4"/>
  <c r="AY230" i="4"/>
  <c r="CS229" i="4"/>
  <c r="CQ229" i="4"/>
  <c r="CO229" i="4"/>
  <c r="CM229" i="4"/>
  <c r="CK229" i="4"/>
  <c r="CI229" i="4"/>
  <c r="CG229" i="4"/>
  <c r="CE229" i="4"/>
  <c r="CC229" i="4"/>
  <c r="CA229" i="4"/>
  <c r="BY229" i="4"/>
  <c r="BW229" i="4"/>
  <c r="BU229" i="4"/>
  <c r="BS229" i="4"/>
  <c r="BQ229" i="4"/>
  <c r="BO229" i="4"/>
  <c r="BM229" i="4"/>
  <c r="BK229" i="4"/>
  <c r="BI229" i="4"/>
  <c r="BG229" i="4"/>
  <c r="BE229" i="4"/>
  <c r="BC229" i="4"/>
  <c r="BA229" i="4"/>
  <c r="AY229" i="4"/>
  <c r="CS228" i="4"/>
  <c r="CQ228" i="4"/>
  <c r="CO228" i="4"/>
  <c r="CM228" i="4"/>
  <c r="CK228" i="4"/>
  <c r="CI228" i="4"/>
  <c r="CG228" i="4"/>
  <c r="CE228" i="4"/>
  <c r="CC228" i="4"/>
  <c r="CA228" i="4"/>
  <c r="BY228" i="4"/>
  <c r="BW228" i="4"/>
  <c r="BU228" i="4"/>
  <c r="BS228" i="4"/>
  <c r="BQ228" i="4"/>
  <c r="BO228" i="4"/>
  <c r="BM228" i="4"/>
  <c r="BK228" i="4"/>
  <c r="BI228" i="4"/>
  <c r="BG228" i="4"/>
  <c r="BE228" i="4"/>
  <c r="BC228" i="4"/>
  <c r="BA228" i="4"/>
  <c r="AY228" i="4"/>
  <c r="CS227" i="4"/>
  <c r="CQ227" i="4"/>
  <c r="CO227" i="4"/>
  <c r="CM227" i="4"/>
  <c r="CK227" i="4"/>
  <c r="CI227" i="4"/>
  <c r="CG227" i="4"/>
  <c r="CE227" i="4"/>
  <c r="CC227" i="4"/>
  <c r="CA227" i="4"/>
  <c r="BY227" i="4"/>
  <c r="BW227" i="4"/>
  <c r="BU227" i="4"/>
  <c r="BS227" i="4"/>
  <c r="BQ227" i="4"/>
  <c r="BO227" i="4"/>
  <c r="BM227" i="4"/>
  <c r="BK227" i="4"/>
  <c r="BI227" i="4"/>
  <c r="BG227" i="4"/>
  <c r="BE227" i="4"/>
  <c r="BC227" i="4"/>
  <c r="BA227" i="4"/>
  <c r="AY227" i="4"/>
  <c r="CS226" i="4"/>
  <c r="CQ226" i="4"/>
  <c r="CO226" i="4"/>
  <c r="CM226" i="4"/>
  <c r="CK226" i="4"/>
  <c r="CI226" i="4"/>
  <c r="CG226" i="4"/>
  <c r="CE226" i="4"/>
  <c r="CC226" i="4"/>
  <c r="CA226" i="4"/>
  <c r="BY226" i="4"/>
  <c r="BW226" i="4"/>
  <c r="BU226" i="4"/>
  <c r="BS226" i="4"/>
  <c r="BQ226" i="4"/>
  <c r="BO226" i="4"/>
  <c r="BM226" i="4"/>
  <c r="BK226" i="4"/>
  <c r="BI226" i="4"/>
  <c r="BG226" i="4"/>
  <c r="BE226" i="4"/>
  <c r="BC226" i="4"/>
  <c r="BA226" i="4"/>
  <c r="AY226" i="4"/>
  <c r="CS225" i="4"/>
  <c r="CQ225" i="4"/>
  <c r="CO225" i="4"/>
  <c r="CM225" i="4"/>
  <c r="CK225" i="4"/>
  <c r="CI225" i="4"/>
  <c r="CG225" i="4"/>
  <c r="CE225" i="4"/>
  <c r="CC225" i="4"/>
  <c r="CA225" i="4"/>
  <c r="BY225" i="4"/>
  <c r="BW225" i="4"/>
  <c r="BU225" i="4"/>
  <c r="BS225" i="4"/>
  <c r="BQ225" i="4"/>
  <c r="BO225" i="4"/>
  <c r="BM225" i="4"/>
  <c r="BK225" i="4"/>
  <c r="BI225" i="4"/>
  <c r="BG225" i="4"/>
  <c r="BE225" i="4"/>
  <c r="BC225" i="4"/>
  <c r="BA225" i="4"/>
  <c r="AY225" i="4"/>
  <c r="CS224" i="4"/>
  <c r="CQ224" i="4"/>
  <c r="CO224" i="4"/>
  <c r="CM224" i="4"/>
  <c r="CK224" i="4"/>
  <c r="CI224" i="4"/>
  <c r="CG224" i="4"/>
  <c r="CE224" i="4"/>
  <c r="CC224" i="4"/>
  <c r="CA224" i="4"/>
  <c r="BY224" i="4"/>
  <c r="BW224" i="4"/>
  <c r="BU224" i="4"/>
  <c r="BS224" i="4"/>
  <c r="BQ224" i="4"/>
  <c r="BO224" i="4"/>
  <c r="BM224" i="4"/>
  <c r="BK224" i="4"/>
  <c r="BI224" i="4"/>
  <c r="BG224" i="4"/>
  <c r="BE224" i="4"/>
  <c r="BC224" i="4"/>
  <c r="BA224" i="4"/>
  <c r="AY224" i="4"/>
  <c r="CS223" i="4"/>
  <c r="CQ223" i="4"/>
  <c r="CO223" i="4"/>
  <c r="CM223" i="4"/>
  <c r="CK223" i="4"/>
  <c r="CI223" i="4"/>
  <c r="CG223" i="4"/>
  <c r="CE223" i="4"/>
  <c r="CC223" i="4"/>
  <c r="CA223" i="4"/>
  <c r="BY223" i="4"/>
  <c r="BW223" i="4"/>
  <c r="BU223" i="4"/>
  <c r="BS223" i="4"/>
  <c r="BQ223" i="4"/>
  <c r="BO223" i="4"/>
  <c r="BM223" i="4"/>
  <c r="BK223" i="4"/>
  <c r="BI223" i="4"/>
  <c r="BG223" i="4"/>
  <c r="BE223" i="4"/>
  <c r="BC223" i="4"/>
  <c r="BA223" i="4"/>
  <c r="AY223" i="4"/>
  <c r="CS222" i="4"/>
  <c r="CQ222" i="4"/>
  <c r="CO222" i="4"/>
  <c r="CM222" i="4"/>
  <c r="CK222" i="4"/>
  <c r="CI222" i="4"/>
  <c r="CG222" i="4"/>
  <c r="CE222" i="4"/>
  <c r="CC222" i="4"/>
  <c r="CA222" i="4"/>
  <c r="BY222" i="4"/>
  <c r="BW222" i="4"/>
  <c r="BU222" i="4"/>
  <c r="BS222" i="4"/>
  <c r="BQ222" i="4"/>
  <c r="BO222" i="4"/>
  <c r="BM222" i="4"/>
  <c r="BK222" i="4"/>
  <c r="BI222" i="4"/>
  <c r="BG222" i="4"/>
  <c r="BE222" i="4"/>
  <c r="BC222" i="4"/>
  <c r="BA222" i="4"/>
  <c r="AY222" i="4"/>
  <c r="CS221" i="4"/>
  <c r="CQ221" i="4"/>
  <c r="CO221" i="4"/>
  <c r="CM221" i="4"/>
  <c r="CK221" i="4"/>
  <c r="CI221" i="4"/>
  <c r="CG221" i="4"/>
  <c r="CE221" i="4"/>
  <c r="CC221" i="4"/>
  <c r="CA221" i="4"/>
  <c r="BY221" i="4"/>
  <c r="BW221" i="4"/>
  <c r="BU221" i="4"/>
  <c r="BS221" i="4"/>
  <c r="BQ221" i="4"/>
  <c r="BO221" i="4"/>
  <c r="BM221" i="4"/>
  <c r="BK221" i="4"/>
  <c r="BI221" i="4"/>
  <c r="BG221" i="4"/>
  <c r="BE221" i="4"/>
  <c r="BC221" i="4"/>
  <c r="BA221" i="4"/>
  <c r="AY221" i="4"/>
  <c r="CS220" i="4"/>
  <c r="CQ220" i="4"/>
  <c r="CO220" i="4"/>
  <c r="CM220" i="4"/>
  <c r="CK220" i="4"/>
  <c r="CI220" i="4"/>
  <c r="CG220" i="4"/>
  <c r="CE220" i="4"/>
  <c r="CC220" i="4"/>
  <c r="CA220" i="4"/>
  <c r="BY220" i="4"/>
  <c r="BW220" i="4"/>
  <c r="BU220" i="4"/>
  <c r="BS220" i="4"/>
  <c r="BQ220" i="4"/>
  <c r="BO220" i="4"/>
  <c r="BM220" i="4"/>
  <c r="BK220" i="4"/>
  <c r="BI220" i="4"/>
  <c r="BG220" i="4"/>
  <c r="BE220" i="4"/>
  <c r="BC220" i="4"/>
  <c r="BA220" i="4"/>
  <c r="AY220" i="4"/>
  <c r="CS219" i="4"/>
  <c r="CQ219" i="4"/>
  <c r="CO219" i="4"/>
  <c r="CM219" i="4"/>
  <c r="CK219" i="4"/>
  <c r="CI219" i="4"/>
  <c r="CG219" i="4"/>
  <c r="CE219" i="4"/>
  <c r="CC219" i="4"/>
  <c r="CA219" i="4"/>
  <c r="BY219" i="4"/>
  <c r="BW219" i="4"/>
  <c r="BU219" i="4"/>
  <c r="BS219" i="4"/>
  <c r="BQ219" i="4"/>
  <c r="BO219" i="4"/>
  <c r="BM219" i="4"/>
  <c r="BK219" i="4"/>
  <c r="BI219" i="4"/>
  <c r="BG219" i="4"/>
  <c r="BE219" i="4"/>
  <c r="BC219" i="4"/>
  <c r="BA219" i="4"/>
  <c r="AY219" i="4"/>
  <c r="CS218" i="4"/>
  <c r="CQ218" i="4"/>
  <c r="CO218" i="4"/>
  <c r="CM218" i="4"/>
  <c r="CK218" i="4"/>
  <c r="CI218" i="4"/>
  <c r="CG218" i="4"/>
  <c r="CE218" i="4"/>
  <c r="CC218" i="4"/>
  <c r="CA218" i="4"/>
  <c r="BY218" i="4"/>
  <c r="BW218" i="4"/>
  <c r="BU218" i="4"/>
  <c r="BS218" i="4"/>
  <c r="BQ218" i="4"/>
  <c r="BO218" i="4"/>
  <c r="BM218" i="4"/>
  <c r="BK218" i="4"/>
  <c r="BI218" i="4"/>
  <c r="BG218" i="4"/>
  <c r="BE218" i="4"/>
  <c r="BC218" i="4"/>
  <c r="BA218" i="4"/>
  <c r="AY218" i="4"/>
  <c r="CS217" i="4"/>
  <c r="CQ217" i="4"/>
  <c r="CO217" i="4"/>
  <c r="CM217" i="4"/>
  <c r="CK217" i="4"/>
  <c r="CI217" i="4"/>
  <c r="CG217" i="4"/>
  <c r="CE217" i="4"/>
  <c r="CC217" i="4"/>
  <c r="CA217" i="4"/>
  <c r="BY217" i="4"/>
  <c r="BW217" i="4"/>
  <c r="BU217" i="4"/>
  <c r="BS217" i="4"/>
  <c r="BQ217" i="4"/>
  <c r="BO217" i="4"/>
  <c r="BM217" i="4"/>
  <c r="BK217" i="4"/>
  <c r="BI217" i="4"/>
  <c r="BG217" i="4"/>
  <c r="BE217" i="4"/>
  <c r="BC217" i="4"/>
  <c r="BA217" i="4"/>
  <c r="AY217" i="4"/>
  <c r="CS216" i="4"/>
  <c r="CQ216" i="4"/>
  <c r="CO216" i="4"/>
  <c r="CM216" i="4"/>
  <c r="CK216" i="4"/>
  <c r="CI216" i="4"/>
  <c r="CG216" i="4"/>
  <c r="CE216" i="4"/>
  <c r="CC216" i="4"/>
  <c r="CA216" i="4"/>
  <c r="BY216" i="4"/>
  <c r="BW216" i="4"/>
  <c r="BU216" i="4"/>
  <c r="BS216" i="4"/>
  <c r="BQ216" i="4"/>
  <c r="BO216" i="4"/>
  <c r="BM216" i="4"/>
  <c r="BK216" i="4"/>
  <c r="BI216" i="4"/>
  <c r="BG216" i="4"/>
  <c r="BE216" i="4"/>
  <c r="BC216" i="4"/>
  <c r="BA216" i="4"/>
  <c r="AY216" i="4"/>
  <c r="CS215" i="4"/>
  <c r="CQ215" i="4"/>
  <c r="CO215" i="4"/>
  <c r="CM215" i="4"/>
  <c r="CK215" i="4"/>
  <c r="CI215" i="4"/>
  <c r="CG215" i="4"/>
  <c r="CE215" i="4"/>
  <c r="CC215" i="4"/>
  <c r="CA215" i="4"/>
  <c r="BY215" i="4"/>
  <c r="BW215" i="4"/>
  <c r="BU215" i="4"/>
  <c r="BS215" i="4"/>
  <c r="BQ215" i="4"/>
  <c r="BO215" i="4"/>
  <c r="BM215" i="4"/>
  <c r="BK215" i="4"/>
  <c r="BI215" i="4"/>
  <c r="BG215" i="4"/>
  <c r="BE215" i="4"/>
  <c r="BC215" i="4"/>
  <c r="BA215" i="4"/>
  <c r="AY215" i="4"/>
  <c r="CS214" i="4"/>
  <c r="CQ214" i="4"/>
  <c r="CO214" i="4"/>
  <c r="CM214" i="4"/>
  <c r="CK214" i="4"/>
  <c r="CI214" i="4"/>
  <c r="CG214" i="4"/>
  <c r="CE214" i="4"/>
  <c r="CC214" i="4"/>
  <c r="CA214" i="4"/>
  <c r="BY214" i="4"/>
  <c r="BW214" i="4"/>
  <c r="BU214" i="4"/>
  <c r="BS214" i="4"/>
  <c r="BQ214" i="4"/>
  <c r="BO214" i="4"/>
  <c r="BM214" i="4"/>
  <c r="BK214" i="4"/>
  <c r="BI214" i="4"/>
  <c r="BG214" i="4"/>
  <c r="BE214" i="4"/>
  <c r="BC214" i="4"/>
  <c r="BA214" i="4"/>
  <c r="AY214" i="4"/>
  <c r="CS213" i="4"/>
  <c r="CQ213" i="4"/>
  <c r="CO213" i="4"/>
  <c r="CM213" i="4"/>
  <c r="CK213" i="4"/>
  <c r="CI213" i="4"/>
  <c r="CG213" i="4"/>
  <c r="CE213" i="4"/>
  <c r="CC213" i="4"/>
  <c r="CA213" i="4"/>
  <c r="BY213" i="4"/>
  <c r="BW213" i="4"/>
  <c r="BU213" i="4"/>
  <c r="BS213" i="4"/>
  <c r="BQ213" i="4"/>
  <c r="BO213" i="4"/>
  <c r="BM213" i="4"/>
  <c r="BK213" i="4"/>
  <c r="BI213" i="4"/>
  <c r="BG213" i="4"/>
  <c r="BE213" i="4"/>
  <c r="BC213" i="4"/>
  <c r="BA213" i="4"/>
  <c r="AY213" i="4"/>
  <c r="CS212" i="4"/>
  <c r="CQ212" i="4"/>
  <c r="CO212" i="4"/>
  <c r="CM212" i="4"/>
  <c r="CK212" i="4"/>
  <c r="CI212" i="4"/>
  <c r="CG212" i="4"/>
  <c r="CE212" i="4"/>
  <c r="CC212" i="4"/>
  <c r="CA212" i="4"/>
  <c r="BY212" i="4"/>
  <c r="BW212" i="4"/>
  <c r="BU212" i="4"/>
  <c r="BS212" i="4"/>
  <c r="BQ212" i="4"/>
  <c r="BO212" i="4"/>
  <c r="BM212" i="4"/>
  <c r="BK212" i="4"/>
  <c r="BI212" i="4"/>
  <c r="BG212" i="4"/>
  <c r="BE212" i="4"/>
  <c r="BC212" i="4"/>
  <c r="BA212" i="4"/>
  <c r="AY212" i="4"/>
  <c r="CS211" i="4"/>
  <c r="CQ211" i="4"/>
  <c r="CO211" i="4"/>
  <c r="CM211" i="4"/>
  <c r="CK211" i="4"/>
  <c r="CI211" i="4"/>
  <c r="CG211" i="4"/>
  <c r="CE211" i="4"/>
  <c r="CC211" i="4"/>
  <c r="CA211" i="4"/>
  <c r="BY211" i="4"/>
  <c r="BW211" i="4"/>
  <c r="BU211" i="4"/>
  <c r="BS211" i="4"/>
  <c r="BQ211" i="4"/>
  <c r="BO211" i="4"/>
  <c r="BM211" i="4"/>
  <c r="BK211" i="4"/>
  <c r="BI211" i="4"/>
  <c r="BG211" i="4"/>
  <c r="BE211" i="4"/>
  <c r="BC211" i="4"/>
  <c r="BA211" i="4"/>
  <c r="AY211" i="4"/>
  <c r="CS210" i="4"/>
  <c r="CQ210" i="4"/>
  <c r="CO210" i="4"/>
  <c r="CM210" i="4"/>
  <c r="CK210" i="4"/>
  <c r="CI210" i="4"/>
  <c r="CG210" i="4"/>
  <c r="CE210" i="4"/>
  <c r="CC210" i="4"/>
  <c r="CA210" i="4"/>
  <c r="BY210" i="4"/>
  <c r="BW210" i="4"/>
  <c r="BU210" i="4"/>
  <c r="BS210" i="4"/>
  <c r="BQ210" i="4"/>
  <c r="BO210" i="4"/>
  <c r="BM210" i="4"/>
  <c r="BK210" i="4"/>
  <c r="BI210" i="4"/>
  <c r="BG210" i="4"/>
  <c r="BE210" i="4"/>
  <c r="BC210" i="4"/>
  <c r="BA210" i="4"/>
  <c r="AY210" i="4"/>
  <c r="CS209" i="4"/>
  <c r="CQ209" i="4"/>
  <c r="CO209" i="4"/>
  <c r="CM209" i="4"/>
  <c r="CK209" i="4"/>
  <c r="CI209" i="4"/>
  <c r="CG209" i="4"/>
  <c r="CE209" i="4"/>
  <c r="CC209" i="4"/>
  <c r="CA209" i="4"/>
  <c r="BY209" i="4"/>
  <c r="BW209" i="4"/>
  <c r="BU209" i="4"/>
  <c r="BS209" i="4"/>
  <c r="BQ209" i="4"/>
  <c r="BO209" i="4"/>
  <c r="BM209" i="4"/>
  <c r="BK209" i="4"/>
  <c r="BI209" i="4"/>
  <c r="BG209" i="4"/>
  <c r="BE209" i="4"/>
  <c r="BC209" i="4"/>
  <c r="BA209" i="4"/>
  <c r="AY209" i="4"/>
  <c r="CS208" i="4"/>
  <c r="CQ208" i="4"/>
  <c r="CO208" i="4"/>
  <c r="CM208" i="4"/>
  <c r="CK208" i="4"/>
  <c r="CI208" i="4"/>
  <c r="CG208" i="4"/>
  <c r="CE208" i="4"/>
  <c r="CC208" i="4"/>
  <c r="CA208" i="4"/>
  <c r="BY208" i="4"/>
  <c r="BW208" i="4"/>
  <c r="BU208" i="4"/>
  <c r="BS208" i="4"/>
  <c r="BQ208" i="4"/>
  <c r="BO208" i="4"/>
  <c r="BM208" i="4"/>
  <c r="BK208" i="4"/>
  <c r="BI208" i="4"/>
  <c r="BG208" i="4"/>
  <c r="BE208" i="4"/>
  <c r="BC208" i="4"/>
  <c r="BA208" i="4"/>
  <c r="AY208" i="4"/>
  <c r="CS207" i="4"/>
  <c r="CQ207" i="4"/>
  <c r="CO207" i="4"/>
  <c r="CM207" i="4"/>
  <c r="CK207" i="4"/>
  <c r="CI207" i="4"/>
  <c r="CG207" i="4"/>
  <c r="CE207" i="4"/>
  <c r="CC207" i="4"/>
  <c r="CA207" i="4"/>
  <c r="BY207" i="4"/>
  <c r="BW207" i="4"/>
  <c r="BU207" i="4"/>
  <c r="BS207" i="4"/>
  <c r="BQ207" i="4"/>
  <c r="BO207" i="4"/>
  <c r="BM207" i="4"/>
  <c r="BK207" i="4"/>
  <c r="BI207" i="4"/>
  <c r="BG207" i="4"/>
  <c r="BE207" i="4"/>
  <c r="BC207" i="4"/>
  <c r="BA207" i="4"/>
  <c r="AY207" i="4"/>
  <c r="CS206" i="4"/>
  <c r="CQ206" i="4"/>
  <c r="CO206" i="4"/>
  <c r="CM206" i="4"/>
  <c r="CK206" i="4"/>
  <c r="CI206" i="4"/>
  <c r="CG206" i="4"/>
  <c r="CE206" i="4"/>
  <c r="CC206" i="4"/>
  <c r="CA206" i="4"/>
  <c r="BY206" i="4"/>
  <c r="BW206" i="4"/>
  <c r="BU206" i="4"/>
  <c r="BS206" i="4"/>
  <c r="BQ206" i="4"/>
  <c r="BO206" i="4"/>
  <c r="BM206" i="4"/>
  <c r="BK206" i="4"/>
  <c r="BI206" i="4"/>
  <c r="BG206" i="4"/>
  <c r="BE206" i="4"/>
  <c r="BC206" i="4"/>
  <c r="BA206" i="4"/>
  <c r="AY206" i="4"/>
  <c r="CS205" i="4"/>
  <c r="CQ205" i="4"/>
  <c r="CO205" i="4"/>
  <c r="CM205" i="4"/>
  <c r="CK205" i="4"/>
  <c r="CI205" i="4"/>
  <c r="CG205" i="4"/>
  <c r="CE205" i="4"/>
  <c r="CC205" i="4"/>
  <c r="CA205" i="4"/>
  <c r="BY205" i="4"/>
  <c r="BW205" i="4"/>
  <c r="BU205" i="4"/>
  <c r="BS205" i="4"/>
  <c r="BQ205" i="4"/>
  <c r="BO205" i="4"/>
  <c r="BM205" i="4"/>
  <c r="BK205" i="4"/>
  <c r="BI205" i="4"/>
  <c r="BG205" i="4"/>
  <c r="BE205" i="4"/>
  <c r="BC205" i="4"/>
  <c r="BA205" i="4"/>
  <c r="AY205" i="4"/>
  <c r="CS204" i="4"/>
  <c r="CQ204" i="4"/>
  <c r="CO204" i="4"/>
  <c r="CM204" i="4"/>
  <c r="CK204" i="4"/>
  <c r="CI204" i="4"/>
  <c r="CG204" i="4"/>
  <c r="CE204" i="4"/>
  <c r="CC204" i="4"/>
  <c r="CA204" i="4"/>
  <c r="BY204" i="4"/>
  <c r="BW204" i="4"/>
  <c r="BU204" i="4"/>
  <c r="BS204" i="4"/>
  <c r="BQ204" i="4"/>
  <c r="BO204" i="4"/>
  <c r="BM204" i="4"/>
  <c r="BK204" i="4"/>
  <c r="BI204" i="4"/>
  <c r="BG204" i="4"/>
  <c r="BE204" i="4"/>
  <c r="BC204" i="4"/>
  <c r="BA204" i="4"/>
  <c r="AY204" i="4"/>
  <c r="CS203" i="4"/>
  <c r="CQ203" i="4"/>
  <c r="CO203" i="4"/>
  <c r="CM203" i="4"/>
  <c r="CK203" i="4"/>
  <c r="CI203" i="4"/>
  <c r="CG203" i="4"/>
  <c r="CE203" i="4"/>
  <c r="CC203" i="4"/>
  <c r="CA203" i="4"/>
  <c r="BY203" i="4"/>
  <c r="BW203" i="4"/>
  <c r="BU203" i="4"/>
  <c r="BS203" i="4"/>
  <c r="BQ203" i="4"/>
  <c r="BO203" i="4"/>
  <c r="BM203" i="4"/>
  <c r="BK203" i="4"/>
  <c r="BI203" i="4"/>
  <c r="BG203" i="4"/>
  <c r="BE203" i="4"/>
  <c r="BC203" i="4"/>
  <c r="BA203" i="4"/>
  <c r="AY203" i="4"/>
  <c r="CS202" i="4"/>
  <c r="CQ202" i="4"/>
  <c r="CO202" i="4"/>
  <c r="CM202" i="4"/>
  <c r="CK202" i="4"/>
  <c r="CI202" i="4"/>
  <c r="CG202" i="4"/>
  <c r="CE202" i="4"/>
  <c r="CC202" i="4"/>
  <c r="CA202" i="4"/>
  <c r="BY202" i="4"/>
  <c r="BW202" i="4"/>
  <c r="BU202" i="4"/>
  <c r="BS202" i="4"/>
  <c r="BQ202" i="4"/>
  <c r="BO202" i="4"/>
  <c r="BM202" i="4"/>
  <c r="BK202" i="4"/>
  <c r="BI202" i="4"/>
  <c r="BG202" i="4"/>
  <c r="BE202" i="4"/>
  <c r="BC202" i="4"/>
  <c r="BA202" i="4"/>
  <c r="AY202" i="4"/>
  <c r="CS201" i="4"/>
  <c r="CQ201" i="4"/>
  <c r="CO201" i="4"/>
  <c r="CM201" i="4"/>
  <c r="CK201" i="4"/>
  <c r="CI201" i="4"/>
  <c r="CG201" i="4"/>
  <c r="CE201" i="4"/>
  <c r="CC201" i="4"/>
  <c r="CA201" i="4"/>
  <c r="BY201" i="4"/>
  <c r="BW201" i="4"/>
  <c r="BU201" i="4"/>
  <c r="BS201" i="4"/>
  <c r="BQ201" i="4"/>
  <c r="BO201" i="4"/>
  <c r="BM201" i="4"/>
  <c r="BK201" i="4"/>
  <c r="BI201" i="4"/>
  <c r="BG201" i="4"/>
  <c r="BE201" i="4"/>
  <c r="BC201" i="4"/>
  <c r="BA201" i="4"/>
  <c r="AY201" i="4"/>
  <c r="CS200" i="4"/>
  <c r="CQ200" i="4"/>
  <c r="CO200" i="4"/>
  <c r="CM200" i="4"/>
  <c r="CK200" i="4"/>
  <c r="CI200" i="4"/>
  <c r="CG200" i="4"/>
  <c r="CE200" i="4"/>
  <c r="CC200" i="4"/>
  <c r="CA200" i="4"/>
  <c r="BY200" i="4"/>
  <c r="BW200" i="4"/>
  <c r="BU200" i="4"/>
  <c r="BS200" i="4"/>
  <c r="BQ200" i="4"/>
  <c r="BO200" i="4"/>
  <c r="BM200" i="4"/>
  <c r="BK200" i="4"/>
  <c r="BI200" i="4"/>
  <c r="BG200" i="4"/>
  <c r="BE200" i="4"/>
  <c r="BC200" i="4"/>
  <c r="BA200" i="4"/>
  <c r="AY200" i="4"/>
  <c r="CS199" i="4"/>
  <c r="CQ199" i="4"/>
  <c r="CO199" i="4"/>
  <c r="CM199" i="4"/>
  <c r="CK199" i="4"/>
  <c r="CI199" i="4"/>
  <c r="CG199" i="4"/>
  <c r="CE199" i="4"/>
  <c r="CC199" i="4"/>
  <c r="CA199" i="4"/>
  <c r="BY199" i="4"/>
  <c r="BW199" i="4"/>
  <c r="BU199" i="4"/>
  <c r="BS199" i="4"/>
  <c r="BQ199" i="4"/>
  <c r="BO199" i="4"/>
  <c r="BM199" i="4"/>
  <c r="BK199" i="4"/>
  <c r="BI199" i="4"/>
  <c r="BG199" i="4"/>
  <c r="BE199" i="4"/>
  <c r="BC199" i="4"/>
  <c r="BA199" i="4"/>
  <c r="AY199" i="4"/>
  <c r="CS198" i="4"/>
  <c r="CQ198" i="4"/>
  <c r="CO198" i="4"/>
  <c r="CM198" i="4"/>
  <c r="CK198" i="4"/>
  <c r="CI198" i="4"/>
  <c r="CG198" i="4"/>
  <c r="CE198" i="4"/>
  <c r="CC198" i="4"/>
  <c r="CA198" i="4"/>
  <c r="BY198" i="4"/>
  <c r="BW198" i="4"/>
  <c r="BU198" i="4"/>
  <c r="BS198" i="4"/>
  <c r="BQ198" i="4"/>
  <c r="BO198" i="4"/>
  <c r="BM198" i="4"/>
  <c r="BK198" i="4"/>
  <c r="BI198" i="4"/>
  <c r="BG198" i="4"/>
  <c r="BE198" i="4"/>
  <c r="BC198" i="4"/>
  <c r="BA198" i="4"/>
  <c r="AY198" i="4"/>
  <c r="CS197" i="4"/>
  <c r="CQ197" i="4"/>
  <c r="CO197" i="4"/>
  <c r="CM197" i="4"/>
  <c r="CK197" i="4"/>
  <c r="CI197" i="4"/>
  <c r="CG197" i="4"/>
  <c r="CE197" i="4"/>
  <c r="CC197" i="4"/>
  <c r="CA197" i="4"/>
  <c r="BY197" i="4"/>
  <c r="BW197" i="4"/>
  <c r="BU197" i="4"/>
  <c r="BS197" i="4"/>
  <c r="BQ197" i="4"/>
  <c r="BO197" i="4"/>
  <c r="BM197" i="4"/>
  <c r="BK197" i="4"/>
  <c r="BI197" i="4"/>
  <c r="BG197" i="4"/>
  <c r="BE197" i="4"/>
  <c r="BC197" i="4"/>
  <c r="BA197" i="4"/>
  <c r="AY197" i="4"/>
  <c r="CS196" i="4"/>
  <c r="CQ196" i="4"/>
  <c r="CO196" i="4"/>
  <c r="CM196" i="4"/>
  <c r="CK196" i="4"/>
  <c r="CI196" i="4"/>
  <c r="CG196" i="4"/>
  <c r="CE196" i="4"/>
  <c r="CC196" i="4"/>
  <c r="CA196" i="4"/>
  <c r="BY196" i="4"/>
  <c r="BW196" i="4"/>
  <c r="BU196" i="4"/>
  <c r="BS196" i="4"/>
  <c r="BQ196" i="4"/>
  <c r="BO196" i="4"/>
  <c r="BM196" i="4"/>
  <c r="BK196" i="4"/>
  <c r="BI196" i="4"/>
  <c r="BG196" i="4"/>
  <c r="BE196" i="4"/>
  <c r="BC196" i="4"/>
  <c r="BA196" i="4"/>
  <c r="AY196" i="4"/>
  <c r="CS195" i="4"/>
  <c r="CQ195" i="4"/>
  <c r="CO195" i="4"/>
  <c r="CM195" i="4"/>
  <c r="CK195" i="4"/>
  <c r="CI195" i="4"/>
  <c r="CG195" i="4"/>
  <c r="CE195" i="4"/>
  <c r="CC195" i="4"/>
  <c r="CA195" i="4"/>
  <c r="BY195" i="4"/>
  <c r="BW195" i="4"/>
  <c r="BU195" i="4"/>
  <c r="BS195" i="4"/>
  <c r="BQ195" i="4"/>
  <c r="BO195" i="4"/>
  <c r="BM195" i="4"/>
  <c r="BK195" i="4"/>
  <c r="BI195" i="4"/>
  <c r="BG195" i="4"/>
  <c r="BE195" i="4"/>
  <c r="BC195" i="4"/>
  <c r="BA195" i="4"/>
  <c r="AY195" i="4"/>
  <c r="CS194" i="4"/>
  <c r="CQ194" i="4"/>
  <c r="CO194" i="4"/>
  <c r="CM194" i="4"/>
  <c r="CK194" i="4"/>
  <c r="CI194" i="4"/>
  <c r="CG194" i="4"/>
  <c r="CE194" i="4"/>
  <c r="CC194" i="4"/>
  <c r="CA194" i="4"/>
  <c r="BY194" i="4"/>
  <c r="BW194" i="4"/>
  <c r="BU194" i="4"/>
  <c r="BS194" i="4"/>
  <c r="BQ194" i="4"/>
  <c r="BO194" i="4"/>
  <c r="BM194" i="4"/>
  <c r="BK194" i="4"/>
  <c r="BI194" i="4"/>
  <c r="BG194" i="4"/>
  <c r="BE194" i="4"/>
  <c r="BC194" i="4"/>
  <c r="BA194" i="4"/>
  <c r="AY194" i="4"/>
  <c r="CS193" i="4"/>
  <c r="CQ193" i="4"/>
  <c r="CO193" i="4"/>
  <c r="CM193" i="4"/>
  <c r="CK193" i="4"/>
  <c r="CI193" i="4"/>
  <c r="CG193" i="4"/>
  <c r="CE193" i="4"/>
  <c r="CC193" i="4"/>
  <c r="CA193" i="4"/>
  <c r="BY193" i="4"/>
  <c r="BW193" i="4"/>
  <c r="BU193" i="4"/>
  <c r="BS193" i="4"/>
  <c r="BQ193" i="4"/>
  <c r="BO193" i="4"/>
  <c r="BM193" i="4"/>
  <c r="BK193" i="4"/>
  <c r="BI193" i="4"/>
  <c r="BG193" i="4"/>
  <c r="BE193" i="4"/>
  <c r="BC193" i="4"/>
  <c r="BA193" i="4"/>
  <c r="AY193" i="4"/>
  <c r="CS192" i="4"/>
  <c r="CQ192" i="4"/>
  <c r="CO192" i="4"/>
  <c r="CM192" i="4"/>
  <c r="CK192" i="4"/>
  <c r="CI192" i="4"/>
  <c r="CG192" i="4"/>
  <c r="CE192" i="4"/>
  <c r="CC192" i="4"/>
  <c r="CA192" i="4"/>
  <c r="BY192" i="4"/>
  <c r="BW192" i="4"/>
  <c r="BU192" i="4"/>
  <c r="BS192" i="4"/>
  <c r="BQ192" i="4"/>
  <c r="BO192" i="4"/>
  <c r="BM192" i="4"/>
  <c r="BK192" i="4"/>
  <c r="BI192" i="4"/>
  <c r="BG192" i="4"/>
  <c r="BE192" i="4"/>
  <c r="BC192" i="4"/>
  <c r="BA192" i="4"/>
  <c r="AY192" i="4"/>
  <c r="CS191" i="4"/>
  <c r="CQ191" i="4"/>
  <c r="CO191" i="4"/>
  <c r="CM191" i="4"/>
  <c r="CK191" i="4"/>
  <c r="CI191" i="4"/>
  <c r="CG191" i="4"/>
  <c r="CE191" i="4"/>
  <c r="CC191" i="4"/>
  <c r="CA191" i="4"/>
  <c r="BY191" i="4"/>
  <c r="BW191" i="4"/>
  <c r="BU191" i="4"/>
  <c r="BS191" i="4"/>
  <c r="BQ191" i="4"/>
  <c r="BO191" i="4"/>
  <c r="BM191" i="4"/>
  <c r="BK191" i="4"/>
  <c r="BI191" i="4"/>
  <c r="BG191" i="4"/>
  <c r="BE191" i="4"/>
  <c r="BC191" i="4"/>
  <c r="BA191" i="4"/>
  <c r="AY191" i="4"/>
  <c r="CS190" i="4"/>
  <c r="CQ190" i="4"/>
  <c r="CO190" i="4"/>
  <c r="CM190" i="4"/>
  <c r="CK190" i="4"/>
  <c r="CI190" i="4"/>
  <c r="CG190" i="4"/>
  <c r="CE190" i="4"/>
  <c r="CC190" i="4"/>
  <c r="CA190" i="4"/>
  <c r="BY190" i="4"/>
  <c r="BW190" i="4"/>
  <c r="BU190" i="4"/>
  <c r="BS190" i="4"/>
  <c r="BQ190" i="4"/>
  <c r="BO190" i="4"/>
  <c r="BM190" i="4"/>
  <c r="BK190" i="4"/>
  <c r="BI190" i="4"/>
  <c r="BG190" i="4"/>
  <c r="BE190" i="4"/>
  <c r="BC190" i="4"/>
  <c r="BA190" i="4"/>
  <c r="AY190" i="4"/>
  <c r="CS189" i="4"/>
  <c r="CQ189" i="4"/>
  <c r="CO189" i="4"/>
  <c r="CM189" i="4"/>
  <c r="CK189" i="4"/>
  <c r="CI189" i="4"/>
  <c r="CG189" i="4"/>
  <c r="CE189" i="4"/>
  <c r="CC189" i="4"/>
  <c r="CA189" i="4"/>
  <c r="BY189" i="4"/>
  <c r="BW189" i="4"/>
  <c r="BU189" i="4"/>
  <c r="BS189" i="4"/>
  <c r="BQ189" i="4"/>
  <c r="BO189" i="4"/>
  <c r="BM189" i="4"/>
  <c r="BK189" i="4"/>
  <c r="BI189" i="4"/>
  <c r="BG189" i="4"/>
  <c r="BE189" i="4"/>
  <c r="BC189" i="4"/>
  <c r="BA189" i="4"/>
  <c r="AY189" i="4"/>
  <c r="CS188" i="4"/>
  <c r="CQ188" i="4"/>
  <c r="CO188" i="4"/>
  <c r="CM188" i="4"/>
  <c r="CK188" i="4"/>
  <c r="CI188" i="4"/>
  <c r="CG188" i="4"/>
  <c r="CE188" i="4"/>
  <c r="CC188" i="4"/>
  <c r="CA188" i="4"/>
  <c r="BY188" i="4"/>
  <c r="BW188" i="4"/>
  <c r="BU188" i="4"/>
  <c r="BS188" i="4"/>
  <c r="BQ188" i="4"/>
  <c r="BO188" i="4"/>
  <c r="BM188" i="4"/>
  <c r="BK188" i="4"/>
  <c r="BI188" i="4"/>
  <c r="BG188" i="4"/>
  <c r="BE188" i="4"/>
  <c r="BC188" i="4"/>
  <c r="BA188" i="4"/>
  <c r="AY188" i="4"/>
  <c r="CS187" i="4"/>
  <c r="CQ187" i="4"/>
  <c r="CO187" i="4"/>
  <c r="CM187" i="4"/>
  <c r="CK187" i="4"/>
  <c r="CI187" i="4"/>
  <c r="CG187" i="4"/>
  <c r="CE187" i="4"/>
  <c r="CC187" i="4"/>
  <c r="CA187" i="4"/>
  <c r="BY187" i="4"/>
  <c r="BW187" i="4"/>
  <c r="BU187" i="4"/>
  <c r="BS187" i="4"/>
  <c r="BQ187" i="4"/>
  <c r="BO187" i="4"/>
  <c r="BM187" i="4"/>
  <c r="BK187" i="4"/>
  <c r="BI187" i="4"/>
  <c r="BG187" i="4"/>
  <c r="BE187" i="4"/>
  <c r="BC187" i="4"/>
  <c r="BA187" i="4"/>
  <c r="AY187" i="4"/>
  <c r="CS186" i="4"/>
  <c r="CQ186" i="4"/>
  <c r="CO186" i="4"/>
  <c r="CM186" i="4"/>
  <c r="CK186" i="4"/>
  <c r="CI186" i="4"/>
  <c r="CG186" i="4"/>
  <c r="CE186" i="4"/>
  <c r="CC186" i="4"/>
  <c r="CA186" i="4"/>
  <c r="BY186" i="4"/>
  <c r="BW186" i="4"/>
  <c r="BU186" i="4"/>
  <c r="BS186" i="4"/>
  <c r="BQ186" i="4"/>
  <c r="BO186" i="4"/>
  <c r="BM186" i="4"/>
  <c r="BK186" i="4"/>
  <c r="BI186" i="4"/>
  <c r="BG186" i="4"/>
  <c r="BE186" i="4"/>
  <c r="BC186" i="4"/>
  <c r="BA186" i="4"/>
  <c r="AY186" i="4"/>
  <c r="CS185" i="4"/>
  <c r="CQ185" i="4"/>
  <c r="CO185" i="4"/>
  <c r="CM185" i="4"/>
  <c r="CK185" i="4"/>
  <c r="CI185" i="4"/>
  <c r="CG185" i="4"/>
  <c r="CE185" i="4"/>
  <c r="CC185" i="4"/>
  <c r="CA185" i="4"/>
  <c r="BY185" i="4"/>
  <c r="BW185" i="4"/>
  <c r="BU185" i="4"/>
  <c r="BS185" i="4"/>
  <c r="BQ185" i="4"/>
  <c r="BO185" i="4"/>
  <c r="BM185" i="4"/>
  <c r="BK185" i="4"/>
  <c r="BI185" i="4"/>
  <c r="BG185" i="4"/>
  <c r="BE185" i="4"/>
  <c r="BC185" i="4"/>
  <c r="BA185" i="4"/>
  <c r="AY185" i="4"/>
  <c r="CS184" i="4"/>
  <c r="CQ184" i="4"/>
  <c r="CO184" i="4"/>
  <c r="CM184" i="4"/>
  <c r="CK184" i="4"/>
  <c r="CI184" i="4"/>
  <c r="CG184" i="4"/>
  <c r="CE184" i="4"/>
  <c r="CC184" i="4"/>
  <c r="CA184" i="4"/>
  <c r="BY184" i="4"/>
  <c r="BW184" i="4"/>
  <c r="BU184" i="4"/>
  <c r="BS184" i="4"/>
  <c r="BQ184" i="4"/>
  <c r="BO184" i="4"/>
  <c r="BM184" i="4"/>
  <c r="BK184" i="4"/>
  <c r="BI184" i="4"/>
  <c r="BG184" i="4"/>
  <c r="BE184" i="4"/>
  <c r="BC184" i="4"/>
  <c r="BA184" i="4"/>
  <c r="AY184" i="4"/>
  <c r="CS183" i="4"/>
  <c r="CQ183" i="4"/>
  <c r="CO183" i="4"/>
  <c r="CM183" i="4"/>
  <c r="CK183" i="4"/>
  <c r="CI183" i="4"/>
  <c r="CG183" i="4"/>
  <c r="CE183" i="4"/>
  <c r="CC183" i="4"/>
  <c r="CA183" i="4"/>
  <c r="BY183" i="4"/>
  <c r="BW183" i="4"/>
  <c r="BU183" i="4"/>
  <c r="BS183" i="4"/>
  <c r="BQ183" i="4"/>
  <c r="BO183" i="4"/>
  <c r="BM183" i="4"/>
  <c r="BK183" i="4"/>
  <c r="BI183" i="4"/>
  <c r="BG183" i="4"/>
  <c r="BE183" i="4"/>
  <c r="BC183" i="4"/>
  <c r="BA183" i="4"/>
  <c r="AY183" i="4"/>
  <c r="CS182" i="4"/>
  <c r="CQ182" i="4"/>
  <c r="CO182" i="4"/>
  <c r="CM182" i="4"/>
  <c r="CK182" i="4"/>
  <c r="CI182" i="4"/>
  <c r="CG182" i="4"/>
  <c r="CE182" i="4"/>
  <c r="CC182" i="4"/>
  <c r="CA182" i="4"/>
  <c r="BY182" i="4"/>
  <c r="BW182" i="4"/>
  <c r="BU182" i="4"/>
  <c r="BS182" i="4"/>
  <c r="BQ182" i="4"/>
  <c r="BO182" i="4"/>
  <c r="BM182" i="4"/>
  <c r="BK182" i="4"/>
  <c r="BI182" i="4"/>
  <c r="BG182" i="4"/>
  <c r="BE182" i="4"/>
  <c r="BC182" i="4"/>
  <c r="BA182" i="4"/>
  <c r="AY182" i="4"/>
  <c r="CS181" i="4"/>
  <c r="CQ181" i="4"/>
  <c r="CO181" i="4"/>
  <c r="CM181" i="4"/>
  <c r="CK181" i="4"/>
  <c r="CI181" i="4"/>
  <c r="CG181" i="4"/>
  <c r="CE181" i="4"/>
  <c r="CC181" i="4"/>
  <c r="CA181" i="4"/>
  <c r="BY181" i="4"/>
  <c r="BW181" i="4"/>
  <c r="BU181" i="4"/>
  <c r="BS181" i="4"/>
  <c r="BQ181" i="4"/>
  <c r="BO181" i="4"/>
  <c r="BM181" i="4"/>
  <c r="BK181" i="4"/>
  <c r="BI181" i="4"/>
  <c r="BG181" i="4"/>
  <c r="BE181" i="4"/>
  <c r="BC181" i="4"/>
  <c r="BA181" i="4"/>
  <c r="AY181" i="4"/>
  <c r="CS180" i="4"/>
  <c r="CQ180" i="4"/>
  <c r="CO180" i="4"/>
  <c r="CM180" i="4"/>
  <c r="CK180" i="4"/>
  <c r="CI180" i="4"/>
  <c r="CG180" i="4"/>
  <c r="CE180" i="4"/>
  <c r="CC180" i="4"/>
  <c r="CA180" i="4"/>
  <c r="BY180" i="4"/>
  <c r="BW180" i="4"/>
  <c r="BU180" i="4"/>
  <c r="BS180" i="4"/>
  <c r="BQ180" i="4"/>
  <c r="BO180" i="4"/>
  <c r="BM180" i="4"/>
  <c r="BK180" i="4"/>
  <c r="BI180" i="4"/>
  <c r="BG180" i="4"/>
  <c r="BE180" i="4"/>
  <c r="BC180" i="4"/>
  <c r="BA180" i="4"/>
  <c r="AY180" i="4"/>
  <c r="CS179" i="4"/>
  <c r="CQ179" i="4"/>
  <c r="CO179" i="4"/>
  <c r="CM179" i="4"/>
  <c r="CK179" i="4"/>
  <c r="CI179" i="4"/>
  <c r="CG179" i="4"/>
  <c r="CE179" i="4"/>
  <c r="CC179" i="4"/>
  <c r="CA179" i="4"/>
  <c r="BY179" i="4"/>
  <c r="BW179" i="4"/>
  <c r="BU179" i="4"/>
  <c r="BS179" i="4"/>
  <c r="BQ179" i="4"/>
  <c r="BO179" i="4"/>
  <c r="BM179" i="4"/>
  <c r="BK179" i="4"/>
  <c r="BI179" i="4"/>
  <c r="BG179" i="4"/>
  <c r="BE179" i="4"/>
  <c r="BC179" i="4"/>
  <c r="BA179" i="4"/>
  <c r="AY179" i="4"/>
  <c r="CS178" i="4"/>
  <c r="CQ178" i="4"/>
  <c r="CO178" i="4"/>
  <c r="CM178" i="4"/>
  <c r="CK178" i="4"/>
  <c r="CI178" i="4"/>
  <c r="CG178" i="4"/>
  <c r="CE178" i="4"/>
  <c r="CC178" i="4"/>
  <c r="CA178" i="4"/>
  <c r="BY178" i="4"/>
  <c r="BW178" i="4"/>
  <c r="BU178" i="4"/>
  <c r="BS178" i="4"/>
  <c r="BQ178" i="4"/>
  <c r="BO178" i="4"/>
  <c r="BM178" i="4"/>
  <c r="BK178" i="4"/>
  <c r="BI178" i="4"/>
  <c r="BG178" i="4"/>
  <c r="BE178" i="4"/>
  <c r="BC178" i="4"/>
  <c r="BA178" i="4"/>
  <c r="AY178" i="4"/>
  <c r="CS177" i="4"/>
  <c r="CQ177" i="4"/>
  <c r="CO177" i="4"/>
  <c r="CM177" i="4"/>
  <c r="CK177" i="4"/>
  <c r="CI177" i="4"/>
  <c r="CG177" i="4"/>
  <c r="CE177" i="4"/>
  <c r="CC177" i="4"/>
  <c r="CA177" i="4"/>
  <c r="BY177" i="4"/>
  <c r="BW177" i="4"/>
  <c r="BU177" i="4"/>
  <c r="BS177" i="4"/>
  <c r="BQ177" i="4"/>
  <c r="BO177" i="4"/>
  <c r="BM177" i="4"/>
  <c r="BK177" i="4"/>
  <c r="BI177" i="4"/>
  <c r="BG177" i="4"/>
  <c r="BE177" i="4"/>
  <c r="BC177" i="4"/>
  <c r="BA177" i="4"/>
  <c r="AY177" i="4"/>
  <c r="CS176" i="4"/>
  <c r="CQ176" i="4"/>
  <c r="CO176" i="4"/>
  <c r="CM176" i="4"/>
  <c r="CK176" i="4"/>
  <c r="CI176" i="4"/>
  <c r="CG176" i="4"/>
  <c r="CE176" i="4"/>
  <c r="CC176" i="4"/>
  <c r="CA176" i="4"/>
  <c r="BY176" i="4"/>
  <c r="BW176" i="4"/>
  <c r="BU176" i="4"/>
  <c r="BS176" i="4"/>
  <c r="BQ176" i="4"/>
  <c r="BO176" i="4"/>
  <c r="BM176" i="4"/>
  <c r="BK176" i="4"/>
  <c r="BI176" i="4"/>
  <c r="BG176" i="4"/>
  <c r="BE176" i="4"/>
  <c r="BC176" i="4"/>
  <c r="BA176" i="4"/>
  <c r="AY176" i="4"/>
  <c r="CS175" i="4"/>
  <c r="CQ175" i="4"/>
  <c r="CO175" i="4"/>
  <c r="CM175" i="4"/>
  <c r="CK175" i="4"/>
  <c r="CI175" i="4"/>
  <c r="CG175" i="4"/>
  <c r="CE175" i="4"/>
  <c r="CC175" i="4"/>
  <c r="CA175" i="4"/>
  <c r="BY175" i="4"/>
  <c r="BW175" i="4"/>
  <c r="BU175" i="4"/>
  <c r="BS175" i="4"/>
  <c r="BQ175" i="4"/>
  <c r="BO175" i="4"/>
  <c r="BM175" i="4"/>
  <c r="BK175" i="4"/>
  <c r="BI175" i="4"/>
  <c r="BG175" i="4"/>
  <c r="BE175" i="4"/>
  <c r="BC175" i="4"/>
  <c r="BA175" i="4"/>
  <c r="AY175" i="4"/>
  <c r="CS174" i="4"/>
  <c r="CQ174" i="4"/>
  <c r="CO174" i="4"/>
  <c r="CM174" i="4"/>
  <c r="CK174" i="4"/>
  <c r="CI174" i="4"/>
  <c r="CG174" i="4"/>
  <c r="CE174" i="4"/>
  <c r="CC174" i="4"/>
  <c r="CA174" i="4"/>
  <c r="BY174" i="4"/>
  <c r="BW174" i="4"/>
  <c r="BU174" i="4"/>
  <c r="BS174" i="4"/>
  <c r="BQ174" i="4"/>
  <c r="BO174" i="4"/>
  <c r="BM174" i="4"/>
  <c r="BK174" i="4"/>
  <c r="BI174" i="4"/>
  <c r="BG174" i="4"/>
  <c r="BE174" i="4"/>
  <c r="BC174" i="4"/>
  <c r="BA174" i="4"/>
  <c r="AY174" i="4"/>
  <c r="CS173" i="4"/>
  <c r="CQ173" i="4"/>
  <c r="CO173" i="4"/>
  <c r="CM173" i="4"/>
  <c r="CK173" i="4"/>
  <c r="CI173" i="4"/>
  <c r="CG173" i="4"/>
  <c r="CE173" i="4"/>
  <c r="CC173" i="4"/>
  <c r="CA173" i="4"/>
  <c r="BY173" i="4"/>
  <c r="BW173" i="4"/>
  <c r="BU173" i="4"/>
  <c r="BS173" i="4"/>
  <c r="BQ173" i="4"/>
  <c r="BO173" i="4"/>
  <c r="BM173" i="4"/>
  <c r="BK173" i="4"/>
  <c r="BI173" i="4"/>
  <c r="BG173" i="4"/>
  <c r="BE173" i="4"/>
  <c r="BC173" i="4"/>
  <c r="BA173" i="4"/>
  <c r="AY173" i="4"/>
  <c r="CS172" i="4"/>
  <c r="CQ172" i="4"/>
  <c r="CO172" i="4"/>
  <c r="CM172" i="4"/>
  <c r="CK172" i="4"/>
  <c r="CI172" i="4"/>
  <c r="CG172" i="4"/>
  <c r="CE172" i="4"/>
  <c r="CC172" i="4"/>
  <c r="CA172" i="4"/>
  <c r="BY172" i="4"/>
  <c r="BW172" i="4"/>
  <c r="BU172" i="4"/>
  <c r="BS172" i="4"/>
  <c r="BQ172" i="4"/>
  <c r="BO172" i="4"/>
  <c r="BM172" i="4"/>
  <c r="BK172" i="4"/>
  <c r="BI172" i="4"/>
  <c r="BG172" i="4"/>
  <c r="BE172" i="4"/>
  <c r="BC172" i="4"/>
  <c r="BA172" i="4"/>
  <c r="AY172" i="4"/>
  <c r="CS171" i="4"/>
  <c r="CQ171" i="4"/>
  <c r="CO171" i="4"/>
  <c r="CM171" i="4"/>
  <c r="CK171" i="4"/>
  <c r="CI171" i="4"/>
  <c r="CG171" i="4"/>
  <c r="CE171" i="4"/>
  <c r="CC171" i="4"/>
  <c r="CA171" i="4"/>
  <c r="BY171" i="4"/>
  <c r="BW171" i="4"/>
  <c r="BU171" i="4"/>
  <c r="BS171" i="4"/>
  <c r="BQ171" i="4"/>
  <c r="BO171" i="4"/>
  <c r="BM171" i="4"/>
  <c r="BK171" i="4"/>
  <c r="BI171" i="4"/>
  <c r="BG171" i="4"/>
  <c r="BE171" i="4"/>
  <c r="BC171" i="4"/>
  <c r="BA171" i="4"/>
  <c r="AY171" i="4"/>
  <c r="CS170" i="4"/>
  <c r="CQ170" i="4"/>
  <c r="CO170" i="4"/>
  <c r="CM170" i="4"/>
  <c r="CK170" i="4"/>
  <c r="CI170" i="4"/>
  <c r="CG170" i="4"/>
  <c r="CE170" i="4"/>
  <c r="CC170" i="4"/>
  <c r="CA170" i="4"/>
  <c r="BY170" i="4"/>
  <c r="BW170" i="4"/>
  <c r="BU170" i="4"/>
  <c r="BS170" i="4"/>
  <c r="BQ170" i="4"/>
  <c r="BO170" i="4"/>
  <c r="BM170" i="4"/>
  <c r="BK170" i="4"/>
  <c r="BI170" i="4"/>
  <c r="BG170" i="4"/>
  <c r="BE170" i="4"/>
  <c r="BC170" i="4"/>
  <c r="BA170" i="4"/>
  <c r="AY170" i="4"/>
  <c r="CS169" i="4"/>
  <c r="CQ169" i="4"/>
  <c r="CO169" i="4"/>
  <c r="CM169" i="4"/>
  <c r="CK169" i="4"/>
  <c r="CI169" i="4"/>
  <c r="CG169" i="4"/>
  <c r="CE169" i="4"/>
  <c r="CC169" i="4"/>
  <c r="CA169" i="4"/>
  <c r="BY169" i="4"/>
  <c r="BW169" i="4"/>
  <c r="BU169" i="4"/>
  <c r="BS169" i="4"/>
  <c r="BQ169" i="4"/>
  <c r="BO169" i="4"/>
  <c r="BM169" i="4"/>
  <c r="BK169" i="4"/>
  <c r="BI169" i="4"/>
  <c r="BG169" i="4"/>
  <c r="BE169" i="4"/>
  <c r="BC169" i="4"/>
  <c r="BA169" i="4"/>
  <c r="AY169" i="4"/>
  <c r="CS168" i="4"/>
  <c r="CQ168" i="4"/>
  <c r="CO168" i="4"/>
  <c r="CM168" i="4"/>
  <c r="CK168" i="4"/>
  <c r="CI168" i="4"/>
  <c r="CG168" i="4"/>
  <c r="CE168" i="4"/>
  <c r="CC168" i="4"/>
  <c r="CA168" i="4"/>
  <c r="BY168" i="4"/>
  <c r="BW168" i="4"/>
  <c r="BU168" i="4"/>
  <c r="BS168" i="4"/>
  <c r="BQ168" i="4"/>
  <c r="BO168" i="4"/>
  <c r="BM168" i="4"/>
  <c r="BK168" i="4"/>
  <c r="BI168" i="4"/>
  <c r="BG168" i="4"/>
  <c r="BE168" i="4"/>
  <c r="BC168" i="4"/>
  <c r="BA168" i="4"/>
  <c r="AY168" i="4"/>
  <c r="CS167" i="4"/>
  <c r="CQ167" i="4"/>
  <c r="CO167" i="4"/>
  <c r="CM167" i="4"/>
  <c r="CK167" i="4"/>
  <c r="CI167" i="4"/>
  <c r="CG167" i="4"/>
  <c r="CE167" i="4"/>
  <c r="CC167" i="4"/>
  <c r="CA167" i="4"/>
  <c r="BY167" i="4"/>
  <c r="BW167" i="4"/>
  <c r="BU167" i="4"/>
  <c r="BS167" i="4"/>
  <c r="BQ167" i="4"/>
  <c r="BO167" i="4"/>
  <c r="BM167" i="4"/>
  <c r="BK167" i="4"/>
  <c r="BI167" i="4"/>
  <c r="BG167" i="4"/>
  <c r="BE167" i="4"/>
  <c r="BC167" i="4"/>
  <c r="BA167" i="4"/>
  <c r="AY167" i="4"/>
  <c r="CS166" i="4"/>
  <c r="CQ166" i="4"/>
  <c r="CO166" i="4"/>
  <c r="CM166" i="4"/>
  <c r="CK166" i="4"/>
  <c r="CI166" i="4"/>
  <c r="CG166" i="4"/>
  <c r="CE166" i="4"/>
  <c r="CC166" i="4"/>
  <c r="CA166" i="4"/>
  <c r="BY166" i="4"/>
  <c r="BW166" i="4"/>
  <c r="BU166" i="4"/>
  <c r="BS166" i="4"/>
  <c r="BQ166" i="4"/>
  <c r="BO166" i="4"/>
  <c r="BM166" i="4"/>
  <c r="BK166" i="4"/>
  <c r="BI166" i="4"/>
  <c r="BG166" i="4"/>
  <c r="BE166" i="4"/>
  <c r="BC166" i="4"/>
  <c r="BA166" i="4"/>
  <c r="AY166" i="4"/>
  <c r="CS165" i="4"/>
  <c r="CQ165" i="4"/>
  <c r="CO165" i="4"/>
  <c r="CM165" i="4"/>
  <c r="CK165" i="4"/>
  <c r="CI165" i="4"/>
  <c r="CG165" i="4"/>
  <c r="CE165" i="4"/>
  <c r="CC165" i="4"/>
  <c r="CA165" i="4"/>
  <c r="BY165" i="4"/>
  <c r="BW165" i="4"/>
  <c r="BU165" i="4"/>
  <c r="BS165" i="4"/>
  <c r="BQ165" i="4"/>
  <c r="BO165" i="4"/>
  <c r="BM165" i="4"/>
  <c r="BK165" i="4"/>
  <c r="BI165" i="4"/>
  <c r="BG165" i="4"/>
  <c r="BE165" i="4"/>
  <c r="BC165" i="4"/>
  <c r="BA165" i="4"/>
  <c r="AY165" i="4"/>
  <c r="CS164" i="4"/>
  <c r="CQ164" i="4"/>
  <c r="CO164" i="4"/>
  <c r="CM164" i="4"/>
  <c r="CK164" i="4"/>
  <c r="CI164" i="4"/>
  <c r="CG164" i="4"/>
  <c r="CE164" i="4"/>
  <c r="CC164" i="4"/>
  <c r="CA164" i="4"/>
  <c r="BY164" i="4"/>
  <c r="BW164" i="4"/>
  <c r="BU164" i="4"/>
  <c r="BS164" i="4"/>
  <c r="BQ164" i="4"/>
  <c r="BO164" i="4"/>
  <c r="BM164" i="4"/>
  <c r="BK164" i="4"/>
  <c r="BI164" i="4"/>
  <c r="BG164" i="4"/>
  <c r="BE164" i="4"/>
  <c r="BC164" i="4"/>
  <c r="BA164" i="4"/>
  <c r="AY164" i="4"/>
  <c r="CS163" i="4"/>
  <c r="CQ163" i="4"/>
  <c r="CO163" i="4"/>
  <c r="CM163" i="4"/>
  <c r="CK163" i="4"/>
  <c r="CI163" i="4"/>
  <c r="CG163" i="4"/>
  <c r="CE163" i="4"/>
  <c r="CC163" i="4"/>
  <c r="CA163" i="4"/>
  <c r="BY163" i="4"/>
  <c r="BW163" i="4"/>
  <c r="BU163" i="4"/>
  <c r="BS163" i="4"/>
  <c r="BQ163" i="4"/>
  <c r="BO163" i="4"/>
  <c r="BM163" i="4"/>
  <c r="BK163" i="4"/>
  <c r="BI163" i="4"/>
  <c r="BG163" i="4"/>
  <c r="BE163" i="4"/>
  <c r="BC163" i="4"/>
  <c r="BA163" i="4"/>
  <c r="AY163" i="4"/>
  <c r="CS162" i="4"/>
  <c r="CQ162" i="4"/>
  <c r="CO162" i="4"/>
  <c r="CM162" i="4"/>
  <c r="CK162" i="4"/>
  <c r="CI162" i="4"/>
  <c r="CG162" i="4"/>
  <c r="CE162" i="4"/>
  <c r="CC162" i="4"/>
  <c r="CA162" i="4"/>
  <c r="BY162" i="4"/>
  <c r="BW162" i="4"/>
  <c r="BU162" i="4"/>
  <c r="BS162" i="4"/>
  <c r="BQ162" i="4"/>
  <c r="BO162" i="4"/>
  <c r="BM162" i="4"/>
  <c r="BK162" i="4"/>
  <c r="BI162" i="4"/>
  <c r="BG162" i="4"/>
  <c r="BE162" i="4"/>
  <c r="BC162" i="4"/>
  <c r="BA162" i="4"/>
  <c r="AY162" i="4"/>
  <c r="CS161" i="4"/>
  <c r="CQ161" i="4"/>
  <c r="CO161" i="4"/>
  <c r="CM161" i="4"/>
  <c r="CK161" i="4"/>
  <c r="CI161" i="4"/>
  <c r="CG161" i="4"/>
  <c r="CE161" i="4"/>
  <c r="CC161" i="4"/>
  <c r="CA161" i="4"/>
  <c r="BY161" i="4"/>
  <c r="BW161" i="4"/>
  <c r="BU161" i="4"/>
  <c r="BS161" i="4"/>
  <c r="BQ161" i="4"/>
  <c r="BO161" i="4"/>
  <c r="BM161" i="4"/>
  <c r="BK161" i="4"/>
  <c r="BI161" i="4"/>
  <c r="BG161" i="4"/>
  <c r="BE161" i="4"/>
  <c r="BC161" i="4"/>
  <c r="BA161" i="4"/>
  <c r="AY161" i="4"/>
  <c r="CS160" i="4"/>
  <c r="CQ160" i="4"/>
  <c r="CO160" i="4"/>
  <c r="CM160" i="4"/>
  <c r="CK160" i="4"/>
  <c r="CI160" i="4"/>
  <c r="CG160" i="4"/>
  <c r="CE160" i="4"/>
  <c r="CC160" i="4"/>
  <c r="CA160" i="4"/>
  <c r="BY160" i="4"/>
  <c r="BW160" i="4"/>
  <c r="BU160" i="4"/>
  <c r="BS160" i="4"/>
  <c r="BQ160" i="4"/>
  <c r="BO160" i="4"/>
  <c r="BM160" i="4"/>
  <c r="BK160" i="4"/>
  <c r="BI160" i="4"/>
  <c r="BG160" i="4"/>
  <c r="BE160" i="4"/>
  <c r="BC160" i="4"/>
  <c r="BA160" i="4"/>
  <c r="AY160" i="4"/>
  <c r="CS159" i="4"/>
  <c r="CQ159" i="4"/>
  <c r="CO159" i="4"/>
  <c r="CM159" i="4"/>
  <c r="CK159" i="4"/>
  <c r="CI159" i="4"/>
  <c r="CG159" i="4"/>
  <c r="CE159" i="4"/>
  <c r="CC159" i="4"/>
  <c r="CA159" i="4"/>
  <c r="BY159" i="4"/>
  <c r="BW159" i="4"/>
  <c r="BU159" i="4"/>
  <c r="BS159" i="4"/>
  <c r="BQ159" i="4"/>
  <c r="BO159" i="4"/>
  <c r="BM159" i="4"/>
  <c r="BK159" i="4"/>
  <c r="BI159" i="4"/>
  <c r="BG159" i="4"/>
  <c r="BE159" i="4"/>
  <c r="BC159" i="4"/>
  <c r="BA159" i="4"/>
  <c r="AY159" i="4"/>
  <c r="CS158" i="4"/>
  <c r="CQ158" i="4"/>
  <c r="CO158" i="4"/>
  <c r="CM158" i="4"/>
  <c r="CK158" i="4"/>
  <c r="CI158" i="4"/>
  <c r="CG158" i="4"/>
  <c r="CE158" i="4"/>
  <c r="CC158" i="4"/>
  <c r="CA158" i="4"/>
  <c r="BY158" i="4"/>
  <c r="BW158" i="4"/>
  <c r="BU158" i="4"/>
  <c r="BS158" i="4"/>
  <c r="BQ158" i="4"/>
  <c r="BO158" i="4"/>
  <c r="BM158" i="4"/>
  <c r="BK158" i="4"/>
  <c r="BI158" i="4"/>
  <c r="BG158" i="4"/>
  <c r="BE158" i="4"/>
  <c r="BC158" i="4"/>
  <c r="BA158" i="4"/>
  <c r="AY158" i="4"/>
  <c r="CS157" i="4"/>
  <c r="CQ157" i="4"/>
  <c r="CO157" i="4"/>
  <c r="CM157" i="4"/>
  <c r="CK157" i="4"/>
  <c r="CI157" i="4"/>
  <c r="CG157" i="4"/>
  <c r="CE157" i="4"/>
  <c r="CC157" i="4"/>
  <c r="CA157" i="4"/>
  <c r="BY157" i="4"/>
  <c r="BW157" i="4"/>
  <c r="BU157" i="4"/>
  <c r="BS157" i="4"/>
  <c r="BQ157" i="4"/>
  <c r="BO157" i="4"/>
  <c r="BM157" i="4"/>
  <c r="BK157" i="4"/>
  <c r="BI157" i="4"/>
  <c r="BG157" i="4"/>
  <c r="BE157" i="4"/>
  <c r="BC157" i="4"/>
  <c r="BA157" i="4"/>
  <c r="AY157" i="4"/>
  <c r="CS156" i="4"/>
  <c r="CQ156" i="4"/>
  <c r="CO156" i="4"/>
  <c r="CM156" i="4"/>
  <c r="CK156" i="4"/>
  <c r="CI156" i="4"/>
  <c r="CG156" i="4"/>
  <c r="CE156" i="4"/>
  <c r="CC156" i="4"/>
  <c r="CA156" i="4"/>
  <c r="BY156" i="4"/>
  <c r="BW156" i="4"/>
  <c r="BU156" i="4"/>
  <c r="BS156" i="4"/>
  <c r="BQ156" i="4"/>
  <c r="BO156" i="4"/>
  <c r="BM156" i="4"/>
  <c r="BK156" i="4"/>
  <c r="BI156" i="4"/>
  <c r="BG156" i="4"/>
  <c r="BE156" i="4"/>
  <c r="BC156" i="4"/>
  <c r="BA156" i="4"/>
  <c r="AY156" i="4"/>
  <c r="CS155" i="4"/>
  <c r="CQ155" i="4"/>
  <c r="CO155" i="4"/>
  <c r="CM155" i="4"/>
  <c r="CK155" i="4"/>
  <c r="CI155" i="4"/>
  <c r="CG155" i="4"/>
  <c r="CE155" i="4"/>
  <c r="CC155" i="4"/>
  <c r="CA155" i="4"/>
  <c r="BY155" i="4"/>
  <c r="BW155" i="4"/>
  <c r="BU155" i="4"/>
  <c r="BS155" i="4"/>
  <c r="BQ155" i="4"/>
  <c r="BO155" i="4"/>
  <c r="BM155" i="4"/>
  <c r="BK155" i="4"/>
  <c r="BI155" i="4"/>
  <c r="BG155" i="4"/>
  <c r="BE155" i="4"/>
  <c r="BC155" i="4"/>
  <c r="BA155" i="4"/>
  <c r="AY155" i="4"/>
  <c r="CS154" i="4"/>
  <c r="CQ154" i="4"/>
  <c r="CO154" i="4"/>
  <c r="CM154" i="4"/>
  <c r="CK154" i="4"/>
  <c r="CI154" i="4"/>
  <c r="CG154" i="4"/>
  <c r="CE154" i="4"/>
  <c r="CC154" i="4"/>
  <c r="CA154" i="4"/>
  <c r="BY154" i="4"/>
  <c r="BW154" i="4"/>
  <c r="BU154" i="4"/>
  <c r="BS154" i="4"/>
  <c r="BQ154" i="4"/>
  <c r="BO154" i="4"/>
  <c r="BM154" i="4"/>
  <c r="BK154" i="4"/>
  <c r="BI154" i="4"/>
  <c r="BG154" i="4"/>
  <c r="BE154" i="4"/>
  <c r="BC154" i="4"/>
  <c r="BA154" i="4"/>
  <c r="AY154" i="4"/>
  <c r="CS153" i="4"/>
  <c r="CQ153" i="4"/>
  <c r="CO153" i="4"/>
  <c r="CM153" i="4"/>
  <c r="CK153" i="4"/>
  <c r="CI153" i="4"/>
  <c r="CG153" i="4"/>
  <c r="CE153" i="4"/>
  <c r="CC153" i="4"/>
  <c r="CA153" i="4"/>
  <c r="BY153" i="4"/>
  <c r="BW153" i="4"/>
  <c r="BU153" i="4"/>
  <c r="BS153" i="4"/>
  <c r="BQ153" i="4"/>
  <c r="BO153" i="4"/>
  <c r="BM153" i="4"/>
  <c r="BK153" i="4"/>
  <c r="BI153" i="4"/>
  <c r="BG153" i="4"/>
  <c r="BE153" i="4"/>
  <c r="BC153" i="4"/>
  <c r="BA153" i="4"/>
  <c r="AY153" i="4"/>
  <c r="CS152" i="4"/>
  <c r="CQ152" i="4"/>
  <c r="CO152" i="4"/>
  <c r="CM152" i="4"/>
  <c r="CK152" i="4"/>
  <c r="CI152" i="4"/>
  <c r="CG152" i="4"/>
  <c r="CE152" i="4"/>
  <c r="CC152" i="4"/>
  <c r="CA152" i="4"/>
  <c r="BY152" i="4"/>
  <c r="BW152" i="4"/>
  <c r="BU152" i="4"/>
  <c r="BS152" i="4"/>
  <c r="BQ152" i="4"/>
  <c r="BO152" i="4"/>
  <c r="BM152" i="4"/>
  <c r="BK152" i="4"/>
  <c r="BI152" i="4"/>
  <c r="BG152" i="4"/>
  <c r="BE152" i="4"/>
  <c r="BC152" i="4"/>
  <c r="BA152" i="4"/>
  <c r="AY152" i="4"/>
  <c r="CS151" i="4"/>
  <c r="CQ151" i="4"/>
  <c r="CO151" i="4"/>
  <c r="CM151" i="4"/>
  <c r="CK151" i="4"/>
  <c r="CI151" i="4"/>
  <c r="CG151" i="4"/>
  <c r="CE151" i="4"/>
  <c r="CC151" i="4"/>
  <c r="CA151" i="4"/>
  <c r="BY151" i="4"/>
  <c r="BW151" i="4"/>
  <c r="BU151" i="4"/>
  <c r="BS151" i="4"/>
  <c r="BQ151" i="4"/>
  <c r="BO151" i="4"/>
  <c r="BM151" i="4"/>
  <c r="BK151" i="4"/>
  <c r="BI151" i="4"/>
  <c r="BG151" i="4"/>
  <c r="BE151" i="4"/>
  <c r="BC151" i="4"/>
  <c r="BA151" i="4"/>
  <c r="AY151" i="4"/>
  <c r="CS150" i="4"/>
  <c r="CQ150" i="4"/>
  <c r="CO150" i="4"/>
  <c r="CM150" i="4"/>
  <c r="CK150" i="4"/>
  <c r="CI150" i="4"/>
  <c r="CG150" i="4"/>
  <c r="CE150" i="4"/>
  <c r="CC150" i="4"/>
  <c r="CA150" i="4"/>
  <c r="BY150" i="4"/>
  <c r="BW150" i="4"/>
  <c r="BU150" i="4"/>
  <c r="BS150" i="4"/>
  <c r="BQ150" i="4"/>
  <c r="BO150" i="4"/>
  <c r="BM150" i="4"/>
  <c r="BK150" i="4"/>
  <c r="BI150" i="4"/>
  <c r="BG150" i="4"/>
  <c r="BE150" i="4"/>
  <c r="BC150" i="4"/>
  <c r="BA150" i="4"/>
  <c r="AY150" i="4"/>
  <c r="CS149" i="4"/>
  <c r="CQ149" i="4"/>
  <c r="CO149" i="4"/>
  <c r="CM149" i="4"/>
  <c r="CK149" i="4"/>
  <c r="CI149" i="4"/>
  <c r="CG149" i="4"/>
  <c r="CE149" i="4"/>
  <c r="CC149" i="4"/>
  <c r="CA149" i="4"/>
  <c r="BY149" i="4"/>
  <c r="BW149" i="4"/>
  <c r="BU149" i="4"/>
  <c r="BS149" i="4"/>
  <c r="BQ149" i="4"/>
  <c r="BO149" i="4"/>
  <c r="BM149" i="4"/>
  <c r="BK149" i="4"/>
  <c r="BI149" i="4"/>
  <c r="BG149" i="4"/>
  <c r="BE149" i="4"/>
  <c r="BC149" i="4"/>
  <c r="BA149" i="4"/>
  <c r="AY149" i="4"/>
  <c r="CS148" i="4"/>
  <c r="CQ148" i="4"/>
  <c r="CO148" i="4"/>
  <c r="CM148" i="4"/>
  <c r="CK148" i="4"/>
  <c r="CI148" i="4"/>
  <c r="CG148" i="4"/>
  <c r="CE148" i="4"/>
  <c r="CC148" i="4"/>
  <c r="CA148" i="4"/>
  <c r="BY148" i="4"/>
  <c r="BW148" i="4"/>
  <c r="BU148" i="4"/>
  <c r="BS148" i="4"/>
  <c r="BQ148" i="4"/>
  <c r="BO148" i="4"/>
  <c r="BM148" i="4"/>
  <c r="BK148" i="4"/>
  <c r="BI148" i="4"/>
  <c r="BG148" i="4"/>
  <c r="BE148" i="4"/>
  <c r="BC148" i="4"/>
  <c r="BA148" i="4"/>
  <c r="AY148" i="4"/>
  <c r="CS147" i="4"/>
  <c r="CQ147" i="4"/>
  <c r="CO147" i="4"/>
  <c r="CM147" i="4"/>
  <c r="CK147" i="4"/>
  <c r="CI147" i="4"/>
  <c r="CG147" i="4"/>
  <c r="CE147" i="4"/>
  <c r="CC147" i="4"/>
  <c r="CA147" i="4"/>
  <c r="BY147" i="4"/>
  <c r="BW147" i="4"/>
  <c r="BU147" i="4"/>
  <c r="BS147" i="4"/>
  <c r="BQ147" i="4"/>
  <c r="BO147" i="4"/>
  <c r="BM147" i="4"/>
  <c r="BK147" i="4"/>
  <c r="BI147" i="4"/>
  <c r="BG147" i="4"/>
  <c r="BE147" i="4"/>
  <c r="BC147" i="4"/>
  <c r="BA147" i="4"/>
  <c r="AY147" i="4"/>
  <c r="CS146" i="4"/>
  <c r="CQ146" i="4"/>
  <c r="CO146" i="4"/>
  <c r="CM146" i="4"/>
  <c r="CK146" i="4"/>
  <c r="CI146" i="4"/>
  <c r="CG146" i="4"/>
  <c r="CE146" i="4"/>
  <c r="CC146" i="4"/>
  <c r="CA146" i="4"/>
  <c r="BY146" i="4"/>
  <c r="BW146" i="4"/>
  <c r="BU146" i="4"/>
  <c r="BS146" i="4"/>
  <c r="BQ146" i="4"/>
  <c r="BO146" i="4"/>
  <c r="BM146" i="4"/>
  <c r="BK146" i="4"/>
  <c r="BI146" i="4"/>
  <c r="BG146" i="4"/>
  <c r="BE146" i="4"/>
  <c r="BC146" i="4"/>
  <c r="BA146" i="4"/>
  <c r="AY146" i="4"/>
  <c r="CS145" i="4"/>
  <c r="CQ145" i="4"/>
  <c r="CO145" i="4"/>
  <c r="CM145" i="4"/>
  <c r="CK145" i="4"/>
  <c r="CI145" i="4"/>
  <c r="CG145" i="4"/>
  <c r="CE145" i="4"/>
  <c r="CC145" i="4"/>
  <c r="CA145" i="4"/>
  <c r="BY145" i="4"/>
  <c r="BW145" i="4"/>
  <c r="BU145" i="4"/>
  <c r="BS145" i="4"/>
  <c r="BQ145" i="4"/>
  <c r="BO145" i="4"/>
  <c r="BM145" i="4"/>
  <c r="BK145" i="4"/>
  <c r="BI145" i="4"/>
  <c r="BG145" i="4"/>
  <c r="BE145" i="4"/>
  <c r="BC145" i="4"/>
  <c r="BA145" i="4"/>
  <c r="AY145" i="4"/>
  <c r="CS144" i="4"/>
  <c r="CQ144" i="4"/>
  <c r="CO144" i="4"/>
  <c r="CM144" i="4"/>
  <c r="CK144" i="4"/>
  <c r="CI144" i="4"/>
  <c r="CG144" i="4"/>
  <c r="CE144" i="4"/>
  <c r="CC144" i="4"/>
  <c r="CA144" i="4"/>
  <c r="BY144" i="4"/>
  <c r="BW144" i="4"/>
  <c r="BU144" i="4"/>
  <c r="BS144" i="4"/>
  <c r="BQ144" i="4"/>
  <c r="BO144" i="4"/>
  <c r="BM144" i="4"/>
  <c r="BK144" i="4"/>
  <c r="BI144" i="4"/>
  <c r="BG144" i="4"/>
  <c r="BE144" i="4"/>
  <c r="BC144" i="4"/>
  <c r="BA144" i="4"/>
  <c r="AY144" i="4"/>
  <c r="CS143" i="4"/>
  <c r="CQ143" i="4"/>
  <c r="CO143" i="4"/>
  <c r="CM143" i="4"/>
  <c r="CK143" i="4"/>
  <c r="CI143" i="4"/>
  <c r="CG143" i="4"/>
  <c r="CE143" i="4"/>
  <c r="CC143" i="4"/>
  <c r="CA143" i="4"/>
  <c r="BY143" i="4"/>
  <c r="BW143" i="4"/>
  <c r="BU143" i="4"/>
  <c r="BS143" i="4"/>
  <c r="BQ143" i="4"/>
  <c r="BO143" i="4"/>
  <c r="BM143" i="4"/>
  <c r="BK143" i="4"/>
  <c r="BI143" i="4"/>
  <c r="BG143" i="4"/>
  <c r="BE143" i="4"/>
  <c r="BC143" i="4"/>
  <c r="BA143" i="4"/>
  <c r="AY143" i="4"/>
  <c r="CS142" i="4"/>
  <c r="CQ142" i="4"/>
  <c r="CO142" i="4"/>
  <c r="CM142" i="4"/>
  <c r="CK142" i="4"/>
  <c r="CI142" i="4"/>
  <c r="CG142" i="4"/>
  <c r="CE142" i="4"/>
  <c r="CC142" i="4"/>
  <c r="CA142" i="4"/>
  <c r="BY142" i="4"/>
  <c r="BW142" i="4"/>
  <c r="BU142" i="4"/>
  <c r="BS142" i="4"/>
  <c r="BQ142" i="4"/>
  <c r="BO142" i="4"/>
  <c r="BM142" i="4"/>
  <c r="BK142" i="4"/>
  <c r="BI142" i="4"/>
  <c r="BG142" i="4"/>
  <c r="BE142" i="4"/>
  <c r="BC142" i="4"/>
  <c r="BA142" i="4"/>
  <c r="AY142" i="4"/>
  <c r="CS141" i="4"/>
  <c r="CQ141" i="4"/>
  <c r="CO141" i="4"/>
  <c r="CM141" i="4"/>
  <c r="CK141" i="4"/>
  <c r="CI141" i="4"/>
  <c r="CG141" i="4"/>
  <c r="CE141" i="4"/>
  <c r="CC141" i="4"/>
  <c r="CA141" i="4"/>
  <c r="BY141" i="4"/>
  <c r="BW141" i="4"/>
  <c r="BU141" i="4"/>
  <c r="BS141" i="4"/>
  <c r="BQ141" i="4"/>
  <c r="BO141" i="4"/>
  <c r="BM141" i="4"/>
  <c r="BK141" i="4"/>
  <c r="BI141" i="4"/>
  <c r="BG141" i="4"/>
  <c r="BE141" i="4"/>
  <c r="BC141" i="4"/>
  <c r="BA141" i="4"/>
  <c r="AY141" i="4"/>
  <c r="CS140" i="4"/>
  <c r="CQ140" i="4"/>
  <c r="CO140" i="4"/>
  <c r="CM140" i="4"/>
  <c r="CK140" i="4"/>
  <c r="CI140" i="4"/>
  <c r="CG140" i="4"/>
  <c r="CE140" i="4"/>
  <c r="CC140" i="4"/>
  <c r="CA140" i="4"/>
  <c r="BY140" i="4"/>
  <c r="BW140" i="4"/>
  <c r="BU140" i="4"/>
  <c r="BS140" i="4"/>
  <c r="BQ140" i="4"/>
  <c r="BO140" i="4"/>
  <c r="BM140" i="4"/>
  <c r="BK140" i="4"/>
  <c r="BI140" i="4"/>
  <c r="BG140" i="4"/>
  <c r="BE140" i="4"/>
  <c r="BC140" i="4"/>
  <c r="BA140" i="4"/>
  <c r="AY140" i="4"/>
  <c r="CS139" i="4"/>
  <c r="CQ139" i="4"/>
  <c r="CO139" i="4"/>
  <c r="CM139" i="4"/>
  <c r="CK139" i="4"/>
  <c r="CI139" i="4"/>
  <c r="CG139" i="4"/>
  <c r="CE139" i="4"/>
  <c r="CC139" i="4"/>
  <c r="CA139" i="4"/>
  <c r="BY139" i="4"/>
  <c r="BW139" i="4"/>
  <c r="BU139" i="4"/>
  <c r="BS139" i="4"/>
  <c r="BQ139" i="4"/>
  <c r="BO139" i="4"/>
  <c r="BM139" i="4"/>
  <c r="BK139" i="4"/>
  <c r="BI139" i="4"/>
  <c r="BG139" i="4"/>
  <c r="BE139" i="4"/>
  <c r="BC139" i="4"/>
  <c r="BA139" i="4"/>
  <c r="AY139" i="4"/>
  <c r="CS138" i="4"/>
  <c r="CQ138" i="4"/>
  <c r="CO138" i="4"/>
  <c r="CM138" i="4"/>
  <c r="CK138" i="4"/>
  <c r="CI138" i="4"/>
  <c r="CG138" i="4"/>
  <c r="CE138" i="4"/>
  <c r="CC138" i="4"/>
  <c r="CA138" i="4"/>
  <c r="BY138" i="4"/>
  <c r="BW138" i="4"/>
  <c r="BU138" i="4"/>
  <c r="BS138" i="4"/>
  <c r="BQ138" i="4"/>
  <c r="BO138" i="4"/>
  <c r="BM138" i="4"/>
  <c r="BK138" i="4"/>
  <c r="BI138" i="4"/>
  <c r="BG138" i="4"/>
  <c r="BE138" i="4"/>
  <c r="BC138" i="4"/>
  <c r="BA138" i="4"/>
  <c r="AY138" i="4"/>
  <c r="CS137" i="4"/>
  <c r="CQ137" i="4"/>
  <c r="CO137" i="4"/>
  <c r="CM137" i="4"/>
  <c r="CK137" i="4"/>
  <c r="CI137" i="4"/>
  <c r="CG137" i="4"/>
  <c r="CE137" i="4"/>
  <c r="CC137" i="4"/>
  <c r="CA137" i="4"/>
  <c r="BY137" i="4"/>
  <c r="BW137" i="4"/>
  <c r="BU137" i="4"/>
  <c r="BS137" i="4"/>
  <c r="BQ137" i="4"/>
  <c r="BO137" i="4"/>
  <c r="BM137" i="4"/>
  <c r="BK137" i="4"/>
  <c r="BI137" i="4"/>
  <c r="BG137" i="4"/>
  <c r="BE137" i="4"/>
  <c r="BC137" i="4"/>
  <c r="BA137" i="4"/>
  <c r="AY137" i="4"/>
  <c r="CS136" i="4"/>
  <c r="CQ136" i="4"/>
  <c r="CO136" i="4"/>
  <c r="CM136" i="4"/>
  <c r="CK136" i="4"/>
  <c r="CI136" i="4"/>
  <c r="CG136" i="4"/>
  <c r="CE136" i="4"/>
  <c r="CC136" i="4"/>
  <c r="CA136" i="4"/>
  <c r="BY136" i="4"/>
  <c r="BW136" i="4"/>
  <c r="BU136" i="4"/>
  <c r="BS136" i="4"/>
  <c r="BQ136" i="4"/>
  <c r="BO136" i="4"/>
  <c r="BM136" i="4"/>
  <c r="BK136" i="4"/>
  <c r="BI136" i="4"/>
  <c r="BG136" i="4"/>
  <c r="BE136" i="4"/>
  <c r="BC136" i="4"/>
  <c r="BA136" i="4"/>
  <c r="AY136" i="4"/>
  <c r="CS135" i="4"/>
  <c r="CQ135" i="4"/>
  <c r="CO135" i="4"/>
  <c r="CM135" i="4"/>
  <c r="CK135" i="4"/>
  <c r="CI135" i="4"/>
  <c r="CG135" i="4"/>
  <c r="CE135" i="4"/>
  <c r="CC135" i="4"/>
  <c r="CA135" i="4"/>
  <c r="BY135" i="4"/>
  <c r="BW135" i="4"/>
  <c r="BU135" i="4"/>
  <c r="BS135" i="4"/>
  <c r="BQ135" i="4"/>
  <c r="BO135" i="4"/>
  <c r="BM135" i="4"/>
  <c r="BK135" i="4"/>
  <c r="BI135" i="4"/>
  <c r="BG135" i="4"/>
  <c r="BE135" i="4"/>
  <c r="BC135" i="4"/>
  <c r="BA135" i="4"/>
  <c r="AY135" i="4"/>
  <c r="CS134" i="4"/>
  <c r="CQ134" i="4"/>
  <c r="CO134" i="4"/>
  <c r="CM134" i="4"/>
  <c r="CK134" i="4"/>
  <c r="CI134" i="4"/>
  <c r="CG134" i="4"/>
  <c r="CE134" i="4"/>
  <c r="CC134" i="4"/>
  <c r="CA134" i="4"/>
  <c r="BY134" i="4"/>
  <c r="BW134" i="4"/>
  <c r="BU134" i="4"/>
  <c r="BS134" i="4"/>
  <c r="BQ134" i="4"/>
  <c r="BO134" i="4"/>
  <c r="BM134" i="4"/>
  <c r="BK134" i="4"/>
  <c r="BI134" i="4"/>
  <c r="BG134" i="4"/>
  <c r="BE134" i="4"/>
  <c r="BC134" i="4"/>
  <c r="BA134" i="4"/>
  <c r="AY134" i="4"/>
  <c r="CS133" i="4"/>
  <c r="CQ133" i="4"/>
  <c r="CO133" i="4"/>
  <c r="CM133" i="4"/>
  <c r="CK133" i="4"/>
  <c r="CI133" i="4"/>
  <c r="CG133" i="4"/>
  <c r="CE133" i="4"/>
  <c r="CC133" i="4"/>
  <c r="CA133" i="4"/>
  <c r="BY133" i="4"/>
  <c r="BW133" i="4"/>
  <c r="BU133" i="4"/>
  <c r="BS133" i="4"/>
  <c r="BQ133" i="4"/>
  <c r="BO133" i="4"/>
  <c r="BM133" i="4"/>
  <c r="BK133" i="4"/>
  <c r="BI133" i="4"/>
  <c r="BG133" i="4"/>
  <c r="BE133" i="4"/>
  <c r="BC133" i="4"/>
  <c r="BA133" i="4"/>
  <c r="AY133" i="4"/>
  <c r="CS132" i="4"/>
  <c r="CQ132" i="4"/>
  <c r="CO132" i="4"/>
  <c r="CM132" i="4"/>
  <c r="CK132" i="4"/>
  <c r="CI132" i="4"/>
  <c r="CG132" i="4"/>
  <c r="CE132" i="4"/>
  <c r="CC132" i="4"/>
  <c r="CA132" i="4"/>
  <c r="BY132" i="4"/>
  <c r="BW132" i="4"/>
  <c r="BU132" i="4"/>
  <c r="BS132" i="4"/>
  <c r="BQ132" i="4"/>
  <c r="BO132" i="4"/>
  <c r="BM132" i="4"/>
  <c r="BK132" i="4"/>
  <c r="BI132" i="4"/>
  <c r="BG132" i="4"/>
  <c r="BE132" i="4"/>
  <c r="BC132" i="4"/>
  <c r="BA132" i="4"/>
  <c r="AY132" i="4"/>
  <c r="CS131" i="4"/>
  <c r="CQ131" i="4"/>
  <c r="CO131" i="4"/>
  <c r="CM131" i="4"/>
  <c r="CK131" i="4"/>
  <c r="CI131" i="4"/>
  <c r="CG131" i="4"/>
  <c r="CE131" i="4"/>
  <c r="CC131" i="4"/>
  <c r="CA131" i="4"/>
  <c r="BY131" i="4"/>
  <c r="BW131" i="4"/>
  <c r="BU131" i="4"/>
  <c r="BS131" i="4"/>
  <c r="BQ131" i="4"/>
  <c r="BO131" i="4"/>
  <c r="BM131" i="4"/>
  <c r="BK131" i="4"/>
  <c r="BI131" i="4"/>
  <c r="BG131" i="4"/>
  <c r="BE131" i="4"/>
  <c r="BC131" i="4"/>
  <c r="BA131" i="4"/>
  <c r="AY131" i="4"/>
  <c r="CS130" i="4"/>
  <c r="CQ130" i="4"/>
  <c r="CO130" i="4"/>
  <c r="CM130" i="4"/>
  <c r="CK130" i="4"/>
  <c r="CI130" i="4"/>
  <c r="CG130" i="4"/>
  <c r="CE130" i="4"/>
  <c r="CC130" i="4"/>
  <c r="CA130" i="4"/>
  <c r="BY130" i="4"/>
  <c r="BW130" i="4"/>
  <c r="BU130" i="4"/>
  <c r="BS130" i="4"/>
  <c r="BQ130" i="4"/>
  <c r="BO130" i="4"/>
  <c r="BM130" i="4"/>
  <c r="BK130" i="4"/>
  <c r="BI130" i="4"/>
  <c r="BG130" i="4"/>
  <c r="BE130" i="4"/>
  <c r="BC130" i="4"/>
  <c r="BA130" i="4"/>
  <c r="AY130" i="4"/>
  <c r="CS129" i="4"/>
  <c r="CQ129" i="4"/>
  <c r="CO129" i="4"/>
  <c r="CM129" i="4"/>
  <c r="CK129" i="4"/>
  <c r="CI129" i="4"/>
  <c r="CG129" i="4"/>
  <c r="CE129" i="4"/>
  <c r="CC129" i="4"/>
  <c r="CA129" i="4"/>
  <c r="BY129" i="4"/>
  <c r="BW129" i="4"/>
  <c r="BU129" i="4"/>
  <c r="BS129" i="4"/>
  <c r="BQ129" i="4"/>
  <c r="BO129" i="4"/>
  <c r="BM129" i="4"/>
  <c r="BK129" i="4"/>
  <c r="BI129" i="4"/>
  <c r="BG129" i="4"/>
  <c r="BE129" i="4"/>
  <c r="BC129" i="4"/>
  <c r="BA129" i="4"/>
  <c r="AY129" i="4"/>
  <c r="CS128" i="4"/>
  <c r="CQ128" i="4"/>
  <c r="CO128" i="4"/>
  <c r="CM128" i="4"/>
  <c r="CK128" i="4"/>
  <c r="CI128" i="4"/>
  <c r="CG128" i="4"/>
  <c r="CE128" i="4"/>
  <c r="CC128" i="4"/>
  <c r="CA128" i="4"/>
  <c r="BY128" i="4"/>
  <c r="BW128" i="4"/>
  <c r="BU128" i="4"/>
  <c r="BS128" i="4"/>
  <c r="BQ128" i="4"/>
  <c r="BO128" i="4"/>
  <c r="BM128" i="4"/>
  <c r="BK128" i="4"/>
  <c r="BI128" i="4"/>
  <c r="BG128" i="4"/>
  <c r="BE128" i="4"/>
  <c r="BC128" i="4"/>
  <c r="BA128" i="4"/>
  <c r="AY128" i="4"/>
  <c r="CS127" i="4"/>
  <c r="CQ127" i="4"/>
  <c r="CO127" i="4"/>
  <c r="CM127" i="4"/>
  <c r="CK127" i="4"/>
  <c r="CI127" i="4"/>
  <c r="CG127" i="4"/>
  <c r="CE127" i="4"/>
  <c r="CC127" i="4"/>
  <c r="CA127" i="4"/>
  <c r="BY127" i="4"/>
  <c r="BW127" i="4"/>
  <c r="BU127" i="4"/>
  <c r="BS127" i="4"/>
  <c r="BQ127" i="4"/>
  <c r="BO127" i="4"/>
  <c r="BM127" i="4"/>
  <c r="BK127" i="4"/>
  <c r="BI127" i="4"/>
  <c r="BG127" i="4"/>
  <c r="BE127" i="4"/>
  <c r="BC127" i="4"/>
  <c r="BA127" i="4"/>
  <c r="AY127" i="4"/>
  <c r="CS126" i="4"/>
  <c r="CQ126" i="4"/>
  <c r="CO126" i="4"/>
  <c r="CM126" i="4"/>
  <c r="CK126" i="4"/>
  <c r="CI126" i="4"/>
  <c r="CG126" i="4"/>
  <c r="CE126" i="4"/>
  <c r="CC126" i="4"/>
  <c r="CA126" i="4"/>
  <c r="BY126" i="4"/>
  <c r="BW126" i="4"/>
  <c r="BU126" i="4"/>
  <c r="BS126" i="4"/>
  <c r="BQ126" i="4"/>
  <c r="BO126" i="4"/>
  <c r="BM126" i="4"/>
  <c r="BK126" i="4"/>
  <c r="BI126" i="4"/>
  <c r="BG126" i="4"/>
  <c r="BE126" i="4"/>
  <c r="BC126" i="4"/>
  <c r="BA126" i="4"/>
  <c r="AY126" i="4"/>
  <c r="CS125" i="4"/>
  <c r="CQ125" i="4"/>
  <c r="CO125" i="4"/>
  <c r="CM125" i="4"/>
  <c r="CK125" i="4"/>
  <c r="CI125" i="4"/>
  <c r="CG125" i="4"/>
  <c r="CE125" i="4"/>
  <c r="CC125" i="4"/>
  <c r="CA125" i="4"/>
  <c r="BY125" i="4"/>
  <c r="BW125" i="4"/>
  <c r="BU125" i="4"/>
  <c r="BS125" i="4"/>
  <c r="BQ125" i="4"/>
  <c r="BO125" i="4"/>
  <c r="BM125" i="4"/>
  <c r="BK125" i="4"/>
  <c r="BI125" i="4"/>
  <c r="BG125" i="4"/>
  <c r="BE125" i="4"/>
  <c r="BC125" i="4"/>
  <c r="BA125" i="4"/>
  <c r="AY125" i="4"/>
  <c r="CS124" i="4"/>
  <c r="CQ124" i="4"/>
  <c r="CO124" i="4"/>
  <c r="CM124" i="4"/>
  <c r="CK124" i="4"/>
  <c r="CI124" i="4"/>
  <c r="CG124" i="4"/>
  <c r="CE124" i="4"/>
  <c r="CC124" i="4"/>
  <c r="CA124" i="4"/>
  <c r="BY124" i="4"/>
  <c r="BW124" i="4"/>
  <c r="BU124" i="4"/>
  <c r="BS124" i="4"/>
  <c r="BQ124" i="4"/>
  <c r="BO124" i="4"/>
  <c r="BM124" i="4"/>
  <c r="BK124" i="4"/>
  <c r="BI124" i="4"/>
  <c r="BG124" i="4"/>
  <c r="BE124" i="4"/>
  <c r="BC124" i="4"/>
  <c r="BA124" i="4"/>
  <c r="AY124" i="4"/>
  <c r="CS123" i="4"/>
  <c r="CQ123" i="4"/>
  <c r="CO123" i="4"/>
  <c r="CM123" i="4"/>
  <c r="CK123" i="4"/>
  <c r="CI123" i="4"/>
  <c r="CG123" i="4"/>
  <c r="CE123" i="4"/>
  <c r="CC123" i="4"/>
  <c r="CA123" i="4"/>
  <c r="BY123" i="4"/>
  <c r="BW123" i="4"/>
  <c r="BU123" i="4"/>
  <c r="BS123" i="4"/>
  <c r="BQ123" i="4"/>
  <c r="BO123" i="4"/>
  <c r="BM123" i="4"/>
  <c r="BK123" i="4"/>
  <c r="BI123" i="4"/>
  <c r="BG123" i="4"/>
  <c r="BE123" i="4"/>
  <c r="BC123" i="4"/>
  <c r="BA123" i="4"/>
  <c r="AY123" i="4"/>
  <c r="CS122" i="4"/>
  <c r="CQ122" i="4"/>
  <c r="CO122" i="4"/>
  <c r="CM122" i="4"/>
  <c r="CK122" i="4"/>
  <c r="CI122" i="4"/>
  <c r="CG122" i="4"/>
  <c r="CE122" i="4"/>
  <c r="CC122" i="4"/>
  <c r="CA122" i="4"/>
  <c r="BY122" i="4"/>
  <c r="BW122" i="4"/>
  <c r="BU122" i="4"/>
  <c r="BS122" i="4"/>
  <c r="BQ122" i="4"/>
  <c r="BO122" i="4"/>
  <c r="BM122" i="4"/>
  <c r="BK122" i="4"/>
  <c r="BI122" i="4"/>
  <c r="BG122" i="4"/>
  <c r="BE122" i="4"/>
  <c r="BC122" i="4"/>
  <c r="BA122" i="4"/>
  <c r="AY122" i="4"/>
  <c r="CS121" i="4"/>
  <c r="CQ121" i="4"/>
  <c r="CO121" i="4"/>
  <c r="CM121" i="4"/>
  <c r="CK121" i="4"/>
  <c r="CI121" i="4"/>
  <c r="CG121" i="4"/>
  <c r="CE121" i="4"/>
  <c r="CC121" i="4"/>
  <c r="CA121" i="4"/>
  <c r="BY121" i="4"/>
  <c r="BW121" i="4"/>
  <c r="BU121" i="4"/>
  <c r="BS121" i="4"/>
  <c r="BQ121" i="4"/>
  <c r="BO121" i="4"/>
  <c r="BM121" i="4"/>
  <c r="BK121" i="4"/>
  <c r="BI121" i="4"/>
  <c r="BG121" i="4"/>
  <c r="BE121" i="4"/>
  <c r="BC121" i="4"/>
  <c r="BA121" i="4"/>
  <c r="AY121" i="4"/>
  <c r="CS120" i="4"/>
  <c r="CQ120" i="4"/>
  <c r="CO120" i="4"/>
  <c r="CM120" i="4"/>
  <c r="CK120" i="4"/>
  <c r="CI120" i="4"/>
  <c r="CG120" i="4"/>
  <c r="CE120" i="4"/>
  <c r="CC120" i="4"/>
  <c r="CA120" i="4"/>
  <c r="BY120" i="4"/>
  <c r="BW120" i="4"/>
  <c r="BU120" i="4"/>
  <c r="BS120" i="4"/>
  <c r="BQ120" i="4"/>
  <c r="BO120" i="4"/>
  <c r="BM120" i="4"/>
  <c r="BK120" i="4"/>
  <c r="BI120" i="4"/>
  <c r="BG120" i="4"/>
  <c r="BE120" i="4"/>
  <c r="BC120" i="4"/>
  <c r="BA120" i="4"/>
  <c r="AY120" i="4"/>
  <c r="CS119" i="4"/>
  <c r="CQ119" i="4"/>
  <c r="CO119" i="4"/>
  <c r="CM119" i="4"/>
  <c r="CK119" i="4"/>
  <c r="CI119" i="4"/>
  <c r="CG119" i="4"/>
  <c r="CE119" i="4"/>
  <c r="CC119" i="4"/>
  <c r="CA119" i="4"/>
  <c r="BY119" i="4"/>
  <c r="BW119" i="4"/>
  <c r="BU119" i="4"/>
  <c r="BS119" i="4"/>
  <c r="BQ119" i="4"/>
  <c r="BO119" i="4"/>
  <c r="BM119" i="4"/>
  <c r="BK119" i="4"/>
  <c r="BI119" i="4"/>
  <c r="BG119" i="4"/>
  <c r="BE119" i="4"/>
  <c r="BC119" i="4"/>
  <c r="BA119" i="4"/>
  <c r="AY119" i="4"/>
  <c r="CS118" i="4"/>
  <c r="CQ118" i="4"/>
  <c r="CO118" i="4"/>
  <c r="CM118" i="4"/>
  <c r="CK118" i="4"/>
  <c r="CI118" i="4"/>
  <c r="CG118" i="4"/>
  <c r="CE118" i="4"/>
  <c r="CC118" i="4"/>
  <c r="CA118" i="4"/>
  <c r="BY118" i="4"/>
  <c r="BW118" i="4"/>
  <c r="BU118" i="4"/>
  <c r="BS118" i="4"/>
  <c r="BQ118" i="4"/>
  <c r="BO118" i="4"/>
  <c r="BM118" i="4"/>
  <c r="BK118" i="4"/>
  <c r="BI118" i="4"/>
  <c r="BG118" i="4"/>
  <c r="BE118" i="4"/>
  <c r="BC118" i="4"/>
  <c r="BA118" i="4"/>
  <c r="AY118" i="4"/>
  <c r="CS117" i="4"/>
  <c r="CQ117" i="4"/>
  <c r="CO117" i="4"/>
  <c r="CM117" i="4"/>
  <c r="CK117" i="4"/>
  <c r="CI117" i="4"/>
  <c r="CG117" i="4"/>
  <c r="CE117" i="4"/>
  <c r="CC117" i="4"/>
  <c r="CA117" i="4"/>
  <c r="BY117" i="4"/>
  <c r="BW117" i="4"/>
  <c r="BU117" i="4"/>
  <c r="BS117" i="4"/>
  <c r="BQ117" i="4"/>
  <c r="BO117" i="4"/>
  <c r="BM117" i="4"/>
  <c r="BK117" i="4"/>
  <c r="BI117" i="4"/>
  <c r="BG117" i="4"/>
  <c r="BE117" i="4"/>
  <c r="BC117" i="4"/>
  <c r="BA117" i="4"/>
  <c r="AY117" i="4"/>
  <c r="CS116" i="4"/>
  <c r="CQ116" i="4"/>
  <c r="CO116" i="4"/>
  <c r="CM116" i="4"/>
  <c r="CK116" i="4"/>
  <c r="CI116" i="4"/>
  <c r="CG116" i="4"/>
  <c r="CE116" i="4"/>
  <c r="CC116" i="4"/>
  <c r="CA116" i="4"/>
  <c r="BY116" i="4"/>
  <c r="BW116" i="4"/>
  <c r="BU116" i="4"/>
  <c r="BS116" i="4"/>
  <c r="BQ116" i="4"/>
  <c r="BO116" i="4"/>
  <c r="BM116" i="4"/>
  <c r="BK116" i="4"/>
  <c r="BI116" i="4"/>
  <c r="BG116" i="4"/>
  <c r="BE116" i="4"/>
  <c r="BC116" i="4"/>
  <c r="BA116" i="4"/>
  <c r="AY116" i="4"/>
  <c r="CS115" i="4"/>
  <c r="CQ115" i="4"/>
  <c r="CO115" i="4"/>
  <c r="CM115" i="4"/>
  <c r="CK115" i="4"/>
  <c r="CI115" i="4"/>
  <c r="CG115" i="4"/>
  <c r="CE115" i="4"/>
  <c r="CC115" i="4"/>
  <c r="CA115" i="4"/>
  <c r="BY115" i="4"/>
  <c r="BW115" i="4"/>
  <c r="BU115" i="4"/>
  <c r="BS115" i="4"/>
  <c r="BQ115" i="4"/>
  <c r="BO115" i="4"/>
  <c r="BM115" i="4"/>
  <c r="BK115" i="4"/>
  <c r="BI115" i="4"/>
  <c r="BG115" i="4"/>
  <c r="BE115" i="4"/>
  <c r="BC115" i="4"/>
  <c r="BA115" i="4"/>
  <c r="AY115" i="4"/>
  <c r="CS114" i="4"/>
  <c r="CQ114" i="4"/>
  <c r="CO114" i="4"/>
  <c r="CM114" i="4"/>
  <c r="CK114" i="4"/>
  <c r="CI114" i="4"/>
  <c r="CG114" i="4"/>
  <c r="CE114" i="4"/>
  <c r="CC114" i="4"/>
  <c r="CA114" i="4"/>
  <c r="BY114" i="4"/>
  <c r="BW114" i="4"/>
  <c r="BU114" i="4"/>
  <c r="BS114" i="4"/>
  <c r="BQ114" i="4"/>
  <c r="BO114" i="4"/>
  <c r="BM114" i="4"/>
  <c r="BK114" i="4"/>
  <c r="BI114" i="4"/>
  <c r="BG114" i="4"/>
  <c r="BE114" i="4"/>
  <c r="BC114" i="4"/>
  <c r="BA114" i="4"/>
  <c r="AY114" i="4"/>
  <c r="CS113" i="4"/>
  <c r="CQ113" i="4"/>
  <c r="CO113" i="4"/>
  <c r="CM113" i="4"/>
  <c r="CK113" i="4"/>
  <c r="CI113" i="4"/>
  <c r="CG113" i="4"/>
  <c r="CE113" i="4"/>
  <c r="CC113" i="4"/>
  <c r="CA113" i="4"/>
  <c r="BY113" i="4"/>
  <c r="BW113" i="4"/>
  <c r="BU113" i="4"/>
  <c r="BS113" i="4"/>
  <c r="BQ113" i="4"/>
  <c r="BO113" i="4"/>
  <c r="BM113" i="4"/>
  <c r="BK113" i="4"/>
  <c r="BI113" i="4"/>
  <c r="BG113" i="4"/>
  <c r="BE113" i="4"/>
  <c r="BC113" i="4"/>
  <c r="BA113" i="4"/>
  <c r="AY113" i="4"/>
  <c r="CS112" i="4"/>
  <c r="CQ112" i="4"/>
  <c r="CO112" i="4"/>
  <c r="CM112" i="4"/>
  <c r="CK112" i="4"/>
  <c r="CI112" i="4"/>
  <c r="CG112" i="4"/>
  <c r="CE112" i="4"/>
  <c r="CC112" i="4"/>
  <c r="CA112" i="4"/>
  <c r="BY112" i="4"/>
  <c r="BW112" i="4"/>
  <c r="BU112" i="4"/>
  <c r="BS112" i="4"/>
  <c r="BQ112" i="4"/>
  <c r="BO112" i="4"/>
  <c r="BM112" i="4"/>
  <c r="BK112" i="4"/>
  <c r="BI112" i="4"/>
  <c r="BG112" i="4"/>
  <c r="BE112" i="4"/>
  <c r="BC112" i="4"/>
  <c r="BA112" i="4"/>
  <c r="AY112" i="4"/>
  <c r="CS111" i="4"/>
  <c r="CQ111" i="4"/>
  <c r="CO111" i="4"/>
  <c r="CM111" i="4"/>
  <c r="CK111" i="4"/>
  <c r="CI111" i="4"/>
  <c r="CG111" i="4"/>
  <c r="CE111" i="4"/>
  <c r="CC111" i="4"/>
  <c r="CA111" i="4"/>
  <c r="BY111" i="4"/>
  <c r="BW111" i="4"/>
  <c r="BU111" i="4"/>
  <c r="BS111" i="4"/>
  <c r="BQ111" i="4"/>
  <c r="BO111" i="4"/>
  <c r="BM111" i="4"/>
  <c r="BK111" i="4"/>
  <c r="BI111" i="4"/>
  <c r="BG111" i="4"/>
  <c r="BE111" i="4"/>
  <c r="BC111" i="4"/>
  <c r="BA111" i="4"/>
  <c r="AY111" i="4"/>
  <c r="CS110" i="4"/>
  <c r="CQ110" i="4"/>
  <c r="CO110" i="4"/>
  <c r="CM110" i="4"/>
  <c r="CK110" i="4"/>
  <c r="CI110" i="4"/>
  <c r="CG110" i="4"/>
  <c r="CE110" i="4"/>
  <c r="CC110" i="4"/>
  <c r="CA110" i="4"/>
  <c r="BY110" i="4"/>
  <c r="BW110" i="4"/>
  <c r="BU110" i="4"/>
  <c r="BS110" i="4"/>
  <c r="BQ110" i="4"/>
  <c r="BO110" i="4"/>
  <c r="BM110" i="4"/>
  <c r="BK110" i="4"/>
  <c r="BI110" i="4"/>
  <c r="BG110" i="4"/>
  <c r="BE110" i="4"/>
  <c r="BC110" i="4"/>
  <c r="BA110" i="4"/>
  <c r="AY110" i="4"/>
  <c r="CS109" i="4"/>
  <c r="CQ109" i="4"/>
  <c r="CO109" i="4"/>
  <c r="CM109" i="4"/>
  <c r="CK109" i="4"/>
  <c r="CI109" i="4"/>
  <c r="CG109" i="4"/>
  <c r="CE109" i="4"/>
  <c r="CC109" i="4"/>
  <c r="CA109" i="4"/>
  <c r="BY109" i="4"/>
  <c r="BW109" i="4"/>
  <c r="BU109" i="4"/>
  <c r="BS109" i="4"/>
  <c r="BQ109" i="4"/>
  <c r="BO109" i="4"/>
  <c r="BM109" i="4"/>
  <c r="BK109" i="4"/>
  <c r="BI109" i="4"/>
  <c r="BG109" i="4"/>
  <c r="BE109" i="4"/>
  <c r="BC109" i="4"/>
  <c r="BA109" i="4"/>
  <c r="AY109" i="4"/>
  <c r="CS108" i="4"/>
  <c r="CQ108" i="4"/>
  <c r="CO108" i="4"/>
  <c r="CM108" i="4"/>
  <c r="CK108" i="4"/>
  <c r="CI108" i="4"/>
  <c r="CG108" i="4"/>
  <c r="CE108" i="4"/>
  <c r="CC108" i="4"/>
  <c r="CA108" i="4"/>
  <c r="BY108" i="4"/>
  <c r="BW108" i="4"/>
  <c r="BU108" i="4"/>
  <c r="BS108" i="4"/>
  <c r="BQ108" i="4"/>
  <c r="BO108" i="4"/>
  <c r="BM108" i="4"/>
  <c r="BK108" i="4"/>
  <c r="BI108" i="4"/>
  <c r="BG108" i="4"/>
  <c r="BE108" i="4"/>
  <c r="BC108" i="4"/>
  <c r="BA108" i="4"/>
  <c r="AY108" i="4"/>
  <c r="CS107" i="4"/>
  <c r="CQ107" i="4"/>
  <c r="CO107" i="4"/>
  <c r="CM107" i="4"/>
  <c r="CK107" i="4"/>
  <c r="CI107" i="4"/>
  <c r="CG107" i="4"/>
  <c r="CE107" i="4"/>
  <c r="CC107" i="4"/>
  <c r="CA107" i="4"/>
  <c r="BY107" i="4"/>
  <c r="BW107" i="4"/>
  <c r="BU107" i="4"/>
  <c r="BS107" i="4"/>
  <c r="BQ107" i="4"/>
  <c r="BO107" i="4"/>
  <c r="BM107" i="4"/>
  <c r="BK107" i="4"/>
  <c r="BI107" i="4"/>
  <c r="BG107" i="4"/>
  <c r="BE107" i="4"/>
  <c r="BC107" i="4"/>
  <c r="BA107" i="4"/>
  <c r="AY107" i="4"/>
  <c r="CS106" i="4"/>
  <c r="CQ106" i="4"/>
  <c r="CO106" i="4"/>
  <c r="CM106" i="4"/>
  <c r="CK106" i="4"/>
  <c r="CI106" i="4"/>
  <c r="CG106" i="4"/>
  <c r="CE106" i="4"/>
  <c r="CC106" i="4"/>
  <c r="CA106" i="4"/>
  <c r="BY106" i="4"/>
  <c r="BW106" i="4"/>
  <c r="BU106" i="4"/>
  <c r="BS106" i="4"/>
  <c r="BQ106" i="4"/>
  <c r="BO106" i="4"/>
  <c r="BM106" i="4"/>
  <c r="BK106" i="4"/>
  <c r="BI106" i="4"/>
  <c r="BG106" i="4"/>
  <c r="BE106" i="4"/>
  <c r="BC106" i="4"/>
  <c r="BA106" i="4"/>
  <c r="AY106" i="4"/>
  <c r="CS105" i="4"/>
  <c r="CQ105" i="4"/>
  <c r="CO105" i="4"/>
  <c r="CM105" i="4"/>
  <c r="CK105" i="4"/>
  <c r="CI105" i="4"/>
  <c r="CG105" i="4"/>
  <c r="CE105" i="4"/>
  <c r="CC105" i="4"/>
  <c r="CA105" i="4"/>
  <c r="BY105" i="4"/>
  <c r="BW105" i="4"/>
  <c r="BU105" i="4"/>
  <c r="BS105" i="4"/>
  <c r="BQ105" i="4"/>
  <c r="BO105" i="4"/>
  <c r="BM105" i="4"/>
  <c r="BK105" i="4"/>
  <c r="BI105" i="4"/>
  <c r="BG105" i="4"/>
  <c r="BE105" i="4"/>
  <c r="BC105" i="4"/>
  <c r="BA105" i="4"/>
  <c r="AY105" i="4"/>
  <c r="CS104" i="4"/>
  <c r="CQ104" i="4"/>
  <c r="CO104" i="4"/>
  <c r="CM104" i="4"/>
  <c r="CK104" i="4"/>
  <c r="CI104" i="4"/>
  <c r="CG104" i="4"/>
  <c r="CE104" i="4"/>
  <c r="CC104" i="4"/>
  <c r="CA104" i="4"/>
  <c r="BY104" i="4"/>
  <c r="BW104" i="4"/>
  <c r="BU104" i="4"/>
  <c r="BS104" i="4"/>
  <c r="BQ104" i="4"/>
  <c r="BO104" i="4"/>
  <c r="BM104" i="4"/>
  <c r="BK104" i="4"/>
  <c r="BI104" i="4"/>
  <c r="BG104" i="4"/>
  <c r="BE104" i="4"/>
  <c r="BC104" i="4"/>
  <c r="BA104" i="4"/>
  <c r="AY104" i="4"/>
  <c r="CS103" i="4"/>
  <c r="CQ103" i="4"/>
  <c r="CO103" i="4"/>
  <c r="CM103" i="4"/>
  <c r="CK103" i="4"/>
  <c r="CI103" i="4"/>
  <c r="CG103" i="4"/>
  <c r="CE103" i="4"/>
  <c r="CC103" i="4"/>
  <c r="CA103" i="4"/>
  <c r="BY103" i="4"/>
  <c r="BW103" i="4"/>
  <c r="BU103" i="4"/>
  <c r="BS103" i="4"/>
  <c r="BQ103" i="4"/>
  <c r="BO103" i="4"/>
  <c r="BM103" i="4"/>
  <c r="BK103" i="4"/>
  <c r="BI103" i="4"/>
  <c r="BG103" i="4"/>
  <c r="BE103" i="4"/>
  <c r="BC103" i="4"/>
  <c r="BA103" i="4"/>
  <c r="AY103" i="4"/>
  <c r="CS102" i="4"/>
  <c r="CQ102" i="4"/>
  <c r="CO102" i="4"/>
  <c r="CM102" i="4"/>
  <c r="CK102" i="4"/>
  <c r="CI102" i="4"/>
  <c r="CG102" i="4"/>
  <c r="CE102" i="4"/>
  <c r="CC102" i="4"/>
  <c r="CA102" i="4"/>
  <c r="BY102" i="4"/>
  <c r="BW102" i="4"/>
  <c r="BU102" i="4"/>
  <c r="BS102" i="4"/>
  <c r="BQ102" i="4"/>
  <c r="BO102" i="4"/>
  <c r="BM102" i="4"/>
  <c r="BK102" i="4"/>
  <c r="BI102" i="4"/>
  <c r="BG102" i="4"/>
  <c r="BE102" i="4"/>
  <c r="BC102" i="4"/>
  <c r="BA102" i="4"/>
  <c r="AY102" i="4"/>
  <c r="CS101" i="4"/>
  <c r="CQ101" i="4"/>
  <c r="CO101" i="4"/>
  <c r="CM101" i="4"/>
  <c r="CK101" i="4"/>
  <c r="CI101" i="4"/>
  <c r="CG101" i="4"/>
  <c r="CE101" i="4"/>
  <c r="CC101" i="4"/>
  <c r="CA101" i="4"/>
  <c r="BY101" i="4"/>
  <c r="BW101" i="4"/>
  <c r="BU101" i="4"/>
  <c r="BS101" i="4"/>
  <c r="BQ101" i="4"/>
  <c r="BO101" i="4"/>
  <c r="BM101" i="4"/>
  <c r="BK101" i="4"/>
  <c r="BI101" i="4"/>
  <c r="BG101" i="4"/>
  <c r="BE101" i="4"/>
  <c r="BC101" i="4"/>
  <c r="BA101" i="4"/>
  <c r="AY101" i="4"/>
  <c r="CS100" i="4"/>
  <c r="CQ100" i="4"/>
  <c r="CO100" i="4"/>
  <c r="CM100" i="4"/>
  <c r="CK100" i="4"/>
  <c r="CI100" i="4"/>
  <c r="CG100" i="4"/>
  <c r="CE100" i="4"/>
  <c r="CC100" i="4"/>
  <c r="CA100" i="4"/>
  <c r="BY100" i="4"/>
  <c r="BW100" i="4"/>
  <c r="BU100" i="4"/>
  <c r="BS100" i="4"/>
  <c r="BQ100" i="4"/>
  <c r="BO100" i="4"/>
  <c r="BM100" i="4"/>
  <c r="BK100" i="4"/>
  <c r="BI100" i="4"/>
  <c r="BG100" i="4"/>
  <c r="BE100" i="4"/>
  <c r="BC100" i="4"/>
  <c r="BA100" i="4"/>
  <c r="AY100" i="4"/>
  <c r="CS99" i="4"/>
  <c r="CQ99" i="4"/>
  <c r="CO99" i="4"/>
  <c r="CM99" i="4"/>
  <c r="CK99" i="4"/>
  <c r="CI99" i="4"/>
  <c r="CG99" i="4"/>
  <c r="CE99" i="4"/>
  <c r="CC99" i="4"/>
  <c r="CA99" i="4"/>
  <c r="BY99" i="4"/>
  <c r="BW99" i="4"/>
  <c r="BU99" i="4"/>
  <c r="BS99" i="4"/>
  <c r="BQ99" i="4"/>
  <c r="BO99" i="4"/>
  <c r="BM99" i="4"/>
  <c r="BK99" i="4"/>
  <c r="BI99" i="4"/>
  <c r="BG99" i="4"/>
  <c r="BE99" i="4"/>
  <c r="BC99" i="4"/>
  <c r="BA99" i="4"/>
  <c r="AY99" i="4"/>
  <c r="CS98" i="4"/>
  <c r="CQ98" i="4"/>
  <c r="CO98" i="4"/>
  <c r="CM98" i="4"/>
  <c r="CK98" i="4"/>
  <c r="CI98" i="4"/>
  <c r="CG98" i="4"/>
  <c r="CE98" i="4"/>
  <c r="CC98" i="4"/>
  <c r="CA98" i="4"/>
  <c r="BY98" i="4"/>
  <c r="BW98" i="4"/>
  <c r="BU98" i="4"/>
  <c r="BS98" i="4"/>
  <c r="BQ98" i="4"/>
  <c r="BO98" i="4"/>
  <c r="BM98" i="4"/>
  <c r="BK98" i="4"/>
  <c r="BI98" i="4"/>
  <c r="BG98" i="4"/>
  <c r="BE98" i="4"/>
  <c r="BC98" i="4"/>
  <c r="BA98" i="4"/>
  <c r="AY98" i="4"/>
  <c r="CS97" i="4"/>
  <c r="CQ97" i="4"/>
  <c r="CO97" i="4"/>
  <c r="CM97" i="4"/>
  <c r="CK97" i="4"/>
  <c r="CI97" i="4"/>
  <c r="CG97" i="4"/>
  <c r="CE97" i="4"/>
  <c r="CC97" i="4"/>
  <c r="CA97" i="4"/>
  <c r="BY97" i="4"/>
  <c r="BW97" i="4"/>
  <c r="BU97" i="4"/>
  <c r="BS97" i="4"/>
  <c r="BQ97" i="4"/>
  <c r="BO97" i="4"/>
  <c r="BM97" i="4"/>
  <c r="BK97" i="4"/>
  <c r="BI97" i="4"/>
  <c r="BG97" i="4"/>
  <c r="BE97" i="4"/>
  <c r="BC97" i="4"/>
  <c r="BA97" i="4"/>
  <c r="AY97" i="4"/>
  <c r="CS96" i="4"/>
  <c r="CQ96" i="4"/>
  <c r="CO96" i="4"/>
  <c r="CM96" i="4"/>
  <c r="CK96" i="4"/>
  <c r="CI96" i="4"/>
  <c r="CG96" i="4"/>
  <c r="CE96" i="4"/>
  <c r="CC96" i="4"/>
  <c r="CA96" i="4"/>
  <c r="BY96" i="4"/>
  <c r="BW96" i="4"/>
  <c r="BU96" i="4"/>
  <c r="BS96" i="4"/>
  <c r="BQ96" i="4"/>
  <c r="BO96" i="4"/>
  <c r="BM96" i="4"/>
  <c r="BK96" i="4"/>
  <c r="BI96" i="4"/>
  <c r="BG96" i="4"/>
  <c r="BE96" i="4"/>
  <c r="BC96" i="4"/>
  <c r="BA96" i="4"/>
  <c r="AY96" i="4"/>
  <c r="CS95" i="4"/>
  <c r="CQ95" i="4"/>
  <c r="CO95" i="4"/>
  <c r="CM95" i="4"/>
  <c r="CK95" i="4"/>
  <c r="CI95" i="4"/>
  <c r="CG95" i="4"/>
  <c r="CE95" i="4"/>
  <c r="CC95" i="4"/>
  <c r="CA95" i="4"/>
  <c r="BY95" i="4"/>
  <c r="BW95" i="4"/>
  <c r="BU95" i="4"/>
  <c r="BS95" i="4"/>
  <c r="BQ95" i="4"/>
  <c r="BO95" i="4"/>
  <c r="BM95" i="4"/>
  <c r="BK95" i="4"/>
  <c r="BI95" i="4"/>
  <c r="BG95" i="4"/>
  <c r="BE95" i="4"/>
  <c r="BC95" i="4"/>
  <c r="BA95" i="4"/>
  <c r="AY95" i="4"/>
  <c r="CS94" i="4"/>
  <c r="CQ94" i="4"/>
  <c r="CO94" i="4"/>
  <c r="CM94" i="4"/>
  <c r="CK94" i="4"/>
  <c r="CI94" i="4"/>
  <c r="CG94" i="4"/>
  <c r="CE94" i="4"/>
  <c r="CC94" i="4"/>
  <c r="CA94" i="4"/>
  <c r="BY94" i="4"/>
  <c r="BW94" i="4"/>
  <c r="BU94" i="4"/>
  <c r="BS94" i="4"/>
  <c r="BQ94" i="4"/>
  <c r="BO94" i="4"/>
  <c r="BM94" i="4"/>
  <c r="BK94" i="4"/>
  <c r="BI94" i="4"/>
  <c r="BG94" i="4"/>
  <c r="BE94" i="4"/>
  <c r="BC94" i="4"/>
  <c r="BA94" i="4"/>
  <c r="AY94" i="4"/>
  <c r="CS93" i="4"/>
  <c r="CQ93" i="4"/>
  <c r="CO93" i="4"/>
  <c r="CM93" i="4"/>
  <c r="CK93" i="4"/>
  <c r="CI93" i="4"/>
  <c r="CG93" i="4"/>
  <c r="CE93" i="4"/>
  <c r="CC93" i="4"/>
  <c r="CA93" i="4"/>
  <c r="BY93" i="4"/>
  <c r="BW93" i="4"/>
  <c r="BU93" i="4"/>
  <c r="BS93" i="4"/>
  <c r="BQ93" i="4"/>
  <c r="BO93" i="4"/>
  <c r="BM93" i="4"/>
  <c r="BK93" i="4"/>
  <c r="BI93" i="4"/>
  <c r="BG93" i="4"/>
  <c r="BE93" i="4"/>
  <c r="BC93" i="4"/>
  <c r="BA93" i="4"/>
  <c r="AY93" i="4"/>
  <c r="CS92" i="4"/>
  <c r="CQ92" i="4"/>
  <c r="CO92" i="4"/>
  <c r="CM92" i="4"/>
  <c r="CK92" i="4"/>
  <c r="CI92" i="4"/>
  <c r="CG92" i="4"/>
  <c r="CE92" i="4"/>
  <c r="CC92" i="4"/>
  <c r="CA92" i="4"/>
  <c r="BY92" i="4"/>
  <c r="BW92" i="4"/>
  <c r="BU92" i="4"/>
  <c r="BS92" i="4"/>
  <c r="BQ92" i="4"/>
  <c r="BO92" i="4"/>
  <c r="BM92" i="4"/>
  <c r="BK92" i="4"/>
  <c r="BI92" i="4"/>
  <c r="BG92" i="4"/>
  <c r="BE92" i="4"/>
  <c r="BC92" i="4"/>
  <c r="BA92" i="4"/>
  <c r="AY92" i="4"/>
  <c r="CS91" i="4"/>
  <c r="CQ91" i="4"/>
  <c r="CO91" i="4"/>
  <c r="CM91" i="4"/>
  <c r="CK91" i="4"/>
  <c r="CI91" i="4"/>
  <c r="CG91" i="4"/>
  <c r="CE91" i="4"/>
  <c r="CC91" i="4"/>
  <c r="CA91" i="4"/>
  <c r="BY91" i="4"/>
  <c r="BW91" i="4"/>
  <c r="BU91" i="4"/>
  <c r="BS91" i="4"/>
  <c r="BQ91" i="4"/>
  <c r="BO91" i="4"/>
  <c r="BM91" i="4"/>
  <c r="BK91" i="4"/>
  <c r="BI91" i="4"/>
  <c r="BG91" i="4"/>
  <c r="BE91" i="4"/>
  <c r="BC91" i="4"/>
  <c r="BA91" i="4"/>
  <c r="AY91" i="4"/>
  <c r="CS90" i="4"/>
  <c r="CQ90" i="4"/>
  <c r="CO90" i="4"/>
  <c r="CM90" i="4"/>
  <c r="CK90" i="4"/>
  <c r="CI90" i="4"/>
  <c r="CG90" i="4"/>
  <c r="CE90" i="4"/>
  <c r="CC90" i="4"/>
  <c r="CA90" i="4"/>
  <c r="BY90" i="4"/>
  <c r="BW90" i="4"/>
  <c r="BU90" i="4"/>
  <c r="BS90" i="4"/>
  <c r="BQ90" i="4"/>
  <c r="BO90" i="4"/>
  <c r="BM90" i="4"/>
  <c r="BK90" i="4"/>
  <c r="BI90" i="4"/>
  <c r="BG90" i="4"/>
  <c r="BE90" i="4"/>
  <c r="BC90" i="4"/>
  <c r="BA90" i="4"/>
  <c r="AY90" i="4"/>
  <c r="CS89" i="4"/>
  <c r="CQ89" i="4"/>
  <c r="CO89" i="4"/>
  <c r="CM89" i="4"/>
  <c r="CK89" i="4"/>
  <c r="CI89" i="4"/>
  <c r="CG89" i="4"/>
  <c r="CE89" i="4"/>
  <c r="CC89" i="4"/>
  <c r="CA89" i="4"/>
  <c r="BY89" i="4"/>
  <c r="BW89" i="4"/>
  <c r="BU89" i="4"/>
  <c r="BS89" i="4"/>
  <c r="BQ89" i="4"/>
  <c r="BO89" i="4"/>
  <c r="BM89" i="4"/>
  <c r="BK89" i="4"/>
  <c r="BI89" i="4"/>
  <c r="BG89" i="4"/>
  <c r="BE89" i="4"/>
  <c r="BC89" i="4"/>
  <c r="BA89" i="4"/>
  <c r="AY89" i="4"/>
  <c r="CS88" i="4"/>
  <c r="CQ88" i="4"/>
  <c r="CO88" i="4"/>
  <c r="CM88" i="4"/>
  <c r="CK88" i="4"/>
  <c r="CI88" i="4"/>
  <c r="CG88" i="4"/>
  <c r="CE88" i="4"/>
  <c r="CC88" i="4"/>
  <c r="CA88" i="4"/>
  <c r="BY88" i="4"/>
  <c r="BW88" i="4"/>
  <c r="BU88" i="4"/>
  <c r="BS88" i="4"/>
  <c r="BQ88" i="4"/>
  <c r="BO88" i="4"/>
  <c r="BM88" i="4"/>
  <c r="BK88" i="4"/>
  <c r="BI88" i="4"/>
  <c r="BG88" i="4"/>
  <c r="BE88" i="4"/>
  <c r="BC88" i="4"/>
  <c r="BA88" i="4"/>
  <c r="AY88" i="4"/>
  <c r="CS87" i="4"/>
  <c r="CQ87" i="4"/>
  <c r="CO87" i="4"/>
  <c r="CM87" i="4"/>
  <c r="CK87" i="4"/>
  <c r="CI87" i="4"/>
  <c r="CG87" i="4"/>
  <c r="CE87" i="4"/>
  <c r="CC87" i="4"/>
  <c r="CA87" i="4"/>
  <c r="BY87" i="4"/>
  <c r="BW87" i="4"/>
  <c r="BU87" i="4"/>
  <c r="BS87" i="4"/>
  <c r="BQ87" i="4"/>
  <c r="BO87" i="4"/>
  <c r="BM87" i="4"/>
  <c r="BK87" i="4"/>
  <c r="BI87" i="4"/>
  <c r="BG87" i="4"/>
  <c r="BE87" i="4"/>
  <c r="BC87" i="4"/>
  <c r="BA87" i="4"/>
  <c r="AY87" i="4"/>
  <c r="CS86" i="4"/>
  <c r="CQ86" i="4"/>
  <c r="CO86" i="4"/>
  <c r="CM86" i="4"/>
  <c r="CK86" i="4"/>
  <c r="CI86" i="4"/>
  <c r="CG86" i="4"/>
  <c r="CE86" i="4"/>
  <c r="CC86" i="4"/>
  <c r="CA86" i="4"/>
  <c r="BY86" i="4"/>
  <c r="BW86" i="4"/>
  <c r="BU86" i="4"/>
  <c r="BS86" i="4"/>
  <c r="BQ86" i="4"/>
  <c r="BO86" i="4"/>
  <c r="BM86" i="4"/>
  <c r="BK86" i="4"/>
  <c r="BI86" i="4"/>
  <c r="BG86" i="4"/>
  <c r="BE86" i="4"/>
  <c r="BC86" i="4"/>
  <c r="BA86" i="4"/>
  <c r="AY86" i="4"/>
  <c r="CS85" i="4"/>
  <c r="CQ85" i="4"/>
  <c r="CO85" i="4"/>
  <c r="CM85" i="4"/>
  <c r="CK85" i="4"/>
  <c r="CI85" i="4"/>
  <c r="CG85" i="4"/>
  <c r="CE85" i="4"/>
  <c r="CC85" i="4"/>
  <c r="CA85" i="4"/>
  <c r="BY85" i="4"/>
  <c r="BW85" i="4"/>
  <c r="BU85" i="4"/>
  <c r="BS85" i="4"/>
  <c r="BQ85" i="4"/>
  <c r="BO85" i="4"/>
  <c r="BM85" i="4"/>
  <c r="BK85" i="4"/>
  <c r="BI85" i="4"/>
  <c r="BG85" i="4"/>
  <c r="BE85" i="4"/>
  <c r="BC85" i="4"/>
  <c r="BA85" i="4"/>
  <c r="AY85" i="4"/>
  <c r="CS84" i="4"/>
  <c r="CQ84" i="4"/>
  <c r="CO84" i="4"/>
  <c r="CM84" i="4"/>
  <c r="CK84" i="4"/>
  <c r="CI84" i="4"/>
  <c r="CG84" i="4"/>
  <c r="CE84" i="4"/>
  <c r="CC84" i="4"/>
  <c r="CA84" i="4"/>
  <c r="BY84" i="4"/>
  <c r="BW84" i="4"/>
  <c r="BU84" i="4"/>
  <c r="BS84" i="4"/>
  <c r="BQ84" i="4"/>
  <c r="BO84" i="4"/>
  <c r="BM84" i="4"/>
  <c r="BK84" i="4"/>
  <c r="BI84" i="4"/>
  <c r="BG84" i="4"/>
  <c r="BE84" i="4"/>
  <c r="BC84" i="4"/>
  <c r="BA84" i="4"/>
  <c r="AY84" i="4"/>
  <c r="CS83" i="4"/>
  <c r="CQ83" i="4"/>
  <c r="CO83" i="4"/>
  <c r="CM83" i="4"/>
  <c r="CK83" i="4"/>
  <c r="CI83" i="4"/>
  <c r="CG83" i="4"/>
  <c r="CE83" i="4"/>
  <c r="CC83" i="4"/>
  <c r="CA83" i="4"/>
  <c r="BY83" i="4"/>
  <c r="BW83" i="4"/>
  <c r="BU83" i="4"/>
  <c r="BS83" i="4"/>
  <c r="BQ83" i="4"/>
  <c r="BO83" i="4"/>
  <c r="BM83" i="4"/>
  <c r="BK83" i="4"/>
  <c r="BI83" i="4"/>
  <c r="BG83" i="4"/>
  <c r="BE83" i="4"/>
  <c r="BC83" i="4"/>
  <c r="BA83" i="4"/>
  <c r="AY83" i="4"/>
  <c r="CS82" i="4"/>
  <c r="CQ82" i="4"/>
  <c r="CO82" i="4"/>
  <c r="CM82" i="4"/>
  <c r="CK82" i="4"/>
  <c r="CI82" i="4"/>
  <c r="CG82" i="4"/>
  <c r="CE82" i="4"/>
  <c r="CC82" i="4"/>
  <c r="CA82" i="4"/>
  <c r="BY82" i="4"/>
  <c r="BW82" i="4"/>
  <c r="BU82" i="4"/>
  <c r="BS82" i="4"/>
  <c r="BQ82" i="4"/>
  <c r="BO82" i="4"/>
  <c r="BM82" i="4"/>
  <c r="BK82" i="4"/>
  <c r="BI82" i="4"/>
  <c r="BG82" i="4"/>
  <c r="BE82" i="4"/>
  <c r="BC82" i="4"/>
  <c r="BA82" i="4"/>
  <c r="AY82" i="4"/>
  <c r="CS81" i="4"/>
  <c r="CQ81" i="4"/>
  <c r="CO81" i="4"/>
  <c r="CM81" i="4"/>
  <c r="CK81" i="4"/>
  <c r="CI81" i="4"/>
  <c r="CG81" i="4"/>
  <c r="CE81" i="4"/>
  <c r="CC81" i="4"/>
  <c r="CA81" i="4"/>
  <c r="BY81" i="4"/>
  <c r="BW81" i="4"/>
  <c r="BU81" i="4"/>
  <c r="BS81" i="4"/>
  <c r="BQ81" i="4"/>
  <c r="BO81" i="4"/>
  <c r="BM81" i="4"/>
  <c r="BK81" i="4"/>
  <c r="BI81" i="4"/>
  <c r="BG81" i="4"/>
  <c r="BE81" i="4"/>
  <c r="BC81" i="4"/>
  <c r="BA81" i="4"/>
  <c r="AY81" i="4"/>
  <c r="CS80" i="4"/>
  <c r="CQ80" i="4"/>
  <c r="CO80" i="4"/>
  <c r="CM80" i="4"/>
  <c r="CK80" i="4"/>
  <c r="CI80" i="4"/>
  <c r="CG80" i="4"/>
  <c r="CE80" i="4"/>
  <c r="CC80" i="4"/>
  <c r="CA80" i="4"/>
  <c r="BY80" i="4"/>
  <c r="BW80" i="4"/>
  <c r="BU80" i="4"/>
  <c r="BS80" i="4"/>
  <c r="BQ80" i="4"/>
  <c r="BO80" i="4"/>
  <c r="BM80" i="4"/>
  <c r="BK80" i="4"/>
  <c r="BI80" i="4"/>
  <c r="BG80" i="4"/>
  <c r="BE80" i="4"/>
  <c r="BC80" i="4"/>
  <c r="BA80" i="4"/>
  <c r="AY80" i="4"/>
  <c r="CS79" i="4"/>
  <c r="CQ79" i="4"/>
  <c r="CO79" i="4"/>
  <c r="CM79" i="4"/>
  <c r="CK79" i="4"/>
  <c r="CI79" i="4"/>
  <c r="CG79" i="4"/>
  <c r="CE79" i="4"/>
  <c r="CC79" i="4"/>
  <c r="CA79" i="4"/>
  <c r="BY79" i="4"/>
  <c r="BW79" i="4"/>
  <c r="BU79" i="4"/>
  <c r="BS79" i="4"/>
  <c r="BQ79" i="4"/>
  <c r="BO79" i="4"/>
  <c r="BM79" i="4"/>
  <c r="BK79" i="4"/>
  <c r="BI79" i="4"/>
  <c r="BG79" i="4"/>
  <c r="BE79" i="4"/>
  <c r="BC79" i="4"/>
  <c r="BA79" i="4"/>
  <c r="AY79" i="4"/>
  <c r="CS78" i="4"/>
  <c r="CQ78" i="4"/>
  <c r="CO78" i="4"/>
  <c r="CM78" i="4"/>
  <c r="CK78" i="4"/>
  <c r="CI78" i="4"/>
  <c r="CG78" i="4"/>
  <c r="CE78" i="4"/>
  <c r="CC78" i="4"/>
  <c r="CA78" i="4"/>
  <c r="BY78" i="4"/>
  <c r="BW78" i="4"/>
  <c r="BU78" i="4"/>
  <c r="BS78" i="4"/>
  <c r="BQ78" i="4"/>
  <c r="BO78" i="4"/>
  <c r="BM78" i="4"/>
  <c r="BK78" i="4"/>
  <c r="BI78" i="4"/>
  <c r="BG78" i="4"/>
  <c r="BE78" i="4"/>
  <c r="BC78" i="4"/>
  <c r="BA78" i="4"/>
  <c r="AY78" i="4"/>
  <c r="CS77" i="4"/>
  <c r="CQ77" i="4"/>
  <c r="CO77" i="4"/>
  <c r="CM77" i="4"/>
  <c r="CK77" i="4"/>
  <c r="CI77" i="4"/>
  <c r="CG77" i="4"/>
  <c r="CE77" i="4"/>
  <c r="CC77" i="4"/>
  <c r="CA77" i="4"/>
  <c r="BY77" i="4"/>
  <c r="BW77" i="4"/>
  <c r="BU77" i="4"/>
  <c r="BS77" i="4"/>
  <c r="BQ77" i="4"/>
  <c r="BO77" i="4"/>
  <c r="BM77" i="4"/>
  <c r="BK77" i="4"/>
  <c r="BI77" i="4"/>
  <c r="BG77" i="4"/>
  <c r="BE77" i="4"/>
  <c r="BC77" i="4"/>
  <c r="BA77" i="4"/>
  <c r="AY77" i="4"/>
  <c r="CS76" i="4"/>
  <c r="CQ76" i="4"/>
  <c r="CO76" i="4"/>
  <c r="CM76" i="4"/>
  <c r="CK76" i="4"/>
  <c r="CI76" i="4"/>
  <c r="CG76" i="4"/>
  <c r="CE76" i="4"/>
  <c r="CC76" i="4"/>
  <c r="CA76" i="4"/>
  <c r="BY76" i="4"/>
  <c r="BW76" i="4"/>
  <c r="BU76" i="4"/>
  <c r="BS76" i="4"/>
  <c r="BQ76" i="4"/>
  <c r="BO76" i="4"/>
  <c r="BM76" i="4"/>
  <c r="BK76" i="4"/>
  <c r="BI76" i="4"/>
  <c r="BG76" i="4"/>
  <c r="BE76" i="4"/>
  <c r="BC76" i="4"/>
  <c r="BA76" i="4"/>
  <c r="AY76" i="4"/>
  <c r="CS75" i="4"/>
  <c r="CQ75" i="4"/>
  <c r="CO75" i="4"/>
  <c r="CM75" i="4"/>
  <c r="CK75" i="4"/>
  <c r="CI75" i="4"/>
  <c r="CG75" i="4"/>
  <c r="CE75" i="4"/>
  <c r="CC75" i="4"/>
  <c r="CA75" i="4"/>
  <c r="BY75" i="4"/>
  <c r="BW75" i="4"/>
  <c r="BU75" i="4"/>
  <c r="BS75" i="4"/>
  <c r="BQ75" i="4"/>
  <c r="BO75" i="4"/>
  <c r="BM75" i="4"/>
  <c r="BK75" i="4"/>
  <c r="BI75" i="4"/>
  <c r="BG75" i="4"/>
  <c r="BE75" i="4"/>
  <c r="BC75" i="4"/>
  <c r="BA75" i="4"/>
  <c r="AY75" i="4"/>
  <c r="CS74" i="4"/>
  <c r="CQ74" i="4"/>
  <c r="CO74" i="4"/>
  <c r="CM74" i="4"/>
  <c r="CK74" i="4"/>
  <c r="CI74" i="4"/>
  <c r="CG74" i="4"/>
  <c r="CE74" i="4"/>
  <c r="CC74" i="4"/>
  <c r="CA74" i="4"/>
  <c r="BY74" i="4"/>
  <c r="BW74" i="4"/>
  <c r="BU74" i="4"/>
  <c r="BS74" i="4"/>
  <c r="BQ74" i="4"/>
  <c r="BO74" i="4"/>
  <c r="BM74" i="4"/>
  <c r="BK74" i="4"/>
  <c r="BI74" i="4"/>
  <c r="BG74" i="4"/>
  <c r="BE74" i="4"/>
  <c r="BC74" i="4"/>
  <c r="BA74" i="4"/>
  <c r="AY74" i="4"/>
  <c r="CS73" i="4"/>
  <c r="CQ73" i="4"/>
  <c r="CO73" i="4"/>
  <c r="CM73" i="4"/>
  <c r="CK73" i="4"/>
  <c r="CI73" i="4"/>
  <c r="CG73" i="4"/>
  <c r="CE73" i="4"/>
  <c r="CC73" i="4"/>
  <c r="CA73" i="4"/>
  <c r="BY73" i="4"/>
  <c r="BW73" i="4"/>
  <c r="BU73" i="4"/>
  <c r="BS73" i="4"/>
  <c r="BQ73" i="4"/>
  <c r="BO73" i="4"/>
  <c r="BM73" i="4"/>
  <c r="BK73" i="4"/>
  <c r="BI73" i="4"/>
  <c r="BG73" i="4"/>
  <c r="BE73" i="4"/>
  <c r="BC73" i="4"/>
  <c r="BA73" i="4"/>
  <c r="AY73" i="4"/>
  <c r="CS72" i="4"/>
  <c r="CQ72" i="4"/>
  <c r="CO72" i="4"/>
  <c r="CM72" i="4"/>
  <c r="CK72" i="4"/>
  <c r="CI72" i="4"/>
  <c r="CG72" i="4"/>
  <c r="CE72" i="4"/>
  <c r="CC72" i="4"/>
  <c r="CA72" i="4"/>
  <c r="BY72" i="4"/>
  <c r="BW72" i="4"/>
  <c r="BU72" i="4"/>
  <c r="BS72" i="4"/>
  <c r="BQ72" i="4"/>
  <c r="BO72" i="4"/>
  <c r="BM72" i="4"/>
  <c r="BK72" i="4"/>
  <c r="BI72" i="4"/>
  <c r="BG72" i="4"/>
  <c r="BE72" i="4"/>
  <c r="BC72" i="4"/>
  <c r="BA72" i="4"/>
  <c r="AY72" i="4"/>
  <c r="CS71" i="4"/>
  <c r="CQ71" i="4"/>
  <c r="CO71" i="4"/>
  <c r="CM71" i="4"/>
  <c r="CK71" i="4"/>
  <c r="CI71" i="4"/>
  <c r="CG71" i="4"/>
  <c r="CE71" i="4"/>
  <c r="CC71" i="4"/>
  <c r="CA71" i="4"/>
  <c r="BY71" i="4"/>
  <c r="BW71" i="4"/>
  <c r="BU71" i="4"/>
  <c r="BS71" i="4"/>
  <c r="BQ71" i="4"/>
  <c r="BO71" i="4"/>
  <c r="BM71" i="4"/>
  <c r="BK71" i="4"/>
  <c r="BI71" i="4"/>
  <c r="BG71" i="4"/>
  <c r="BE71" i="4"/>
  <c r="BC71" i="4"/>
  <c r="BA71" i="4"/>
  <c r="AY71" i="4"/>
  <c r="CS70" i="4"/>
  <c r="CQ70" i="4"/>
  <c r="CO70" i="4"/>
  <c r="CM70" i="4"/>
  <c r="CK70" i="4"/>
  <c r="CI70" i="4"/>
  <c r="CG70" i="4"/>
  <c r="CE70" i="4"/>
  <c r="CC70" i="4"/>
  <c r="CA70" i="4"/>
  <c r="BY70" i="4"/>
  <c r="BW70" i="4"/>
  <c r="BU70" i="4"/>
  <c r="BS70" i="4"/>
  <c r="BQ70" i="4"/>
  <c r="BO70" i="4"/>
  <c r="BM70" i="4"/>
  <c r="BK70" i="4"/>
  <c r="BI70" i="4"/>
  <c r="BG70" i="4"/>
  <c r="BE70" i="4"/>
  <c r="BC70" i="4"/>
  <c r="BA70" i="4"/>
  <c r="AY70" i="4"/>
  <c r="CS69" i="4"/>
  <c r="CQ69" i="4"/>
  <c r="CO69" i="4"/>
  <c r="CM69" i="4"/>
  <c r="CK69" i="4"/>
  <c r="CI69" i="4"/>
  <c r="CG69" i="4"/>
  <c r="CE69" i="4"/>
  <c r="CC69" i="4"/>
  <c r="CA69" i="4"/>
  <c r="BY69" i="4"/>
  <c r="BW69" i="4"/>
  <c r="BU69" i="4"/>
  <c r="BS69" i="4"/>
  <c r="BQ69" i="4"/>
  <c r="BO69" i="4"/>
  <c r="BM69" i="4"/>
  <c r="BK69" i="4"/>
  <c r="BI69" i="4"/>
  <c r="BG69" i="4"/>
  <c r="BE69" i="4"/>
  <c r="BC69" i="4"/>
  <c r="BA69" i="4"/>
  <c r="AY69" i="4"/>
  <c r="CS68" i="4"/>
  <c r="CQ68" i="4"/>
  <c r="CO68" i="4"/>
  <c r="CM68" i="4"/>
  <c r="CK68" i="4"/>
  <c r="CI68" i="4"/>
  <c r="CG68" i="4"/>
  <c r="CE68" i="4"/>
  <c r="CC68" i="4"/>
  <c r="CA68" i="4"/>
  <c r="BY68" i="4"/>
  <c r="BW68" i="4"/>
  <c r="BU68" i="4"/>
  <c r="BS68" i="4"/>
  <c r="BQ68" i="4"/>
  <c r="BO68" i="4"/>
  <c r="BM68" i="4"/>
  <c r="BK68" i="4"/>
  <c r="BI68" i="4"/>
  <c r="BG68" i="4"/>
  <c r="BE68" i="4"/>
  <c r="BC68" i="4"/>
  <c r="BA68" i="4"/>
  <c r="AY68" i="4"/>
  <c r="CS67" i="4"/>
  <c r="CQ67" i="4"/>
  <c r="CO67" i="4"/>
  <c r="CM67" i="4"/>
  <c r="CK67" i="4"/>
  <c r="CI67" i="4"/>
  <c r="CG67" i="4"/>
  <c r="CE67" i="4"/>
  <c r="CC67" i="4"/>
  <c r="CA67" i="4"/>
  <c r="BY67" i="4"/>
  <c r="BW67" i="4"/>
  <c r="BU67" i="4"/>
  <c r="BS67" i="4"/>
  <c r="BQ67" i="4"/>
  <c r="BO67" i="4"/>
  <c r="BM67" i="4"/>
  <c r="BK67" i="4"/>
  <c r="BI67" i="4"/>
  <c r="BG67" i="4"/>
  <c r="BE67" i="4"/>
  <c r="BC67" i="4"/>
  <c r="BA67" i="4"/>
  <c r="AY67" i="4"/>
  <c r="CS66" i="4"/>
  <c r="CQ66" i="4"/>
  <c r="CO66" i="4"/>
  <c r="CM66" i="4"/>
  <c r="CK66" i="4"/>
  <c r="CI66" i="4"/>
  <c r="CG66" i="4"/>
  <c r="CE66" i="4"/>
  <c r="CC66" i="4"/>
  <c r="CA66" i="4"/>
  <c r="BY66" i="4"/>
  <c r="BW66" i="4"/>
  <c r="BU66" i="4"/>
  <c r="BS66" i="4"/>
  <c r="BQ66" i="4"/>
  <c r="BO66" i="4"/>
  <c r="BM66" i="4"/>
  <c r="BK66" i="4"/>
  <c r="BI66" i="4"/>
  <c r="BG66" i="4"/>
  <c r="BE66" i="4"/>
  <c r="BC66" i="4"/>
  <c r="BA66" i="4"/>
  <c r="AY66" i="4"/>
  <c r="CS65" i="4"/>
  <c r="CQ65" i="4"/>
  <c r="CO65" i="4"/>
  <c r="CM65" i="4"/>
  <c r="CK65" i="4"/>
  <c r="CI65" i="4"/>
  <c r="CG65" i="4"/>
  <c r="CE65" i="4"/>
  <c r="CC65" i="4"/>
  <c r="CA65" i="4"/>
  <c r="BY65" i="4"/>
  <c r="BW65" i="4"/>
  <c r="BU65" i="4"/>
  <c r="BS65" i="4"/>
  <c r="BQ65" i="4"/>
  <c r="BO65" i="4"/>
  <c r="BM65" i="4"/>
  <c r="BK65" i="4"/>
  <c r="BI65" i="4"/>
  <c r="BG65" i="4"/>
  <c r="BE65" i="4"/>
  <c r="BC65" i="4"/>
  <c r="BA65" i="4"/>
  <c r="AY65" i="4"/>
  <c r="CS64" i="4"/>
  <c r="CQ64" i="4"/>
  <c r="CO64" i="4"/>
  <c r="CM64" i="4"/>
  <c r="CK64" i="4"/>
  <c r="CI64" i="4"/>
  <c r="CG64" i="4"/>
  <c r="CE64" i="4"/>
  <c r="CC64" i="4"/>
  <c r="CA64" i="4"/>
  <c r="BY64" i="4"/>
  <c r="BW64" i="4"/>
  <c r="BU64" i="4"/>
  <c r="BS64" i="4"/>
  <c r="BQ64" i="4"/>
  <c r="BO64" i="4"/>
  <c r="BM64" i="4"/>
  <c r="BK64" i="4"/>
  <c r="BI64" i="4"/>
  <c r="BG64" i="4"/>
  <c r="BE64" i="4"/>
  <c r="BC64" i="4"/>
  <c r="BA64" i="4"/>
  <c r="AY64" i="4"/>
  <c r="CS63" i="4"/>
  <c r="CQ63" i="4"/>
  <c r="CO63" i="4"/>
  <c r="CM63" i="4"/>
  <c r="CK63" i="4"/>
  <c r="CI63" i="4"/>
  <c r="CG63" i="4"/>
  <c r="CE63" i="4"/>
  <c r="CC63" i="4"/>
  <c r="CA63" i="4"/>
  <c r="BY63" i="4"/>
  <c r="BW63" i="4"/>
  <c r="BU63" i="4"/>
  <c r="BS63" i="4"/>
  <c r="BQ63" i="4"/>
  <c r="BO63" i="4"/>
  <c r="BM63" i="4"/>
  <c r="BK63" i="4"/>
  <c r="BI63" i="4"/>
  <c r="BG63" i="4"/>
  <c r="BE63" i="4"/>
  <c r="BC63" i="4"/>
  <c r="BA63" i="4"/>
  <c r="AY63" i="4"/>
  <c r="CS62" i="4"/>
  <c r="CQ62" i="4"/>
  <c r="CO62" i="4"/>
  <c r="CM62" i="4"/>
  <c r="CK62" i="4"/>
  <c r="CI62" i="4"/>
  <c r="CG62" i="4"/>
  <c r="CE62" i="4"/>
  <c r="CC62" i="4"/>
  <c r="CA62" i="4"/>
  <c r="BY62" i="4"/>
  <c r="BW62" i="4"/>
  <c r="BU62" i="4"/>
  <c r="BS62" i="4"/>
  <c r="BQ62" i="4"/>
  <c r="BO62" i="4"/>
  <c r="BM62" i="4"/>
  <c r="BK62" i="4"/>
  <c r="BI62" i="4"/>
  <c r="BG62" i="4"/>
  <c r="BE62" i="4"/>
  <c r="BC62" i="4"/>
  <c r="BA62" i="4"/>
  <c r="AY62" i="4"/>
  <c r="CS61" i="4"/>
  <c r="CQ61" i="4"/>
  <c r="CO61" i="4"/>
  <c r="CM61" i="4"/>
  <c r="CK61" i="4"/>
  <c r="CI61" i="4"/>
  <c r="CG61" i="4"/>
  <c r="CE61" i="4"/>
  <c r="CC61" i="4"/>
  <c r="CA61" i="4"/>
  <c r="BY61" i="4"/>
  <c r="BW61" i="4"/>
  <c r="BU61" i="4"/>
  <c r="BS61" i="4"/>
  <c r="BQ61" i="4"/>
  <c r="BO61" i="4"/>
  <c r="BM61" i="4"/>
  <c r="BK61" i="4"/>
  <c r="BI61" i="4"/>
  <c r="BG61" i="4"/>
  <c r="BE61" i="4"/>
  <c r="BC61" i="4"/>
  <c r="BA61" i="4"/>
  <c r="AY61" i="4"/>
  <c r="CS60" i="4"/>
  <c r="CQ60" i="4"/>
  <c r="CO60" i="4"/>
  <c r="CM60" i="4"/>
  <c r="CK60" i="4"/>
  <c r="CI60" i="4"/>
  <c r="CG60" i="4"/>
  <c r="CE60" i="4"/>
  <c r="CC60" i="4"/>
  <c r="CA60" i="4"/>
  <c r="BY60" i="4"/>
  <c r="BW60" i="4"/>
  <c r="BU60" i="4"/>
  <c r="BS60" i="4"/>
  <c r="BQ60" i="4"/>
  <c r="BO60" i="4"/>
  <c r="BM60" i="4"/>
  <c r="BK60" i="4"/>
  <c r="BI60" i="4"/>
  <c r="BG60" i="4"/>
  <c r="BE60" i="4"/>
  <c r="BC60" i="4"/>
  <c r="BA60" i="4"/>
  <c r="AY60" i="4"/>
  <c r="CS59" i="4"/>
  <c r="CQ59" i="4"/>
  <c r="CO59" i="4"/>
  <c r="CM59" i="4"/>
  <c r="CK59" i="4"/>
  <c r="CI59" i="4"/>
  <c r="CG59" i="4"/>
  <c r="CE59" i="4"/>
  <c r="CC59" i="4"/>
  <c r="CA59" i="4"/>
  <c r="BY59" i="4"/>
  <c r="BW59" i="4"/>
  <c r="BU59" i="4"/>
  <c r="BS59" i="4"/>
  <c r="BQ59" i="4"/>
  <c r="BO59" i="4"/>
  <c r="BM59" i="4"/>
  <c r="BK59" i="4"/>
  <c r="BI59" i="4"/>
  <c r="BG59" i="4"/>
  <c r="BE59" i="4"/>
  <c r="BC59" i="4"/>
  <c r="BA59" i="4"/>
  <c r="AY59" i="4"/>
  <c r="CS58" i="4"/>
  <c r="CQ58" i="4"/>
  <c r="CO58" i="4"/>
  <c r="CM58" i="4"/>
  <c r="CK58" i="4"/>
  <c r="CI58" i="4"/>
  <c r="CG58" i="4"/>
  <c r="CE58" i="4"/>
  <c r="CC58" i="4"/>
  <c r="CA58" i="4"/>
  <c r="BY58" i="4"/>
  <c r="BW58" i="4"/>
  <c r="BU58" i="4"/>
  <c r="BS58" i="4"/>
  <c r="BQ58" i="4"/>
  <c r="BO58" i="4"/>
  <c r="BM58" i="4"/>
  <c r="BK58" i="4"/>
  <c r="BI58" i="4"/>
  <c r="BG58" i="4"/>
  <c r="BE58" i="4"/>
  <c r="BC58" i="4"/>
  <c r="BA58" i="4"/>
  <c r="AY58" i="4"/>
  <c r="CS57" i="4"/>
  <c r="CQ57" i="4"/>
  <c r="CO57" i="4"/>
  <c r="CM57" i="4"/>
  <c r="CK57" i="4"/>
  <c r="CI57" i="4"/>
  <c r="CG57" i="4"/>
  <c r="CE57" i="4"/>
  <c r="CC57" i="4"/>
  <c r="CA57" i="4"/>
  <c r="BY57" i="4"/>
  <c r="BW57" i="4"/>
  <c r="BU57" i="4"/>
  <c r="BS57" i="4"/>
  <c r="BQ57" i="4"/>
  <c r="BO57" i="4"/>
  <c r="BM57" i="4"/>
  <c r="BK57" i="4"/>
  <c r="BI57" i="4"/>
  <c r="BG57" i="4"/>
  <c r="BE57" i="4"/>
  <c r="BC57" i="4"/>
  <c r="BA57" i="4"/>
  <c r="AY57" i="4"/>
  <c r="CS56" i="4"/>
  <c r="CQ56" i="4"/>
  <c r="CO56" i="4"/>
  <c r="CM56" i="4"/>
  <c r="CK56" i="4"/>
  <c r="CI56" i="4"/>
  <c r="CG56" i="4"/>
  <c r="CE56" i="4"/>
  <c r="CC56" i="4"/>
  <c r="CA56" i="4"/>
  <c r="BY56" i="4"/>
  <c r="BW56" i="4"/>
  <c r="BU56" i="4"/>
  <c r="BS56" i="4"/>
  <c r="BQ56" i="4"/>
  <c r="BO56" i="4"/>
  <c r="BM56" i="4"/>
  <c r="BK56" i="4"/>
  <c r="BI56" i="4"/>
  <c r="BG56" i="4"/>
  <c r="BE56" i="4"/>
  <c r="BC56" i="4"/>
  <c r="BA56" i="4"/>
  <c r="AY56" i="4"/>
  <c r="CS55" i="4"/>
  <c r="CQ55" i="4"/>
  <c r="CO55" i="4"/>
  <c r="CM55" i="4"/>
  <c r="CK55" i="4"/>
  <c r="CI55" i="4"/>
  <c r="CG55" i="4"/>
  <c r="CE55" i="4"/>
  <c r="CC55" i="4"/>
  <c r="CA55" i="4"/>
  <c r="BY55" i="4"/>
  <c r="BW55" i="4"/>
  <c r="BU55" i="4"/>
  <c r="BS55" i="4"/>
  <c r="BQ55" i="4"/>
  <c r="BO55" i="4"/>
  <c r="BM55" i="4"/>
  <c r="BK55" i="4"/>
  <c r="BI55" i="4"/>
  <c r="BG55" i="4"/>
  <c r="BE55" i="4"/>
  <c r="BC55" i="4"/>
  <c r="BA55" i="4"/>
  <c r="AY55" i="4"/>
  <c r="CS54" i="4"/>
  <c r="CQ54" i="4"/>
  <c r="CO54" i="4"/>
  <c r="CM54" i="4"/>
  <c r="CK54" i="4"/>
  <c r="CI54" i="4"/>
  <c r="CG54" i="4"/>
  <c r="CE54" i="4"/>
  <c r="CC54" i="4"/>
  <c r="CA54" i="4"/>
  <c r="BY54" i="4"/>
  <c r="BW54" i="4"/>
  <c r="BU54" i="4"/>
  <c r="BS54" i="4"/>
  <c r="BQ54" i="4"/>
  <c r="BO54" i="4"/>
  <c r="BM54" i="4"/>
  <c r="BK54" i="4"/>
  <c r="BI54" i="4"/>
  <c r="BG54" i="4"/>
  <c r="BE54" i="4"/>
  <c r="BC54" i="4"/>
  <c r="BA54" i="4"/>
  <c r="AY54" i="4"/>
  <c r="CS53" i="4"/>
  <c r="CQ53" i="4"/>
  <c r="CO53" i="4"/>
  <c r="CM53" i="4"/>
  <c r="CK53" i="4"/>
  <c r="CI53" i="4"/>
  <c r="CG53" i="4"/>
  <c r="CE53" i="4"/>
  <c r="CC53" i="4"/>
  <c r="CA53" i="4"/>
  <c r="BY53" i="4"/>
  <c r="BW53" i="4"/>
  <c r="BU53" i="4"/>
  <c r="BS53" i="4"/>
  <c r="BQ53" i="4"/>
  <c r="BO53" i="4"/>
  <c r="BM53" i="4"/>
  <c r="BK53" i="4"/>
  <c r="BI53" i="4"/>
  <c r="BG53" i="4"/>
  <c r="BE53" i="4"/>
  <c r="BC53" i="4"/>
  <c r="BA53" i="4"/>
  <c r="AY53" i="4"/>
  <c r="CS52" i="4"/>
  <c r="CQ52" i="4"/>
  <c r="CO52" i="4"/>
  <c r="CM52" i="4"/>
  <c r="CK52" i="4"/>
  <c r="CI52" i="4"/>
  <c r="CG52" i="4"/>
  <c r="CE52" i="4"/>
  <c r="CC52" i="4"/>
  <c r="CA52" i="4"/>
  <c r="BY52" i="4"/>
  <c r="BW52" i="4"/>
  <c r="BU52" i="4"/>
  <c r="BS52" i="4"/>
  <c r="BQ52" i="4"/>
  <c r="BO52" i="4"/>
  <c r="BM52" i="4"/>
  <c r="BK52" i="4"/>
  <c r="BI52" i="4"/>
  <c r="BG52" i="4"/>
  <c r="BE52" i="4"/>
  <c r="BC52" i="4"/>
  <c r="BA52" i="4"/>
  <c r="AY52" i="4"/>
  <c r="CS51" i="4"/>
  <c r="CQ51" i="4"/>
  <c r="CO51" i="4"/>
  <c r="CM51" i="4"/>
  <c r="CK51" i="4"/>
  <c r="CI51" i="4"/>
  <c r="CG51" i="4"/>
  <c r="CE51" i="4"/>
  <c r="CC51" i="4"/>
  <c r="CA51" i="4"/>
  <c r="BY51" i="4"/>
  <c r="BW51" i="4"/>
  <c r="BU51" i="4"/>
  <c r="BS51" i="4"/>
  <c r="BQ51" i="4"/>
  <c r="BO51" i="4"/>
  <c r="BM51" i="4"/>
  <c r="BK51" i="4"/>
  <c r="BI51" i="4"/>
  <c r="BG51" i="4"/>
  <c r="BE51" i="4"/>
  <c r="BC51" i="4"/>
  <c r="BA51" i="4"/>
  <c r="AY51" i="4"/>
  <c r="CS50" i="4"/>
  <c r="CQ50" i="4"/>
  <c r="CO50" i="4"/>
  <c r="CM50" i="4"/>
  <c r="CK50" i="4"/>
  <c r="CI50" i="4"/>
  <c r="CG50" i="4"/>
  <c r="CE50" i="4"/>
  <c r="CC50" i="4"/>
  <c r="CA50" i="4"/>
  <c r="BY50" i="4"/>
  <c r="BW50" i="4"/>
  <c r="BU50" i="4"/>
  <c r="BS50" i="4"/>
  <c r="BQ50" i="4"/>
  <c r="BO50" i="4"/>
  <c r="BM50" i="4"/>
  <c r="BK50" i="4"/>
  <c r="BI50" i="4"/>
  <c r="BG50" i="4"/>
  <c r="BE50" i="4"/>
  <c r="BC50" i="4"/>
  <c r="BA50" i="4"/>
  <c r="AY50" i="4"/>
  <c r="CS49" i="4"/>
  <c r="CQ49" i="4"/>
  <c r="CO49" i="4"/>
  <c r="CM49" i="4"/>
  <c r="CK49" i="4"/>
  <c r="CI49" i="4"/>
  <c r="CG49" i="4"/>
  <c r="CE49" i="4"/>
  <c r="CC49" i="4"/>
  <c r="CA49" i="4"/>
  <c r="BY49" i="4"/>
  <c r="BW49" i="4"/>
  <c r="BU49" i="4"/>
  <c r="BS49" i="4"/>
  <c r="BQ49" i="4"/>
  <c r="BO49" i="4"/>
  <c r="BM49" i="4"/>
  <c r="BK49" i="4"/>
  <c r="BI49" i="4"/>
  <c r="BG49" i="4"/>
  <c r="BE49" i="4"/>
  <c r="BC49" i="4"/>
  <c r="BA49" i="4"/>
  <c r="AY49" i="4"/>
  <c r="CS48" i="4"/>
  <c r="CQ48" i="4"/>
  <c r="CO48" i="4"/>
  <c r="CM48" i="4"/>
  <c r="CK48" i="4"/>
  <c r="CI48" i="4"/>
  <c r="CG48" i="4"/>
  <c r="CE48" i="4"/>
  <c r="CC48" i="4"/>
  <c r="CA48" i="4"/>
  <c r="BY48" i="4"/>
  <c r="BW48" i="4"/>
  <c r="BU48" i="4"/>
  <c r="BS48" i="4"/>
  <c r="BQ48" i="4"/>
  <c r="BO48" i="4"/>
  <c r="BM48" i="4"/>
  <c r="BK48" i="4"/>
  <c r="BI48" i="4"/>
  <c r="BG48" i="4"/>
  <c r="BE48" i="4"/>
  <c r="BC48" i="4"/>
  <c r="BA48" i="4"/>
  <c r="AY48" i="4"/>
  <c r="CS47" i="4"/>
  <c r="CQ47" i="4"/>
  <c r="CO47" i="4"/>
  <c r="CM47" i="4"/>
  <c r="CK47" i="4"/>
  <c r="CI47" i="4"/>
  <c r="CG47" i="4"/>
  <c r="CE47" i="4"/>
  <c r="CC47" i="4"/>
  <c r="CA47" i="4"/>
  <c r="BY47" i="4"/>
  <c r="BW47" i="4"/>
  <c r="BU47" i="4"/>
  <c r="BS47" i="4"/>
  <c r="BQ47" i="4"/>
  <c r="BO47" i="4"/>
  <c r="BM47" i="4"/>
  <c r="BK47" i="4"/>
  <c r="BI47" i="4"/>
  <c r="BG47" i="4"/>
  <c r="BE47" i="4"/>
  <c r="BC47" i="4"/>
  <c r="BA47" i="4"/>
  <c r="AY47" i="4"/>
  <c r="CS46" i="4"/>
  <c r="CQ46" i="4"/>
  <c r="CO46" i="4"/>
  <c r="CM46" i="4"/>
  <c r="CK46" i="4"/>
  <c r="CI46" i="4"/>
  <c r="CG46" i="4"/>
  <c r="CE46" i="4"/>
  <c r="CC46" i="4"/>
  <c r="CA46" i="4"/>
  <c r="BY46" i="4"/>
  <c r="BW46" i="4"/>
  <c r="BU46" i="4"/>
  <c r="BS46" i="4"/>
  <c r="BQ46" i="4"/>
  <c r="BO46" i="4"/>
  <c r="BM46" i="4"/>
  <c r="BK46" i="4"/>
  <c r="BI46" i="4"/>
  <c r="BG46" i="4"/>
  <c r="BE46" i="4"/>
  <c r="BC46" i="4"/>
  <c r="BA46" i="4"/>
  <c r="AY46" i="4"/>
  <c r="CS45" i="4"/>
  <c r="CQ45" i="4"/>
  <c r="CO45" i="4"/>
  <c r="CM45" i="4"/>
  <c r="CK45" i="4"/>
  <c r="CI45" i="4"/>
  <c r="CG45" i="4"/>
  <c r="CE45" i="4"/>
  <c r="CC45" i="4"/>
  <c r="CA45" i="4"/>
  <c r="BY45" i="4"/>
  <c r="BW45" i="4"/>
  <c r="BU45" i="4"/>
  <c r="BS45" i="4"/>
  <c r="BQ45" i="4"/>
  <c r="BO45" i="4"/>
  <c r="BM45" i="4"/>
  <c r="BK45" i="4"/>
  <c r="BI45" i="4"/>
  <c r="BG45" i="4"/>
  <c r="BE45" i="4"/>
  <c r="BC45" i="4"/>
  <c r="BA45" i="4"/>
  <c r="AY45" i="4"/>
  <c r="CS44" i="4"/>
  <c r="CQ44" i="4"/>
  <c r="CO44" i="4"/>
  <c r="CM44" i="4"/>
  <c r="CK44" i="4"/>
  <c r="CI44" i="4"/>
  <c r="CG44" i="4"/>
  <c r="CE44" i="4"/>
  <c r="CC44" i="4"/>
  <c r="CA44" i="4"/>
  <c r="BY44" i="4"/>
  <c r="BW44" i="4"/>
  <c r="BU44" i="4"/>
  <c r="BS44" i="4"/>
  <c r="BQ44" i="4"/>
  <c r="BO44" i="4"/>
  <c r="BM44" i="4"/>
  <c r="BK44" i="4"/>
  <c r="BI44" i="4"/>
  <c r="BG44" i="4"/>
  <c r="BE44" i="4"/>
  <c r="BC44" i="4"/>
  <c r="BA44" i="4"/>
  <c r="AY44" i="4"/>
  <c r="CS43" i="4"/>
  <c r="CQ43" i="4"/>
  <c r="CO43" i="4"/>
  <c r="CM43" i="4"/>
  <c r="CK43" i="4"/>
  <c r="CI43" i="4"/>
  <c r="CG43" i="4"/>
  <c r="CE43" i="4"/>
  <c r="CC43" i="4"/>
  <c r="CA43" i="4"/>
  <c r="BY43" i="4"/>
  <c r="BW43" i="4"/>
  <c r="BU43" i="4"/>
  <c r="BS43" i="4"/>
  <c r="BQ43" i="4"/>
  <c r="BO43" i="4"/>
  <c r="BM43" i="4"/>
  <c r="BK43" i="4"/>
  <c r="BI43" i="4"/>
  <c r="BG43" i="4"/>
  <c r="BE43" i="4"/>
  <c r="BC43" i="4"/>
  <c r="BA43" i="4"/>
  <c r="AY43" i="4"/>
  <c r="CS42" i="4"/>
  <c r="CQ42" i="4"/>
  <c r="CO42" i="4"/>
  <c r="CM42" i="4"/>
  <c r="CK42" i="4"/>
  <c r="CI42" i="4"/>
  <c r="CG42" i="4"/>
  <c r="CE42" i="4"/>
  <c r="CC42" i="4"/>
  <c r="CA42" i="4"/>
  <c r="BY42" i="4"/>
  <c r="BW42" i="4"/>
  <c r="BU42" i="4"/>
  <c r="BS42" i="4"/>
  <c r="BQ42" i="4"/>
  <c r="BO42" i="4"/>
  <c r="BM42" i="4"/>
  <c r="BK42" i="4"/>
  <c r="BI42" i="4"/>
  <c r="BG42" i="4"/>
  <c r="BE42" i="4"/>
  <c r="BC42" i="4"/>
  <c r="BA42" i="4"/>
  <c r="AY42" i="4"/>
  <c r="CS41" i="4"/>
  <c r="CQ41" i="4"/>
  <c r="CO41" i="4"/>
  <c r="CM41" i="4"/>
  <c r="CK41" i="4"/>
  <c r="CI41" i="4"/>
  <c r="CG41" i="4"/>
  <c r="CE41" i="4"/>
  <c r="CC41" i="4"/>
  <c r="CA41" i="4"/>
  <c r="BY41" i="4"/>
  <c r="BW41" i="4"/>
  <c r="BU41" i="4"/>
  <c r="BS41" i="4"/>
  <c r="BQ41" i="4"/>
  <c r="BO41" i="4"/>
  <c r="BM41" i="4"/>
  <c r="BK41" i="4"/>
  <c r="BI41" i="4"/>
  <c r="BG41" i="4"/>
  <c r="BE41" i="4"/>
  <c r="BC41" i="4"/>
  <c r="BA41" i="4"/>
  <c r="AY41" i="4"/>
  <c r="CS40" i="4"/>
  <c r="CQ40" i="4"/>
  <c r="CO40" i="4"/>
  <c r="CM40" i="4"/>
  <c r="CK40" i="4"/>
  <c r="CI40" i="4"/>
  <c r="CG40" i="4"/>
  <c r="CE40" i="4"/>
  <c r="CC40" i="4"/>
  <c r="CA40" i="4"/>
  <c r="BY40" i="4"/>
  <c r="BW40" i="4"/>
  <c r="BU40" i="4"/>
  <c r="BS40" i="4"/>
  <c r="BQ40" i="4"/>
  <c r="BO40" i="4"/>
  <c r="BM40" i="4"/>
  <c r="BK40" i="4"/>
  <c r="BI40" i="4"/>
  <c r="BG40" i="4"/>
  <c r="BE40" i="4"/>
  <c r="BC40" i="4"/>
  <c r="BA40" i="4"/>
  <c r="AY40" i="4"/>
  <c r="CS39" i="4"/>
  <c r="CQ39" i="4"/>
  <c r="CO39" i="4"/>
  <c r="CM39" i="4"/>
  <c r="CK39" i="4"/>
  <c r="CI39" i="4"/>
  <c r="CG39" i="4"/>
  <c r="CE39" i="4"/>
  <c r="CC39" i="4"/>
  <c r="CA39" i="4"/>
  <c r="BY39" i="4"/>
  <c r="BW39" i="4"/>
  <c r="BU39" i="4"/>
  <c r="BS39" i="4"/>
  <c r="BQ39" i="4"/>
  <c r="BO39" i="4"/>
  <c r="BM39" i="4"/>
  <c r="BK39" i="4"/>
  <c r="BI39" i="4"/>
  <c r="BG39" i="4"/>
  <c r="BE39" i="4"/>
  <c r="BC39" i="4"/>
  <c r="BA39" i="4"/>
  <c r="AY39" i="4"/>
  <c r="CS38" i="4"/>
  <c r="CQ38" i="4"/>
  <c r="CO38" i="4"/>
  <c r="CM38" i="4"/>
  <c r="CK38" i="4"/>
  <c r="CI38" i="4"/>
  <c r="CG38" i="4"/>
  <c r="CE38" i="4"/>
  <c r="CC38" i="4"/>
  <c r="CA38" i="4"/>
  <c r="BY38" i="4"/>
  <c r="BW38" i="4"/>
  <c r="BU38" i="4"/>
  <c r="BS38" i="4"/>
  <c r="BQ38" i="4"/>
  <c r="BO38" i="4"/>
  <c r="BM38" i="4"/>
  <c r="BK38" i="4"/>
  <c r="BI38" i="4"/>
  <c r="BG38" i="4"/>
  <c r="BE38" i="4"/>
  <c r="BC38" i="4"/>
  <c r="BA38" i="4"/>
  <c r="AY38" i="4"/>
  <c r="CS37" i="4"/>
  <c r="CQ37" i="4"/>
  <c r="CO37" i="4"/>
  <c r="CM37" i="4"/>
  <c r="CK37" i="4"/>
  <c r="CI37" i="4"/>
  <c r="CG37" i="4"/>
  <c r="CE37" i="4"/>
  <c r="CC37" i="4"/>
  <c r="CA37" i="4"/>
  <c r="BY37" i="4"/>
  <c r="BW37" i="4"/>
  <c r="BU37" i="4"/>
  <c r="BS37" i="4"/>
  <c r="BQ37" i="4"/>
  <c r="BO37" i="4"/>
  <c r="BM37" i="4"/>
  <c r="BK37" i="4"/>
  <c r="BI37" i="4"/>
  <c r="BG37" i="4"/>
  <c r="BE37" i="4"/>
  <c r="BC37" i="4"/>
  <c r="BA37" i="4"/>
  <c r="AY37" i="4"/>
  <c r="CS36" i="4"/>
  <c r="CQ36" i="4"/>
  <c r="CO36" i="4"/>
  <c r="CM36" i="4"/>
  <c r="CK36" i="4"/>
  <c r="CI36" i="4"/>
  <c r="CG36" i="4"/>
  <c r="CE36" i="4"/>
  <c r="CC36" i="4"/>
  <c r="CA36" i="4"/>
  <c r="BY36" i="4"/>
  <c r="BW36" i="4"/>
  <c r="BU36" i="4"/>
  <c r="BS36" i="4"/>
  <c r="BQ36" i="4"/>
  <c r="BO36" i="4"/>
  <c r="BM36" i="4"/>
  <c r="BK36" i="4"/>
  <c r="BI36" i="4"/>
  <c r="BG36" i="4"/>
  <c r="BE36" i="4"/>
  <c r="BC36" i="4"/>
  <c r="BA36" i="4"/>
  <c r="AY36" i="4"/>
  <c r="CS35" i="4"/>
  <c r="CQ35" i="4"/>
  <c r="CO35" i="4"/>
  <c r="CM35" i="4"/>
  <c r="CK35" i="4"/>
  <c r="CI35" i="4"/>
  <c r="CG35" i="4"/>
  <c r="CE35" i="4"/>
  <c r="CC35" i="4"/>
  <c r="CA35" i="4"/>
  <c r="BY35" i="4"/>
  <c r="BW35" i="4"/>
  <c r="BU35" i="4"/>
  <c r="BS35" i="4"/>
  <c r="BQ35" i="4"/>
  <c r="BO35" i="4"/>
  <c r="BM35" i="4"/>
  <c r="BK35" i="4"/>
  <c r="BI35" i="4"/>
  <c r="BG35" i="4"/>
  <c r="BE35" i="4"/>
  <c r="BC35" i="4"/>
  <c r="BA35" i="4"/>
  <c r="AY35" i="4"/>
  <c r="CS34" i="4"/>
  <c r="CQ34" i="4"/>
  <c r="CO34" i="4"/>
  <c r="CM34" i="4"/>
  <c r="CK34" i="4"/>
  <c r="CI34" i="4"/>
  <c r="CG34" i="4"/>
  <c r="CE34" i="4"/>
  <c r="CC34" i="4"/>
  <c r="CA34" i="4"/>
  <c r="BY34" i="4"/>
  <c r="BW34" i="4"/>
  <c r="BU34" i="4"/>
  <c r="BS34" i="4"/>
  <c r="BQ34" i="4"/>
  <c r="BO34" i="4"/>
  <c r="BM34" i="4"/>
  <c r="BK34" i="4"/>
  <c r="BI34" i="4"/>
  <c r="BG34" i="4"/>
  <c r="BE34" i="4"/>
  <c r="BC34" i="4"/>
  <c r="BA34" i="4"/>
  <c r="AY34" i="4"/>
  <c r="CS33" i="4"/>
  <c r="CQ33" i="4"/>
  <c r="CO33" i="4"/>
  <c r="CM33" i="4"/>
  <c r="CK33" i="4"/>
  <c r="CI33" i="4"/>
  <c r="CG33" i="4"/>
  <c r="CE33" i="4"/>
  <c r="CC33" i="4"/>
  <c r="CA33" i="4"/>
  <c r="BY33" i="4"/>
  <c r="BW33" i="4"/>
  <c r="BU33" i="4"/>
  <c r="BS33" i="4"/>
  <c r="BQ33" i="4"/>
  <c r="BO33" i="4"/>
  <c r="BM33" i="4"/>
  <c r="BK33" i="4"/>
  <c r="BI33" i="4"/>
  <c r="BG33" i="4"/>
  <c r="BE33" i="4"/>
  <c r="BC33" i="4"/>
  <c r="BA33" i="4"/>
  <c r="AY33" i="4"/>
  <c r="CS32" i="4"/>
  <c r="CQ32" i="4"/>
  <c r="CO32" i="4"/>
  <c r="CM32" i="4"/>
  <c r="CK32" i="4"/>
  <c r="CI32" i="4"/>
  <c r="CG32" i="4"/>
  <c r="CE32" i="4"/>
  <c r="CC32" i="4"/>
  <c r="CA32" i="4"/>
  <c r="BY32" i="4"/>
  <c r="BW32" i="4"/>
  <c r="BU32" i="4"/>
  <c r="BS32" i="4"/>
  <c r="BQ32" i="4"/>
  <c r="BO32" i="4"/>
  <c r="BM32" i="4"/>
  <c r="BK32" i="4"/>
  <c r="BI32" i="4"/>
  <c r="BG32" i="4"/>
  <c r="BE32" i="4"/>
  <c r="BC32" i="4"/>
  <c r="BA32" i="4"/>
  <c r="AY32" i="4"/>
  <c r="CS31" i="4"/>
  <c r="CQ31" i="4"/>
  <c r="CO31" i="4"/>
  <c r="CM31" i="4"/>
  <c r="CK31" i="4"/>
  <c r="CI31" i="4"/>
  <c r="CG31" i="4"/>
  <c r="CE31" i="4"/>
  <c r="CC31" i="4"/>
  <c r="CA31" i="4"/>
  <c r="BY31" i="4"/>
  <c r="BW31" i="4"/>
  <c r="BU31" i="4"/>
  <c r="BS31" i="4"/>
  <c r="BQ31" i="4"/>
  <c r="BO31" i="4"/>
  <c r="BM31" i="4"/>
  <c r="BK31" i="4"/>
  <c r="BI31" i="4"/>
  <c r="BG31" i="4"/>
  <c r="BE31" i="4"/>
  <c r="BC31" i="4"/>
  <c r="BA31" i="4"/>
  <c r="AY31" i="4"/>
  <c r="CS30" i="4"/>
  <c r="CQ30" i="4"/>
  <c r="CO30" i="4"/>
  <c r="CM30" i="4"/>
  <c r="CK30" i="4"/>
  <c r="CI30" i="4"/>
  <c r="CG30" i="4"/>
  <c r="CE30" i="4"/>
  <c r="CC30" i="4"/>
  <c r="CA30" i="4"/>
  <c r="BY30" i="4"/>
  <c r="BW30" i="4"/>
  <c r="BU30" i="4"/>
  <c r="BS30" i="4"/>
  <c r="BQ30" i="4"/>
  <c r="BO30" i="4"/>
  <c r="BM30" i="4"/>
  <c r="BK30" i="4"/>
  <c r="BI30" i="4"/>
  <c r="BG30" i="4"/>
  <c r="BE30" i="4"/>
  <c r="BC30" i="4"/>
  <c r="BA30" i="4"/>
  <c r="AY30" i="4"/>
  <c r="CS29" i="4"/>
  <c r="CQ29" i="4"/>
  <c r="CO29" i="4"/>
  <c r="CM29" i="4"/>
  <c r="CK29" i="4"/>
  <c r="CI29" i="4"/>
  <c r="CG29" i="4"/>
  <c r="CE29" i="4"/>
  <c r="CC29" i="4"/>
  <c r="CA29" i="4"/>
  <c r="BY29" i="4"/>
  <c r="BW29" i="4"/>
  <c r="BU29" i="4"/>
  <c r="BS29" i="4"/>
  <c r="BQ29" i="4"/>
  <c r="BO29" i="4"/>
  <c r="BM29" i="4"/>
  <c r="BK29" i="4"/>
  <c r="BI29" i="4"/>
  <c r="BG29" i="4"/>
  <c r="BE29" i="4"/>
  <c r="BC29" i="4"/>
  <c r="BA29" i="4"/>
  <c r="AY29" i="4"/>
  <c r="CS28" i="4"/>
  <c r="CQ28" i="4"/>
  <c r="CO28" i="4"/>
  <c r="CM28" i="4"/>
  <c r="CK28" i="4"/>
  <c r="CI28" i="4"/>
  <c r="CG28" i="4"/>
  <c r="CE28" i="4"/>
  <c r="CC28" i="4"/>
  <c r="CA28" i="4"/>
  <c r="BY28" i="4"/>
  <c r="BW28" i="4"/>
  <c r="BU28" i="4"/>
  <c r="BS28" i="4"/>
  <c r="BQ28" i="4"/>
  <c r="BO28" i="4"/>
  <c r="BM28" i="4"/>
  <c r="BK28" i="4"/>
  <c r="BI28" i="4"/>
  <c r="BG28" i="4"/>
  <c r="BE28" i="4"/>
  <c r="BC28" i="4"/>
  <c r="BA28" i="4"/>
  <c r="AY28" i="4"/>
  <c r="CS27" i="4"/>
  <c r="CQ27" i="4"/>
  <c r="CO27" i="4"/>
  <c r="CM27" i="4"/>
  <c r="CK27" i="4"/>
  <c r="CI27" i="4"/>
  <c r="CG27" i="4"/>
  <c r="CE27" i="4"/>
  <c r="CC27" i="4"/>
  <c r="CA27" i="4"/>
  <c r="BY27" i="4"/>
  <c r="BW27" i="4"/>
  <c r="BU27" i="4"/>
  <c r="BS27" i="4"/>
  <c r="BQ27" i="4"/>
  <c r="BO27" i="4"/>
  <c r="BM27" i="4"/>
  <c r="BK27" i="4"/>
  <c r="BI27" i="4"/>
  <c r="BG27" i="4"/>
  <c r="BE27" i="4"/>
  <c r="BC27" i="4"/>
  <c r="BA27" i="4"/>
  <c r="AY27" i="4"/>
  <c r="CS26" i="4"/>
  <c r="CQ26" i="4"/>
  <c r="CO26" i="4"/>
  <c r="CM26" i="4"/>
  <c r="CK26" i="4"/>
  <c r="CI26" i="4"/>
  <c r="CG26" i="4"/>
  <c r="CE26" i="4"/>
  <c r="CC26" i="4"/>
  <c r="CA26" i="4"/>
  <c r="BY26" i="4"/>
  <c r="BW26" i="4"/>
  <c r="BU26" i="4"/>
  <c r="BS26" i="4"/>
  <c r="BQ26" i="4"/>
  <c r="BO26" i="4"/>
  <c r="BM26" i="4"/>
  <c r="BK26" i="4"/>
  <c r="BI26" i="4"/>
  <c r="BG26" i="4"/>
  <c r="BE26" i="4"/>
  <c r="BC26" i="4"/>
  <c r="BA26" i="4"/>
  <c r="AY26" i="4"/>
  <c r="CS25" i="4"/>
  <c r="CQ25" i="4"/>
  <c r="CO25" i="4"/>
  <c r="CM25" i="4"/>
  <c r="CK25" i="4"/>
  <c r="CI25" i="4"/>
  <c r="CG25" i="4"/>
  <c r="CE25" i="4"/>
  <c r="CC25" i="4"/>
  <c r="CA25" i="4"/>
  <c r="BY25" i="4"/>
  <c r="BW25" i="4"/>
  <c r="BU25" i="4"/>
  <c r="BS25" i="4"/>
  <c r="BQ25" i="4"/>
  <c r="BO25" i="4"/>
  <c r="BM25" i="4"/>
  <c r="BK25" i="4"/>
  <c r="BI25" i="4"/>
  <c r="BG25" i="4"/>
  <c r="BE25" i="4"/>
  <c r="BC25" i="4"/>
  <c r="BA25" i="4"/>
  <c r="AY25" i="4"/>
  <c r="CS24" i="4"/>
  <c r="CQ24" i="4"/>
  <c r="CO24" i="4"/>
  <c r="CM24" i="4"/>
  <c r="CK24" i="4"/>
  <c r="CI24" i="4"/>
  <c r="CG24" i="4"/>
  <c r="CE24" i="4"/>
  <c r="CC24" i="4"/>
  <c r="CA24" i="4"/>
  <c r="BY24" i="4"/>
  <c r="BW24" i="4"/>
  <c r="BU24" i="4"/>
  <c r="BS24" i="4"/>
  <c r="BQ24" i="4"/>
  <c r="BO24" i="4"/>
  <c r="BM24" i="4"/>
  <c r="BK24" i="4"/>
  <c r="BI24" i="4"/>
  <c r="BG24" i="4"/>
  <c r="BE24" i="4"/>
  <c r="BC24" i="4"/>
  <c r="BA24" i="4"/>
  <c r="AY24" i="4"/>
  <c r="CS23" i="4"/>
  <c r="CQ23" i="4"/>
  <c r="CO23" i="4"/>
  <c r="CM23" i="4"/>
  <c r="CK23" i="4"/>
  <c r="CI23" i="4"/>
  <c r="CG23" i="4"/>
  <c r="CE23" i="4"/>
  <c r="CC23" i="4"/>
  <c r="CA23" i="4"/>
  <c r="BY23" i="4"/>
  <c r="BW23" i="4"/>
  <c r="BU23" i="4"/>
  <c r="BS23" i="4"/>
  <c r="BQ23" i="4"/>
  <c r="BO23" i="4"/>
  <c r="BM23" i="4"/>
  <c r="BK23" i="4"/>
  <c r="BI23" i="4"/>
  <c r="BG23" i="4"/>
  <c r="BE23" i="4"/>
  <c r="BC23" i="4"/>
  <c r="BA23" i="4"/>
  <c r="AY23" i="4"/>
  <c r="CS22" i="4"/>
  <c r="CQ22" i="4"/>
  <c r="CO22" i="4"/>
  <c r="CM22" i="4"/>
  <c r="CK22" i="4"/>
  <c r="CI22" i="4"/>
  <c r="CG22" i="4"/>
  <c r="CE22" i="4"/>
  <c r="CC22" i="4"/>
  <c r="CA22" i="4"/>
  <c r="BY22" i="4"/>
  <c r="BW22" i="4"/>
  <c r="BU22" i="4"/>
  <c r="BS22" i="4"/>
  <c r="BQ22" i="4"/>
  <c r="BO22" i="4"/>
  <c r="BM22" i="4"/>
  <c r="BK22" i="4"/>
  <c r="BI22" i="4"/>
  <c r="BG22" i="4"/>
  <c r="BE22" i="4"/>
  <c r="BC22" i="4"/>
  <c r="BA22" i="4"/>
  <c r="AY22" i="4"/>
  <c r="CS21" i="4"/>
  <c r="CQ21" i="4"/>
  <c r="CO21" i="4"/>
  <c r="CM21" i="4"/>
  <c r="CK21" i="4"/>
  <c r="CI21" i="4"/>
  <c r="CG21" i="4"/>
  <c r="CE21" i="4"/>
  <c r="CC21" i="4"/>
  <c r="CA21" i="4"/>
  <c r="BY21" i="4"/>
  <c r="BW21" i="4"/>
  <c r="BU21" i="4"/>
  <c r="BS21" i="4"/>
  <c r="BQ21" i="4"/>
  <c r="BO21" i="4"/>
  <c r="BM21" i="4"/>
  <c r="BK21" i="4"/>
  <c r="BI21" i="4"/>
  <c r="BG21" i="4"/>
  <c r="BE21" i="4"/>
  <c r="BC21" i="4"/>
  <c r="BA21" i="4"/>
  <c r="AY21" i="4"/>
  <c r="CS20" i="4"/>
  <c r="CQ20" i="4"/>
  <c r="CO20" i="4"/>
  <c r="CM20" i="4"/>
  <c r="CK20" i="4"/>
  <c r="CI20" i="4"/>
  <c r="CG20" i="4"/>
  <c r="CE20" i="4"/>
  <c r="CC20" i="4"/>
  <c r="CA20" i="4"/>
  <c r="BY20" i="4"/>
  <c r="BW20" i="4"/>
  <c r="BU20" i="4"/>
  <c r="BS20" i="4"/>
  <c r="BQ20" i="4"/>
  <c r="BO20" i="4"/>
  <c r="BM20" i="4"/>
  <c r="BK20" i="4"/>
  <c r="BI20" i="4"/>
  <c r="BG20" i="4"/>
  <c r="BE20" i="4"/>
  <c r="BC20" i="4"/>
  <c r="BA20" i="4"/>
  <c r="AY20" i="4"/>
  <c r="CS19" i="4"/>
  <c r="CQ19" i="4"/>
  <c r="CO19" i="4"/>
  <c r="CM19" i="4"/>
  <c r="CK19" i="4"/>
  <c r="CI19" i="4"/>
  <c r="CG19" i="4"/>
  <c r="CE19" i="4"/>
  <c r="CC19" i="4"/>
  <c r="CA19" i="4"/>
  <c r="BY19" i="4"/>
  <c r="BW19" i="4"/>
  <c r="BU19" i="4"/>
  <c r="BS19" i="4"/>
  <c r="BQ19" i="4"/>
  <c r="BO19" i="4"/>
  <c r="BM19" i="4"/>
  <c r="BK19" i="4"/>
  <c r="BI19" i="4"/>
  <c r="BG19" i="4"/>
  <c r="BE19" i="4"/>
  <c r="BC19" i="4"/>
  <c r="BA19" i="4"/>
  <c r="AY19" i="4"/>
  <c r="CS18" i="4"/>
  <c r="CQ18" i="4"/>
  <c r="CO18" i="4"/>
  <c r="CM18" i="4"/>
  <c r="CK18" i="4"/>
  <c r="CI18" i="4"/>
  <c r="CG18" i="4"/>
  <c r="CE18" i="4"/>
  <c r="CC18" i="4"/>
  <c r="CA18" i="4"/>
  <c r="BY18" i="4"/>
  <c r="BW18" i="4"/>
  <c r="BU18" i="4"/>
  <c r="BS18" i="4"/>
  <c r="BQ18" i="4"/>
  <c r="BO18" i="4"/>
  <c r="BM18" i="4"/>
  <c r="BK18" i="4"/>
  <c r="BI18" i="4"/>
  <c r="BG18" i="4"/>
  <c r="BE18" i="4"/>
  <c r="BC18" i="4"/>
  <c r="BA18" i="4"/>
  <c r="AY18" i="4"/>
  <c r="CS17" i="4"/>
  <c r="CQ17" i="4"/>
  <c r="CO17" i="4"/>
  <c r="CM17" i="4"/>
  <c r="CK17" i="4"/>
  <c r="CI17" i="4"/>
  <c r="CG17" i="4"/>
  <c r="CE17" i="4"/>
  <c r="CC17" i="4"/>
  <c r="CA17" i="4"/>
  <c r="BY17" i="4"/>
  <c r="BW17" i="4"/>
  <c r="BU17" i="4"/>
  <c r="BS17" i="4"/>
  <c r="BQ17" i="4"/>
  <c r="BO17" i="4"/>
  <c r="BM17" i="4"/>
  <c r="BK17" i="4"/>
  <c r="BI17" i="4"/>
  <c r="BG17" i="4"/>
  <c r="BE17" i="4"/>
  <c r="BC17" i="4"/>
  <c r="BA17" i="4"/>
  <c r="AY17" i="4"/>
  <c r="CS16" i="4"/>
  <c r="CQ16" i="4"/>
  <c r="CO16" i="4"/>
  <c r="CM16" i="4"/>
  <c r="CK16" i="4"/>
  <c r="CI16" i="4"/>
  <c r="CG16" i="4"/>
  <c r="CE16" i="4"/>
  <c r="CC16" i="4"/>
  <c r="CA16" i="4"/>
  <c r="BY16" i="4"/>
  <c r="BW16" i="4"/>
  <c r="BU16" i="4"/>
  <c r="BS16" i="4"/>
  <c r="BQ16" i="4"/>
  <c r="BO16" i="4"/>
  <c r="BM16" i="4"/>
  <c r="BK16" i="4"/>
  <c r="BI16" i="4"/>
  <c r="BG16" i="4"/>
  <c r="BE16" i="4"/>
  <c r="BC16" i="4"/>
  <c r="BA16" i="4"/>
  <c r="AY16" i="4"/>
  <c r="CS15" i="4"/>
  <c r="CQ15" i="4"/>
  <c r="CO15" i="4"/>
  <c r="CM15" i="4"/>
  <c r="CK15" i="4"/>
  <c r="CI15" i="4"/>
  <c r="CG15" i="4"/>
  <c r="CE15" i="4"/>
  <c r="CC15" i="4"/>
  <c r="CA15" i="4"/>
  <c r="BY15" i="4"/>
  <c r="BW15" i="4"/>
  <c r="BU15" i="4"/>
  <c r="BS15" i="4"/>
  <c r="BQ15" i="4"/>
  <c r="BO15" i="4"/>
  <c r="BM15" i="4"/>
  <c r="BK15" i="4"/>
  <c r="BI15" i="4"/>
  <c r="BG15" i="4"/>
  <c r="BE15" i="4"/>
  <c r="BC15" i="4"/>
  <c r="BA15" i="4"/>
  <c r="AY15" i="4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Z32" i="7"/>
  <c r="Z33" i="7"/>
  <c r="Z34" i="7"/>
  <c r="Z35" i="7"/>
  <c r="Z36" i="7"/>
  <c r="Z37" i="7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Y32" i="7"/>
  <c r="Y33" i="7"/>
  <c r="Y34" i="7"/>
  <c r="Y35" i="7"/>
  <c r="Y36" i="7"/>
  <c r="Y37" i="7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X32" i="7"/>
  <c r="X33" i="7"/>
  <c r="X34" i="7"/>
  <c r="X35" i="7"/>
  <c r="X36" i="7"/>
  <c r="X37" i="7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W32" i="7"/>
  <c r="W33" i="7"/>
  <c r="W34" i="7"/>
  <c r="W35" i="7"/>
  <c r="W36" i="7"/>
  <c r="W37" i="7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V32" i="7"/>
  <c r="V33" i="7"/>
  <c r="V34" i="7"/>
  <c r="V35" i="7"/>
  <c r="V36" i="7"/>
  <c r="V37" i="7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U32" i="7"/>
  <c r="U33" i="7"/>
  <c r="U34" i="7"/>
  <c r="U35" i="7"/>
  <c r="U36" i="7"/>
  <c r="U37" i="7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T32" i="7"/>
  <c r="T33" i="7"/>
  <c r="T34" i="7"/>
  <c r="T35" i="7"/>
  <c r="T36" i="7"/>
  <c r="T37" i="7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S32" i="7"/>
  <c r="S33" i="7"/>
  <c r="S34" i="7"/>
  <c r="S35" i="7"/>
  <c r="S36" i="7"/>
  <c r="S37" i="7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R32" i="7"/>
  <c r="R33" i="7"/>
  <c r="R34" i="7"/>
  <c r="R35" i="7"/>
  <c r="R36" i="7"/>
  <c r="R37" i="7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Q32" i="7"/>
  <c r="Q33" i="7"/>
  <c r="Q34" i="7"/>
  <c r="Q35" i="7"/>
  <c r="Q36" i="7"/>
  <c r="Q37" i="7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P32" i="7"/>
  <c r="P33" i="7"/>
  <c r="P34" i="7"/>
  <c r="P35" i="7"/>
  <c r="P36" i="7"/>
  <c r="P37" i="7"/>
  <c r="C21" i="7"/>
  <c r="Z41" i="7"/>
  <c r="C22" i="7"/>
  <c r="Z42" i="7"/>
  <c r="C23" i="7"/>
  <c r="Z43" i="7"/>
  <c r="C24" i="7"/>
  <c r="Z44" i="7"/>
  <c r="C25" i="7"/>
  <c r="Z45" i="7"/>
  <c r="Z46" i="7"/>
  <c r="Y41" i="7"/>
  <c r="Y42" i="7"/>
  <c r="Y43" i="7"/>
  <c r="Y44" i="7"/>
  <c r="Y45" i="7"/>
  <c r="Y46" i="7"/>
  <c r="X41" i="7"/>
  <c r="X42" i="7"/>
  <c r="X43" i="7"/>
  <c r="X44" i="7"/>
  <c r="X45" i="7"/>
  <c r="X46" i="7"/>
  <c r="W41" i="7"/>
  <c r="W42" i="7"/>
  <c r="W43" i="7"/>
  <c r="W44" i="7"/>
  <c r="W45" i="7"/>
  <c r="W46" i="7"/>
  <c r="V41" i="7"/>
  <c r="V42" i="7"/>
  <c r="V43" i="7"/>
  <c r="V44" i="7"/>
  <c r="V45" i="7"/>
  <c r="V46" i="7"/>
  <c r="U41" i="7"/>
  <c r="U42" i="7"/>
  <c r="U43" i="7"/>
  <c r="U44" i="7"/>
  <c r="U45" i="7"/>
  <c r="U46" i="7"/>
  <c r="T41" i="7"/>
  <c r="T42" i="7"/>
  <c r="T43" i="7"/>
  <c r="T44" i="7"/>
  <c r="T45" i="7"/>
  <c r="T46" i="7"/>
  <c r="S41" i="7"/>
  <c r="S42" i="7"/>
  <c r="S43" i="7"/>
  <c r="S44" i="7"/>
  <c r="S45" i="7"/>
  <c r="S46" i="7"/>
  <c r="R41" i="7"/>
  <c r="R42" i="7"/>
  <c r="R43" i="7"/>
  <c r="R44" i="7"/>
  <c r="R45" i="7"/>
  <c r="R46" i="7"/>
  <c r="Q41" i="7"/>
  <c r="Q42" i="7"/>
  <c r="Q43" i="7"/>
  <c r="Q44" i="7"/>
  <c r="Q45" i="7"/>
  <c r="Q46" i="7"/>
  <c r="P41" i="7"/>
  <c r="P42" i="7"/>
  <c r="P43" i="7"/>
  <c r="P44" i="7"/>
  <c r="P45" i="7"/>
  <c r="P46" i="7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O36" i="7"/>
  <c r="O45" i="7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N36" i="7"/>
  <c r="N45" i="7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M36" i="7"/>
  <c r="M45" i="7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L36" i="7"/>
  <c r="L45" i="7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K36" i="7"/>
  <c r="K45" i="7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J36" i="7"/>
  <c r="J45" i="7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I36" i="7"/>
  <c r="I45" i="7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H36" i="7"/>
  <c r="H45" i="7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G36" i="7"/>
  <c r="G45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F36" i="7"/>
  <c r="F45" i="7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E36" i="7"/>
  <c r="E45" i="7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D36" i="7"/>
  <c r="D45" i="7"/>
  <c r="O35" i="7"/>
  <c r="O44" i="7"/>
  <c r="N35" i="7"/>
  <c r="N44" i="7"/>
  <c r="M35" i="7"/>
  <c r="M44" i="7"/>
  <c r="L35" i="7"/>
  <c r="L44" i="7"/>
  <c r="K35" i="7"/>
  <c r="K44" i="7"/>
  <c r="J35" i="7"/>
  <c r="J44" i="7"/>
  <c r="I35" i="7"/>
  <c r="I44" i="7"/>
  <c r="H35" i="7"/>
  <c r="H44" i="7"/>
  <c r="G35" i="7"/>
  <c r="G44" i="7"/>
  <c r="F35" i="7"/>
  <c r="F44" i="7"/>
  <c r="E35" i="7"/>
  <c r="E44" i="7"/>
  <c r="D35" i="7"/>
  <c r="D44" i="7"/>
  <c r="O34" i="7"/>
  <c r="O43" i="7"/>
  <c r="N34" i="7"/>
  <c r="N43" i="7"/>
  <c r="M34" i="7"/>
  <c r="M43" i="7"/>
  <c r="L34" i="7"/>
  <c r="L43" i="7"/>
  <c r="K34" i="7"/>
  <c r="K43" i="7"/>
  <c r="J34" i="7"/>
  <c r="J43" i="7"/>
  <c r="I34" i="7"/>
  <c r="I43" i="7"/>
  <c r="H34" i="7"/>
  <c r="H43" i="7"/>
  <c r="G34" i="7"/>
  <c r="G43" i="7"/>
  <c r="F34" i="7"/>
  <c r="F43" i="7"/>
  <c r="E34" i="7"/>
  <c r="E43" i="7"/>
  <c r="D34" i="7"/>
  <c r="D43" i="7"/>
  <c r="O33" i="7"/>
  <c r="O42" i="7"/>
  <c r="N33" i="7"/>
  <c r="N42" i="7"/>
  <c r="M33" i="7"/>
  <c r="M42" i="7"/>
  <c r="L33" i="7"/>
  <c r="L42" i="7"/>
  <c r="K33" i="7"/>
  <c r="K42" i="7"/>
  <c r="J33" i="7"/>
  <c r="J42" i="7"/>
  <c r="I33" i="7"/>
  <c r="I42" i="7"/>
  <c r="H33" i="7"/>
  <c r="H42" i="7"/>
  <c r="G33" i="7"/>
  <c r="G42" i="7"/>
  <c r="F33" i="7"/>
  <c r="F42" i="7"/>
  <c r="E33" i="7"/>
  <c r="E42" i="7"/>
  <c r="D33" i="7"/>
  <c r="D42" i="7"/>
  <c r="O32" i="7"/>
  <c r="O41" i="7"/>
  <c r="N32" i="7"/>
  <c r="N41" i="7"/>
  <c r="M32" i="7"/>
  <c r="M41" i="7"/>
  <c r="L32" i="7"/>
  <c r="L41" i="7"/>
  <c r="K32" i="7"/>
  <c r="K41" i="7"/>
  <c r="J32" i="7"/>
  <c r="J41" i="7"/>
  <c r="I32" i="7"/>
  <c r="I41" i="7"/>
  <c r="H32" i="7"/>
  <c r="H41" i="7"/>
  <c r="G32" i="7"/>
  <c r="G41" i="7"/>
  <c r="F32" i="7"/>
  <c r="F41" i="7"/>
  <c r="E32" i="7"/>
  <c r="E41" i="7"/>
  <c r="D32" i="7"/>
  <c r="D41" i="7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051" i="1"/>
  <c r="L2" i="4"/>
  <c r="O46" i="7"/>
  <c r="N46" i="7"/>
  <c r="M46" i="7"/>
  <c r="L46" i="7"/>
  <c r="K46" i="7"/>
  <c r="J46" i="7"/>
  <c r="I46" i="7"/>
  <c r="H46" i="7"/>
  <c r="G46" i="7"/>
  <c r="F46" i="7"/>
  <c r="E46" i="7"/>
  <c r="D46" i="7"/>
  <c r="O37" i="7"/>
  <c r="N37" i="7"/>
  <c r="M37" i="7"/>
  <c r="L37" i="7"/>
  <c r="K37" i="7"/>
  <c r="J37" i="7"/>
  <c r="I37" i="7"/>
  <c r="C36" i="7"/>
  <c r="C45" i="7"/>
  <c r="C35" i="7"/>
  <c r="C44" i="7"/>
  <c r="C34" i="7"/>
  <c r="C43" i="7"/>
  <c r="C33" i="7"/>
  <c r="C42" i="7"/>
  <c r="C32" i="7"/>
  <c r="C41" i="7"/>
  <c r="H37" i="7"/>
  <c r="G37" i="7"/>
  <c r="F37" i="7"/>
  <c r="E37" i="7"/>
  <c r="D37" i="7"/>
  <c r="C46" i="7"/>
  <c r="C37" i="7"/>
  <c r="C11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C12" i="7"/>
  <c r="C26" i="7"/>
  <c r="D21" i="7"/>
  <c r="D22" i="7"/>
  <c r="D23" i="7"/>
  <c r="D24" i="7"/>
  <c r="D25" i="7"/>
  <c r="D26" i="7"/>
</calcChain>
</file>

<file path=xl/sharedStrings.xml><?xml version="1.0" encoding="utf-8"?>
<sst xmlns="http://schemas.openxmlformats.org/spreadsheetml/2006/main" count="7235" uniqueCount="2790">
  <si>
    <t>Code</t>
  </si>
  <si>
    <t>Address</t>
  </si>
  <si>
    <t>Name</t>
  </si>
  <si>
    <t>Floor</t>
  </si>
  <si>
    <t>Mahal</t>
  </si>
  <si>
    <t>Telephone</t>
  </si>
  <si>
    <t>Left/travel</t>
  </si>
  <si>
    <t>Note</t>
  </si>
  <si>
    <t>orange</t>
  </si>
  <si>
    <t>الجمل زاروب الكشاف المسلم</t>
  </si>
  <si>
    <t xml:space="preserve"> حسن مرعي </t>
  </si>
  <si>
    <t>01/702501</t>
  </si>
  <si>
    <t xml:space="preserve">سوزان صبرا </t>
  </si>
  <si>
    <t>بيت قليلات</t>
  </si>
  <si>
    <t>أحمد الأيوبي</t>
  </si>
  <si>
    <t>يدفع باللون الزهر</t>
  </si>
  <si>
    <t>عماد شقير</t>
  </si>
  <si>
    <t>أخت فادي</t>
  </si>
  <si>
    <t xml:space="preserve">خالد الايوبي </t>
  </si>
  <si>
    <t xml:space="preserve">خالد العبد </t>
  </si>
  <si>
    <t>محمد الجمل</t>
  </si>
  <si>
    <t>بيت حجازى</t>
  </si>
  <si>
    <t>عامر عكاوى</t>
  </si>
  <si>
    <t>03-847470</t>
  </si>
  <si>
    <t>اسامة علامة</t>
  </si>
  <si>
    <t>01-816455</t>
  </si>
  <si>
    <t>امين القايد</t>
  </si>
  <si>
    <t>ارضي</t>
  </si>
  <si>
    <t>01-703493</t>
  </si>
  <si>
    <t>زهير عبد الصمد(ذكور المصري)</t>
  </si>
  <si>
    <t>القاضى</t>
  </si>
  <si>
    <t>منصور القاضى</t>
  </si>
  <si>
    <t>01-304894</t>
  </si>
  <si>
    <t>ارضى</t>
  </si>
  <si>
    <t>01-318057</t>
  </si>
  <si>
    <t>سنو فوق ادوات طبية</t>
  </si>
  <si>
    <t>ابو عمر سنو</t>
  </si>
  <si>
    <t>ابو شقرا</t>
  </si>
  <si>
    <t>مدام كعكاتى</t>
  </si>
  <si>
    <t>01-703905</t>
  </si>
  <si>
    <t>عبد حشوشى</t>
  </si>
  <si>
    <t>01-314694</t>
  </si>
  <si>
    <t>حسن عبد الله</t>
  </si>
  <si>
    <t>03-836080</t>
  </si>
  <si>
    <t>القصاص</t>
  </si>
  <si>
    <t>احمد وهبى</t>
  </si>
  <si>
    <t>01-302703</t>
  </si>
  <si>
    <t>منذر قصاص</t>
  </si>
  <si>
    <t>على غصى</t>
  </si>
  <si>
    <t>بيت الارنوذط</t>
  </si>
  <si>
    <t>قصار</t>
  </si>
  <si>
    <t>وسام طربية</t>
  </si>
  <si>
    <t>النعمانى</t>
  </si>
  <si>
    <t>محمد كنعان</t>
  </si>
  <si>
    <t>فليب بدران</t>
  </si>
  <si>
    <t>فاروق منيمة</t>
  </si>
  <si>
    <t>01-316668</t>
  </si>
  <si>
    <t>بيت شحوري</t>
  </si>
  <si>
    <t>01-819644</t>
  </si>
  <si>
    <t>زهير نعمانى</t>
  </si>
  <si>
    <t>اخر</t>
  </si>
  <si>
    <t>مسافر</t>
  </si>
  <si>
    <t>ثريا منيمنة</t>
  </si>
  <si>
    <t>فايزة طه</t>
  </si>
  <si>
    <t>عن سنة</t>
  </si>
  <si>
    <t>مقابل النعمانى</t>
  </si>
  <si>
    <t>01-307523</t>
  </si>
  <si>
    <t>70-660674</t>
  </si>
  <si>
    <t>علاء الدين (الكشاف المسلم)</t>
  </si>
  <si>
    <t>بيت النقاش</t>
  </si>
  <si>
    <t>ام توفيق علاء الدين</t>
  </si>
  <si>
    <t>خليل ناصر</t>
  </si>
  <si>
    <t>01-300193</t>
  </si>
  <si>
    <t>نعيم سلمان</t>
  </si>
  <si>
    <t>بسام بيضون</t>
  </si>
  <si>
    <t>01-302622</t>
  </si>
  <si>
    <t>وليد سرور</t>
  </si>
  <si>
    <t>03-267055</t>
  </si>
  <si>
    <t>عبدالهادى هدلا</t>
  </si>
  <si>
    <t>01-70377</t>
  </si>
  <si>
    <t>وليد رمو</t>
  </si>
  <si>
    <t>عبد الرحمن عبد الخالق ترك</t>
  </si>
  <si>
    <t>01-308346</t>
  </si>
  <si>
    <t>عائد سليمان</t>
  </si>
  <si>
    <t>على حلاوى</t>
  </si>
  <si>
    <t>حسين يس</t>
  </si>
  <si>
    <t>70-803302</t>
  </si>
  <si>
    <t>صيدلية الايمان</t>
  </si>
  <si>
    <t>عبد الغنى علوان</t>
  </si>
  <si>
    <t>زهير مغربل</t>
  </si>
  <si>
    <t>01-316171</t>
  </si>
  <si>
    <t>محمد كحيل</t>
  </si>
  <si>
    <t>زياد لوند</t>
  </si>
  <si>
    <t>نزيه سركس</t>
  </si>
  <si>
    <t>03-845851</t>
  </si>
  <si>
    <t>مكى مكى</t>
  </si>
  <si>
    <t>يدفع 180 سنوى</t>
  </si>
  <si>
    <t>العيتانى</t>
  </si>
  <si>
    <t>نبيه طبارة</t>
  </si>
  <si>
    <t>01-308736</t>
  </si>
  <si>
    <t>صلاح الدين الحوت</t>
  </si>
  <si>
    <t>عدنان درويش</t>
  </si>
  <si>
    <t xml:space="preserve">بيت جحا </t>
  </si>
  <si>
    <t>01-303238</t>
  </si>
  <si>
    <t>عمرو زهرة</t>
  </si>
  <si>
    <t>01-703184</t>
  </si>
  <si>
    <t>احمد بلال الصوري</t>
  </si>
  <si>
    <t>هدى سردوك</t>
  </si>
  <si>
    <t>01-306142</t>
  </si>
  <si>
    <t>بيت علم الدين</t>
  </si>
  <si>
    <t>01-703139</t>
  </si>
  <si>
    <t>محمد الطويل</t>
  </si>
  <si>
    <t>رفيدة العانقى</t>
  </si>
  <si>
    <t>01-300054</t>
  </si>
  <si>
    <t>محمد كعكانى</t>
  </si>
  <si>
    <t>ardy</t>
  </si>
  <si>
    <t>شهاب الثانية وسط</t>
  </si>
  <si>
    <t>بيت سحمرانى</t>
  </si>
  <si>
    <t>غازى الزبير</t>
  </si>
  <si>
    <t>01-311105</t>
  </si>
  <si>
    <t>حيدر بدر الدين</t>
  </si>
  <si>
    <t>على حيد جابر</t>
  </si>
  <si>
    <t>عبد الرحمن السيد</t>
  </si>
  <si>
    <t>شهاب الاولى</t>
  </si>
  <si>
    <t>ابراهيم الحسامى</t>
  </si>
  <si>
    <t>طارق فنيش</t>
  </si>
  <si>
    <t>جلال ابو شقرا</t>
  </si>
  <si>
    <t>زهير عثمان</t>
  </si>
  <si>
    <t>غسان قصار</t>
  </si>
  <si>
    <t>01-817903</t>
  </si>
  <si>
    <t xml:space="preserve">صباح العبد </t>
  </si>
  <si>
    <t>لؤي طعمه</t>
  </si>
  <si>
    <t>منير طعمه</t>
  </si>
  <si>
    <t>وائل سمعان</t>
  </si>
  <si>
    <t>01-307080</t>
  </si>
  <si>
    <t>هيثم اسماعيل</t>
  </si>
  <si>
    <t>ايهاب عطية</t>
  </si>
  <si>
    <t>احمد عزيزى</t>
  </si>
  <si>
    <t>بالاورانج مع الازرق من العيون</t>
  </si>
  <si>
    <t>بيت عم عزيزى</t>
  </si>
  <si>
    <t>سلام</t>
  </si>
  <si>
    <t>عبد القادر الشافعي</t>
  </si>
  <si>
    <t>سليم كمنوعه</t>
  </si>
  <si>
    <t>عبد الغنى ناصر</t>
  </si>
  <si>
    <t>01/815631</t>
  </si>
  <si>
    <t>بيت فربودي</t>
  </si>
  <si>
    <t>03/900415</t>
  </si>
  <si>
    <t>ايمن ابو ذيد</t>
  </si>
  <si>
    <t>احمد البابا</t>
  </si>
  <si>
    <t>حسن قبانى</t>
  </si>
  <si>
    <t>بيت علامه</t>
  </si>
  <si>
    <t>غسان جوهر</t>
  </si>
  <si>
    <t>د.حسان شمس الدين</t>
  </si>
  <si>
    <t>01/818505</t>
  </si>
  <si>
    <t>عماد الجيزي</t>
  </si>
  <si>
    <t>بيت بدر الدين</t>
  </si>
  <si>
    <t>احمد سلام</t>
  </si>
  <si>
    <t>03/689356</t>
  </si>
  <si>
    <t>ربيع وزي</t>
  </si>
  <si>
    <t>ترك</t>
  </si>
  <si>
    <t>انيس البابا</t>
  </si>
  <si>
    <t>بيت محمود</t>
  </si>
  <si>
    <t>Yellow</t>
  </si>
  <si>
    <t>البرازي</t>
  </si>
  <si>
    <t>محمد جمعه</t>
  </si>
  <si>
    <t>71/433628</t>
  </si>
  <si>
    <t>شادى مشاقه</t>
  </si>
  <si>
    <t>معروف خالد</t>
  </si>
  <si>
    <t>بهاء طعمه</t>
  </si>
  <si>
    <t>عماد مرايانى</t>
  </si>
  <si>
    <t>محمد عيتانى</t>
  </si>
  <si>
    <t>01/308037&amp;03/105681</t>
  </si>
  <si>
    <t>يحيي ماشو</t>
  </si>
  <si>
    <t>عبدالرحمن ريماس</t>
  </si>
  <si>
    <t>بيت باسم زين</t>
  </si>
  <si>
    <t>70/922936</t>
  </si>
  <si>
    <t>وقف الروم</t>
  </si>
  <si>
    <t>بيت القوكلى</t>
  </si>
  <si>
    <t>01/648352</t>
  </si>
  <si>
    <t>عيسي عطا السيد</t>
  </si>
  <si>
    <t>03/907518</t>
  </si>
  <si>
    <t>اميل منصور</t>
  </si>
  <si>
    <t>01/651504</t>
  </si>
  <si>
    <t>سيمون شماس</t>
  </si>
  <si>
    <t>01/644771</t>
  </si>
  <si>
    <t>لالياس الحاج</t>
  </si>
  <si>
    <t>بيت صيغه بطرس</t>
  </si>
  <si>
    <t>01/654833</t>
  </si>
  <si>
    <t>بيت بيضون</t>
  </si>
  <si>
    <t>03/760880</t>
  </si>
  <si>
    <t>يونس حمزه</t>
  </si>
  <si>
    <t>مدام اندراوى</t>
  </si>
  <si>
    <t>01/646980</t>
  </si>
  <si>
    <t>عدنان ابو شقرا</t>
  </si>
  <si>
    <t>01/647361</t>
  </si>
  <si>
    <t>سعيد الخولى</t>
  </si>
  <si>
    <t>03/856705</t>
  </si>
  <si>
    <t>الكستي</t>
  </si>
  <si>
    <t>كامل فاعور</t>
  </si>
  <si>
    <t>01/317026</t>
  </si>
  <si>
    <t>عبد رباح</t>
  </si>
  <si>
    <t>01/314979</t>
  </si>
  <si>
    <t>نزيه ضيا</t>
  </si>
  <si>
    <t>76/827568</t>
  </si>
  <si>
    <t>على جابر</t>
  </si>
  <si>
    <t>01/306162</t>
  </si>
  <si>
    <t>يوسف عواضه ابو فادى</t>
  </si>
  <si>
    <t>01/303871</t>
  </si>
  <si>
    <t>مدام صبح ام وليد</t>
  </si>
  <si>
    <t>01/315200</t>
  </si>
  <si>
    <t>خليل عواضه</t>
  </si>
  <si>
    <t>باسم الكوش</t>
  </si>
  <si>
    <t>01/666365</t>
  </si>
  <si>
    <t>عمر غندور</t>
  </si>
  <si>
    <t>بلال سعاده</t>
  </si>
  <si>
    <t>01/653537</t>
  </si>
  <si>
    <t>بيت الرز(سمر حجازى)</t>
  </si>
  <si>
    <t>03/356231</t>
  </si>
  <si>
    <t>مختار الكوش</t>
  </si>
  <si>
    <t>د.رعد</t>
  </si>
  <si>
    <t>محمد الزين</t>
  </si>
  <si>
    <t>احمد اسكندرانى</t>
  </si>
  <si>
    <t>53/919188</t>
  </si>
  <si>
    <t>بيت الطويل</t>
  </si>
  <si>
    <t>9/923709</t>
  </si>
  <si>
    <t>منطقه المحل</t>
  </si>
  <si>
    <t>فرحات</t>
  </si>
  <si>
    <t>X</t>
  </si>
  <si>
    <t>محل فضه</t>
  </si>
  <si>
    <t>ام يوسف</t>
  </si>
  <si>
    <t>بيت يعيون</t>
  </si>
  <si>
    <t>بيت فاخورى</t>
  </si>
  <si>
    <t>الحاجه ام عبد العال</t>
  </si>
  <si>
    <t>خليل المصري</t>
  </si>
  <si>
    <t>د.الحوت</t>
  </si>
  <si>
    <t>عمر فتح الله</t>
  </si>
  <si>
    <t>بيت الكاير</t>
  </si>
  <si>
    <t>خليل غسانى</t>
  </si>
  <si>
    <t>حسن محمود قيس</t>
  </si>
  <si>
    <t>بيدفع عند اللزوم</t>
  </si>
  <si>
    <t>نور شقير</t>
  </si>
  <si>
    <t>سنتر النجمه</t>
  </si>
  <si>
    <t>محل المصبغه</t>
  </si>
  <si>
    <t>x</t>
  </si>
  <si>
    <t>90/312122&amp;9/932815</t>
  </si>
  <si>
    <t>مركز صناوى للتعليم</t>
  </si>
  <si>
    <t>03/731704</t>
  </si>
  <si>
    <t>خالد عبدالله</t>
  </si>
  <si>
    <t>3 no 6</t>
  </si>
  <si>
    <t>03/235477</t>
  </si>
  <si>
    <t>شركه ماس بور</t>
  </si>
  <si>
    <t>بيت خيا</t>
  </si>
  <si>
    <t>5no 6</t>
  </si>
  <si>
    <t>عبدالرجمن جبارى</t>
  </si>
  <si>
    <t>6 no 3</t>
  </si>
  <si>
    <t>صفوان طويل</t>
  </si>
  <si>
    <t>8 no 6</t>
  </si>
  <si>
    <t>رفيق مراد</t>
  </si>
  <si>
    <t>8 no 1</t>
  </si>
  <si>
    <t>رضوان عبدالله</t>
  </si>
  <si>
    <t>9 no3</t>
  </si>
  <si>
    <t>دكتور الغور</t>
  </si>
  <si>
    <t>3No2</t>
  </si>
  <si>
    <t>محل اعراس</t>
  </si>
  <si>
    <t>دكتور حموي</t>
  </si>
  <si>
    <t>4 No 5</t>
  </si>
  <si>
    <t>علاء سليمان</t>
  </si>
  <si>
    <t>6 No 1</t>
  </si>
  <si>
    <t>نخند صفوت</t>
  </si>
  <si>
    <t>03/415166</t>
  </si>
  <si>
    <t>ترك فك</t>
  </si>
  <si>
    <t>حسام الدسوقي</t>
  </si>
  <si>
    <t>محمد المأمون</t>
  </si>
  <si>
    <t>76/860645</t>
  </si>
  <si>
    <t>مراجعه فك</t>
  </si>
  <si>
    <t>ابو تيم</t>
  </si>
  <si>
    <t>7 No 5</t>
  </si>
  <si>
    <t>محل خياطه الجراح</t>
  </si>
  <si>
    <t>صيدليه صالح</t>
  </si>
  <si>
    <t>سمير تيم</t>
  </si>
  <si>
    <t>فريد منير</t>
  </si>
  <si>
    <t>رضي صالح</t>
  </si>
  <si>
    <t>01/303332</t>
  </si>
  <si>
    <t>اكرم الامين</t>
  </si>
  <si>
    <t>01/818969</t>
  </si>
  <si>
    <t>بيت الحامر</t>
  </si>
  <si>
    <t>مسافره</t>
  </si>
  <si>
    <t>على مقشر</t>
  </si>
  <si>
    <t>01/703755</t>
  </si>
  <si>
    <t>بيت طلال هادى(غزوه)</t>
  </si>
  <si>
    <t>01/310809</t>
  </si>
  <si>
    <t>مروان علوان</t>
  </si>
  <si>
    <t>ام كامل</t>
  </si>
  <si>
    <t>وليد صالح</t>
  </si>
  <si>
    <t>01/306697</t>
  </si>
  <si>
    <t>احمد المعلم</t>
  </si>
  <si>
    <t>محل اسكاف</t>
  </si>
  <si>
    <t>بيت عباس صالح</t>
  </si>
  <si>
    <t>بيت شربل</t>
  </si>
  <si>
    <t>مون بلان</t>
  </si>
  <si>
    <t>عماد المنجد</t>
  </si>
  <si>
    <t>غسان علم الدين</t>
  </si>
  <si>
    <t>خليل نحاس</t>
  </si>
  <si>
    <t>عبد النقيب</t>
  </si>
  <si>
    <t>توفيق القاضي</t>
  </si>
  <si>
    <t>بيترو الزعبيبي</t>
  </si>
  <si>
    <t>غسان خطابوحي</t>
  </si>
  <si>
    <t>راجي حوا</t>
  </si>
  <si>
    <t>ربيع القاضي</t>
  </si>
  <si>
    <t>الحاج علول</t>
  </si>
  <si>
    <t>حارانى</t>
  </si>
  <si>
    <t>محمد الباش</t>
  </si>
  <si>
    <t>01/304015</t>
  </si>
  <si>
    <t>بيت فرج</t>
  </si>
  <si>
    <t>01/212678</t>
  </si>
  <si>
    <t>صالح التانيه</t>
  </si>
  <si>
    <t>tom&amp;jery</t>
  </si>
  <si>
    <t>بيت الحريري</t>
  </si>
  <si>
    <t>صاوى الحكيم</t>
  </si>
  <si>
    <t>نجوي صالح</t>
  </si>
  <si>
    <t>حسان الرشيج</t>
  </si>
  <si>
    <t>كاظم مكى</t>
  </si>
  <si>
    <t>ابراهيم الامين</t>
  </si>
  <si>
    <t>عيانى</t>
  </si>
  <si>
    <t>احمد البطل</t>
  </si>
  <si>
    <t>01/318969</t>
  </si>
  <si>
    <t>01/816216</t>
  </si>
  <si>
    <t>01/307764</t>
  </si>
  <si>
    <t>بنايه ابراهيم الشماس</t>
  </si>
  <si>
    <t>عبدالكريم فارس</t>
  </si>
  <si>
    <t>اسيا كريم</t>
  </si>
  <si>
    <t>منال شماس</t>
  </si>
  <si>
    <t>نجلاء ابراهيم</t>
  </si>
  <si>
    <t>سهيله ابراهيم</t>
  </si>
  <si>
    <t>زاهر فوزي</t>
  </si>
  <si>
    <t>ليلى درويش</t>
  </si>
  <si>
    <t>سهام ابراهيم</t>
  </si>
  <si>
    <t>اخر طابق</t>
  </si>
  <si>
    <t>71/417798</t>
  </si>
  <si>
    <t>01/303341</t>
  </si>
  <si>
    <t>بنايه ام رجب</t>
  </si>
  <si>
    <t>محل ال  الحجه فريال</t>
  </si>
  <si>
    <t>فتحالله(ملاص الحجه فريال)</t>
  </si>
  <si>
    <t>جمال الحسينى</t>
  </si>
  <si>
    <t>هانى فتحالله</t>
  </si>
  <si>
    <t>البرازى التانيه</t>
  </si>
  <si>
    <t>وسام الجمل</t>
  </si>
  <si>
    <t>بيت العتر</t>
  </si>
  <si>
    <t>01/30289</t>
  </si>
  <si>
    <t>01/707390</t>
  </si>
  <si>
    <t>مكتبه سالم</t>
  </si>
  <si>
    <t>عثمان عرفات</t>
  </si>
  <si>
    <t>ابو رضوان بلطي</t>
  </si>
  <si>
    <t>عبدالله بردى</t>
  </si>
  <si>
    <t>سعيد صالح</t>
  </si>
  <si>
    <t>هلال صوفانى</t>
  </si>
  <si>
    <t>محمد حسن غصن</t>
  </si>
  <si>
    <t>فؤاد حجازى</t>
  </si>
  <si>
    <t>ابو امين حجازى</t>
  </si>
  <si>
    <t>فوزى كريديه</t>
  </si>
  <si>
    <t>محل لانجري(صباح رحال)</t>
  </si>
  <si>
    <t>سافر</t>
  </si>
  <si>
    <t>مراجعه</t>
  </si>
  <si>
    <t>01/304265</t>
  </si>
  <si>
    <t>03/062160</t>
  </si>
  <si>
    <t>توفيق شراره</t>
  </si>
  <si>
    <t>دومينو</t>
  </si>
  <si>
    <t>نزار دمشقيه</t>
  </si>
  <si>
    <t>محمد نصر الدين</t>
  </si>
  <si>
    <t>ابو حسن سكيكي</t>
  </si>
  <si>
    <t>جاد ابو سمر</t>
  </si>
  <si>
    <t>حسن مرجي</t>
  </si>
  <si>
    <t>محل العاب حسن صالح</t>
  </si>
  <si>
    <t>محل+بيت غير بنايه</t>
  </si>
  <si>
    <t>01/903993</t>
  </si>
  <si>
    <t>01/305046</t>
  </si>
  <si>
    <t>الترك</t>
  </si>
  <si>
    <t>زهير مدغان</t>
  </si>
  <si>
    <t>محل كمبيوتر</t>
  </si>
  <si>
    <t>انور ابو حسن</t>
  </si>
  <si>
    <t>استاذ رفعت</t>
  </si>
  <si>
    <t>باسم الفرخ</t>
  </si>
  <si>
    <t>ابو احمد متحسب</t>
  </si>
  <si>
    <t>حسين الحج على</t>
  </si>
  <si>
    <t>بيت خطابرحي</t>
  </si>
  <si>
    <t>بيت القادرى</t>
  </si>
  <si>
    <t>محل دعبول</t>
  </si>
  <si>
    <t>بيت رياض ريحان</t>
  </si>
  <si>
    <t>بيت عطيان</t>
  </si>
  <si>
    <t>خالد ادلبي</t>
  </si>
  <si>
    <t>01/319554</t>
  </si>
  <si>
    <t>محل باسماتيكا</t>
  </si>
  <si>
    <t>70/989614</t>
  </si>
  <si>
    <t>01/319866</t>
  </si>
  <si>
    <t>70/998644</t>
  </si>
  <si>
    <t>70/998649</t>
  </si>
  <si>
    <t>الفروج الزراعي</t>
  </si>
  <si>
    <t>محل ابو فادى</t>
  </si>
  <si>
    <t>سميره عطرونى</t>
  </si>
  <si>
    <t>نبيل الراعى</t>
  </si>
  <si>
    <t>ابو خالد</t>
  </si>
  <si>
    <t>سعد الديم غليني</t>
  </si>
  <si>
    <t>عباس حيدر</t>
  </si>
  <si>
    <t>بيت بيرونى</t>
  </si>
  <si>
    <t>ابو مالك نور على</t>
  </si>
  <si>
    <t>محمد قصقص</t>
  </si>
  <si>
    <t>فايز بياخو</t>
  </si>
  <si>
    <t>نزيه الحسينى</t>
  </si>
  <si>
    <t>مدام رافت محمود</t>
  </si>
  <si>
    <t>01/310650</t>
  </si>
  <si>
    <t>01/312626</t>
  </si>
  <si>
    <t>01/306208</t>
  </si>
  <si>
    <t>01/816309</t>
  </si>
  <si>
    <t>01/313461</t>
  </si>
  <si>
    <t>01/309722</t>
  </si>
  <si>
    <t>71/238664</t>
  </si>
  <si>
    <t>سوبر ماركت</t>
  </si>
  <si>
    <t>حسن صالح وبعيون</t>
  </si>
  <si>
    <t>سامر الصلح</t>
  </si>
  <si>
    <t>صبحي شقير</t>
  </si>
  <si>
    <t>رولا جورج صافي</t>
  </si>
  <si>
    <t>ليلى الخطيب</t>
  </si>
  <si>
    <t>رامز كرنيب</t>
  </si>
  <si>
    <t>هشام الحلاق</t>
  </si>
  <si>
    <t>01/903014&amp;03/910627</t>
  </si>
  <si>
    <t>71/151622</t>
  </si>
  <si>
    <t>السمبوسكانى</t>
  </si>
  <si>
    <t>وسام الحامدى</t>
  </si>
  <si>
    <t>د.سمبوسكانى</t>
  </si>
  <si>
    <t>نبيل عكر</t>
  </si>
  <si>
    <t>وفيق عز الدين</t>
  </si>
  <si>
    <t>غسان الحمار</t>
  </si>
  <si>
    <t>ابن ام رسيل رمضان(عمر)</t>
  </si>
  <si>
    <t>بن حبيب</t>
  </si>
  <si>
    <t>محمد العبدالله</t>
  </si>
  <si>
    <t>يوسف بشار</t>
  </si>
  <si>
    <t>فادى العبدالله</t>
  </si>
  <si>
    <t>نسيب شمس</t>
  </si>
  <si>
    <t>حلبى قبرصلى</t>
  </si>
  <si>
    <t>عدد 2 كرت + محل</t>
  </si>
  <si>
    <t>01/704995</t>
  </si>
  <si>
    <t>03/432334&amp;70/212397</t>
  </si>
  <si>
    <t>71/569048</t>
  </si>
  <si>
    <t>03/422329</t>
  </si>
  <si>
    <t>01/705338&amp;03/902094</t>
  </si>
  <si>
    <t>01/312399</t>
  </si>
  <si>
    <t>عدد2+والدته بنايه مكتبه سالم</t>
  </si>
  <si>
    <t>كروت لون اخضر مع المحل</t>
  </si>
  <si>
    <t>محمد كرنيب</t>
  </si>
  <si>
    <t>زكريا كرنيب</t>
  </si>
  <si>
    <t>حسن العبدالله</t>
  </si>
  <si>
    <t>رياض صندوقلى</t>
  </si>
  <si>
    <t>على كرنيب</t>
  </si>
  <si>
    <t>حسينى كرنيب</t>
  </si>
  <si>
    <t>01/313574</t>
  </si>
  <si>
    <t>01/891908</t>
  </si>
  <si>
    <t>بدل سعد</t>
  </si>
  <si>
    <t>فليفل</t>
  </si>
  <si>
    <t>عائشه المصري</t>
  </si>
  <si>
    <t>شفيق بلوز</t>
  </si>
  <si>
    <t>بيت ايمن ناصر</t>
  </si>
  <si>
    <t>بيت وليد الوكيل</t>
  </si>
  <si>
    <t>مدلل</t>
  </si>
  <si>
    <t>سنوي</t>
  </si>
  <si>
    <t>01/306047</t>
  </si>
  <si>
    <t>مراجعه ترك</t>
  </si>
  <si>
    <t>حسن الحلبي</t>
  </si>
  <si>
    <t>حسن نجم</t>
  </si>
  <si>
    <t>محمد سعاده</t>
  </si>
  <si>
    <t>اديب كته</t>
  </si>
  <si>
    <t>سمير منصور</t>
  </si>
  <si>
    <t>محمد ياسين الصباغ</t>
  </si>
  <si>
    <t>د.سقوق</t>
  </si>
  <si>
    <t>جمال ونس</t>
  </si>
  <si>
    <t>ام جمال ونس</t>
  </si>
  <si>
    <t>فياضي</t>
  </si>
  <si>
    <t>فؤاد ميكائيل</t>
  </si>
  <si>
    <t>عباس نجم</t>
  </si>
  <si>
    <t>حسام حساب</t>
  </si>
  <si>
    <t>بيت مراد</t>
  </si>
  <si>
    <t>مدام حمود</t>
  </si>
  <si>
    <t>عادل ونس</t>
  </si>
  <si>
    <t>01/657768</t>
  </si>
  <si>
    <t>03/637063</t>
  </si>
  <si>
    <t>92/769050</t>
  </si>
  <si>
    <t>01/651098</t>
  </si>
  <si>
    <t>01/651957</t>
  </si>
  <si>
    <t>01/651321</t>
  </si>
  <si>
    <t>01/661838</t>
  </si>
  <si>
    <t>01/631940</t>
  </si>
  <si>
    <t>01/632766</t>
  </si>
  <si>
    <t>بنايه شبارو</t>
  </si>
  <si>
    <t>محل ندى كوافيره</t>
  </si>
  <si>
    <t>وليد اسماعيل</t>
  </si>
  <si>
    <t>خليل الريس</t>
  </si>
  <si>
    <t>بيت رهاوى طرابلس</t>
  </si>
  <si>
    <t>نبيل رمضان</t>
  </si>
  <si>
    <t>بلال كمون</t>
  </si>
  <si>
    <t>جمال حرب</t>
  </si>
  <si>
    <t>75/072610</t>
  </si>
  <si>
    <t>03/849735</t>
  </si>
  <si>
    <t>01/664433</t>
  </si>
  <si>
    <t>01/660973</t>
  </si>
  <si>
    <t>03/026279</t>
  </si>
  <si>
    <t>01/651341</t>
  </si>
  <si>
    <t>تركت مراجعه</t>
  </si>
  <si>
    <t>ابو على كمال</t>
  </si>
  <si>
    <t>القبض فى بيت فؤاد بيضون ط2</t>
  </si>
  <si>
    <t>X2</t>
  </si>
  <si>
    <t>بنايه زينب</t>
  </si>
  <si>
    <t>ناصر الملك على</t>
  </si>
  <si>
    <t>نهى محل ثياب</t>
  </si>
  <si>
    <t>رياض ياسين</t>
  </si>
  <si>
    <t>سليم سراج</t>
  </si>
  <si>
    <t>ترك المنزل</t>
  </si>
  <si>
    <t>70/832084</t>
  </si>
  <si>
    <t>بنايه صقر</t>
  </si>
  <si>
    <t>بيت دعبول</t>
  </si>
  <si>
    <t>محمود الرز</t>
  </si>
  <si>
    <t>03-232384</t>
  </si>
  <si>
    <t>القبرصلي</t>
  </si>
  <si>
    <t>نجيب بكار</t>
  </si>
  <si>
    <t>محمود العريس</t>
  </si>
  <si>
    <t>القاضيه نسرين علويه</t>
  </si>
  <si>
    <t>محمد اسماعيل</t>
  </si>
  <si>
    <t>حسني جابر</t>
  </si>
  <si>
    <t>03/898533</t>
  </si>
  <si>
    <t>حمل برادى (ركب دش)</t>
  </si>
  <si>
    <t>يوسف علويه بنايه الزنانيري ط2</t>
  </si>
  <si>
    <t>زاروب القبرصلى</t>
  </si>
  <si>
    <t>بلال الغول</t>
  </si>
  <si>
    <t>نديم ابو غانم</t>
  </si>
  <si>
    <t>ابو على موسي</t>
  </si>
  <si>
    <t>جمال عبدالملك</t>
  </si>
  <si>
    <t>جميل ابراهيم</t>
  </si>
  <si>
    <t>01/651069</t>
  </si>
  <si>
    <t>01/664375</t>
  </si>
  <si>
    <t>01/651116</t>
  </si>
  <si>
    <t>ايهاب عبد الملك عدد 2</t>
  </si>
  <si>
    <t>بنت عم نسيب شمس</t>
  </si>
  <si>
    <t>بنايه الزعيم</t>
  </si>
  <si>
    <t>محمد القاروط</t>
  </si>
  <si>
    <t>01/651114</t>
  </si>
  <si>
    <t>بنايه الخطيب (بري)</t>
  </si>
  <si>
    <t>مريم الخطيب</t>
  </si>
  <si>
    <t>على عواضه</t>
  </si>
  <si>
    <t>عدنان عواضه</t>
  </si>
  <si>
    <t>د.على جابر</t>
  </si>
  <si>
    <t>بيت عطوي</t>
  </si>
  <si>
    <t>الخطيب مقابل بري</t>
  </si>
  <si>
    <t>ذياد نخال</t>
  </si>
  <si>
    <t>الكولونيل سامى قدوره</t>
  </si>
  <si>
    <t>بيت قدوره</t>
  </si>
  <si>
    <t>01/561320</t>
  </si>
  <si>
    <t>01/642222</t>
  </si>
  <si>
    <t>قرب جمول</t>
  </si>
  <si>
    <t>فاروق كشلى</t>
  </si>
  <si>
    <t>عدنان اغا</t>
  </si>
  <si>
    <t>ابراهيم الريس</t>
  </si>
  <si>
    <t>نبيله الزين</t>
  </si>
  <si>
    <t>صالون حنان</t>
  </si>
  <si>
    <t>بيت مجدلانى الزغبي</t>
  </si>
  <si>
    <t>بطرس بندلى</t>
  </si>
  <si>
    <t>رياض علمالدين</t>
  </si>
  <si>
    <t>01/637569</t>
  </si>
  <si>
    <t>جديد</t>
  </si>
  <si>
    <t>جورج الزغبى مراجعه</t>
  </si>
  <si>
    <t>مدام حمانى</t>
  </si>
  <si>
    <t>فادى حسانى</t>
  </si>
  <si>
    <t>محل برودى الرجالى</t>
  </si>
  <si>
    <t>الزنانيرى وياسين</t>
  </si>
  <si>
    <t>كمال ياسين المهند</t>
  </si>
  <si>
    <t>منير عطرونى</t>
  </si>
  <si>
    <t>احمد فحران</t>
  </si>
  <si>
    <t>جمال ياسين</t>
  </si>
  <si>
    <t>هانى الفنان</t>
  </si>
  <si>
    <t>يوسف علويه</t>
  </si>
  <si>
    <t>ربيع المبيركان</t>
  </si>
  <si>
    <t>على معتوق</t>
  </si>
  <si>
    <t>احمد عليان</t>
  </si>
  <si>
    <t>76/989446</t>
  </si>
  <si>
    <t>01/651109</t>
  </si>
  <si>
    <t>01/650682</t>
  </si>
  <si>
    <t>01/653456</t>
  </si>
  <si>
    <t>76/379993</t>
  </si>
  <si>
    <t>اخد فى محل المرشدي</t>
  </si>
  <si>
    <t>نسرين كرت واحد بنايه القبرصلى</t>
  </si>
  <si>
    <t>انور</t>
  </si>
  <si>
    <t>المزرعه البنايه الجديده مقابل حسن صالح</t>
  </si>
  <si>
    <t>ذياد الكينى</t>
  </si>
  <si>
    <t>بيت نجم</t>
  </si>
  <si>
    <t>على عبيد</t>
  </si>
  <si>
    <t>فادى فتح الله</t>
  </si>
  <si>
    <t>فريحه عيتانى</t>
  </si>
  <si>
    <t>مختار تمراوى</t>
  </si>
  <si>
    <t>بيت القطع</t>
  </si>
  <si>
    <t>كمال تاصر الدين</t>
  </si>
  <si>
    <t>03/877616*73/178130</t>
  </si>
  <si>
    <t>ام عباس بنايه ونس</t>
  </si>
  <si>
    <t>Blue</t>
  </si>
  <si>
    <t>مشتاقه الواحه A</t>
  </si>
  <si>
    <t>سوسن فايد</t>
  </si>
  <si>
    <t>بيت سكاكينى</t>
  </si>
  <si>
    <t>رشيد عيتانى</t>
  </si>
  <si>
    <t>بسام الجلاد</t>
  </si>
  <si>
    <t>د .احمد طربيه</t>
  </si>
  <si>
    <t>مشتاقه الواحه B</t>
  </si>
  <si>
    <t>وفيق الحاج</t>
  </si>
  <si>
    <t>باسم جمعه</t>
  </si>
  <si>
    <t>بيت عضاضه</t>
  </si>
  <si>
    <t>عمر طربيه</t>
  </si>
  <si>
    <t>احمد الطويل</t>
  </si>
  <si>
    <t>محمد السيد</t>
  </si>
  <si>
    <t>بيت دلوغان</t>
  </si>
  <si>
    <t>وليد المصري</t>
  </si>
  <si>
    <t>محمد فتونى</t>
  </si>
  <si>
    <t>ذياد ابو عمو</t>
  </si>
  <si>
    <t>عنايه جابر</t>
  </si>
  <si>
    <t>سعد ايوب</t>
  </si>
  <si>
    <t>مراجعه تركت</t>
  </si>
  <si>
    <t>بدل ام مازن المصري</t>
  </si>
  <si>
    <t>مشاقه النور</t>
  </si>
  <si>
    <t>احمد المصري</t>
  </si>
  <si>
    <t>نبيل مشتاقه</t>
  </si>
  <si>
    <t>ربيع زين النور</t>
  </si>
  <si>
    <t>طلال غواص</t>
  </si>
  <si>
    <t>رنده الصوفي</t>
  </si>
  <si>
    <t>مروانى قبرصلي</t>
  </si>
  <si>
    <t>بيت الجبال</t>
  </si>
  <si>
    <t>عبدالله الشيخ</t>
  </si>
  <si>
    <t>بيت المغربل</t>
  </si>
  <si>
    <t>عماد مراد</t>
  </si>
  <si>
    <t>بيت قاطرجي</t>
  </si>
  <si>
    <t>بيت نصال السعدي</t>
  </si>
  <si>
    <t>بيت النعسان</t>
  </si>
  <si>
    <t>محمد محيدلى</t>
  </si>
  <si>
    <t>01/702859</t>
  </si>
  <si>
    <t>بنايه حسونه</t>
  </si>
  <si>
    <t>بدل قرافع</t>
  </si>
  <si>
    <t>76/971128</t>
  </si>
  <si>
    <t>عبد الرحمن مشتاقه</t>
  </si>
  <si>
    <t>طارق داغسانى</t>
  </si>
  <si>
    <t>هانى احمد عثمان</t>
  </si>
  <si>
    <t>عباس جنوفش</t>
  </si>
  <si>
    <t>سافر الداعوف</t>
  </si>
  <si>
    <t>محمد كاتبه</t>
  </si>
  <si>
    <t>مازن شقير</t>
  </si>
  <si>
    <t>محمد رشيد الحاج</t>
  </si>
  <si>
    <t>ربيع سالم</t>
  </si>
  <si>
    <t>عماد ندشلي</t>
  </si>
  <si>
    <t>انيس ابو نضال</t>
  </si>
  <si>
    <t>انيس ابو ضاهر</t>
  </si>
  <si>
    <t>لينا دندشلى</t>
  </si>
  <si>
    <t>بدل احمد ابو ظهر مراجعه</t>
  </si>
  <si>
    <t>بيت بسام فرنوخ</t>
  </si>
  <si>
    <t>بيت تفاحه</t>
  </si>
  <si>
    <t>انيس الحاج</t>
  </si>
  <si>
    <t>د سامى صالح</t>
  </si>
  <si>
    <t>احمد الربيعه</t>
  </si>
  <si>
    <t>مدام سلام</t>
  </si>
  <si>
    <t>فاطمه المير</t>
  </si>
  <si>
    <t>اخرطابق</t>
  </si>
  <si>
    <t>مالك اياس</t>
  </si>
  <si>
    <t>مدام قمر بلعبكانى</t>
  </si>
  <si>
    <t>محمود دمشقيه</t>
  </si>
  <si>
    <t>الخياط</t>
  </si>
  <si>
    <t>محمد وليد علابيني</t>
  </si>
  <si>
    <t>رفيق يموت</t>
  </si>
  <si>
    <t>احمد ارنووط</t>
  </si>
  <si>
    <t>ترك مراجعه</t>
  </si>
  <si>
    <t>بدل ثلجه</t>
  </si>
  <si>
    <t>بدل محمد الصقلاوى</t>
  </si>
  <si>
    <t>الخربطلى"الحياه"</t>
  </si>
  <si>
    <t>بيت الحسينى</t>
  </si>
  <si>
    <t>حسان الصباغ</t>
  </si>
  <si>
    <t>باسم شاهين</t>
  </si>
  <si>
    <t>الارشاد</t>
  </si>
  <si>
    <t>بيت فخر الدين</t>
  </si>
  <si>
    <t>صبحى الباشا</t>
  </si>
  <si>
    <t>لطفى "السودانى"</t>
  </si>
  <si>
    <t>جمال العوجي</t>
  </si>
  <si>
    <t>حبيب فرشوخ</t>
  </si>
  <si>
    <t>محمد سعيد فرشوخ</t>
  </si>
  <si>
    <t>حسين قصاب</t>
  </si>
  <si>
    <t>ابو خالد الجوزو</t>
  </si>
  <si>
    <t>محمد نجا</t>
  </si>
  <si>
    <t>البواب</t>
  </si>
  <si>
    <t>سهيل منصور</t>
  </si>
  <si>
    <t>مدام مطرجي</t>
  </si>
  <si>
    <t>احمد متيمنه</t>
  </si>
  <si>
    <t>احمد النحاس</t>
  </si>
  <si>
    <t>بيت سرحان</t>
  </si>
  <si>
    <t>نبيل مكوك</t>
  </si>
  <si>
    <t>محمد سلوم</t>
  </si>
  <si>
    <t>ذكريا فهيم</t>
  </si>
  <si>
    <t>سليمه بلطجي</t>
  </si>
  <si>
    <t>الحلوانى</t>
  </si>
  <si>
    <t>ابو امين غزاوى</t>
  </si>
  <si>
    <t>ريما حمصي</t>
  </si>
  <si>
    <t>محمود عوضي</t>
  </si>
  <si>
    <t>محمود قلعجي</t>
  </si>
  <si>
    <t>غسان سنو</t>
  </si>
  <si>
    <t>بيت حمود</t>
  </si>
  <si>
    <t>بيت عليا</t>
  </si>
  <si>
    <t>نقل على الاخضر (مراجعه)</t>
  </si>
  <si>
    <t>ركبت صحن مراجعه</t>
  </si>
  <si>
    <t>كارت رقم 2</t>
  </si>
  <si>
    <t>مراجعه ابو خالد</t>
  </si>
  <si>
    <t>حسن اليسير بنايه الروضه فوق ابو نادر</t>
  </si>
  <si>
    <t>وليد كعكانى</t>
  </si>
  <si>
    <t>ام حسن دعبول</t>
  </si>
  <si>
    <t>بشري خليل كنعان</t>
  </si>
  <si>
    <t>ام غسان السيد</t>
  </si>
  <si>
    <t>بيت طوسون</t>
  </si>
  <si>
    <t>ام داوود الكاشف</t>
  </si>
  <si>
    <t>ابو حسن اليسير</t>
  </si>
  <si>
    <t>مصطفى الجلاد</t>
  </si>
  <si>
    <t>ام حسن المصري</t>
  </si>
  <si>
    <t>ابن عم هيثم الجلاد</t>
  </si>
  <si>
    <t>سعيد عكاوى</t>
  </si>
  <si>
    <t>محمد شعبان</t>
  </si>
  <si>
    <t>خالد الكردي</t>
  </si>
  <si>
    <t>محي الدين سلام</t>
  </si>
  <si>
    <t>محمد سلام</t>
  </si>
  <si>
    <t>حسان القيسي</t>
  </si>
  <si>
    <t>جلال شكر</t>
  </si>
  <si>
    <t>احمد بيرقدار</t>
  </si>
  <si>
    <t>بدل الحلاق</t>
  </si>
  <si>
    <t>عدد 2 مع المكتب سنتر النجمه</t>
  </si>
  <si>
    <t>العدو</t>
  </si>
  <si>
    <t>عدنان العدو</t>
  </si>
  <si>
    <t>محمد القيسي</t>
  </si>
  <si>
    <t>حسين خليفه</t>
  </si>
  <si>
    <t>بيت الكردي</t>
  </si>
  <si>
    <t>ام زهير شعبان</t>
  </si>
  <si>
    <t>محي الدين حرب</t>
  </si>
  <si>
    <t>حسين الداعوق</t>
  </si>
  <si>
    <t>محمد الجويدي</t>
  </si>
  <si>
    <t>سمير الطبشي</t>
  </si>
  <si>
    <t>ام حسن عبدالله</t>
  </si>
  <si>
    <t>ابو زهير رمضان</t>
  </si>
  <si>
    <t>بيدفع كل شهرين</t>
  </si>
  <si>
    <t>نزال الترك</t>
  </si>
  <si>
    <t>بيت عميرات</t>
  </si>
  <si>
    <t>حسان الخليل</t>
  </si>
  <si>
    <t>فتحه وجوارها مياه العيون</t>
  </si>
  <si>
    <t>مصطفى سكر</t>
  </si>
  <si>
    <t>مريم المدقه</t>
  </si>
  <si>
    <t>حسان البواب</t>
  </si>
  <si>
    <t>عدنان حرب</t>
  </si>
  <si>
    <t>بيت الهنداوى</t>
  </si>
  <si>
    <t>طارق قبانى</t>
  </si>
  <si>
    <t>امير بطاطو</t>
  </si>
  <si>
    <t>رشيد مكوك</t>
  </si>
  <si>
    <t>احمد غريزى</t>
  </si>
  <si>
    <t>كارت عدد 2 مياه العيون+ البيت سلام</t>
  </si>
  <si>
    <t>فرن السعاده</t>
  </si>
  <si>
    <t>عماد خربطلى</t>
  </si>
  <si>
    <t>احمد البرجاوى</t>
  </si>
  <si>
    <t>مالك للسيارات</t>
  </si>
  <si>
    <t>مصطفى حراجلى</t>
  </si>
  <si>
    <t>محمد حسونه</t>
  </si>
  <si>
    <t>عدنان محمود</t>
  </si>
  <si>
    <t>على العلايلى</t>
  </si>
  <si>
    <t>عبدالله فليفل</t>
  </si>
  <si>
    <t>محمد ناصر</t>
  </si>
  <si>
    <t>طلال قواسي</t>
  </si>
  <si>
    <t>القبض من بنايه مشتاقه مع كارت ربيع زين النور</t>
  </si>
  <si>
    <t>ذكريا الخطيب</t>
  </si>
  <si>
    <t>غسان الخطيب</t>
  </si>
  <si>
    <t>خضر قبرصلي</t>
  </si>
  <si>
    <t>الحاج محمود سعيد</t>
  </si>
  <si>
    <t>الايمان رقم 2 (زاروب فخر الدين)</t>
  </si>
  <si>
    <t>فاروق صفصوف</t>
  </si>
  <si>
    <t>عصام ابو العنين</t>
  </si>
  <si>
    <t>زاروب الخليه(بنايه فتح الله)</t>
  </si>
  <si>
    <t xml:space="preserve">ابو عمر الفيل </t>
  </si>
  <si>
    <t>X5</t>
  </si>
  <si>
    <t>قليلات و الدلال وقربها</t>
  </si>
  <si>
    <t>محمود الملقي</t>
  </si>
  <si>
    <t>فؤاد شقير</t>
  </si>
  <si>
    <t>بيت سيمون</t>
  </si>
  <si>
    <t>حسن ديب</t>
  </si>
  <si>
    <t>د.عمر شرياق</t>
  </si>
  <si>
    <t>محمد المصري</t>
  </si>
  <si>
    <t>ايمن المرقه</t>
  </si>
  <si>
    <t>عماد عيدو</t>
  </si>
  <si>
    <t>بيت نوفل</t>
  </si>
  <si>
    <t>مسافره(مراجعه)</t>
  </si>
  <si>
    <t>ترك(مراجعه)</t>
  </si>
  <si>
    <t>زاروب ابو وليد</t>
  </si>
  <si>
    <t>بيت اللاظ</t>
  </si>
  <si>
    <t>ابو عمر الزعرت</t>
  </si>
  <si>
    <t>خالد الزعرت</t>
  </si>
  <si>
    <t>ام نبيل صالح</t>
  </si>
  <si>
    <t>احمد صالح</t>
  </si>
  <si>
    <t>صالح الحاج ابراهيم</t>
  </si>
  <si>
    <t>خضر برجاوى</t>
  </si>
  <si>
    <t>خليل دياب</t>
  </si>
  <si>
    <t>اول زاروب ابو وليد</t>
  </si>
  <si>
    <t>بنايه ابو وليد</t>
  </si>
  <si>
    <t>فك بدل عباس</t>
  </si>
  <si>
    <t>بوجه الروضه فوق ابو نادر دبوس</t>
  </si>
  <si>
    <t>دبوس</t>
  </si>
  <si>
    <t>Green</t>
  </si>
  <si>
    <t>جنيتاتى بربور</t>
  </si>
  <si>
    <t>غسان حمدان</t>
  </si>
  <si>
    <t>بيت فاعور</t>
  </si>
  <si>
    <t>ريتا شبارو</t>
  </si>
  <si>
    <t>سميع عبد الملك</t>
  </si>
  <si>
    <t>امال حمدان</t>
  </si>
  <si>
    <t>سميره الزين</t>
  </si>
  <si>
    <t>يامن المصري</t>
  </si>
  <si>
    <t>حسان الدادا</t>
  </si>
  <si>
    <t>د.وليد متيمنه</t>
  </si>
  <si>
    <t>بيت فراس</t>
  </si>
  <si>
    <t>عامر محمود</t>
  </si>
  <si>
    <t>الريم</t>
  </si>
  <si>
    <t>مصطفى الحاج ابراهيم</t>
  </si>
  <si>
    <t>هنا عفيف كمال</t>
  </si>
  <si>
    <t>ذكريا ميقاتى</t>
  </si>
  <si>
    <t>المقدم خالد عبد الملك</t>
  </si>
  <si>
    <t>حسن قواز</t>
  </si>
  <si>
    <t>عماد ادلبي</t>
  </si>
  <si>
    <t>زكريا بظاظو</t>
  </si>
  <si>
    <t>بهاء سوادا</t>
  </si>
  <si>
    <t>نسرين طاه</t>
  </si>
  <si>
    <t>منحل اشواق</t>
  </si>
  <si>
    <t>دفع بدون وصل ناطور</t>
  </si>
  <si>
    <t>بدل ذيدان</t>
  </si>
  <si>
    <t>ابو حسين</t>
  </si>
  <si>
    <t>البلسم</t>
  </si>
  <si>
    <t>بدر حسامى</t>
  </si>
  <si>
    <t>د.حسام البسام</t>
  </si>
  <si>
    <t>بيت كعيكانى</t>
  </si>
  <si>
    <t>بيت طه</t>
  </si>
  <si>
    <t>بيت محمد خبازي</t>
  </si>
  <si>
    <t>خضر غريزي</t>
  </si>
  <si>
    <t>صالون لمسه</t>
  </si>
  <si>
    <t>ربيع الهندي</t>
  </si>
  <si>
    <t>صالون لينا</t>
  </si>
  <si>
    <t>ناجى طه</t>
  </si>
  <si>
    <t>ايليا حداد</t>
  </si>
  <si>
    <t>ام على صبور</t>
  </si>
  <si>
    <t>ساميه روسو</t>
  </si>
  <si>
    <t>فيكتوريا عكاوى</t>
  </si>
  <si>
    <t>بيت درزي</t>
  </si>
  <si>
    <t>نعمان متيمنه</t>
  </si>
  <si>
    <t>محمصه الحلبي</t>
  </si>
  <si>
    <t>بيت صحابري</t>
  </si>
  <si>
    <t>محل ثياب</t>
  </si>
  <si>
    <t>قرب البلسم</t>
  </si>
  <si>
    <t>صالون حلاقه</t>
  </si>
  <si>
    <t>محل العاب</t>
  </si>
  <si>
    <t>مناشف</t>
  </si>
  <si>
    <t>محلات وقرب البلسم</t>
  </si>
  <si>
    <t>رويال BA</t>
  </si>
  <si>
    <t>عمر قبانى</t>
  </si>
  <si>
    <t>بيت الحاج</t>
  </si>
  <si>
    <t>محمد فقيه</t>
  </si>
  <si>
    <t>ذياد قرنفل</t>
  </si>
  <si>
    <t>روعه ضو</t>
  </si>
  <si>
    <t>بيت جبريل</t>
  </si>
  <si>
    <t>محلحلو مكاوى</t>
  </si>
  <si>
    <t>مسافر الحضور شهر بالسنه</t>
  </si>
  <si>
    <t>الحجه شوق</t>
  </si>
  <si>
    <t>رويال BB</t>
  </si>
  <si>
    <t>عبد الرحمن الربعه</t>
  </si>
  <si>
    <t>بيت رياض</t>
  </si>
  <si>
    <t>محمود عكره</t>
  </si>
  <si>
    <t>محي الدين ديماس</t>
  </si>
  <si>
    <t>حسن دغمان</t>
  </si>
  <si>
    <t>جمال ديماس</t>
  </si>
  <si>
    <t>محل داره</t>
  </si>
  <si>
    <t>محل لميا</t>
  </si>
  <si>
    <t>محل اموله</t>
  </si>
  <si>
    <t>هلا خربطلى</t>
  </si>
  <si>
    <t>فخرو</t>
  </si>
  <si>
    <t>اخلاص فواز</t>
  </si>
  <si>
    <t>بيت دولفين</t>
  </si>
  <si>
    <t>سوبر ماركت قمر</t>
  </si>
  <si>
    <t>طلال بطمان</t>
  </si>
  <si>
    <t>الغوطانى الاخيره</t>
  </si>
  <si>
    <t>بيت بلوط</t>
  </si>
  <si>
    <t>عثمان بكرى</t>
  </si>
  <si>
    <t>بيت فاطمه لقيس</t>
  </si>
  <si>
    <t>بيت سراج</t>
  </si>
  <si>
    <t>مول الحلبي</t>
  </si>
  <si>
    <t>بيت عكاوي</t>
  </si>
  <si>
    <t>بسام سنو</t>
  </si>
  <si>
    <t>شركه البركه</t>
  </si>
  <si>
    <t>احمد العتر</t>
  </si>
  <si>
    <t>الاشكمانات</t>
  </si>
  <si>
    <t>محمود ياسين</t>
  </si>
  <si>
    <t>فاطمه</t>
  </si>
  <si>
    <t>احمد الخطيب</t>
  </si>
  <si>
    <t>بيت فقيه</t>
  </si>
  <si>
    <t>عبد صبرا</t>
  </si>
  <si>
    <t>بيت حانجي</t>
  </si>
  <si>
    <t>بنت الخيمي</t>
  </si>
  <si>
    <t>بيت غماش</t>
  </si>
  <si>
    <t>الحاج على زينه</t>
  </si>
  <si>
    <t>زاروب سعد</t>
  </si>
  <si>
    <t>سمير المصرى المنزل</t>
  </si>
  <si>
    <t>حلمى الدين كريت</t>
  </si>
  <si>
    <t>المحامى محمد الدولرى</t>
  </si>
  <si>
    <t>محمد الداعوق</t>
  </si>
  <si>
    <t>زهير الحسابى</t>
  </si>
  <si>
    <t>بيت نحاس</t>
  </si>
  <si>
    <t>بسام الحافي</t>
  </si>
  <si>
    <t>وغيل العشي</t>
  </si>
  <si>
    <t>ماجد مشيك</t>
  </si>
  <si>
    <t>(سارق) خاص من دون وصل</t>
  </si>
  <si>
    <t>سمير المصري</t>
  </si>
  <si>
    <t>ابن سمير المصري</t>
  </si>
  <si>
    <t>محل+منزل 2</t>
  </si>
  <si>
    <t>عدنان نعمه</t>
  </si>
  <si>
    <t>محمد عمرو ابو سمر</t>
  </si>
  <si>
    <t>قاسم غيت</t>
  </si>
  <si>
    <t>جورج حداد</t>
  </si>
  <si>
    <t>محمد سمير المصري</t>
  </si>
  <si>
    <t>عدد 3 محل</t>
  </si>
  <si>
    <t>محمد الصانع</t>
  </si>
  <si>
    <t>بيت حلال</t>
  </si>
  <si>
    <t>فك</t>
  </si>
  <si>
    <t>محمد العطري</t>
  </si>
  <si>
    <t>خليل عبدالله</t>
  </si>
  <si>
    <t>ARDY</t>
  </si>
  <si>
    <t>نهاه حماده</t>
  </si>
  <si>
    <t>محمد طياره</t>
  </si>
  <si>
    <t>بيت القاضي</t>
  </si>
  <si>
    <t>مدام نجيب القيسي</t>
  </si>
  <si>
    <t>قليط</t>
  </si>
  <si>
    <t>غازى قليط</t>
  </si>
  <si>
    <t>على حمزه</t>
  </si>
  <si>
    <t>ام غازى قليط</t>
  </si>
  <si>
    <t>وحيد عبد الصمد</t>
  </si>
  <si>
    <t>امير عبد الصمد</t>
  </si>
  <si>
    <t>حوا</t>
  </si>
  <si>
    <t>على الحاج</t>
  </si>
  <si>
    <t>سلطان مليمنه</t>
  </si>
  <si>
    <t>حسن متيمنه</t>
  </si>
  <si>
    <t>ذياد مروس</t>
  </si>
  <si>
    <t>سلوى دحانى</t>
  </si>
  <si>
    <t>عباس ناصر</t>
  </si>
  <si>
    <t>اكرم ناصر</t>
  </si>
  <si>
    <t>عيد المصري</t>
  </si>
  <si>
    <t>منحل محمد الخضر</t>
  </si>
  <si>
    <t>ركب صحن</t>
  </si>
  <si>
    <t>محي الدين حبله</t>
  </si>
  <si>
    <t>نقل ف الزرقا محل</t>
  </si>
  <si>
    <t>صيدليه حلول</t>
  </si>
  <si>
    <t>المهدنس عصام مجذوب</t>
  </si>
  <si>
    <t>ممدوح الزين</t>
  </si>
  <si>
    <t>نبيل حرقوص</t>
  </si>
  <si>
    <t>د.احمد رضا</t>
  </si>
  <si>
    <t>محل ذياد قواص</t>
  </si>
  <si>
    <t>كوكتيل</t>
  </si>
  <si>
    <t>خلود</t>
  </si>
  <si>
    <t>بنايه سالم</t>
  </si>
  <si>
    <t>د.حسن ضيقه</t>
  </si>
  <si>
    <t>محمد متيمنه</t>
  </si>
  <si>
    <t>بيت الهانم</t>
  </si>
  <si>
    <t>محل BIANCA</t>
  </si>
  <si>
    <t>عدد 3 جعفر وصبرى</t>
  </si>
  <si>
    <t>مقابل محطه الماء توفيق</t>
  </si>
  <si>
    <t>محل بشري للالعاب</t>
  </si>
  <si>
    <t>بن حبيب وقربها</t>
  </si>
  <si>
    <t>بيت شومان</t>
  </si>
  <si>
    <t>نائل حجار قرب بن حبيب</t>
  </si>
  <si>
    <t>سعاد فقيه قرب بن حبيب</t>
  </si>
  <si>
    <t>جاد زريق</t>
  </si>
  <si>
    <t>المحل+المنزل بنايه السامبوسكانى</t>
  </si>
  <si>
    <t>غسان العطري</t>
  </si>
  <si>
    <t>بنايه بن حبيب</t>
  </si>
  <si>
    <t>احمد شلهوب</t>
  </si>
  <si>
    <t>ملحمه شلهوب</t>
  </si>
  <si>
    <t>نجيب القيسي</t>
  </si>
  <si>
    <t>ملاصق بن حبيب</t>
  </si>
  <si>
    <t>ابو محمد هانى</t>
  </si>
  <si>
    <t>فيتامين صالح ومقابلها</t>
  </si>
  <si>
    <t>فيتامين صالح+المنزل</t>
  </si>
  <si>
    <t>محل البسته BAST</t>
  </si>
  <si>
    <t>جسن ماجد</t>
  </si>
  <si>
    <t>اشواق</t>
  </si>
  <si>
    <t>محمدكوجا</t>
  </si>
  <si>
    <t>محل سبور</t>
  </si>
  <si>
    <t>محل خياطه</t>
  </si>
  <si>
    <t>حجيج</t>
  </si>
  <si>
    <t>بشير خفاجه</t>
  </si>
  <si>
    <t>بسنت نعمه</t>
  </si>
  <si>
    <t>بيت كركي</t>
  </si>
  <si>
    <t>ابو احمد الركابى</t>
  </si>
  <si>
    <t>ام محمد العجوز</t>
  </si>
  <si>
    <t>عربى عمرو</t>
  </si>
  <si>
    <t>ركبت صحن</t>
  </si>
  <si>
    <t>عبد الرزاق غربال</t>
  </si>
  <si>
    <t>فريال مرضعه</t>
  </si>
  <si>
    <t>بنت ام يوسف</t>
  </si>
  <si>
    <t>محل فوزا</t>
  </si>
  <si>
    <t>بنايه فتح الله</t>
  </si>
  <si>
    <t>باسل قاروط</t>
  </si>
  <si>
    <t>مقابل فورزا</t>
  </si>
  <si>
    <t>محل احمد</t>
  </si>
  <si>
    <t>احمد صبح</t>
  </si>
  <si>
    <t>محل فساتين سهره(سارق)</t>
  </si>
  <si>
    <t>محل سكرينات</t>
  </si>
  <si>
    <t>SHIELLA(سارق)</t>
  </si>
  <si>
    <t>ابو التركي</t>
  </si>
  <si>
    <t>الشوبري</t>
  </si>
  <si>
    <t>نجيب فرحات</t>
  </si>
  <si>
    <t>بيت مرتضي</t>
  </si>
  <si>
    <t>حافى قدوره</t>
  </si>
  <si>
    <t>اسماعيل</t>
  </si>
  <si>
    <t>ابو زين</t>
  </si>
  <si>
    <t>محل مادلين</t>
  </si>
  <si>
    <t>محل الب</t>
  </si>
  <si>
    <t>احمد قواص</t>
  </si>
  <si>
    <t>محل احذيه</t>
  </si>
  <si>
    <t>انور ياسين</t>
  </si>
  <si>
    <t>TAC.TIC</t>
  </si>
  <si>
    <t>بيت جنحو</t>
  </si>
  <si>
    <t>كاتى نصير</t>
  </si>
  <si>
    <t>محمد على كركي</t>
  </si>
  <si>
    <t>لينا مصطفى الغول</t>
  </si>
  <si>
    <t>فادى كفروني</t>
  </si>
  <si>
    <t>ذياد قواص</t>
  </si>
  <si>
    <t xml:space="preserve">Allene </t>
  </si>
  <si>
    <t>نعمه المولى</t>
  </si>
  <si>
    <t>غسان حداد</t>
  </si>
  <si>
    <t>احمد الرواس</t>
  </si>
  <si>
    <t>مرام عطالله</t>
  </si>
  <si>
    <t>ام عماد زبوان</t>
  </si>
  <si>
    <t>بهاء جوهر</t>
  </si>
  <si>
    <t>بشير البكو</t>
  </si>
  <si>
    <t>صاحب محل</t>
  </si>
  <si>
    <t>طارق عينانى</t>
  </si>
  <si>
    <t>ايناس عبدالله</t>
  </si>
  <si>
    <t>حسام جباس</t>
  </si>
  <si>
    <t>محمد ياسين</t>
  </si>
  <si>
    <t>فيصل فرحان</t>
  </si>
  <si>
    <t>بيت بيطار</t>
  </si>
  <si>
    <t>وجدى رمضان</t>
  </si>
  <si>
    <t>ايليا</t>
  </si>
  <si>
    <t>رامى المعاصي</t>
  </si>
  <si>
    <t>عاصي الممحدلانى فك</t>
  </si>
  <si>
    <t>المختار جان فطون</t>
  </si>
  <si>
    <t>محل جعفر وحبوي</t>
  </si>
  <si>
    <t>قرب صيدليه جلول</t>
  </si>
  <si>
    <t>جورج محرموني</t>
  </si>
  <si>
    <t>بيت كفروني</t>
  </si>
  <si>
    <t>جيثانى الذهبي</t>
  </si>
  <si>
    <t>JOJO CELL</t>
  </si>
  <si>
    <t>مقابل الذهبي(فك)</t>
  </si>
  <si>
    <t>بنايه الحريري بربور</t>
  </si>
  <si>
    <t>عامر عينانى</t>
  </si>
  <si>
    <t>16 شهر</t>
  </si>
  <si>
    <t>بيت الحشاش</t>
  </si>
  <si>
    <t>حسن حتى</t>
  </si>
  <si>
    <t>يحيي الشوا</t>
  </si>
  <si>
    <t>مدام عثمان</t>
  </si>
  <si>
    <t>بسام العقاد</t>
  </si>
  <si>
    <t>بيت اورفلى</t>
  </si>
  <si>
    <t>مجل سنجر</t>
  </si>
  <si>
    <t>Pink</t>
  </si>
  <si>
    <t>الحر القديمه</t>
  </si>
  <si>
    <t>غسان سالم</t>
  </si>
  <si>
    <t>بيت شعيتو</t>
  </si>
  <si>
    <t>فؤاد صهيون</t>
  </si>
  <si>
    <t>محمد ذياد ياين</t>
  </si>
  <si>
    <t>مدام ماجد الحر</t>
  </si>
  <si>
    <t>محمد الدهيني</t>
  </si>
  <si>
    <t>حنان جابر</t>
  </si>
  <si>
    <t>هانى همور</t>
  </si>
  <si>
    <t>سمير فياضي</t>
  </si>
  <si>
    <t>على محمود</t>
  </si>
  <si>
    <t>فضل الرتا</t>
  </si>
  <si>
    <t>فؤاد كشلى</t>
  </si>
  <si>
    <t>ساطع الحر</t>
  </si>
  <si>
    <t>ابو امين خليفه</t>
  </si>
  <si>
    <t>عماد الرتا</t>
  </si>
  <si>
    <t>محل الزهور</t>
  </si>
  <si>
    <t>محل امال</t>
  </si>
  <si>
    <t>محل تجميل</t>
  </si>
  <si>
    <t>الات غريزي</t>
  </si>
  <si>
    <t>محل حلاقه</t>
  </si>
  <si>
    <t>بوجه محطه بدران</t>
  </si>
  <si>
    <t>الايوبى</t>
  </si>
  <si>
    <t>تليفونات عدد2</t>
  </si>
  <si>
    <t>فضل الله الرتا</t>
  </si>
  <si>
    <t>برل الاغا</t>
  </si>
  <si>
    <t>كميل الحر</t>
  </si>
  <si>
    <t>ابن سطاع الحر</t>
  </si>
  <si>
    <t>الحر الجديده</t>
  </si>
  <si>
    <t>غسان نصر الله</t>
  </si>
  <si>
    <t>القبض مع محل بربور الون الاخضر عدد 3</t>
  </si>
  <si>
    <t>حسان غدار</t>
  </si>
  <si>
    <t>حسن بيضون</t>
  </si>
  <si>
    <t>محمد الحر</t>
  </si>
  <si>
    <t>فيصل ابراهيم</t>
  </si>
  <si>
    <t>عبدالله دارغوث</t>
  </si>
  <si>
    <t>مصطفى بركات</t>
  </si>
  <si>
    <t>صادق مكى</t>
  </si>
  <si>
    <t>تركت بده فك</t>
  </si>
  <si>
    <t>ابو سمير ارنووط</t>
  </si>
  <si>
    <t>بنت الخربطلى</t>
  </si>
  <si>
    <t>بيت خليفه</t>
  </si>
  <si>
    <t xml:space="preserve">الغوطانى </t>
  </si>
  <si>
    <t>محي الدين الجمل</t>
  </si>
  <si>
    <t>ابراهيم حيدر</t>
  </si>
  <si>
    <t>محمد كيلانى</t>
  </si>
  <si>
    <t>سنا الحركه</t>
  </si>
  <si>
    <t>حماد بشونى</t>
  </si>
  <si>
    <t>سلطان سليمان</t>
  </si>
  <si>
    <t>جهاد الحاج</t>
  </si>
  <si>
    <t>قاسم علويه</t>
  </si>
  <si>
    <t>احمد مغنيه</t>
  </si>
  <si>
    <t>جهاد</t>
  </si>
  <si>
    <t>محمد حطب</t>
  </si>
  <si>
    <t>على المير</t>
  </si>
  <si>
    <t>بيت متيمنه</t>
  </si>
  <si>
    <t>ترك ركب صحن</t>
  </si>
  <si>
    <t>عبد قصار</t>
  </si>
  <si>
    <t>فك ركب صحن</t>
  </si>
  <si>
    <t>يوسف مشاقه</t>
  </si>
  <si>
    <t>بدون وصل ناطور</t>
  </si>
  <si>
    <t>قرب جهاد</t>
  </si>
  <si>
    <t>اميره قيسي</t>
  </si>
  <si>
    <t>محمد سمهون</t>
  </si>
  <si>
    <t>ماهر حلبي</t>
  </si>
  <si>
    <t>محمد الكردي</t>
  </si>
  <si>
    <t>قبل جهاد</t>
  </si>
  <si>
    <t>المعتز</t>
  </si>
  <si>
    <t>على زيتون</t>
  </si>
  <si>
    <t>على علاء الدين</t>
  </si>
  <si>
    <t>هلال سعاده</t>
  </si>
  <si>
    <t>ركب صحن فك</t>
  </si>
  <si>
    <t>بلال الشاويش</t>
  </si>
  <si>
    <t>احمد المعتز</t>
  </si>
  <si>
    <t>ابراهيم غريري</t>
  </si>
  <si>
    <t>حسن ضاهر</t>
  </si>
  <si>
    <t>طارق فتح الله</t>
  </si>
  <si>
    <t>اسامه مبيض</t>
  </si>
  <si>
    <t>احمد حمود</t>
  </si>
  <si>
    <t>طارق الحسينى</t>
  </si>
  <si>
    <t>مدام ياسين</t>
  </si>
  <si>
    <t>محمد فرعل</t>
  </si>
  <si>
    <t>بيت البابا</t>
  </si>
  <si>
    <t>الحاجه نور الدين</t>
  </si>
  <si>
    <t>جهاد الدنا</t>
  </si>
  <si>
    <t>زهير بلوق</t>
  </si>
  <si>
    <t>انيس حلمى</t>
  </si>
  <si>
    <t>محمود بكري</t>
  </si>
  <si>
    <t>بيت صبرا</t>
  </si>
  <si>
    <t>بلال سلمان</t>
  </si>
  <si>
    <t>محمد بكرى</t>
  </si>
  <si>
    <t>اخ محمود</t>
  </si>
  <si>
    <t>محمد على علويه</t>
  </si>
  <si>
    <t>ملازم حيدر قبيسي</t>
  </si>
  <si>
    <t>احمد جابر</t>
  </si>
  <si>
    <t>وليد الالطي</t>
  </si>
  <si>
    <t>حسين الاسيلى</t>
  </si>
  <si>
    <t>محمد بشري</t>
  </si>
  <si>
    <t>زاهر عبدالله</t>
  </si>
  <si>
    <t>سوبر ماركت النور</t>
  </si>
  <si>
    <t>سكر</t>
  </si>
  <si>
    <t>حسين كريم</t>
  </si>
  <si>
    <t>معكوك</t>
  </si>
  <si>
    <t>وسيم حلاوه</t>
  </si>
  <si>
    <t>صالون سوزي</t>
  </si>
  <si>
    <t>مصطفى نعيم</t>
  </si>
  <si>
    <t>ابراهيم اللاذقي</t>
  </si>
  <si>
    <t>مالك جبلى</t>
  </si>
  <si>
    <t>على فروخ</t>
  </si>
  <si>
    <t>جواد صبرا</t>
  </si>
  <si>
    <t>اسامه شغيب</t>
  </si>
  <si>
    <t>وسيم الحكيم</t>
  </si>
  <si>
    <t>منال وهبه</t>
  </si>
  <si>
    <t>محل D2</t>
  </si>
  <si>
    <t>ايمن غندور</t>
  </si>
  <si>
    <t>محمد برو</t>
  </si>
  <si>
    <t>حسين عساف</t>
  </si>
  <si>
    <t>ابراهيم اشرف</t>
  </si>
  <si>
    <t>وائل الزعيم</t>
  </si>
  <si>
    <t>ابراهيم دانيال</t>
  </si>
  <si>
    <t>عصام وحيدي</t>
  </si>
  <si>
    <t xml:space="preserve">ايمن الحاج </t>
  </si>
  <si>
    <t>احمد شحاده</t>
  </si>
  <si>
    <t>ايمن الاعرج</t>
  </si>
  <si>
    <t>قهوه</t>
  </si>
  <si>
    <t>عدنان بدران</t>
  </si>
  <si>
    <t>سامى نعمه</t>
  </si>
  <si>
    <t>عبد الهادى</t>
  </si>
  <si>
    <t>محمد الدكوات</t>
  </si>
  <si>
    <t>فك مراجعه</t>
  </si>
  <si>
    <t>نسرين على سعيد</t>
  </si>
  <si>
    <t>بلال هاشم</t>
  </si>
  <si>
    <t>محمد عبله</t>
  </si>
  <si>
    <t>شاكر خباز</t>
  </si>
  <si>
    <t>مروان عقل</t>
  </si>
  <si>
    <t>بيت شري</t>
  </si>
  <si>
    <t>محمد عانوتى</t>
  </si>
  <si>
    <t>بدل فولدكار</t>
  </si>
  <si>
    <t>دنيا الطيور</t>
  </si>
  <si>
    <t>ديرانى</t>
  </si>
  <si>
    <t>فؤاد الخطيب</t>
  </si>
  <si>
    <t>احمد قباقيبي</t>
  </si>
  <si>
    <t>بدل فخر الدين</t>
  </si>
  <si>
    <t>مصطفى اللبان</t>
  </si>
  <si>
    <t>محل موسي للالكترونيات</t>
  </si>
  <si>
    <t>اسامه الشدياق</t>
  </si>
  <si>
    <t>بنايه ابو سامى الفروج</t>
  </si>
  <si>
    <t>منذر عواضه</t>
  </si>
  <si>
    <t>مازن كاج</t>
  </si>
  <si>
    <t>عصام ميقاتى</t>
  </si>
  <si>
    <t>زهير حديقه</t>
  </si>
  <si>
    <t>ساموائيل</t>
  </si>
  <si>
    <t>سامى الفروج</t>
  </si>
  <si>
    <t>هيثم عيتانى</t>
  </si>
  <si>
    <t>نديم علم الدين</t>
  </si>
  <si>
    <t>بدل ساميه عبد الملك</t>
  </si>
  <si>
    <t>وليد الزعيبي</t>
  </si>
  <si>
    <t>محل ادوات دهان</t>
  </si>
  <si>
    <t>احمد الصايغ</t>
  </si>
  <si>
    <t>بيت قرقوش</t>
  </si>
  <si>
    <t>هند الساحلى</t>
  </si>
  <si>
    <t>عمر الخليل</t>
  </si>
  <si>
    <t>منى جينجر</t>
  </si>
  <si>
    <t>بوحه اوبو ساميه ملاصق لدبوس</t>
  </si>
  <si>
    <t>جورج فوزى</t>
  </si>
  <si>
    <t>بنايه شاهين</t>
  </si>
  <si>
    <t>ابو حسين غسانى</t>
  </si>
  <si>
    <t>بنايه الرامرحي</t>
  </si>
  <si>
    <t>منير عز الدين</t>
  </si>
  <si>
    <t>قرب دبوس</t>
  </si>
  <si>
    <t>فيريال العجوز</t>
  </si>
  <si>
    <t>بوحه ابو سامي تجاه شاهين</t>
  </si>
  <si>
    <t>زاهر فوزي "مها"</t>
  </si>
  <si>
    <t>فوق المطبعه</t>
  </si>
  <si>
    <t>بيت شاهين</t>
  </si>
  <si>
    <t>رفعت عربي(مطبعه)</t>
  </si>
  <si>
    <t>مطبعه</t>
  </si>
  <si>
    <t>عبدالناصر</t>
  </si>
  <si>
    <t>كمال القاضي</t>
  </si>
  <si>
    <t>بيت شيخانى</t>
  </si>
  <si>
    <t>يحيي البو يحيي</t>
  </si>
  <si>
    <t>جينا الصعيدي</t>
  </si>
  <si>
    <t>المطبعه</t>
  </si>
  <si>
    <t>امين ابو الحسن</t>
  </si>
  <si>
    <t>مقبل سامى الذبح</t>
  </si>
  <si>
    <t>الشيخ موسي</t>
  </si>
  <si>
    <t>بيت نصر</t>
  </si>
  <si>
    <t>عامر المقلد(مطبعه)</t>
  </si>
  <si>
    <t>الارجوانه</t>
  </si>
  <si>
    <t>محمود غربال</t>
  </si>
  <si>
    <t>غسان الكردي</t>
  </si>
  <si>
    <t>سهام خليفه</t>
  </si>
  <si>
    <t>صالون نبيل مرعي</t>
  </si>
  <si>
    <t>قاسم حمدان</t>
  </si>
  <si>
    <t>كريم دعبول</t>
  </si>
  <si>
    <t>سامر مداش</t>
  </si>
  <si>
    <t>فايد الجديده</t>
  </si>
  <si>
    <t>ذياد فايد</t>
  </si>
  <si>
    <t>عماد فايد</t>
  </si>
  <si>
    <t>بيت ابراهيم</t>
  </si>
  <si>
    <t>عبد الرؤؤوف الرفاعى</t>
  </si>
  <si>
    <t>د.خالد فهيم</t>
  </si>
  <si>
    <t>يدفع كل 4 اشهر 50</t>
  </si>
  <si>
    <t>فايد القديمه</t>
  </si>
  <si>
    <t>بيت نعمه</t>
  </si>
  <si>
    <t>فؤاد فدوره</t>
  </si>
  <si>
    <t>يوسف الصايغ</t>
  </si>
  <si>
    <t>ماهر محفوظ</t>
  </si>
  <si>
    <t>عدنان عيتانى"رولا"</t>
  </si>
  <si>
    <t>ايمن عيتانى"الابن"</t>
  </si>
  <si>
    <t>عثمان سالم</t>
  </si>
  <si>
    <t>بنايه ارنؤوط</t>
  </si>
  <si>
    <t>شهاب الدين</t>
  </si>
  <si>
    <t>فوزى قبلاوى</t>
  </si>
  <si>
    <t>على العتيلي</t>
  </si>
  <si>
    <t>احمد عيسي</t>
  </si>
  <si>
    <t>ابراهيم طيان</t>
  </si>
  <si>
    <t>رغيد عيسي</t>
  </si>
  <si>
    <t>نبيل اسكندرانى</t>
  </si>
  <si>
    <t>سمير عماش</t>
  </si>
  <si>
    <t>حسام الشئون</t>
  </si>
  <si>
    <t>بهاء الدين ابو الخدود</t>
  </si>
  <si>
    <t>بيت الكوى</t>
  </si>
  <si>
    <t>بيت حميد</t>
  </si>
  <si>
    <t>بيت تميم</t>
  </si>
  <si>
    <t>ابو جبران</t>
  </si>
  <si>
    <t>هدى بيطار ابنها</t>
  </si>
  <si>
    <t>بدها تفك</t>
  </si>
  <si>
    <t>خيريه سوبي</t>
  </si>
  <si>
    <t>احمد ناصر</t>
  </si>
  <si>
    <t>ذياد حوا</t>
  </si>
  <si>
    <t>ماهر كرنيب</t>
  </si>
  <si>
    <t>محي الدين سرور</t>
  </si>
  <si>
    <t>بيت ابو جبران</t>
  </si>
  <si>
    <t>د,يوسف سعد</t>
  </si>
  <si>
    <t>حسن بدير</t>
  </si>
  <si>
    <t>حبيب الراعى</t>
  </si>
  <si>
    <t>مستودع الزعبيبي</t>
  </si>
  <si>
    <t>العون خران</t>
  </si>
  <si>
    <t>سمير عاليه</t>
  </si>
  <si>
    <t>محمد الحلبى</t>
  </si>
  <si>
    <t>حسان حرب</t>
  </si>
  <si>
    <t>نزار الطبشي</t>
  </si>
  <si>
    <t>ميسا سليمان</t>
  </si>
  <si>
    <t>حسين راضي</t>
  </si>
  <si>
    <t>ملاصق(صالون)</t>
  </si>
  <si>
    <t>شومان</t>
  </si>
  <si>
    <t>جومانه الصديق</t>
  </si>
  <si>
    <t>بسام شويكانى</t>
  </si>
  <si>
    <t>سامى ابراهيم "البربر"</t>
  </si>
  <si>
    <t>على نصرالله</t>
  </si>
  <si>
    <t>بيت شراره</t>
  </si>
  <si>
    <t>مصطفى غدار</t>
  </si>
  <si>
    <t>ابو حسن غدار</t>
  </si>
  <si>
    <t>بلال برقي</t>
  </si>
  <si>
    <t>خالد النصولى</t>
  </si>
  <si>
    <t>دوفين</t>
  </si>
  <si>
    <t>معمل خياطه</t>
  </si>
  <si>
    <t>هشام سليم</t>
  </si>
  <si>
    <t>وليد حشوه</t>
  </si>
  <si>
    <t>سمير الوالى</t>
  </si>
  <si>
    <t>pink</t>
  </si>
  <si>
    <t>بنك عوده - والدار البيضاء</t>
  </si>
  <si>
    <t>منير الحوت</t>
  </si>
  <si>
    <t>بلال عطوي</t>
  </si>
  <si>
    <t>العميد ربيع شحاته</t>
  </si>
  <si>
    <t>قرب محطه بدران</t>
  </si>
  <si>
    <t>غسان رحال</t>
  </si>
  <si>
    <t>الدار البيضاء</t>
  </si>
  <si>
    <t>اياد ملحم</t>
  </si>
  <si>
    <t>رضوان بلطجي</t>
  </si>
  <si>
    <t>انيس الحوري</t>
  </si>
  <si>
    <t>حمد</t>
  </si>
  <si>
    <t>خلف بدران</t>
  </si>
  <si>
    <t>سليم علاء الدين</t>
  </si>
  <si>
    <t>محل قرب الدار البيضاء</t>
  </si>
  <si>
    <t>بلال ارنووووط</t>
  </si>
  <si>
    <t>سلوى العاصي</t>
  </si>
  <si>
    <t>سلوى عاصي</t>
  </si>
  <si>
    <t>احمد شختيرو</t>
  </si>
  <si>
    <t>فاروق عثمان</t>
  </si>
  <si>
    <t>ابو سليمان يونس</t>
  </si>
  <si>
    <t>بيلا فلورا</t>
  </si>
  <si>
    <t>خضر زين الدين</t>
  </si>
  <si>
    <t>محمد لاوند</t>
  </si>
  <si>
    <t>محمد الكم</t>
  </si>
  <si>
    <t>ابراهيم شعر</t>
  </si>
  <si>
    <t>بيت دمشقيه</t>
  </si>
  <si>
    <t>بيت شعر</t>
  </si>
  <si>
    <t>بيت غزاوى</t>
  </si>
  <si>
    <t>بيلا روزا</t>
  </si>
  <si>
    <t>بلال بلطجي</t>
  </si>
  <si>
    <t>قرب موكيت عيتانى</t>
  </si>
  <si>
    <t>هشام صالح</t>
  </si>
  <si>
    <t>ابن اخت دلال الصيدليه</t>
  </si>
  <si>
    <t>سنتر بيروت</t>
  </si>
  <si>
    <t>محمد خضر الحلبى</t>
  </si>
  <si>
    <t>حسن دياب</t>
  </si>
  <si>
    <t>بيت الخطيب</t>
  </si>
  <si>
    <t>بلال النافور</t>
  </si>
  <si>
    <t>حضانه للاطفال</t>
  </si>
  <si>
    <t>نزير الدره</t>
  </si>
  <si>
    <t>ابو مالك</t>
  </si>
  <si>
    <t>بيت بويهد</t>
  </si>
  <si>
    <t>مازن وزي</t>
  </si>
  <si>
    <t>ترك بره رسيفر</t>
  </si>
  <si>
    <t>هدي خضر السباعي</t>
  </si>
  <si>
    <t>محل مازن ابراهيم</t>
  </si>
  <si>
    <t>x2</t>
  </si>
  <si>
    <t>البسه رجالى</t>
  </si>
  <si>
    <t>سنتر بيروت B.B</t>
  </si>
  <si>
    <t>عنايه فواز</t>
  </si>
  <si>
    <t>محمد الخطيب</t>
  </si>
  <si>
    <t>د.ذيدان</t>
  </si>
  <si>
    <t>يوسف مرضعه</t>
  </si>
  <si>
    <t>رنا نغزو</t>
  </si>
  <si>
    <t>محمصه الرفاعي(مكاتب العدل)</t>
  </si>
  <si>
    <t>محمصه الرفاعى</t>
  </si>
  <si>
    <t>فادى شمس الدين</t>
  </si>
  <si>
    <t>نسيب ناصر</t>
  </si>
  <si>
    <t>بنايه الياسمينه(على سليم سلام)</t>
  </si>
  <si>
    <t>وجدى كنعان</t>
  </si>
  <si>
    <t>منذر البان</t>
  </si>
  <si>
    <t>03/878701</t>
  </si>
  <si>
    <t>رجا فغالى</t>
  </si>
  <si>
    <t>الحح جوهر</t>
  </si>
  <si>
    <t>جمال الاحول</t>
  </si>
  <si>
    <t>مصباح حداد</t>
  </si>
  <si>
    <t>توفيق حداد</t>
  </si>
  <si>
    <t>صيدلية ابراهيم+عباس ابراهيم</t>
  </si>
  <si>
    <t>محمد الملا</t>
  </si>
  <si>
    <t>انيس رياض مدور</t>
  </si>
  <si>
    <t>مكتب نجا</t>
  </si>
  <si>
    <t>03-608585</t>
  </si>
  <si>
    <t>البرازى علاء الدين.( ناطور 03-816459)</t>
  </si>
  <si>
    <t>البرازى علاء الدين(. ناطور 03-816459)</t>
  </si>
  <si>
    <t>قرب دبوس ( ذكور المصري )</t>
  </si>
  <si>
    <t>شهاب الثالثة الاخيرة</t>
  </si>
  <si>
    <t>جنيناتى اركادا</t>
  </si>
  <si>
    <t>سلام (بدون وصل ناطور قبضى بالمحل)</t>
  </si>
  <si>
    <t>الكجك القديمه</t>
  </si>
  <si>
    <t>البرجاوي</t>
  </si>
  <si>
    <t>بنايه ونسى</t>
  </si>
  <si>
    <t>حماتى</t>
  </si>
  <si>
    <t>مشاقه A</t>
  </si>
  <si>
    <t>مشاقه وسط فلوريدا</t>
  </si>
  <si>
    <t>قرب الارشاد(زاروب الارشاد)</t>
  </si>
  <si>
    <t>الكبي</t>
  </si>
  <si>
    <t>حسونه وجوارها P.H.C</t>
  </si>
  <si>
    <t>سمير المصرى المحل(ملاصقها عرف سوسي)</t>
  </si>
  <si>
    <t>صيدليه جلول وسالم</t>
  </si>
  <si>
    <t>السعيد وفورزا</t>
  </si>
  <si>
    <t>نظارات بكداش</t>
  </si>
  <si>
    <t>صبحي مقابل TAC.TIC</t>
  </si>
  <si>
    <t>بنايه الهدى</t>
  </si>
  <si>
    <t>وقف الروم رقم 3 بربور</t>
  </si>
  <si>
    <t>مشاقه بربور(بنايه جديده)</t>
  </si>
  <si>
    <t>ملاصق سنجر</t>
  </si>
  <si>
    <t>الحر القديمه(فى دون وصل)</t>
  </si>
  <si>
    <t>عباسي A</t>
  </si>
  <si>
    <t>عباسي B</t>
  </si>
  <si>
    <t>عباسي D</t>
  </si>
  <si>
    <t>عباسي C</t>
  </si>
  <si>
    <t>عباسي E (الانوار)</t>
  </si>
  <si>
    <t xml:space="preserve">قرب ومقابل ابو سامى </t>
  </si>
  <si>
    <t>الطبش/سعد</t>
  </si>
  <si>
    <t>بنايه العرب وبيكاسو(خاغمحطه بدران)</t>
  </si>
  <si>
    <t>منير محيو</t>
  </si>
  <si>
    <t>بيت ستيتيه</t>
  </si>
  <si>
    <t>محل غزوه ترك</t>
  </si>
  <si>
    <t>مادلين حطب</t>
  </si>
  <si>
    <t>فاعور</t>
  </si>
  <si>
    <t>محل الصاغه رجا</t>
  </si>
  <si>
    <t>القاضيه شبارو</t>
  </si>
  <si>
    <t>القاضيه شبارو ام مالك</t>
  </si>
  <si>
    <t>هانى رعد</t>
  </si>
  <si>
    <t>محل عبير سمانة</t>
  </si>
  <si>
    <t>محمد شحاده</t>
  </si>
  <si>
    <t>مكانسيان قرب حوا</t>
  </si>
  <si>
    <t>بيت نور الدين دباغ</t>
  </si>
  <si>
    <t xml:space="preserve"> بيدفع مع BIANCAقرب صيدليه جلول.</t>
  </si>
  <si>
    <t>محل BIACO MOD</t>
  </si>
  <si>
    <t>نائله رعد</t>
  </si>
  <si>
    <t>مسافرة لاكثر من سنة</t>
  </si>
  <si>
    <t>جمال سمهون</t>
  </si>
  <si>
    <t>بيت بردى</t>
  </si>
  <si>
    <t>احمد عميرات</t>
  </si>
  <si>
    <t>محمد حسامي</t>
  </si>
  <si>
    <t>فويه بنات</t>
  </si>
  <si>
    <t>احمد مروي</t>
  </si>
  <si>
    <t>بيت حرب</t>
  </si>
  <si>
    <t>امها لمنى</t>
  </si>
  <si>
    <t>01\651117</t>
  </si>
  <si>
    <t>سهيل دوغان</t>
  </si>
  <si>
    <t>الشامات دار الفرج</t>
  </si>
  <si>
    <t>وسام الحامدي بيدفع مع السمبوسكاني</t>
  </si>
  <si>
    <t>سمر الدغيلى(عبدالله)</t>
  </si>
  <si>
    <t>بيت الزعبي</t>
  </si>
  <si>
    <t>محل الرز(مره بالسنه)</t>
  </si>
  <si>
    <t>عادل بشاره</t>
  </si>
  <si>
    <t>عبد عتقي</t>
  </si>
  <si>
    <t>وفيق تكريتي</t>
  </si>
  <si>
    <t>أرضي</t>
  </si>
  <si>
    <t>خليل هراوي</t>
  </si>
  <si>
    <t>عطاف جارودي</t>
  </si>
  <si>
    <t>Region</t>
  </si>
  <si>
    <t>Building</t>
  </si>
  <si>
    <t>Total</t>
  </si>
  <si>
    <t>Paid</t>
  </si>
  <si>
    <t>03/945022</t>
  </si>
  <si>
    <t>01/815651</t>
  </si>
  <si>
    <t>01-307538</t>
  </si>
  <si>
    <t>03-495651</t>
  </si>
  <si>
    <t>01-818515</t>
  </si>
  <si>
    <t>01-706662/03772032</t>
  </si>
  <si>
    <t>03-044233</t>
  </si>
  <si>
    <t>01-303930</t>
  </si>
  <si>
    <t>01-816681</t>
  </si>
  <si>
    <t>01-700085</t>
  </si>
  <si>
    <t>عباس خريبانى</t>
  </si>
  <si>
    <t>حسن نحاس</t>
  </si>
  <si>
    <t>0-1305967</t>
  </si>
  <si>
    <t>مشاقه B اريج(ناطور70-189538)</t>
  </si>
  <si>
    <t>مصطفى عويني</t>
  </si>
  <si>
    <t>01-307929</t>
  </si>
  <si>
    <t>عماد الظريف</t>
  </si>
  <si>
    <t>01-311290</t>
  </si>
  <si>
    <t>ناجيى عاليه</t>
  </si>
  <si>
    <t>زين ابو هين</t>
  </si>
  <si>
    <t>بلال النحيلى</t>
  </si>
  <si>
    <t>عمر قاطرجي</t>
  </si>
  <si>
    <t>71-659859/01095641</t>
  </si>
  <si>
    <t>03-354865/304236</t>
  </si>
  <si>
    <t>سنا طالب(دمشقية)</t>
  </si>
  <si>
    <t>01-746146/03-917715</t>
  </si>
  <si>
    <t>ترك مراجعة</t>
  </si>
  <si>
    <t>الخربطلى"الحياه"(ناطور 10)</t>
  </si>
  <si>
    <t>01-706188</t>
  </si>
  <si>
    <t>عادل الشامي</t>
  </si>
  <si>
    <t>محمود حبال</t>
  </si>
  <si>
    <t>01/706250</t>
  </si>
  <si>
    <t>70/737225</t>
  </si>
  <si>
    <t>01/318391</t>
  </si>
  <si>
    <t xml:space="preserve">محمد ياسين </t>
  </si>
  <si>
    <t>01/300474 -03987741</t>
  </si>
  <si>
    <t>01/307457</t>
  </si>
  <si>
    <t>01-307258</t>
  </si>
  <si>
    <t>سعيد الحشي (برج ناصر )</t>
  </si>
  <si>
    <t>مازن العقيلي</t>
  </si>
  <si>
    <t>01/315603-01/304906</t>
  </si>
  <si>
    <t>محمد حبوب</t>
  </si>
  <si>
    <t>01/310162</t>
  </si>
  <si>
    <t>بنايه الحياه يمين التقدمي</t>
  </si>
  <si>
    <t>01/300196</t>
  </si>
  <si>
    <t>01/302712</t>
  </si>
  <si>
    <t>01/307494</t>
  </si>
  <si>
    <t>01/307120</t>
  </si>
  <si>
    <t>01/305968</t>
  </si>
  <si>
    <t>بدل طرابلسي</t>
  </si>
  <si>
    <t>03/606025</t>
  </si>
  <si>
    <t>01/306913-03262532</t>
  </si>
  <si>
    <t>01/302273</t>
  </si>
  <si>
    <t>70/543916</t>
  </si>
  <si>
    <t>01/819940</t>
  </si>
  <si>
    <t>01/300145-03631745</t>
  </si>
  <si>
    <t>مراجعه ماتت</t>
  </si>
  <si>
    <t>01/703329</t>
  </si>
  <si>
    <t>وليد عضام</t>
  </si>
  <si>
    <t>مروان القرى</t>
  </si>
  <si>
    <t>ام عبد عضام</t>
  </si>
  <si>
    <t>01/308058</t>
  </si>
  <si>
    <t>ابو عبد فتح الله</t>
  </si>
  <si>
    <t>03/22185</t>
  </si>
  <si>
    <t>غسان ام زهير شعبان</t>
  </si>
  <si>
    <t>بناية العيتاني</t>
  </si>
  <si>
    <t>70/511029</t>
  </si>
  <si>
    <t>01/315539</t>
  </si>
  <si>
    <t>01/316644-03387326</t>
  </si>
  <si>
    <t>01/304010</t>
  </si>
  <si>
    <t>سمير حمود</t>
  </si>
  <si>
    <t>03/149141-81773734</t>
  </si>
  <si>
    <t>01/307598</t>
  </si>
  <si>
    <t>01/304826</t>
  </si>
  <si>
    <t>01/315045</t>
  </si>
  <si>
    <t>01/306058</t>
  </si>
  <si>
    <t>01/315895</t>
  </si>
  <si>
    <t>مقابل فرن السعاده حركه</t>
  </si>
  <si>
    <t>01/816713</t>
  </si>
  <si>
    <t>01/307485</t>
  </si>
  <si>
    <t>محمود بيلانى</t>
  </si>
  <si>
    <t>01/317709-01580211</t>
  </si>
  <si>
    <t>01/815177</t>
  </si>
  <si>
    <t>01/705923</t>
  </si>
  <si>
    <t>01/314942</t>
  </si>
  <si>
    <t>قليلات قرب دوغان</t>
  </si>
  <si>
    <t>بنايه سعد وحبلى</t>
  </si>
  <si>
    <t>01/308844</t>
  </si>
  <si>
    <t>01/307448</t>
  </si>
  <si>
    <t>بناية سعد</t>
  </si>
  <si>
    <t>01/656671</t>
  </si>
  <si>
    <t>81/683030-01651020</t>
  </si>
  <si>
    <t>01/815530</t>
  </si>
  <si>
    <t>محمد حباس</t>
  </si>
  <si>
    <t>01/305883</t>
  </si>
  <si>
    <t>01/703065</t>
  </si>
  <si>
    <t>76/894984</t>
  </si>
  <si>
    <t>يوسف ابو عيد يفاوى</t>
  </si>
  <si>
    <t>احمد ابو وليد برجاوى</t>
  </si>
  <si>
    <t>01/703373</t>
  </si>
  <si>
    <t>مقابل فرن السعاده(مراجعه) r2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</si>
  <si>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</si>
  <si>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</si>
  <si>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</si>
  <si>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</si>
  <si>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</si>
  <si>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</si>
  <si>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</si>
  <si>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</si>
  <si>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</si>
  <si>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BB10</t>
  </si>
  <si>
    <t>BB11</t>
  </si>
  <si>
    <t>GG1</t>
  </si>
  <si>
    <t>GG2</t>
  </si>
  <si>
    <t>GG3</t>
  </si>
  <si>
    <t>BB</t>
  </si>
  <si>
    <t>GG</t>
  </si>
  <si>
    <t>YY</t>
  </si>
  <si>
    <t>OA1</t>
  </si>
  <si>
    <t>OA2</t>
  </si>
  <si>
    <t>OA3</t>
  </si>
  <si>
    <t>OA4</t>
  </si>
  <si>
    <t>OA5</t>
  </si>
  <si>
    <t>OA6</t>
  </si>
  <si>
    <t>OA7</t>
  </si>
  <si>
    <t>OA8</t>
  </si>
  <si>
    <t>OB1</t>
  </si>
  <si>
    <t>OB2</t>
  </si>
  <si>
    <t>OB3</t>
  </si>
  <si>
    <t>OC1</t>
  </si>
  <si>
    <t>OC2</t>
  </si>
  <si>
    <t>OD1</t>
  </si>
  <si>
    <t>OD2</t>
  </si>
  <si>
    <t>OE1</t>
  </si>
  <si>
    <t>OE2</t>
  </si>
  <si>
    <t>OF1</t>
  </si>
  <si>
    <t>OF2</t>
  </si>
  <si>
    <t>OF3</t>
  </si>
  <si>
    <t>OG1</t>
  </si>
  <si>
    <t>OG2</t>
  </si>
  <si>
    <t>OG3</t>
  </si>
  <si>
    <t>OG4</t>
  </si>
  <si>
    <t>OH1</t>
  </si>
  <si>
    <t>OI1</t>
  </si>
  <si>
    <t>OI2</t>
  </si>
  <si>
    <t>OI3</t>
  </si>
  <si>
    <t>OI4</t>
  </si>
  <si>
    <t>OI5</t>
  </si>
  <si>
    <t>OI6</t>
  </si>
  <si>
    <t>OI7</t>
  </si>
  <si>
    <t>OI8</t>
  </si>
  <si>
    <t>OJ1</t>
  </si>
  <si>
    <t>OJ2</t>
  </si>
  <si>
    <t>OK1</t>
  </si>
  <si>
    <t>OK2</t>
  </si>
  <si>
    <t>OK3</t>
  </si>
  <si>
    <t>OK4</t>
  </si>
  <si>
    <t>OK5</t>
  </si>
  <si>
    <t>OK6</t>
  </si>
  <si>
    <t>OK7</t>
  </si>
  <si>
    <t>OK8</t>
  </si>
  <si>
    <t>OK9</t>
  </si>
  <si>
    <t>OK10</t>
  </si>
  <si>
    <t>OK11</t>
  </si>
  <si>
    <t>OK12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</si>
  <si>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</si>
  <si>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</si>
  <si>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</si>
  <si>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</si>
  <si>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</si>
  <si>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</si>
  <si>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</si>
  <si>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</si>
  <si>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</si>
  <si>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OL10</t>
  </si>
  <si>
    <t>OM1</t>
  </si>
  <si>
    <t>OM2</t>
  </si>
  <si>
    <t>OM3</t>
  </si>
  <si>
    <t>ON1</t>
  </si>
  <si>
    <t>ON2</t>
  </si>
  <si>
    <t>ON3</t>
  </si>
  <si>
    <t>ON4</t>
  </si>
  <si>
    <t>ON5</t>
  </si>
  <si>
    <t>ON6</t>
  </si>
  <si>
    <t>ON7</t>
  </si>
  <si>
    <t>ON8</t>
  </si>
  <si>
    <t>OO1</t>
  </si>
  <si>
    <t>OO2</t>
  </si>
  <si>
    <t>OO3</t>
  </si>
  <si>
    <t>OO4</t>
  </si>
  <si>
    <t>OO5</t>
  </si>
  <si>
    <t>OP1</t>
  </si>
  <si>
    <t>OP2</t>
  </si>
  <si>
    <t>OP3</t>
  </si>
  <si>
    <t>OP4</t>
  </si>
  <si>
    <t>OP5</t>
  </si>
  <si>
    <t>OQ1</t>
  </si>
  <si>
    <t>OQ2</t>
  </si>
  <si>
    <t>OQ3</t>
  </si>
  <si>
    <t>OQ4</t>
  </si>
  <si>
    <t>OQ5</t>
  </si>
  <si>
    <t>OR1</t>
  </si>
  <si>
    <t>OR2</t>
  </si>
  <si>
    <t>OR3</t>
  </si>
  <si>
    <t>OS1</t>
  </si>
  <si>
    <t>OS2</t>
  </si>
  <si>
    <t>OS3</t>
  </si>
  <si>
    <t>OS4</t>
  </si>
  <si>
    <t>OS5</t>
  </si>
  <si>
    <t>OS6</t>
  </si>
  <si>
    <t>OS7</t>
  </si>
  <si>
    <t>OS8</t>
  </si>
  <si>
    <t>OS9</t>
  </si>
  <si>
    <t>OS10</t>
  </si>
  <si>
    <t>OS11</t>
  </si>
  <si>
    <t>OS12</t>
  </si>
  <si>
    <t>OS13</t>
  </si>
  <si>
    <t>OS14</t>
  </si>
  <si>
    <t>OS15</t>
  </si>
  <si>
    <t>OS16</t>
  </si>
  <si>
    <t>YA1</t>
  </si>
  <si>
    <t>YA2</t>
  </si>
  <si>
    <t>YA3</t>
  </si>
  <si>
    <t>YA4</t>
  </si>
  <si>
    <t>YA5</t>
  </si>
  <si>
    <t>YA6</t>
  </si>
  <si>
    <t>YA7</t>
  </si>
  <si>
    <t>YA8</t>
  </si>
  <si>
    <t>YA9</t>
  </si>
  <si>
    <t>YA10</t>
  </si>
  <si>
    <t>YB1</t>
  </si>
  <si>
    <t>YB2</t>
  </si>
  <si>
    <t>YB3</t>
  </si>
  <si>
    <t>YB4</t>
  </si>
  <si>
    <t>YB5</t>
  </si>
  <si>
    <t>YB6</t>
  </si>
  <si>
    <t>YB7</t>
  </si>
  <si>
    <t>YB8</t>
  </si>
  <si>
    <t>YB9</t>
  </si>
  <si>
    <t>YB10</t>
  </si>
  <si>
    <t>YB11</t>
  </si>
  <si>
    <t>YC1</t>
  </si>
  <si>
    <t>YC2</t>
  </si>
  <si>
    <t>YC3</t>
  </si>
  <si>
    <t>YC4</t>
  </si>
  <si>
    <t>YC5</t>
  </si>
  <si>
    <t>YC6</t>
  </si>
  <si>
    <t>YC7</t>
  </si>
  <si>
    <t>YC8</t>
  </si>
  <si>
    <t>YD1</t>
  </si>
  <si>
    <t>YD2</t>
  </si>
  <si>
    <t>YD3</t>
  </si>
  <si>
    <t>YD4</t>
  </si>
  <si>
    <t>YE1</t>
  </si>
  <si>
    <t>YE2</t>
  </si>
  <si>
    <t>YE3</t>
  </si>
  <si>
    <t>YE4</t>
  </si>
  <si>
    <t>YE5</t>
  </si>
  <si>
    <t>YF1</t>
  </si>
  <si>
    <t>YF2</t>
  </si>
  <si>
    <t>YF3</t>
  </si>
  <si>
    <t>YF4</t>
  </si>
  <si>
    <t>YF5</t>
  </si>
  <si>
    <t>YF6</t>
  </si>
  <si>
    <t>YF7</t>
  </si>
  <si>
    <t>YF8</t>
  </si>
  <si>
    <t>YF9</t>
  </si>
  <si>
    <t>YF10</t>
  </si>
  <si>
    <t>YF11</t>
  </si>
  <si>
    <t>YF12</t>
  </si>
  <si>
    <t>YG1</t>
  </si>
  <si>
    <t>YG2</t>
  </si>
  <si>
    <t>YG3</t>
  </si>
  <si>
    <t>YG4</t>
  </si>
  <si>
    <t>YG5</t>
  </si>
  <si>
    <t>YG6</t>
  </si>
  <si>
    <t>YG7</t>
  </si>
  <si>
    <t>YG8</t>
  </si>
  <si>
    <t>YG9</t>
  </si>
  <si>
    <t>YG10</t>
  </si>
  <si>
    <t>YG11</t>
  </si>
  <si>
    <t>YG12</t>
  </si>
  <si>
    <t>YG13</t>
  </si>
  <si>
    <t>YG14</t>
  </si>
  <si>
    <t>YG15</t>
  </si>
  <si>
    <t>YG16</t>
  </si>
  <si>
    <t>YG17</t>
  </si>
  <si>
    <t>YG18</t>
  </si>
  <si>
    <t>YH1</t>
  </si>
  <si>
    <t>YH2</t>
  </si>
  <si>
    <t>YH3</t>
  </si>
  <si>
    <t>YH4</t>
  </si>
  <si>
    <t>YH5</t>
  </si>
  <si>
    <t>YH6</t>
  </si>
  <si>
    <t>YH7</t>
  </si>
  <si>
    <t>YH8</t>
  </si>
  <si>
    <t>YH9</t>
  </si>
  <si>
    <t>YH10</t>
  </si>
  <si>
    <t>YH11</t>
  </si>
  <si>
    <t>YH12</t>
  </si>
  <si>
    <t>YH13</t>
  </si>
  <si>
    <t>YH14</t>
  </si>
  <si>
    <t>YH15</t>
  </si>
  <si>
    <t>YI1</t>
  </si>
  <si>
    <t>YI2</t>
  </si>
  <si>
    <t>YI3</t>
  </si>
  <si>
    <t>YI4</t>
  </si>
  <si>
    <t>YI5</t>
  </si>
  <si>
    <t>YI6</t>
  </si>
  <si>
    <t>YI7</t>
  </si>
  <si>
    <t>YI8</t>
  </si>
  <si>
    <t>YI9</t>
  </si>
  <si>
    <t>YI10</t>
  </si>
  <si>
    <t>YI11</t>
  </si>
  <si>
    <t>YI12</t>
  </si>
  <si>
    <t>YI13</t>
  </si>
  <si>
    <t>YJ1</t>
  </si>
  <si>
    <t>YJ2</t>
  </si>
  <si>
    <t>YJ3</t>
  </si>
  <si>
    <t>YJ4</t>
  </si>
  <si>
    <t>YJ5</t>
  </si>
  <si>
    <t>YJ6</t>
  </si>
  <si>
    <t>YJ7</t>
  </si>
  <si>
    <t>YJ8</t>
  </si>
  <si>
    <t>YJ9</t>
  </si>
  <si>
    <t>YK1</t>
  </si>
  <si>
    <t>YK2</t>
  </si>
  <si>
    <t>YK3</t>
  </si>
  <si>
    <t>YK4</t>
  </si>
  <si>
    <t>YK5</t>
  </si>
  <si>
    <t>YK6</t>
  </si>
  <si>
    <t>YK7</t>
  </si>
  <si>
    <t>YK8</t>
  </si>
  <si>
    <t>YL1</t>
  </si>
  <si>
    <t>YL2</t>
  </si>
  <si>
    <t>YL3</t>
  </si>
  <si>
    <t>YL4</t>
  </si>
  <si>
    <t>YM1</t>
  </si>
  <si>
    <t>YM2</t>
  </si>
  <si>
    <t>YN1</t>
  </si>
  <si>
    <t>YN2</t>
  </si>
  <si>
    <t>YN3</t>
  </si>
  <si>
    <t>YN4</t>
  </si>
  <si>
    <t>YN5</t>
  </si>
  <si>
    <t>YN6</t>
  </si>
  <si>
    <t>YN7</t>
  </si>
  <si>
    <t>YN8</t>
  </si>
  <si>
    <t>YN9</t>
  </si>
  <si>
    <t>YN10</t>
  </si>
  <si>
    <t>YN11</t>
  </si>
  <si>
    <t>YN12</t>
  </si>
  <si>
    <t>YO1</t>
  </si>
  <si>
    <t>YO2</t>
  </si>
  <si>
    <t>YO3</t>
  </si>
  <si>
    <t>YO4</t>
  </si>
  <si>
    <t>YO5</t>
  </si>
  <si>
    <t>YO6</t>
  </si>
  <si>
    <t>YO7</t>
  </si>
  <si>
    <t>YO8</t>
  </si>
  <si>
    <t>YP1</t>
  </si>
  <si>
    <t>YP2</t>
  </si>
  <si>
    <t>YP3</t>
  </si>
  <si>
    <t>YP4</t>
  </si>
  <si>
    <t>YP5</t>
  </si>
  <si>
    <t>YP6</t>
  </si>
  <si>
    <t>YP7</t>
  </si>
  <si>
    <t>YP8</t>
  </si>
  <si>
    <t>YP9</t>
  </si>
  <si>
    <t>YP10</t>
  </si>
  <si>
    <t>YP11</t>
  </si>
  <si>
    <t>YP12</t>
  </si>
  <si>
    <t>YP13</t>
  </si>
  <si>
    <t>YP14</t>
  </si>
  <si>
    <t>YP15</t>
  </si>
  <si>
    <t>YQ1</t>
  </si>
  <si>
    <t>YQ2</t>
  </si>
  <si>
    <t>YQ3</t>
  </si>
  <si>
    <t>YQ4</t>
  </si>
  <si>
    <t>YQ5</t>
  </si>
  <si>
    <t>YQ6</t>
  </si>
  <si>
    <t>YQ7</t>
  </si>
  <si>
    <t>YQ8</t>
  </si>
  <si>
    <t>YQ9</t>
  </si>
  <si>
    <t>YQ10</t>
  </si>
  <si>
    <t>YQ11</t>
  </si>
  <si>
    <t>YQ12</t>
  </si>
  <si>
    <t>YR1</t>
  </si>
  <si>
    <t>YR2</t>
  </si>
  <si>
    <t>YR3</t>
  </si>
  <si>
    <t>YR4</t>
  </si>
  <si>
    <t>YR5</t>
  </si>
  <si>
    <t>YR6</t>
  </si>
  <si>
    <t>YS1</t>
  </si>
  <si>
    <t>YS2</t>
  </si>
  <si>
    <t>YS3</t>
  </si>
  <si>
    <t>YS4</t>
  </si>
  <si>
    <t>YS5</t>
  </si>
  <si>
    <t>YS6</t>
  </si>
  <si>
    <t>YS7</t>
  </si>
  <si>
    <t>YS8</t>
  </si>
  <si>
    <t>YS9</t>
  </si>
  <si>
    <t>YS10</t>
  </si>
  <si>
    <t>YS11</t>
  </si>
  <si>
    <t>YS12</t>
  </si>
  <si>
    <t>YS13</t>
  </si>
  <si>
    <t>YT1</t>
  </si>
  <si>
    <t>YT2</t>
  </si>
  <si>
    <t>YT3</t>
  </si>
  <si>
    <t>YT4</t>
  </si>
  <si>
    <t>YT5</t>
  </si>
  <si>
    <t>YU1</t>
  </si>
  <si>
    <t>YU2</t>
  </si>
  <si>
    <t>YU3</t>
  </si>
  <si>
    <t>YU4</t>
  </si>
  <si>
    <t>YU5</t>
  </si>
  <si>
    <t>YV1</t>
  </si>
  <si>
    <t>YV2</t>
  </si>
  <si>
    <t>YV3</t>
  </si>
  <si>
    <t>YV4</t>
  </si>
  <si>
    <t>YV5</t>
  </si>
  <si>
    <t>YV6</t>
  </si>
  <si>
    <t>YV7</t>
  </si>
  <si>
    <t>YV8</t>
  </si>
  <si>
    <t>YV9</t>
  </si>
  <si>
    <t>YV10</t>
  </si>
  <si>
    <t>YV11</t>
  </si>
  <si>
    <t>YV12</t>
  </si>
  <si>
    <t>YV13</t>
  </si>
  <si>
    <t>YV14</t>
  </si>
  <si>
    <t>YV15</t>
  </si>
  <si>
    <t>YV16</t>
  </si>
  <si>
    <t>YV17</t>
  </si>
  <si>
    <t>YW1</t>
  </si>
  <si>
    <t>YW2</t>
  </si>
  <si>
    <t>YW3</t>
  </si>
  <si>
    <t>YW4</t>
  </si>
  <si>
    <t>YW5</t>
  </si>
  <si>
    <t>YW6</t>
  </si>
  <si>
    <t>YW7</t>
  </si>
  <si>
    <t>YW8</t>
  </si>
  <si>
    <t>YX1</t>
  </si>
  <si>
    <t>YX2</t>
  </si>
  <si>
    <t>YX3</t>
  </si>
  <si>
    <t>YX4</t>
  </si>
  <si>
    <t>YRR1</t>
  </si>
  <si>
    <t>YRR2</t>
  </si>
  <si>
    <t>YYY1</t>
  </si>
  <si>
    <t>YYY2</t>
  </si>
  <si>
    <t>YYY3</t>
  </si>
  <si>
    <t>YYY4</t>
  </si>
  <si>
    <t>YYY5</t>
  </si>
  <si>
    <t>YYY6</t>
  </si>
  <si>
    <t>YZZ1</t>
  </si>
  <si>
    <t>YZZ2</t>
  </si>
  <si>
    <t>YZZ3</t>
  </si>
  <si>
    <t>YZZ4</t>
  </si>
  <si>
    <t>YZZ5</t>
  </si>
  <si>
    <t>YZZ6</t>
  </si>
  <si>
    <t>YNN1</t>
  </si>
  <si>
    <t>YAA1</t>
  </si>
  <si>
    <t>YAA2</t>
  </si>
  <si>
    <t>YAA3</t>
  </si>
  <si>
    <t>YAA4</t>
  </si>
  <si>
    <t>YAA5</t>
  </si>
  <si>
    <t>YBB1</t>
  </si>
  <si>
    <t>YBB2</t>
  </si>
  <si>
    <t>YBB3</t>
  </si>
  <si>
    <t>YEE1</t>
  </si>
  <si>
    <t>YEE2</t>
  </si>
  <si>
    <t>YEE3</t>
  </si>
  <si>
    <t>YEE4</t>
  </si>
  <si>
    <t>YEE5</t>
  </si>
  <si>
    <t>YEE6</t>
  </si>
  <si>
    <t>YEE7</t>
  </si>
  <si>
    <t>YEE8</t>
  </si>
  <si>
    <t>YGG1</t>
  </si>
  <si>
    <t>YGG2</t>
  </si>
  <si>
    <t>YGG3</t>
  </si>
  <si>
    <t>YTT1</t>
  </si>
  <si>
    <t>YTT2</t>
  </si>
  <si>
    <t>YTT3</t>
  </si>
  <si>
    <t>YTT4</t>
  </si>
  <si>
    <t>YTT5</t>
  </si>
  <si>
    <t>YTT6</t>
  </si>
  <si>
    <t>YTT7</t>
  </si>
  <si>
    <t>YTT8</t>
  </si>
  <si>
    <t>YTT9</t>
  </si>
  <si>
    <t>YMM1</t>
  </si>
  <si>
    <t>YMM2</t>
  </si>
  <si>
    <t>YMM3</t>
  </si>
  <si>
    <t>YMM4</t>
  </si>
  <si>
    <t>YMM5</t>
  </si>
  <si>
    <t>YMM6</t>
  </si>
  <si>
    <t>YMM7</t>
  </si>
  <si>
    <t>YMM8</t>
  </si>
  <si>
    <t>BA1</t>
  </si>
  <si>
    <t>BA2</t>
  </si>
  <si>
    <t>BA3</t>
  </si>
  <si>
    <t>BA4</t>
  </si>
  <si>
    <t>BA5</t>
  </si>
  <si>
    <t>BB12</t>
  </si>
  <si>
    <t>BB13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</si>
  <si>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</si>
  <si>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</si>
  <si>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</si>
  <si>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</si>
  <si>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</si>
  <si>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</si>
  <si>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</si>
  <si>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</si>
  <si>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</si>
  <si>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</si>
  <si>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</si>
  <si>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</si>
  <si>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</si>
  <si>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</t>
  </si>
  <si>
    <t>BD1</t>
  </si>
  <si>
    <t>BD2</t>
  </si>
  <si>
    <t>BD3</t>
  </si>
  <si>
    <t>BD4</t>
  </si>
  <si>
    <t>BD5</t>
  </si>
  <si>
    <t>BD6</t>
  </si>
  <si>
    <t>BD7</t>
  </si>
  <si>
    <t>BD8</t>
  </si>
  <si>
    <t>BD9</t>
  </si>
  <si>
    <t>BD10</t>
  </si>
  <si>
    <t>BD11</t>
  </si>
  <si>
    <t>BD12</t>
  </si>
  <si>
    <t>BD13</t>
  </si>
  <si>
    <t>BD14</t>
  </si>
  <si>
    <t>BE1</t>
  </si>
  <si>
    <t>BE2</t>
  </si>
  <si>
    <t>BE3</t>
  </si>
  <si>
    <t>BE4</t>
  </si>
  <si>
    <t>BE5</t>
  </si>
  <si>
    <t>BE6</t>
  </si>
  <si>
    <t>BE7</t>
  </si>
  <si>
    <t>BE8</t>
  </si>
  <si>
    <t>BE9</t>
  </si>
  <si>
    <t>BF1</t>
  </si>
  <si>
    <t>BF2</t>
  </si>
  <si>
    <t>BF3</t>
  </si>
  <si>
    <t>BF4</t>
  </si>
  <si>
    <t>BF5</t>
  </si>
  <si>
    <t>BF6</t>
  </si>
  <si>
    <t>BF7</t>
  </si>
  <si>
    <t>BF8</t>
  </si>
  <si>
    <t>BF9</t>
  </si>
  <si>
    <t>BF10</t>
  </si>
  <si>
    <t>BF11</t>
  </si>
  <si>
    <t>BF12</t>
  </si>
  <si>
    <t>BF13</t>
  </si>
  <si>
    <t>BF14</t>
  </si>
  <si>
    <t>BG1</t>
  </si>
  <si>
    <t>BG2</t>
  </si>
  <si>
    <t>BG3</t>
  </si>
  <si>
    <t>BG4</t>
  </si>
  <si>
    <t>BG5</t>
  </si>
  <si>
    <t>BH1</t>
  </si>
  <si>
    <t>BH2</t>
  </si>
  <si>
    <t>BH3</t>
  </si>
  <si>
    <t>BH4</t>
  </si>
  <si>
    <t>BH5</t>
  </si>
  <si>
    <t>BH6</t>
  </si>
  <si>
    <t>BH7</t>
  </si>
  <si>
    <t>BH8</t>
  </si>
  <si>
    <t>BI1</t>
  </si>
  <si>
    <t>BI2</t>
  </si>
  <si>
    <t>BI3</t>
  </si>
  <si>
    <t>BI4</t>
  </si>
  <si>
    <t>BI5</t>
  </si>
  <si>
    <t>BJ1</t>
  </si>
  <si>
    <t>BJ2</t>
  </si>
  <si>
    <t>BJ3</t>
  </si>
  <si>
    <t>BJ4</t>
  </si>
  <si>
    <t>BJ5</t>
  </si>
  <si>
    <t>BJ6</t>
  </si>
  <si>
    <t>BJ7</t>
  </si>
  <si>
    <t>BJ8</t>
  </si>
  <si>
    <t>BJ9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</si>
  <si>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</si>
  <si>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</si>
  <si>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</si>
  <si>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</si>
  <si>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</si>
  <si>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</si>
  <si>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</si>
  <si>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</si>
  <si>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</si>
  <si>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</si>
  <si>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</si>
  <si>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</si>
  <si>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</si>
  <si>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</si>
  <si>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</si>
  <si>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</si>
  <si>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</si>
  <si>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</si>
  <si>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</si>
  <si>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</si>
  <si>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</si>
  <si>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</si>
  <si>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</si>
  <si>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</si>
  <si>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</si>
  <si>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</si>
  <si>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</si>
  <si>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BM10</t>
  </si>
  <si>
    <t>BM11</t>
  </si>
  <si>
    <t>BN1</t>
  </si>
  <si>
    <t>BN2</t>
  </si>
  <si>
    <t>BN3</t>
  </si>
  <si>
    <t>BN4</t>
  </si>
  <si>
    <t>BN5</t>
  </si>
  <si>
    <t>BO1</t>
  </si>
  <si>
    <t>BO2</t>
  </si>
  <si>
    <t>BO3</t>
  </si>
  <si>
    <t>BO4</t>
  </si>
  <si>
    <t>BO5</t>
  </si>
  <si>
    <t>BO6</t>
  </si>
  <si>
    <t>BO7</t>
  </si>
  <si>
    <t>BP1</t>
  </si>
  <si>
    <t>BP2</t>
  </si>
  <si>
    <t>BP3</t>
  </si>
  <si>
    <t>BP4</t>
  </si>
  <si>
    <t>BQ1</t>
  </si>
  <si>
    <t>BQ2</t>
  </si>
  <si>
    <t>BQ3</t>
  </si>
  <si>
    <t>BQ4</t>
  </si>
  <si>
    <t>BQ5</t>
  </si>
  <si>
    <t>BQ6</t>
  </si>
  <si>
    <t>BQ7</t>
  </si>
  <si>
    <t>BQ8</t>
  </si>
  <si>
    <t>BQ9</t>
  </si>
  <si>
    <t>BR1</t>
  </si>
  <si>
    <t>BR2</t>
  </si>
  <si>
    <t>BS1</t>
  </si>
  <si>
    <t>BS2</t>
  </si>
  <si>
    <t>BS3</t>
  </si>
  <si>
    <t>BS4</t>
  </si>
  <si>
    <t>BS5</t>
  </si>
  <si>
    <t>BS6</t>
  </si>
  <si>
    <t>BS7</t>
  </si>
  <si>
    <t>BS8</t>
  </si>
  <si>
    <t>BT1</t>
  </si>
  <si>
    <t>BT2</t>
  </si>
  <si>
    <t>BT3</t>
  </si>
  <si>
    <t>BT4</t>
  </si>
  <si>
    <t>BT5</t>
  </si>
  <si>
    <t>BU1</t>
  </si>
  <si>
    <t>BU2</t>
  </si>
  <si>
    <t>BV1</t>
  </si>
  <si>
    <t>BX1</t>
  </si>
  <si>
    <t>BX2</t>
  </si>
  <si>
    <t>BX3</t>
  </si>
  <si>
    <t>BX4</t>
  </si>
  <si>
    <t>BX5</t>
  </si>
  <si>
    <t>BX6</t>
  </si>
  <si>
    <t>BX7</t>
  </si>
  <si>
    <t>BX8</t>
  </si>
  <si>
    <t>BX9</t>
  </si>
  <si>
    <t>BX10</t>
  </si>
  <si>
    <t>BY1</t>
  </si>
  <si>
    <t>BY2</t>
  </si>
  <si>
    <t>BY3</t>
  </si>
  <si>
    <t>BY4</t>
  </si>
  <si>
    <t>BY5</t>
  </si>
  <si>
    <t>BY6</t>
  </si>
  <si>
    <t>BY7</t>
  </si>
  <si>
    <t>BY8</t>
  </si>
  <si>
    <t>BZ1</t>
  </si>
  <si>
    <t>BZ2</t>
  </si>
  <si>
    <t>GA1</t>
  </si>
  <si>
    <t>GA2</t>
  </si>
  <si>
    <t>GA3</t>
  </si>
  <si>
    <t>GA4</t>
  </si>
  <si>
    <t>GA5</t>
  </si>
  <si>
    <t>GA6</t>
  </si>
  <si>
    <t>GA7</t>
  </si>
  <si>
    <t>GA8</t>
  </si>
  <si>
    <t>GA9</t>
  </si>
  <si>
    <t>GA10</t>
  </si>
  <si>
    <t>GA11</t>
  </si>
  <si>
    <t>GB1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</si>
  <si>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</si>
  <si>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</si>
  <si>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</si>
  <si>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</si>
  <si>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</si>
  <si>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</si>
  <si>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</si>
  <si>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</si>
  <si>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</si>
  <si>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GC1</t>
  </si>
  <si>
    <t>GC2</t>
  </si>
  <si>
    <t>GC3</t>
  </si>
  <si>
    <t>GC4</t>
  </si>
  <si>
    <t>GC5</t>
  </si>
  <si>
    <t>GD1</t>
  </si>
  <si>
    <t>GD2</t>
  </si>
  <si>
    <t>GD3</t>
  </si>
  <si>
    <t>GD4</t>
  </si>
  <si>
    <t>GD5</t>
  </si>
  <si>
    <t>GD6</t>
  </si>
  <si>
    <t>GD7</t>
  </si>
  <si>
    <t>GD8</t>
  </si>
  <si>
    <t>GD9</t>
  </si>
  <si>
    <t>GD10</t>
  </si>
  <si>
    <t>GD11</t>
  </si>
  <si>
    <t>GD12</t>
  </si>
  <si>
    <t>GD13</t>
  </si>
  <si>
    <t>GE1</t>
  </si>
  <si>
    <t>GE2</t>
  </si>
  <si>
    <t>GE3</t>
  </si>
  <si>
    <t>GE4</t>
  </si>
  <si>
    <t>GE5</t>
  </si>
  <si>
    <t>GE6</t>
  </si>
  <si>
    <t>GE7</t>
  </si>
  <si>
    <t>GF1</t>
  </si>
  <si>
    <t>GF2</t>
  </si>
  <si>
    <t>GF3</t>
  </si>
  <si>
    <t>GF4</t>
  </si>
  <si>
    <t>GF5</t>
  </si>
  <si>
    <t>GF6</t>
  </si>
  <si>
    <t>GF7</t>
  </si>
  <si>
    <t>GF8</t>
  </si>
  <si>
    <t>GF9</t>
  </si>
  <si>
    <t>GF10</t>
  </si>
  <si>
    <t>GG4</t>
  </si>
  <si>
    <t>GH1</t>
  </si>
  <si>
    <t>GH2</t>
  </si>
  <si>
    <t>GH3</t>
  </si>
  <si>
    <t>GH4</t>
  </si>
  <si>
    <t>GH5</t>
  </si>
  <si>
    <t>GH6</t>
  </si>
  <si>
    <t>GH7</t>
  </si>
  <si>
    <t>GH8</t>
  </si>
  <si>
    <t>GI1</t>
  </si>
  <si>
    <t>GI2</t>
  </si>
  <si>
    <t>GI3</t>
  </si>
  <si>
    <t>GI4</t>
  </si>
  <si>
    <t>GI5</t>
  </si>
  <si>
    <t>GI6</t>
  </si>
  <si>
    <t>GI7</t>
  </si>
  <si>
    <t>GI8</t>
  </si>
  <si>
    <t>GJ1</t>
  </si>
  <si>
    <t>GJ2</t>
  </si>
  <si>
    <t>GJ3</t>
  </si>
  <si>
    <t>GJ4</t>
  </si>
  <si>
    <t>GJ5</t>
  </si>
  <si>
    <t>GJ6</t>
  </si>
  <si>
    <t>GJ7</t>
  </si>
  <si>
    <t>GJ8</t>
  </si>
  <si>
    <t>GJ9</t>
  </si>
  <si>
    <t>GJ10</t>
  </si>
  <si>
    <t>GJ11</t>
  </si>
  <si>
    <t>GJ12</t>
  </si>
  <si>
    <t>GK1</t>
  </si>
  <si>
    <t>GK2</t>
  </si>
  <si>
    <t>GK3</t>
  </si>
  <si>
    <t>GK4</t>
  </si>
  <si>
    <t>GK5</t>
  </si>
  <si>
    <t>GK6</t>
  </si>
  <si>
    <t>GK7</t>
  </si>
  <si>
    <t>GK8</t>
  </si>
  <si>
    <t>GK9</t>
  </si>
  <si>
    <t>GK10</t>
  </si>
  <si>
    <t>GK11</t>
  </si>
  <si>
    <t>GK12</t>
  </si>
  <si>
    <t>GK13</t>
  </si>
  <si>
    <t>GK14</t>
  </si>
  <si>
    <t>GK15</t>
  </si>
  <si>
    <t>GK16</t>
  </si>
  <si>
    <t>Gl1</t>
  </si>
  <si>
    <t>Gl2</t>
  </si>
  <si>
    <t>Gl3</t>
  </si>
  <si>
    <t>Gl4</t>
  </si>
  <si>
    <t>Gl5</t>
  </si>
  <si>
    <t>Gl6</t>
  </si>
  <si>
    <t>GM1</t>
  </si>
  <si>
    <t>GM2</t>
  </si>
  <si>
    <t>GM3</t>
  </si>
  <si>
    <t>GM4</t>
  </si>
  <si>
    <t>GM5</t>
  </si>
  <si>
    <t>GM6</t>
  </si>
  <si>
    <t>GM7</t>
  </si>
  <si>
    <t>GM8</t>
  </si>
  <si>
    <t>GM9</t>
  </si>
  <si>
    <t>GM10</t>
  </si>
  <si>
    <t>GM11</t>
  </si>
  <si>
    <t>GM12</t>
  </si>
  <si>
    <t>GM13</t>
  </si>
  <si>
    <t>GM14</t>
  </si>
  <si>
    <t>GM15</t>
  </si>
  <si>
    <t>GN1</t>
  </si>
  <si>
    <t>GN2</t>
  </si>
  <si>
    <t>GN3</t>
  </si>
  <si>
    <t>GN4</t>
  </si>
  <si>
    <t>GN5</t>
  </si>
  <si>
    <t>GN6</t>
  </si>
  <si>
    <t>GN7</t>
  </si>
  <si>
    <t>GN8</t>
  </si>
  <si>
    <t>GN9</t>
  </si>
  <si>
    <t>GN10</t>
  </si>
  <si>
    <t>GN11</t>
  </si>
  <si>
    <t>GN12</t>
  </si>
  <si>
    <t>GN13</t>
  </si>
  <si>
    <t>GN14</t>
  </si>
  <si>
    <t>GN15</t>
  </si>
  <si>
    <t>GN16</t>
  </si>
  <si>
    <t>GN17</t>
  </si>
  <si>
    <t>GO1</t>
  </si>
  <si>
    <t>GO2</t>
  </si>
  <si>
    <t>GO3</t>
  </si>
  <si>
    <t>GO4</t>
  </si>
  <si>
    <t>GO5</t>
  </si>
  <si>
    <t>GO6</t>
  </si>
  <si>
    <t>GO7</t>
  </si>
  <si>
    <t>GO8</t>
  </si>
  <si>
    <t>GO9</t>
  </si>
  <si>
    <t>GO10</t>
  </si>
  <si>
    <t>GP1</t>
  </si>
  <si>
    <t>GP2</t>
  </si>
  <si>
    <t>GP3</t>
  </si>
  <si>
    <t>GP4</t>
  </si>
  <si>
    <t>GP5</t>
  </si>
  <si>
    <t>GP6</t>
  </si>
  <si>
    <t>GQ1</t>
  </si>
  <si>
    <t>GQ2</t>
  </si>
  <si>
    <t>GQ3</t>
  </si>
  <si>
    <t>GQ4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</si>
  <si>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</si>
  <si>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</si>
  <si>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</si>
  <si>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</si>
  <si>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</si>
  <si>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</si>
  <si>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</si>
  <si>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</si>
  <si>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</si>
  <si>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</si>
  <si>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GS1</t>
  </si>
  <si>
    <t>GS2</t>
  </si>
  <si>
    <t>GS3</t>
  </si>
  <si>
    <t>GS4</t>
  </si>
  <si>
    <t>GS5</t>
  </si>
  <si>
    <t>GS6</t>
  </si>
  <si>
    <t>GS7</t>
  </si>
  <si>
    <t>GS8</t>
  </si>
  <si>
    <t>GS9</t>
  </si>
  <si>
    <t>GT1</t>
  </si>
  <si>
    <t>GT2</t>
  </si>
  <si>
    <t>GG5</t>
  </si>
  <si>
    <t>GV1</t>
  </si>
  <si>
    <t>GV2</t>
  </si>
  <si>
    <t>GV3</t>
  </si>
  <si>
    <t>GV4</t>
  </si>
  <si>
    <t>GV5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</si>
  <si>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</si>
  <si>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</si>
  <si>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</si>
  <si>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</si>
  <si>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</si>
  <si>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</si>
  <si>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</si>
  <si>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</si>
  <si>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</si>
  <si>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GX1</t>
  </si>
  <si>
    <t>GX2</t>
  </si>
  <si>
    <t>GX3</t>
  </si>
  <si>
    <t>GX4</t>
  </si>
  <si>
    <t>GX5</t>
  </si>
  <si>
    <t>GX6</t>
  </si>
  <si>
    <t>GX7</t>
  </si>
  <si>
    <t>GX8</t>
  </si>
  <si>
    <t>GY1</t>
  </si>
  <si>
    <t>GZ1</t>
  </si>
  <si>
    <t>GZ2</t>
  </si>
  <si>
    <t>GZ3</t>
  </si>
  <si>
    <t>GZ4</t>
  </si>
  <si>
    <t>GZ5</t>
  </si>
  <si>
    <t>GZZ1</t>
  </si>
  <si>
    <t>GZZ2</t>
  </si>
  <si>
    <t>GZZ3</t>
  </si>
  <si>
    <t>GAA1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</si>
  <si>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</si>
  <si>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</si>
  <si>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</si>
  <si>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</si>
  <si>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</si>
  <si>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</si>
  <si>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</si>
  <si>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</si>
  <si>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</si>
  <si>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</si>
  <si>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</si>
  <si>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</si>
  <si>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</si>
  <si>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</si>
  <si>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</si>
  <si>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</si>
  <si>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</si>
  <si>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</si>
  <si>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</si>
  <si>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</si>
  <si>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</si>
  <si>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</si>
  <si>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</si>
  <si>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</si>
  <si>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</si>
  <si>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</si>
  <si>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</si>
  <si>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</si>
  <si>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</si>
  <si>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</si>
  <si>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</si>
  <si>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</si>
  <si>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</si>
  <si>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</si>
  <si>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</si>
  <si>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</si>
  <si>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</si>
  <si>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</si>
  <si>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</si>
  <si>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</si>
  <si>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</si>
  <si>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</si>
  <si>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</si>
  <si>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</si>
  <si>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PE1</t>
  </si>
  <si>
    <t>PE2</t>
  </si>
  <si>
    <t>PE3</t>
  </si>
  <si>
    <t>PE4</t>
  </si>
  <si>
    <t>PE5</t>
  </si>
  <si>
    <t>PE6</t>
  </si>
  <si>
    <t>PF1</t>
  </si>
  <si>
    <t>PF2</t>
  </si>
  <si>
    <t>PF3</t>
  </si>
  <si>
    <t>PF4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</si>
  <si>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</si>
  <si>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</si>
  <si>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</si>
  <si>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</si>
  <si>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</si>
  <si>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</si>
  <si>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</si>
  <si>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</si>
  <si>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</si>
  <si>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</si>
  <si>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</si>
  <si>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</si>
  <si>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</si>
  <si>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</si>
  <si>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</si>
  <si>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</si>
  <si>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</si>
  <si>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</si>
  <si>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</si>
  <si>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</si>
  <si>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</si>
  <si>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</si>
  <si>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PI1</t>
  </si>
  <si>
    <t>PI2</t>
  </si>
  <si>
    <t>PI3</t>
  </si>
  <si>
    <t>PI4</t>
  </si>
  <si>
    <t>PI5</t>
  </si>
  <si>
    <t>PI6</t>
  </si>
  <si>
    <t>PI7</t>
  </si>
  <si>
    <t>PI8</t>
  </si>
  <si>
    <t>PI9</t>
  </si>
  <si>
    <t>PI10</t>
  </si>
  <si>
    <t>PJ1</t>
  </si>
  <si>
    <t>PJ2</t>
  </si>
  <si>
    <t>PJ3</t>
  </si>
  <si>
    <t>PJ4</t>
  </si>
  <si>
    <t>PJ5</t>
  </si>
  <si>
    <t>PJ6</t>
  </si>
  <si>
    <t>PJ7</t>
  </si>
  <si>
    <t>PJ8</t>
  </si>
  <si>
    <t>PJ9</t>
  </si>
  <si>
    <t>PJ10</t>
  </si>
  <si>
    <t>PJ11</t>
  </si>
  <si>
    <t>PJ12</t>
  </si>
  <si>
    <t>PJ13</t>
  </si>
  <si>
    <t>PJ14</t>
  </si>
  <si>
    <t>PK1</t>
  </si>
  <si>
    <t>PK2</t>
  </si>
  <si>
    <t>PK3</t>
  </si>
  <si>
    <t>PK4</t>
  </si>
  <si>
    <t>PK5</t>
  </si>
  <si>
    <t>PK6</t>
  </si>
  <si>
    <t>PK7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</si>
  <si>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</si>
  <si>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</si>
  <si>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</si>
  <si>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</si>
  <si>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</si>
  <si>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</si>
  <si>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</si>
  <si>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</si>
  <si>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</si>
  <si>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</si>
  <si>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</si>
  <si>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PL12</t>
  </si>
  <si>
    <t>PM1</t>
  </si>
  <si>
    <t>PM2</t>
  </si>
  <si>
    <t>PM3</t>
  </si>
  <si>
    <t>PM4</t>
  </si>
  <si>
    <t>PM5</t>
  </si>
  <si>
    <t>PM6</t>
  </si>
  <si>
    <t>PN1</t>
  </si>
  <si>
    <t>PN2</t>
  </si>
  <si>
    <t>PN3</t>
  </si>
  <si>
    <t>PN4</t>
  </si>
  <si>
    <t>PN5</t>
  </si>
  <si>
    <t>PN6</t>
  </si>
  <si>
    <t>PN7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</si>
  <si>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</si>
  <si>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</si>
  <si>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</si>
  <si>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</si>
  <si>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</si>
  <si>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</si>
  <si>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</si>
  <si>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</si>
  <si>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</si>
  <si>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</si>
  <si>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</si>
  <si>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</si>
  <si>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</si>
  <si>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</si>
  <si>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</si>
  <si>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</si>
  <si>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</si>
  <si>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</si>
  <si>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</si>
  <si>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PO20</t>
  </si>
  <si>
    <t>PO21</t>
  </si>
  <si>
    <t>PO22</t>
  </si>
  <si>
    <t>PO23</t>
  </si>
  <si>
    <t>PP1</t>
  </si>
  <si>
    <t>PP2</t>
  </si>
  <si>
    <t>PP3</t>
  </si>
  <si>
    <t>PP4</t>
  </si>
  <si>
    <t>PP5</t>
  </si>
  <si>
    <t>PP6</t>
  </si>
  <si>
    <t>PP7</t>
  </si>
  <si>
    <t>PQ1</t>
  </si>
  <si>
    <t>PQ2</t>
  </si>
  <si>
    <t>PQ3</t>
  </si>
  <si>
    <t>PQ4</t>
  </si>
  <si>
    <t>PQ5</t>
  </si>
  <si>
    <t>PR1</t>
  </si>
  <si>
    <t>PR2</t>
  </si>
  <si>
    <t>PR3</t>
  </si>
  <si>
    <t>PR4</t>
  </si>
  <si>
    <t>PR5</t>
  </si>
  <si>
    <t>PR6</t>
  </si>
  <si>
    <t>PR7</t>
  </si>
  <si>
    <t>PS1</t>
  </si>
  <si>
    <t>PS2</t>
  </si>
  <si>
    <t>PS3</t>
  </si>
  <si>
    <t>PS4</t>
  </si>
  <si>
    <t>PS5</t>
  </si>
  <si>
    <t>PS6</t>
  </si>
  <si>
    <t>PS7</t>
  </si>
  <si>
    <t>PS8</t>
  </si>
  <si>
    <t>PS9</t>
  </si>
  <si>
    <t>PS10</t>
  </si>
  <si>
    <t>PS11</t>
  </si>
  <si>
    <t>PS12</t>
  </si>
  <si>
    <t>PS13</t>
  </si>
  <si>
    <t>PT1</t>
  </si>
  <si>
    <t>PT2</t>
  </si>
  <si>
    <t>PT3</t>
  </si>
  <si>
    <t>PT4</t>
  </si>
  <si>
    <t>PT5</t>
  </si>
  <si>
    <t>PT6</t>
  </si>
  <si>
    <t>PT7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</si>
  <si>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</si>
  <si>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</si>
  <si>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</si>
  <si>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</si>
  <si>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</si>
  <si>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</si>
  <si>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</si>
  <si>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</si>
  <si>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</si>
  <si>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PU10</t>
  </si>
  <si>
    <t>PU11</t>
  </si>
  <si>
    <t>PV1</t>
  </si>
  <si>
    <t>PV2</t>
  </si>
  <si>
    <t>PV3</t>
  </si>
  <si>
    <t>PV4</t>
  </si>
  <si>
    <t>PV5</t>
  </si>
  <si>
    <t>PV6</t>
  </si>
  <si>
    <t>PV7</t>
  </si>
  <si>
    <t>PV8</t>
  </si>
  <si>
    <t>PV9</t>
  </si>
  <si>
    <t>PV10</t>
  </si>
  <si>
    <t>PW1</t>
  </si>
  <si>
    <t>PW2</t>
  </si>
  <si>
    <t>PW3</t>
  </si>
  <si>
    <t>PW4</t>
  </si>
  <si>
    <t>PX1</t>
  </si>
  <si>
    <t>PX2</t>
  </si>
  <si>
    <t>PX3</t>
  </si>
  <si>
    <t>PX4</t>
  </si>
  <si>
    <t>PX5</t>
  </si>
  <si>
    <t>PX6</t>
  </si>
  <si>
    <t>PX7</t>
  </si>
  <si>
    <t>PX8</t>
  </si>
  <si>
    <t>PX9</t>
  </si>
  <si>
    <t>PY1</t>
  </si>
  <si>
    <t>PY2</t>
  </si>
  <si>
    <t>PY3</t>
  </si>
  <si>
    <t>PY4</t>
  </si>
  <si>
    <t>PY5</t>
  </si>
  <si>
    <t>PY6</t>
  </si>
  <si>
    <t>PZ1</t>
  </si>
  <si>
    <t>PZ2</t>
  </si>
  <si>
    <t>PZ3</t>
  </si>
  <si>
    <t>PZ4</t>
  </si>
  <si>
    <t>PZ5</t>
  </si>
  <si>
    <t>PZ6</t>
  </si>
  <si>
    <t>PZ7</t>
  </si>
  <si>
    <t>PAA1</t>
  </si>
  <si>
    <t>PAA2</t>
  </si>
  <si>
    <t>PBB1</t>
  </si>
  <si>
    <t>PBB2</t>
  </si>
  <si>
    <t>PBB3</t>
  </si>
  <si>
    <t>PBB4</t>
  </si>
  <si>
    <t>PBB5</t>
  </si>
  <si>
    <t>PBB6</t>
  </si>
  <si>
    <t>PBB7</t>
  </si>
  <si>
    <t>PBB8</t>
  </si>
  <si>
    <t>PBB9</t>
  </si>
  <si>
    <t>PBB10</t>
  </si>
  <si>
    <t>PBB11</t>
  </si>
  <si>
    <t>PEE1</t>
  </si>
  <si>
    <t>PEE2</t>
  </si>
  <si>
    <t>PEE3</t>
  </si>
  <si>
    <t>PEE4</t>
  </si>
  <si>
    <t>PEE5</t>
  </si>
  <si>
    <t>PGG1</t>
  </si>
  <si>
    <t>PGG2</t>
  </si>
  <si>
    <t>PGG3</t>
  </si>
  <si>
    <t>PHH1</t>
  </si>
  <si>
    <t>PHH2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</si>
  <si>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</si>
  <si>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</si>
  <si>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</si>
  <si>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</si>
  <si>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</si>
  <si>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</si>
  <si>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</si>
  <si>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</si>
  <si>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</si>
  <si>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</si>
  <si>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</si>
  <si>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</si>
  <si>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OLL</t>
  </si>
  <si>
    <t>OM</t>
  </si>
  <si>
    <t>ON</t>
  </si>
  <si>
    <t>OO</t>
  </si>
  <si>
    <t>OP</t>
  </si>
  <si>
    <t>OQ</t>
  </si>
  <si>
    <t>OQQ</t>
  </si>
  <si>
    <t>OR</t>
  </si>
  <si>
    <t>OS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</si>
  <si>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</si>
  <si>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</si>
  <si>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</si>
  <si>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</si>
  <si>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</si>
  <si>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</si>
  <si>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</si>
  <si>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</si>
  <si>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</si>
  <si>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</si>
  <si>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</si>
  <si>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</si>
  <si>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</si>
  <si>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</si>
  <si>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</si>
  <si>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</si>
  <si>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</si>
  <si>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</si>
  <si>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</si>
  <si>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</si>
  <si>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</si>
  <si>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</si>
  <si>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</si>
  <si>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</si>
  <si>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YRR</t>
  </si>
  <si>
    <t>YZ</t>
  </si>
  <si>
    <t>YZZ</t>
  </si>
  <si>
    <t>YAA</t>
  </si>
  <si>
    <t>YBB</t>
  </si>
  <si>
    <t>YEE</t>
  </si>
  <si>
    <t>YGG</t>
  </si>
  <si>
    <t>YTT</t>
  </si>
  <si>
    <t>YMM</t>
  </si>
  <si>
    <t>BA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</si>
  <si>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</si>
  <si>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</si>
  <si>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</si>
  <si>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</si>
  <si>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</si>
  <si>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</si>
  <si>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</si>
  <si>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</si>
  <si>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</si>
  <si>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</si>
  <si>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</si>
  <si>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</si>
  <si>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</si>
  <si>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</si>
  <si>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</si>
  <si>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</si>
  <si>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</si>
  <si>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</si>
  <si>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</si>
  <si>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</si>
  <si>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BX</t>
  </si>
  <si>
    <t>BY</t>
  </si>
  <si>
    <t>BZ</t>
  </si>
  <si>
    <t>GA</t>
  </si>
  <si>
    <t>GB</t>
  </si>
  <si>
    <t>GC</t>
  </si>
  <si>
    <t>GD</t>
  </si>
  <si>
    <t>GE</t>
  </si>
  <si>
    <t>GF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</si>
  <si>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</si>
  <si>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</si>
  <si>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</si>
  <si>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</si>
  <si>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</si>
  <si>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</si>
  <si>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</si>
  <si>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</si>
  <si>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</si>
  <si>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</si>
  <si>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</si>
  <si>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</si>
  <si>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</si>
  <si>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</si>
  <si>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</si>
  <si>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</si>
  <si>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</si>
  <si>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</si>
  <si>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</si>
  <si>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GZZ</t>
  </si>
  <si>
    <t>GAA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</si>
  <si>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</si>
  <si>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</si>
  <si>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</si>
  <si>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</si>
  <si>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</si>
  <si>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</si>
  <si>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</si>
  <si>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</si>
  <si>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</si>
  <si>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</si>
  <si>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</si>
  <si>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</si>
  <si>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</si>
  <si>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</si>
  <si>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</si>
  <si>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</si>
  <si>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</si>
  <si>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</si>
  <si>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</si>
  <si>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</si>
  <si>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</si>
  <si>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</si>
  <si>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</si>
  <si>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</si>
  <si>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</si>
  <si>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</si>
  <si>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PAA</t>
  </si>
  <si>
    <t>PBB</t>
  </si>
  <si>
    <t>PEE</t>
  </si>
  <si>
    <t>PGG</t>
  </si>
  <si>
    <t>PHH</t>
  </si>
  <si>
    <t>MONTHLY PAYMENT TRACKER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</si>
  <si>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</si>
  <si>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</si>
  <si>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</si>
  <si>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</si>
  <si>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</si>
  <si>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</si>
  <si>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</si>
  <si>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</si>
  <si>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</si>
  <si>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</si>
  <si>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</si>
  <si>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</si>
  <si>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</t>
  </si>
  <si>
    <t>Orange</t>
  </si>
  <si>
    <t># of Customers</t>
  </si>
  <si>
    <t>%</t>
  </si>
  <si>
    <t>Number of Customers Per Region</t>
  </si>
  <si>
    <t>Total (LBP)</t>
  </si>
  <si>
    <t>Total (USD)</t>
  </si>
  <si>
    <t>Revenue Received</t>
  </si>
  <si>
    <t>Cumulative (LBP)</t>
  </si>
  <si>
    <t>Cumulative (USD)</t>
  </si>
  <si>
    <t>Number of customers paid vs. unpaid</t>
  </si>
  <si>
    <t>Fee</t>
  </si>
  <si>
    <t>2017 - PAID</t>
  </si>
  <si>
    <t>Amount</t>
  </si>
  <si>
    <t>محل</t>
  </si>
  <si>
    <t>2017 - REVENUES</t>
  </si>
  <si>
    <t>2018 - PAID</t>
  </si>
  <si>
    <t>2018 -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</si>
</sst>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u/>
      <sz val="14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 applyFont="1" applyAlignment="1"/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0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Font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5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7" borderId="0" xfId="0" applyFont="1" applyFill="1" applyBorder="1" applyAlignment="1"/>
    <xf numFmtId="0" fontId="0" fillId="7" borderId="0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17" fontId="9" fillId="12" borderId="1" xfId="0" applyNumberFormat="1" applyFont="1" applyFill="1" applyBorder="1" applyAlignment="1">
      <alignment horizontal="center"/>
    </xf>
    <xf numFmtId="17" fontId="9" fillId="13" borderId="1" xfId="0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 applyProtection="1"/>
    <xf numFmtId="0" fontId="2" fillId="0" borderId="0" xfId="0" applyFont="1" applyAlignment="1" applyProtection="1"/>
    <xf numFmtId="0" fontId="4" fillId="9" borderId="1" xfId="0" applyFont="1" applyFill="1" applyBorder="1" applyAlignment="1" applyProtection="1"/>
    <xf numFmtId="0" fontId="4" fillId="9" borderId="1" xfId="0" applyFont="1" applyFill="1" applyBorder="1" applyAlignment="1" applyProtection="1">
      <alignment horizontal="center"/>
    </xf>
    <xf numFmtId="0" fontId="3" fillId="6" borderId="5" xfId="0" applyFont="1" applyFill="1" applyBorder="1" applyAlignment="1" applyProtection="1">
      <alignment horizontal="left" vertical="center"/>
    </xf>
    <xf numFmtId="0" fontId="0" fillId="0" borderId="0" xfId="0" applyFont="1" applyAlignment="1" applyProtection="1">
      <alignment horizontal="center"/>
    </xf>
    <xf numFmtId="9" fontId="0" fillId="0" borderId="0" xfId="2" applyFont="1" applyAlignment="1" applyProtection="1">
      <alignment horizontal="center"/>
    </xf>
    <xf numFmtId="0" fontId="0" fillId="2" borderId="1" xfId="0" applyFont="1" applyFill="1" applyBorder="1" applyAlignment="1" applyProtection="1">
      <alignment horizontal="left" vertical="center"/>
    </xf>
    <xf numFmtId="0" fontId="0" fillId="3" borderId="1" xfId="0" applyFont="1" applyFill="1" applyBorder="1" applyAlignment="1" applyProtection="1">
      <alignment horizontal="left" vertical="center"/>
    </xf>
    <xf numFmtId="0" fontId="0" fillId="4" borderId="1" xfId="0" applyFont="1" applyFill="1" applyBorder="1" applyAlignment="1" applyProtection="1">
      <alignment horizontal="left" vertical="center"/>
    </xf>
    <xf numFmtId="0" fontId="3" fillId="5" borderId="1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 vertical="center"/>
    </xf>
    <xf numFmtId="9" fontId="2" fillId="0" borderId="0" xfId="0" applyNumberFormat="1" applyFont="1" applyAlignment="1" applyProtection="1">
      <alignment horizontal="center"/>
    </xf>
    <xf numFmtId="0" fontId="5" fillId="10" borderId="1" xfId="0" applyFont="1" applyFill="1" applyBorder="1" applyAlignment="1" applyProtection="1"/>
    <xf numFmtId="0" fontId="3" fillId="6" borderId="1" xfId="0" applyFont="1" applyFill="1" applyBorder="1" applyAlignment="1" applyProtection="1">
      <alignment horizontal="left" vertical="center"/>
    </xf>
    <xf numFmtId="164" fontId="0" fillId="0" borderId="0" xfId="0" applyNumberFormat="1" applyFont="1" applyAlignment="1" applyProtection="1"/>
    <xf numFmtId="43" fontId="0" fillId="0" borderId="0" xfId="0" applyNumberFormat="1" applyFont="1" applyAlignment="1" applyProtection="1"/>
    <xf numFmtId="0" fontId="0" fillId="0" borderId="0" xfId="0" applyFont="1" applyBorder="1" applyAlignment="1" applyProtection="1"/>
    <xf numFmtId="0" fontId="7" fillId="9" borderId="2" xfId="0" applyFont="1" applyFill="1" applyBorder="1" applyAlignment="1" applyProtection="1">
      <alignment horizontal="left"/>
    </xf>
    <xf numFmtId="0" fontId="4" fillId="9" borderId="3" xfId="0" applyFont="1" applyFill="1" applyBorder="1" applyAlignment="1" applyProtection="1">
      <alignment horizontal="left"/>
    </xf>
    <xf numFmtId="0" fontId="4" fillId="9" borderId="4" xfId="0" applyFont="1" applyFill="1" applyBorder="1" applyAlignment="1" applyProtection="1">
      <alignment horizontal="left"/>
    </xf>
    <xf numFmtId="0" fontId="8" fillId="16" borderId="2" xfId="0" applyFont="1" applyFill="1" applyBorder="1" applyAlignment="1" applyProtection="1">
      <alignment horizontal="left"/>
    </xf>
    <xf numFmtId="0" fontId="9" fillId="16" borderId="3" xfId="0" applyFont="1" applyFill="1" applyBorder="1" applyAlignment="1" applyProtection="1">
      <alignment horizontal="left"/>
    </xf>
    <xf numFmtId="0" fontId="9" fillId="16" borderId="4" xfId="0" applyFont="1" applyFill="1" applyBorder="1" applyAlignment="1" applyProtection="1">
      <alignment horizontal="left"/>
    </xf>
    <xf numFmtId="0" fontId="0" fillId="0" borderId="0" xfId="0" applyFont="1" applyAlignment="1" applyProtection="1">
      <alignment horizontal="right"/>
    </xf>
    <xf numFmtId="0" fontId="0" fillId="7" borderId="0" xfId="0" applyFont="1" applyFill="1" applyAlignment="1" applyProtection="1"/>
    <xf numFmtId="0" fontId="3" fillId="0" borderId="1" xfId="1" applyNumberFormat="1" applyFont="1" applyBorder="1" applyAlignment="1" applyProtection="1">
      <alignment horizontal="center"/>
    </xf>
    <xf numFmtId="0" fontId="0" fillId="0" borderId="1" xfId="0" applyNumberFormat="1" applyFont="1" applyBorder="1" applyAlignment="1" applyProtection="1">
      <alignment horizontal="center"/>
    </xf>
    <xf numFmtId="0" fontId="0" fillId="0" borderId="0" xfId="0" applyNumberFormat="1" applyFont="1" applyAlignment="1" applyProtection="1">
      <alignment horizontal="center"/>
    </xf>
    <xf numFmtId="0" fontId="8" fillId="10" borderId="1" xfId="0" applyFont="1" applyFill="1" applyBorder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right" vertical="center"/>
    </xf>
    <xf numFmtId="0" fontId="7" fillId="9" borderId="2" xfId="0" applyFont="1" applyFill="1" applyBorder="1" applyAlignment="1" applyProtection="1">
      <alignment horizontal="left"/>
      <protection locked="0"/>
    </xf>
    <xf numFmtId="0" fontId="4" fillId="9" borderId="3" xfId="0" applyFont="1" applyFill="1" applyBorder="1" applyAlignment="1" applyProtection="1">
      <alignment horizontal="left"/>
      <protection locked="0"/>
    </xf>
    <xf numFmtId="0" fontId="7" fillId="9" borderId="3" xfId="0" applyFont="1" applyFill="1" applyBorder="1" applyAlignment="1" applyProtection="1">
      <alignment horizontal="left"/>
      <protection locked="0"/>
    </xf>
    <xf numFmtId="0" fontId="5" fillId="15" borderId="1" xfId="0" applyFont="1" applyFill="1" applyBorder="1" applyAlignment="1" applyProtection="1">
      <protection locked="0"/>
    </xf>
    <xf numFmtId="0" fontId="5" fillId="14" borderId="1" xfId="0" applyFont="1" applyFill="1" applyBorder="1" applyAlignment="1" applyProtection="1">
      <protection locked="0"/>
    </xf>
    <xf numFmtId="0" fontId="5" fillId="6" borderId="1" xfId="0" applyFont="1" applyFill="1" applyBorder="1" applyAlignment="1" applyProtection="1">
      <protection locked="0"/>
    </xf>
    <xf numFmtId="0" fontId="5" fillId="17" borderId="1" xfId="0" applyFont="1" applyFill="1" applyBorder="1" applyAlignment="1" applyProtection="1">
      <protection locked="0"/>
    </xf>
    <xf numFmtId="0" fontId="9" fillId="18" borderId="2" xfId="0" applyFont="1" applyFill="1" applyBorder="1" applyAlignment="1" applyProtection="1">
      <alignment horizontal="left"/>
      <protection locked="0"/>
    </xf>
    <xf numFmtId="0" fontId="4" fillId="18" borderId="3" xfId="0" applyFont="1" applyFill="1" applyBorder="1" applyAlignment="1" applyProtection="1">
      <alignment horizontal="left"/>
      <protection locked="0"/>
    </xf>
    <xf numFmtId="0" fontId="0" fillId="18" borderId="3" xfId="0" applyFont="1" applyFill="1" applyBorder="1" applyAlignment="1" applyProtection="1">
      <protection locked="0"/>
    </xf>
    <xf numFmtId="0" fontId="0" fillId="18" borderId="4" xfId="0" applyFont="1" applyFill="1" applyBorder="1" applyAlignment="1" applyProtection="1">
      <protection locked="0"/>
    </xf>
    <xf numFmtId="0" fontId="5" fillId="18" borderId="6" xfId="0" applyFont="1" applyFill="1" applyBorder="1" applyAlignment="1" applyProtection="1">
      <alignment horizontal="center"/>
      <protection locked="0"/>
    </xf>
    <xf numFmtId="0" fontId="7" fillId="9" borderId="6" xfId="0" applyFont="1" applyFill="1" applyBorder="1" applyAlignment="1" applyProtection="1">
      <alignment horizontal="center"/>
      <protection locked="0"/>
    </xf>
    <xf numFmtId="0" fontId="9" fillId="18" borderId="3" xfId="0" applyFont="1" applyFill="1" applyBorder="1" applyAlignment="1" applyProtection="1">
      <alignment horizontal="left"/>
      <protection locked="0"/>
    </xf>
    <xf numFmtId="164" fontId="3" fillId="0" borderId="0" xfId="1" applyNumberFormat="1" applyFont="1" applyBorder="1" applyAlignment="1" applyProtection="1"/>
    <xf numFmtId="0" fontId="10" fillId="0" borderId="0" xfId="0" applyFont="1" applyAlignment="1" applyProtection="1"/>
    <xf numFmtId="0" fontId="5" fillId="18" borderId="6" xfId="0" applyFont="1" applyFill="1" applyBorder="1" applyAlignment="1" applyProtection="1">
      <alignment horizontal="center"/>
      <protection locked="0"/>
    </xf>
    <xf numFmtId="0" fontId="5" fillId="18" borderId="7" xfId="0" applyFont="1" applyFill="1" applyBorder="1" applyAlignment="1" applyProtection="1">
      <alignment horizontal="center"/>
      <protection locked="0"/>
    </xf>
    <xf numFmtId="0" fontId="7" fillId="9" borderId="6" xfId="0" applyFont="1" applyFill="1" applyBorder="1" applyAlignment="1" applyProtection="1">
      <alignment horizontal="center"/>
      <protection locked="0"/>
    </xf>
    <xf numFmtId="0" fontId="7" fillId="9" borderId="7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6"/>
  <sheetViews>
    <sheetView showGridLines="0" workbookViewId="0">
      <selection activeCell="D11" sqref="D11"/>
    </sheetView>
  </sheetViews>
  <sheetFormatPr defaultRowHeight="14.5" x14ac:dyDescent="0.35"/>
  <cols>
    <col min="1" max="1" width="8.7265625" style="16"/>
    <col min="2" max="2" width="15.90625" style="16" customWidth="1"/>
    <col min="3" max="3" width="14.7265625" style="16" customWidth="1"/>
    <col min="4" max="14" width="10.08984375" style="16" bestFit="1" customWidth="1"/>
    <col min="15" max="16384" width="8.7265625" style="16"/>
  </cols>
  <sheetData>
    <row r="2" spans="2:30" ht="18.5" x14ac:dyDescent="0.45">
      <c r="B2" s="88" t="s">
        <v>2779</v>
      </c>
    </row>
    <row r="3" spans="2:30" s="57" customFormat="1" x14ac:dyDescent="0.35"/>
    <row r="4" spans="2:30" ht="15.5" x14ac:dyDescent="0.35">
      <c r="C4" s="58" t="s">
        <v>2787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60"/>
      <c r="O4" s="61" t="s">
        <v>2789</v>
      </c>
      <c r="P4" s="62"/>
      <c r="Q4" s="62"/>
      <c r="R4" s="62"/>
      <c r="S4" s="62"/>
      <c r="T4" s="62"/>
      <c r="U4" s="62"/>
      <c r="V4" s="62"/>
      <c r="W4" s="62"/>
      <c r="X4" s="62"/>
      <c r="Y4" s="62"/>
      <c r="Z4" s="63"/>
    </row>
    <row r="5" spans="2:30" ht="15.5" x14ac:dyDescent="0.35">
      <c r="C5" s="53" t="s">
        <v>2760</v>
      </c>
      <c r="D5" s="53" t="s">
        <v>2761</v>
      </c>
      <c r="E5" s="53" t="s">
        <v>2762</v>
      </c>
      <c r="F5" s="53" t="s">
        <v>2763</v>
      </c>
      <c r="G5" s="53" t="s">
        <v>2764</v>
      </c>
      <c r="H5" s="53" t="s">
        <v>2765</v>
      </c>
      <c r="I5" s="53" t="s">
        <v>2766</v>
      </c>
      <c r="J5" s="53" t="s">
        <v>2767</v>
      </c>
      <c r="K5" s="53" t="s">
        <v>2768</v>
      </c>
      <c r="L5" s="53" t="s">
        <v>2769</v>
      </c>
      <c r="M5" s="53" t="s">
        <v>2770</v>
      </c>
      <c r="N5" s="53" t="s">
        <v>2771</v>
      </c>
      <c r="O5" s="53" t="s">
        <v>2760</v>
      </c>
      <c r="P5" s="53" t="s">
        <v>2761</v>
      </c>
      <c r="Q5" s="53" t="s">
        <v>2762</v>
      </c>
      <c r="R5" s="53" t="s">
        <v>2763</v>
      </c>
      <c r="S5" s="53" t="s">
        <v>2764</v>
      </c>
      <c r="T5" s="53" t="s">
        <v>2765</v>
      </c>
      <c r="U5" s="53" t="s">
        <v>2766</v>
      </c>
      <c r="V5" s="53" t="s">
        <v>2767</v>
      </c>
      <c r="W5" s="53" t="s">
        <v>2768</v>
      </c>
      <c r="X5" s="53" t="s">
        <v>2769</v>
      </c>
      <c r="Y5" s="53" t="s">
        <v>2770</v>
      </c>
      <c r="Z5" s="53" t="s">
        <v>2771</v>
      </c>
    </row>
    <row r="6" spans="2:30" x14ac:dyDescent="0.35">
      <c r="B6" s="54" t="s">
        <v>2773</v>
      </c>
      <c r="C6" s="39">
        <f>(SUMIF(Payments!AY$10:AY$1113,Summary!$B6,Payments!C$10:C$1113))*1000</f>
        <v>0</v>
      </c>
      <c r="D6" s="39">
        <f>(SUMIF(Payments!BA$10:BA$1113,Summary!$B6,Payments!E$10:E$1113))*1000</f>
        <v>0</v>
      </c>
      <c r="E6" s="39">
        <f>(SUMIF(Payments!BC$10:BC$1113,Summary!$B6,Payments!G$10:G$1113))*1000</f>
        <v>0</v>
      </c>
      <c r="F6" s="39">
        <f>(SUMIF(Payments!BE$10:BE$1113,Summary!$B6,Payments!I$10:I$1113))*1000</f>
        <v>0</v>
      </c>
      <c r="G6" s="39">
        <f>(SUMIF(Payments!BG$10:BG$1113,Summary!$B6,Payments!K$10:K$1113))*1000</f>
        <v>0</v>
      </c>
      <c r="H6" s="39">
        <f>(SUMIF(Payments!BI$10:BI$1113,Summary!$B6,Payments!M$10:M$1113))*1000</f>
        <v>0</v>
      </c>
      <c r="I6" s="39">
        <f>(SUMIF(Payments!BK$10:BK$1113,Summary!$B6,Payments!O$10:O$1113))*1000</f>
        <v>0</v>
      </c>
      <c r="J6" s="39">
        <f>(SUMIF(Payments!BM$10:BM$1113,Summary!$B6,Payments!Q$10:Q$1113))*1000</f>
        <v>0</v>
      </c>
      <c r="K6" s="39">
        <f>(SUMIF(Payments!BO$10:BO$1113,Summary!$B6,Payments!S$10:S$1113))*1000</f>
        <v>0</v>
      </c>
      <c r="L6" s="39">
        <f>(SUMIF(Payments!BQ$10:BQ$1113,Summary!$B6,Payments!U$10:U$1113))*1000</f>
        <v>0</v>
      </c>
      <c r="M6" s="39">
        <f>(SUMIF(Payments!BS$10:BS$1113,Summary!$B6,Payments!W$10:W$1113))*1000</f>
        <v>0</v>
      </c>
      <c r="N6" s="39">
        <f>(SUMIF(Payments!BU$10:BU$1113,Summary!$B6,Payments!Y$10:Y$1113))*1000</f>
        <v>0</v>
      </c>
      <c r="O6" s="39">
        <f>(SUMIF(Payments!BW$10:BW$1113,Summary!$B6,Payments!AA$10:AA$1113))*1000</f>
        <v>0</v>
      </c>
      <c r="P6" s="39">
        <f>(SUMIF(Payments!BY$10:BY$1113,Summary!$B6,Payments!AC$10:AC$1113))*1000</f>
        <v>0</v>
      </c>
      <c r="Q6" s="39">
        <f>(SUMIF(Payments!CA$10:CA$1113,Summary!$B6,Payments!AE$10:AE$1113))*1000</f>
        <v>0</v>
      </c>
      <c r="R6" s="39">
        <f>(SUMIF(Payments!CC$10:CC$1113,Summary!$B6,Payments!AG$10:AG$1113))*1000</f>
        <v>0</v>
      </c>
      <c r="S6" s="39">
        <f>(SUMIF(Payments!CE$10:CE$1113,Summary!$B6,Payments!AI$10:AI$1113))*1000</f>
        <v>0</v>
      </c>
      <c r="T6" s="39">
        <f>(SUMIF(Payments!CG$10:CG$1113,Summary!$B6,Payments!AK$10:AK$1113))*1000</f>
        <v>0</v>
      </c>
      <c r="U6" s="39">
        <f>(SUMIF(Payments!CI$10:CI$1113,Summary!$B6,Payments!AM$10:AM$1113))*1000</f>
        <v>0</v>
      </c>
      <c r="V6" s="39">
        <f>(SUMIF(Payments!CK$10:CK$1113,Summary!$B6,Payments!AO$10:AO$1113))*1000</f>
        <v>0</v>
      </c>
      <c r="W6" s="39">
        <f>(SUMIF(Payments!CM$10:CM$1113,Summary!$B6,Payments!AQ$10:AQ$1113))*1000</f>
        <v>0</v>
      </c>
      <c r="X6" s="39">
        <f>(SUMIF(Payments!CO$10:CO$1113,Summary!$B6,Payments!AS$10:AS$1113))*1000</f>
        <v>0</v>
      </c>
      <c r="Y6" s="39">
        <f>(SUMIF(Payments!CQ$10:CQ$1113,Summary!$B6,Payments!AU$10:AU$1113))*1000</f>
        <v>0</v>
      </c>
      <c r="Z6" s="39">
        <f>(SUMIF(Payments!CS$10:CS$1113,Summary!$B6,Payments!AW$10:AW$1113))*1000</f>
        <v>0</v>
      </c>
      <c r="AA6" s="87"/>
      <c r="AB6" s="87"/>
      <c r="AC6" s="87"/>
      <c r="AD6" s="87"/>
    </row>
    <row r="7" spans="2:30" x14ac:dyDescent="0.35">
      <c r="B7" s="46" t="s">
        <v>162</v>
      </c>
      <c r="C7" s="39">
        <f>(SUMIF(Payments!AY$10:AY$1113,Summary!$B7,Payments!C$10:C$1113))*1000</f>
        <v>0</v>
      </c>
      <c r="D7" s="39">
        <f>(SUMIF(Payments!BA$10:BA$1113,Summary!$B7,Payments!E$10:E$1113))*1000</f>
        <v>0</v>
      </c>
      <c r="E7" s="39">
        <f>(SUMIF(Payments!BC$10:BC$1113,Summary!$B7,Payments!G$10:G$1113))*1000</f>
        <v>0</v>
      </c>
      <c r="F7" s="39">
        <f>(SUMIF(Payments!BE$10:BE$1113,Summary!$B7,Payments!I$10:I$1113))*1000</f>
        <v>0</v>
      </c>
      <c r="G7" s="39">
        <f>(SUMIF(Payments!BG$10:BG$1113,Summary!$B7,Payments!K$10:K$1113))*1000</f>
        <v>0</v>
      </c>
      <c r="H7" s="39">
        <f>(SUMIF(Payments!BI$10:BI$1113,Summary!$B7,Payments!M$10:M$1113))*1000</f>
        <v>0</v>
      </c>
      <c r="I7" s="39">
        <f>(SUMIF(Payments!BK$10:BK$1113,Summary!$B7,Payments!O$10:O$1113))*1000</f>
        <v>0</v>
      </c>
      <c r="J7" s="39">
        <f>(SUMIF(Payments!BM$10:BM$1113,Summary!$B7,Payments!Q$10:Q$1113))*1000</f>
        <v>0</v>
      </c>
      <c r="K7" s="39">
        <f>(SUMIF(Payments!BO$10:BO$1113,Summary!$B7,Payments!S$10:S$1113))*1000</f>
        <v>0</v>
      </c>
      <c r="L7" s="39">
        <f>(SUMIF(Payments!BQ$10:BQ$1113,Summary!$B7,Payments!U$10:U$1113))*1000</f>
        <v>0</v>
      </c>
      <c r="M7" s="39">
        <f>(SUMIF(Payments!BS$10:BS$1113,Summary!$B7,Payments!W$10:W$1113))*1000</f>
        <v>0</v>
      </c>
      <c r="N7" s="39">
        <f>(SUMIF(Payments!BU$10:BU$1113,Summary!$B7,Payments!Y$10:Y$1113))*1000</f>
        <v>0</v>
      </c>
      <c r="O7" s="39">
        <f>(SUMIF(Payments!BW$10:BW$1113,Summary!$B7,Payments!AA$10:AA$1113))*1000</f>
        <v>0</v>
      </c>
      <c r="P7" s="39">
        <f>(SUMIF(Payments!BY$10:BY$1113,Summary!$B7,Payments!AC$10:AC$1113))*1000</f>
        <v>0</v>
      </c>
      <c r="Q7" s="39">
        <f>(SUMIF(Payments!CA$10:CA$1113,Summary!$B7,Payments!AE$10:AE$1113))*1000</f>
        <v>0</v>
      </c>
      <c r="R7" s="39">
        <f>(SUMIF(Payments!CC$10:CC$1113,Summary!$B7,Payments!AG$10:AG$1113))*1000</f>
        <v>0</v>
      </c>
      <c r="S7" s="39">
        <f>(SUMIF(Payments!CE$10:CE$1113,Summary!$B7,Payments!AI$10:AI$1113))*1000</f>
        <v>0</v>
      </c>
      <c r="T7" s="39">
        <f>(SUMIF(Payments!CG$10:CG$1113,Summary!$B7,Payments!AK$10:AK$1113))*1000</f>
        <v>0</v>
      </c>
      <c r="U7" s="39">
        <f>(SUMIF(Payments!CI$10:CI$1113,Summary!$B7,Payments!AM$10:AM$1113))*1000</f>
        <v>0</v>
      </c>
      <c r="V7" s="39">
        <f>(SUMIF(Payments!CK$10:CK$1113,Summary!$B7,Payments!AO$10:AO$1113))*1000</f>
        <v>0</v>
      </c>
      <c r="W7" s="39">
        <f>(SUMIF(Payments!CM$10:CM$1113,Summary!$B7,Payments!AQ$10:AQ$1113))*1000</f>
        <v>0</v>
      </c>
      <c r="X7" s="39">
        <f>(SUMIF(Payments!CO$10:CO$1113,Summary!$B7,Payments!AS$10:AS$1113))*1000</f>
        <v>0</v>
      </c>
      <c r="Y7" s="39">
        <f>(SUMIF(Payments!CQ$10:CQ$1113,Summary!$B7,Payments!AU$10:AU$1113))*1000</f>
        <v>0</v>
      </c>
      <c r="Z7" s="39">
        <f>(SUMIF(Payments!CS$10:CS$1113,Summary!$B7,Payments!AW$10:AW$1113))*1000</f>
        <v>0</v>
      </c>
      <c r="AA7" s="87"/>
      <c r="AB7" s="87"/>
      <c r="AC7" s="87"/>
      <c r="AD7" s="87"/>
    </row>
    <row r="8" spans="2:30" x14ac:dyDescent="0.35">
      <c r="B8" s="47" t="s">
        <v>599</v>
      </c>
      <c r="C8" s="39">
        <f>(SUMIF(Payments!AY$10:AY$1113,Summary!$B8,Payments!C$10:C$1113))*1000</f>
        <v>0</v>
      </c>
      <c r="D8" s="39">
        <f>(SUMIF(Payments!BA$10:BA$1113,Summary!$B8,Payments!E$10:E$1113))*1000</f>
        <v>0</v>
      </c>
      <c r="E8" s="39">
        <f>(SUMIF(Payments!BC$10:BC$1113,Summary!$B8,Payments!G$10:G$1113))*1000</f>
        <v>0</v>
      </c>
      <c r="F8" s="39">
        <f>(SUMIF(Payments!BE$10:BE$1113,Summary!$B8,Payments!I$10:I$1113))*1000</f>
        <v>0</v>
      </c>
      <c r="G8" s="39">
        <f>(SUMIF(Payments!BG$10:BG$1113,Summary!$B8,Payments!K$10:K$1113))*1000</f>
        <v>0</v>
      </c>
      <c r="H8" s="39">
        <f>(SUMIF(Payments!BI$10:BI$1113,Summary!$B8,Payments!M$10:M$1113))*1000</f>
        <v>0</v>
      </c>
      <c r="I8" s="39">
        <f>(SUMIF(Payments!BK$10:BK$1113,Summary!$B8,Payments!O$10:O$1113))*1000</f>
        <v>0</v>
      </c>
      <c r="J8" s="39">
        <f>(SUMIF(Payments!BM$10:BM$1113,Summary!$B8,Payments!Q$10:Q$1113))*1000</f>
        <v>0</v>
      </c>
      <c r="K8" s="39">
        <f>(SUMIF(Payments!BO$10:BO$1113,Summary!$B8,Payments!S$10:S$1113))*1000</f>
        <v>0</v>
      </c>
      <c r="L8" s="39">
        <f>(SUMIF(Payments!BQ$10:BQ$1113,Summary!$B8,Payments!U$10:U$1113))*1000</f>
        <v>0</v>
      </c>
      <c r="M8" s="39">
        <f>(SUMIF(Payments!BS$10:BS$1113,Summary!$B8,Payments!W$10:W$1113))*1000</f>
        <v>0</v>
      </c>
      <c r="N8" s="39">
        <f>(SUMIF(Payments!BU$10:BU$1113,Summary!$B8,Payments!Y$10:Y$1113))*1000</f>
        <v>0</v>
      </c>
      <c r="O8" s="39">
        <f>(SUMIF(Payments!BW$10:BW$1113,Summary!$B8,Payments!AA$10:AA$1113))*1000</f>
        <v>0</v>
      </c>
      <c r="P8" s="39">
        <f>(SUMIF(Payments!BY$10:BY$1113,Summary!$B8,Payments!AC$10:AC$1113))*1000</f>
        <v>0</v>
      </c>
      <c r="Q8" s="39">
        <f>(SUMIF(Payments!CA$10:CA$1113,Summary!$B8,Payments!AE$10:AE$1113))*1000</f>
        <v>0</v>
      </c>
      <c r="R8" s="39">
        <f>(SUMIF(Payments!CC$10:CC$1113,Summary!$B8,Payments!AG$10:AG$1113))*1000</f>
        <v>0</v>
      </c>
      <c r="S8" s="39">
        <f>(SUMIF(Payments!CE$10:CE$1113,Summary!$B8,Payments!AI$10:AI$1113))*1000</f>
        <v>0</v>
      </c>
      <c r="T8" s="39">
        <f>(SUMIF(Payments!CG$10:CG$1113,Summary!$B8,Payments!AK$10:AK$1113))*1000</f>
        <v>0</v>
      </c>
      <c r="U8" s="39">
        <f>(SUMIF(Payments!CI$10:CI$1113,Summary!$B8,Payments!AM$10:AM$1113))*1000</f>
        <v>0</v>
      </c>
      <c r="V8" s="39">
        <f>(SUMIF(Payments!CK$10:CK$1113,Summary!$B8,Payments!AO$10:AO$1113))*1000</f>
        <v>0</v>
      </c>
      <c r="W8" s="39">
        <f>(SUMIF(Payments!CM$10:CM$1113,Summary!$B8,Payments!AQ$10:AQ$1113))*1000</f>
        <v>0</v>
      </c>
      <c r="X8" s="39">
        <f>(SUMIF(Payments!CO$10:CO$1113,Summary!$B8,Payments!AS$10:AS$1113))*1000</f>
        <v>0</v>
      </c>
      <c r="Y8" s="39">
        <f>(SUMIF(Payments!CQ$10:CQ$1113,Summary!$B8,Payments!AU$10:AU$1113))*1000</f>
        <v>0</v>
      </c>
      <c r="Z8" s="39">
        <f>(SUMIF(Payments!CS$10:CS$1113,Summary!$B8,Payments!AW$10:AW$1113))*1000</f>
        <v>0</v>
      </c>
      <c r="AA8" s="87"/>
      <c r="AB8" s="87"/>
      <c r="AC8" s="87"/>
      <c r="AD8" s="87"/>
    </row>
    <row r="9" spans="2:30" x14ac:dyDescent="0.35">
      <c r="B9" s="48" t="s">
        <v>804</v>
      </c>
      <c r="C9" s="39">
        <f>(SUMIF(Payments!AY$10:AY$1113,Summary!$B9,Payments!C$10:C$1113))*1000</f>
        <v>0</v>
      </c>
      <c r="D9" s="39">
        <f>(SUMIF(Payments!BA$10:BA$1113,Summary!$B9,Payments!E$10:E$1113))*1000</f>
        <v>0</v>
      </c>
      <c r="E9" s="39">
        <f>(SUMIF(Payments!BC$10:BC$1113,Summary!$B9,Payments!G$10:G$1113))*1000</f>
        <v>0</v>
      </c>
      <c r="F9" s="39">
        <f>(SUMIF(Payments!BE$10:BE$1113,Summary!$B9,Payments!I$10:I$1113))*1000</f>
        <v>0</v>
      </c>
      <c r="G9" s="39">
        <f>(SUMIF(Payments!BG$10:BG$1113,Summary!$B9,Payments!K$10:K$1113))*1000</f>
        <v>0</v>
      </c>
      <c r="H9" s="39">
        <f>(SUMIF(Payments!BI$10:BI$1113,Summary!$B9,Payments!M$10:M$1113))*1000</f>
        <v>0</v>
      </c>
      <c r="I9" s="39">
        <f>(SUMIF(Payments!BK$10:BK$1113,Summary!$B9,Payments!O$10:O$1113))*1000</f>
        <v>0</v>
      </c>
      <c r="J9" s="39">
        <f>(SUMIF(Payments!BM$10:BM$1113,Summary!$B9,Payments!Q$10:Q$1113))*1000</f>
        <v>0</v>
      </c>
      <c r="K9" s="39">
        <f>(SUMIF(Payments!BO$10:BO$1113,Summary!$B9,Payments!S$10:S$1113))*1000</f>
        <v>0</v>
      </c>
      <c r="L9" s="39">
        <f>(SUMIF(Payments!BQ$10:BQ$1113,Summary!$B9,Payments!U$10:U$1113))*1000</f>
        <v>0</v>
      </c>
      <c r="M9" s="39">
        <f>(SUMIF(Payments!BS$10:BS$1113,Summary!$B9,Payments!W$10:W$1113))*1000</f>
        <v>0</v>
      </c>
      <c r="N9" s="39">
        <f>(SUMIF(Payments!BU$10:BU$1113,Summary!$B9,Payments!Y$10:Y$1113))*1000</f>
        <v>0</v>
      </c>
      <c r="O9" s="39">
        <f>(SUMIF(Payments!BW$10:BW$1113,Summary!$B9,Payments!AA$10:AA$1113))*1000</f>
        <v>0</v>
      </c>
      <c r="P9" s="39">
        <f>(SUMIF(Payments!BY$10:BY$1113,Summary!$B9,Payments!AC$10:AC$1113))*1000</f>
        <v>0</v>
      </c>
      <c r="Q9" s="39">
        <f>(SUMIF(Payments!CA$10:CA$1113,Summary!$B9,Payments!AE$10:AE$1113))*1000</f>
        <v>0</v>
      </c>
      <c r="R9" s="39">
        <f>(SUMIF(Payments!CC$10:CC$1113,Summary!$B9,Payments!AG$10:AG$1113))*1000</f>
        <v>0</v>
      </c>
      <c r="S9" s="39">
        <f>(SUMIF(Payments!CE$10:CE$1113,Summary!$B9,Payments!AI$10:AI$1113))*1000</f>
        <v>0</v>
      </c>
      <c r="T9" s="39">
        <f>(SUMIF(Payments!CG$10:CG$1113,Summary!$B9,Payments!AK$10:AK$1113))*1000</f>
        <v>0</v>
      </c>
      <c r="U9" s="39">
        <f>(SUMIF(Payments!CI$10:CI$1113,Summary!$B9,Payments!AM$10:AM$1113))*1000</f>
        <v>0</v>
      </c>
      <c r="V9" s="39">
        <f>(SUMIF(Payments!CK$10:CK$1113,Summary!$B9,Payments!AO$10:AO$1113))*1000</f>
        <v>0</v>
      </c>
      <c r="W9" s="39">
        <f>(SUMIF(Payments!CM$10:CM$1113,Summary!$B9,Payments!AQ$10:AQ$1113))*1000</f>
        <v>0</v>
      </c>
      <c r="X9" s="39">
        <f>(SUMIF(Payments!CO$10:CO$1113,Summary!$B9,Payments!AS$10:AS$1113))*1000</f>
        <v>0</v>
      </c>
      <c r="Y9" s="39">
        <f>(SUMIF(Payments!CQ$10:CQ$1113,Summary!$B9,Payments!AU$10:AU$1113))*1000</f>
        <v>0</v>
      </c>
      <c r="Z9" s="39">
        <f>(SUMIF(Payments!CS$10:CS$1113,Summary!$B9,Payments!AW$10:AW$1113))*1000</f>
        <v>0</v>
      </c>
      <c r="AA9" s="87"/>
      <c r="AB9" s="87"/>
      <c r="AC9" s="87"/>
      <c r="AD9" s="87"/>
    </row>
    <row r="10" spans="2:30" x14ac:dyDescent="0.35">
      <c r="B10" s="49" t="s">
        <v>1064</v>
      </c>
      <c r="C10" s="39">
        <f>(SUMIF(Payments!AY$10:AY$1113,Summary!$B10,Payments!C$10:C$1113))*1000</f>
        <v>0</v>
      </c>
      <c r="D10" s="39">
        <f>(SUMIF(Payments!BA$10:BA$1113,Summary!$B10,Payments!E$10:E$1113))*1000</f>
        <v>0</v>
      </c>
      <c r="E10" s="39">
        <f>(SUMIF(Payments!BC$10:BC$1113,Summary!$B10,Payments!G$10:G$1113))*1000</f>
        <v>0</v>
      </c>
      <c r="F10" s="39">
        <f>(SUMIF(Payments!BE$10:BE$1113,Summary!$B10,Payments!I$10:I$1113))*1000</f>
        <v>0</v>
      </c>
      <c r="G10" s="39">
        <f>(SUMIF(Payments!BG$10:BG$1113,Summary!$B10,Payments!K$10:K$1113))*1000</f>
        <v>0</v>
      </c>
      <c r="H10" s="39">
        <f>(SUMIF(Payments!BI$10:BI$1113,Summary!$B10,Payments!M$10:M$1113))*1000</f>
        <v>0</v>
      </c>
      <c r="I10" s="39">
        <f>(SUMIF(Payments!BK$10:BK$1113,Summary!$B10,Payments!O$10:O$1113))*1000</f>
        <v>0</v>
      </c>
      <c r="J10" s="39">
        <f>(SUMIF(Payments!BM$10:BM$1113,Summary!$B10,Payments!Q$10:Q$1113))*1000</f>
        <v>0</v>
      </c>
      <c r="K10" s="39">
        <f>(SUMIF(Payments!BO$10:BO$1113,Summary!$B10,Payments!S$10:S$1113))*1000</f>
        <v>0</v>
      </c>
      <c r="L10" s="39">
        <f>(SUMIF(Payments!BQ$10:BQ$1113,Summary!$B10,Payments!U$10:U$1113))*1000</f>
        <v>0</v>
      </c>
      <c r="M10" s="39">
        <f>(SUMIF(Payments!BS$10:BS$1113,Summary!$B10,Payments!W$10:W$1113))*1000</f>
        <v>0</v>
      </c>
      <c r="N10" s="39">
        <f>(SUMIF(Payments!BU$10:BU$1113,Summary!$B10,Payments!Y$10:Y$1113))*1000</f>
        <v>0</v>
      </c>
      <c r="O10" s="39">
        <f>(SUMIF(Payments!BW$10:BW$1113,Summary!$B10,Payments!AA$10:AA$1113))*1000</f>
        <v>0</v>
      </c>
      <c r="P10" s="39">
        <f>(SUMIF(Payments!BY$10:BY$1113,Summary!$B10,Payments!AC$10:AC$1113))*1000</f>
        <v>0</v>
      </c>
      <c r="Q10" s="39">
        <f>(SUMIF(Payments!CA$10:CA$1113,Summary!$B10,Payments!AE$10:AE$1113))*1000</f>
        <v>0</v>
      </c>
      <c r="R10" s="39">
        <f>(SUMIF(Payments!CC$10:CC$1113,Summary!$B10,Payments!AG$10:AG$1113))*1000</f>
        <v>0</v>
      </c>
      <c r="S10" s="39">
        <f>(SUMIF(Payments!CE$10:CE$1113,Summary!$B10,Payments!AI$10:AI$1113))*1000</f>
        <v>0</v>
      </c>
      <c r="T10" s="39">
        <f>(SUMIF(Payments!CG$10:CG$1113,Summary!$B10,Payments!AK$10:AK$1113))*1000</f>
        <v>0</v>
      </c>
      <c r="U10" s="39">
        <f>(SUMIF(Payments!CI$10:CI$1113,Summary!$B10,Payments!AM$10:AM$1113))*1000</f>
        <v>0</v>
      </c>
      <c r="V10" s="39">
        <f>(SUMIF(Payments!CK$10:CK$1113,Summary!$B10,Payments!AO$10:AO$1113))*1000</f>
        <v>0</v>
      </c>
      <c r="W10" s="39">
        <f>(SUMIF(Payments!CM$10:CM$1113,Summary!$B10,Payments!AQ$10:AQ$1113))*1000</f>
        <v>0</v>
      </c>
      <c r="X10" s="39">
        <f>(SUMIF(Payments!CO$10:CO$1113,Summary!$B10,Payments!AS$10:AS$1113))*1000</f>
        <v>0</v>
      </c>
      <c r="Y10" s="39">
        <f>(SUMIF(Payments!CQ$10:CQ$1113,Summary!$B10,Payments!AU$10:AU$1113))*1000</f>
        <v>0</v>
      </c>
      <c r="Z10" s="39">
        <f>(SUMIF(Payments!CS$10:CS$1113,Summary!$B10,Payments!AW$10:AW$1113))*1000</f>
        <v>0</v>
      </c>
      <c r="AA10" s="87"/>
      <c r="AB10" s="87"/>
      <c r="AC10" s="87"/>
      <c r="AD10" s="87"/>
    </row>
    <row r="11" spans="2:30" x14ac:dyDescent="0.35">
      <c r="B11" s="50" t="s">
        <v>2777</v>
      </c>
      <c r="C11" s="55">
        <f>SUM(C6:C10)</f>
        <v>0</v>
      </c>
      <c r="D11" s="55">
        <f t="shared" ref="D11:Z11" si="0">SUM(D6:D10)</f>
        <v>0</v>
      </c>
      <c r="E11" s="55">
        <f t="shared" si="0"/>
        <v>0</v>
      </c>
      <c r="F11" s="55">
        <f t="shared" si="0"/>
        <v>0</v>
      </c>
      <c r="G11" s="55">
        <f t="shared" si="0"/>
        <v>0</v>
      </c>
      <c r="H11" s="55">
        <f t="shared" si="0"/>
        <v>0</v>
      </c>
      <c r="I11" s="55">
        <f t="shared" si="0"/>
        <v>0</v>
      </c>
      <c r="J11" s="55">
        <f t="shared" si="0"/>
        <v>0</v>
      </c>
      <c r="K11" s="55">
        <f t="shared" si="0"/>
        <v>0</v>
      </c>
      <c r="L11" s="55">
        <f t="shared" si="0"/>
        <v>0</v>
      </c>
      <c r="M11" s="55">
        <f t="shared" si="0"/>
        <v>0</v>
      </c>
      <c r="N11" s="55">
        <f t="shared" si="0"/>
        <v>0</v>
      </c>
      <c r="O11" s="55">
        <f t="shared" si="0"/>
        <v>0</v>
      </c>
      <c r="P11" s="55">
        <f t="shared" si="0"/>
        <v>0</v>
      </c>
      <c r="Q11" s="55">
        <f t="shared" si="0"/>
        <v>0</v>
      </c>
      <c r="R11" s="55">
        <f t="shared" si="0"/>
        <v>0</v>
      </c>
      <c r="S11" s="55">
        <f t="shared" si="0"/>
        <v>0</v>
      </c>
      <c r="T11" s="55">
        <f t="shared" si="0"/>
        <v>0</v>
      </c>
      <c r="U11" s="55">
        <f t="shared" si="0"/>
        <v>0</v>
      </c>
      <c r="V11" s="55">
        <f t="shared" si="0"/>
        <v>0</v>
      </c>
      <c r="W11" s="55">
        <f t="shared" si="0"/>
        <v>0</v>
      </c>
      <c r="X11" s="55">
        <f t="shared" si="0"/>
        <v>0</v>
      </c>
      <c r="Y11" s="55">
        <f t="shared" si="0"/>
        <v>0</v>
      </c>
      <c r="Z11" s="55">
        <f t="shared" si="0"/>
        <v>0</v>
      </c>
    </row>
    <row r="12" spans="2:30" x14ac:dyDescent="0.35">
      <c r="B12" s="50" t="s">
        <v>2778</v>
      </c>
      <c r="C12" s="56">
        <f>C11/1500</f>
        <v>0</v>
      </c>
      <c r="D12" s="56">
        <f t="shared" ref="D12:Z12" si="1">D11/1500</f>
        <v>0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V12" s="56">
        <f t="shared" si="1"/>
        <v>0</v>
      </c>
      <c r="W12" s="56">
        <f t="shared" si="1"/>
        <v>0</v>
      </c>
      <c r="X12" s="56">
        <f t="shared" si="1"/>
        <v>0</v>
      </c>
      <c r="Y12" s="56">
        <f t="shared" si="1"/>
        <v>0</v>
      </c>
      <c r="Z12" s="56">
        <f t="shared" si="1"/>
        <v>0</v>
      </c>
    </row>
    <row r="13" spans="2:30" x14ac:dyDescent="0.35">
      <c r="B13" s="64"/>
    </row>
    <row r="14" spans="2:30" x14ac:dyDescent="0.35">
      <c r="B14" s="50" t="s">
        <v>2780</v>
      </c>
      <c r="C14" s="55">
        <f>C11</f>
        <v>0</v>
      </c>
      <c r="D14" s="55">
        <f>C14+D11</f>
        <v>0</v>
      </c>
      <c r="E14" s="55">
        <f t="shared" ref="E14:Z14" si="2">D14+E11</f>
        <v>0</v>
      </c>
      <c r="F14" s="55">
        <f t="shared" si="2"/>
        <v>0</v>
      </c>
      <c r="G14" s="55">
        <f t="shared" si="2"/>
        <v>0</v>
      </c>
      <c r="H14" s="55">
        <f t="shared" si="2"/>
        <v>0</v>
      </c>
      <c r="I14" s="55">
        <f t="shared" si="2"/>
        <v>0</v>
      </c>
      <c r="J14" s="55">
        <f t="shared" si="2"/>
        <v>0</v>
      </c>
      <c r="K14" s="55">
        <f t="shared" si="2"/>
        <v>0</v>
      </c>
      <c r="L14" s="55">
        <f t="shared" si="2"/>
        <v>0</v>
      </c>
      <c r="M14" s="55">
        <f t="shared" si="2"/>
        <v>0</v>
      </c>
      <c r="N14" s="55">
        <f t="shared" si="2"/>
        <v>0</v>
      </c>
      <c r="O14" s="55">
        <f t="shared" si="2"/>
        <v>0</v>
      </c>
      <c r="P14" s="55">
        <f t="shared" si="2"/>
        <v>0</v>
      </c>
      <c r="Q14" s="55">
        <f t="shared" si="2"/>
        <v>0</v>
      </c>
      <c r="R14" s="55">
        <f t="shared" si="2"/>
        <v>0</v>
      </c>
      <c r="S14" s="55">
        <f t="shared" si="2"/>
        <v>0</v>
      </c>
      <c r="T14" s="55">
        <f t="shared" si="2"/>
        <v>0</v>
      </c>
      <c r="U14" s="55">
        <f t="shared" si="2"/>
        <v>0</v>
      </c>
      <c r="V14" s="55">
        <f t="shared" si="2"/>
        <v>0</v>
      </c>
      <c r="W14" s="55">
        <f t="shared" si="2"/>
        <v>0</v>
      </c>
      <c r="X14" s="55">
        <f t="shared" si="2"/>
        <v>0</v>
      </c>
      <c r="Y14" s="55">
        <f t="shared" si="2"/>
        <v>0</v>
      </c>
      <c r="Z14" s="55">
        <f t="shared" si="2"/>
        <v>0</v>
      </c>
    </row>
    <row r="15" spans="2:30" x14ac:dyDescent="0.35">
      <c r="B15" s="50" t="s">
        <v>2781</v>
      </c>
      <c r="C15" s="56">
        <f>C14/1500</f>
        <v>0</v>
      </c>
      <c r="D15" s="56">
        <f t="shared" ref="D15:Z15" si="3">D14/1500</f>
        <v>0</v>
      </c>
      <c r="E15" s="56">
        <f t="shared" si="3"/>
        <v>0</v>
      </c>
      <c r="F15" s="56">
        <f t="shared" si="3"/>
        <v>0</v>
      </c>
      <c r="G15" s="56">
        <f t="shared" si="3"/>
        <v>0</v>
      </c>
      <c r="H15" s="56">
        <f t="shared" si="3"/>
        <v>0</v>
      </c>
      <c r="I15" s="56">
        <f t="shared" si="3"/>
        <v>0</v>
      </c>
      <c r="J15" s="56">
        <f t="shared" si="3"/>
        <v>0</v>
      </c>
      <c r="K15" s="56">
        <f t="shared" si="3"/>
        <v>0</v>
      </c>
      <c r="L15" s="56">
        <f t="shared" si="3"/>
        <v>0</v>
      </c>
      <c r="M15" s="56">
        <f t="shared" si="3"/>
        <v>0</v>
      </c>
      <c r="N15" s="56">
        <f t="shared" si="3"/>
        <v>0</v>
      </c>
      <c r="O15" s="56">
        <f t="shared" si="3"/>
        <v>0</v>
      </c>
      <c r="P15" s="56">
        <f t="shared" si="3"/>
        <v>0</v>
      </c>
      <c r="Q15" s="56">
        <f t="shared" si="3"/>
        <v>0</v>
      </c>
      <c r="R15" s="56">
        <f t="shared" si="3"/>
        <v>0</v>
      </c>
      <c r="S15" s="56">
        <f t="shared" si="3"/>
        <v>0</v>
      </c>
      <c r="T15" s="56">
        <f t="shared" si="3"/>
        <v>0</v>
      </c>
      <c r="U15" s="56">
        <f t="shared" si="3"/>
        <v>0</v>
      </c>
      <c r="V15" s="56">
        <f t="shared" si="3"/>
        <v>0</v>
      </c>
      <c r="W15" s="56">
        <f t="shared" si="3"/>
        <v>0</v>
      </c>
      <c r="X15" s="56">
        <f t="shared" si="3"/>
        <v>0</v>
      </c>
      <c r="Y15" s="56">
        <f t="shared" si="3"/>
        <v>0</v>
      </c>
      <c r="Z15" s="56">
        <f t="shared" si="3"/>
        <v>0</v>
      </c>
    </row>
    <row r="18" spans="2:26" ht="18.5" x14ac:dyDescent="0.45">
      <c r="B18" s="88" t="s">
        <v>2776</v>
      </c>
    </row>
    <row r="19" spans="2:26" ht="6" customHeight="1" x14ac:dyDescent="0.35">
      <c r="B19" s="40"/>
    </row>
    <row r="20" spans="2:26" x14ac:dyDescent="0.35">
      <c r="B20" s="41" t="s">
        <v>1470</v>
      </c>
      <c r="C20" s="41" t="s">
        <v>2774</v>
      </c>
      <c r="D20" s="42" t="s">
        <v>2775</v>
      </c>
    </row>
    <row r="21" spans="2:26" x14ac:dyDescent="0.35">
      <c r="B21" s="43" t="s">
        <v>2773</v>
      </c>
      <c r="C21" s="44">
        <f>COUNTIF(Database!$A$2:$A$1051,Summary!B21)</f>
        <v>102</v>
      </c>
      <c r="D21" s="45">
        <f>C21/$C$26</f>
        <v>9.7142857142857142E-2</v>
      </c>
    </row>
    <row r="22" spans="2:26" x14ac:dyDescent="0.35">
      <c r="B22" s="46" t="s">
        <v>162</v>
      </c>
      <c r="C22" s="44">
        <f>COUNTIF(Database!$A$2:$A$1051,Summary!B22)</f>
        <v>276</v>
      </c>
      <c r="D22" s="45">
        <f t="shared" ref="D22:D25" si="4">C22/$C$26</f>
        <v>0.26285714285714284</v>
      </c>
    </row>
    <row r="23" spans="2:26" x14ac:dyDescent="0.35">
      <c r="B23" s="47" t="s">
        <v>599</v>
      </c>
      <c r="C23" s="44">
        <f>COUNTIF(Database!$A$2:$A$1051,Summary!B23)</f>
        <v>188</v>
      </c>
      <c r="D23" s="45">
        <f t="shared" si="4"/>
        <v>0.17904761904761904</v>
      </c>
    </row>
    <row r="24" spans="2:26" x14ac:dyDescent="0.35">
      <c r="B24" s="48" t="s">
        <v>804</v>
      </c>
      <c r="C24" s="44">
        <f>COUNTIF(Database!$A$2:$A$1051,Summary!B24)</f>
        <v>220</v>
      </c>
      <c r="D24" s="45">
        <f t="shared" si="4"/>
        <v>0.20952380952380953</v>
      </c>
    </row>
    <row r="25" spans="2:26" x14ac:dyDescent="0.35">
      <c r="B25" s="49" t="s">
        <v>1064</v>
      </c>
      <c r="C25" s="44">
        <f>COUNTIF(Database!$A$2:$A$1051,Summary!B25)</f>
        <v>264</v>
      </c>
      <c r="D25" s="45">
        <f t="shared" si="4"/>
        <v>0.25142857142857145</v>
      </c>
    </row>
    <row r="26" spans="2:26" x14ac:dyDescent="0.35">
      <c r="B26" s="50" t="s">
        <v>1472</v>
      </c>
      <c r="C26" s="51">
        <f>SUM(C21:C25)</f>
        <v>1050</v>
      </c>
      <c r="D26" s="52">
        <f>SUM(D21:D25)</f>
        <v>1</v>
      </c>
    </row>
    <row r="28" spans="2:26" ht="18.5" x14ac:dyDescent="0.45">
      <c r="B28" s="88" t="s">
        <v>2782</v>
      </c>
    </row>
    <row r="29" spans="2:26" ht="5" customHeight="1" x14ac:dyDescent="0.35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</row>
    <row r="30" spans="2:26" ht="15.5" x14ac:dyDescent="0.35">
      <c r="C30" s="58" t="s">
        <v>2784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60"/>
      <c r="O30" s="61" t="s">
        <v>2788</v>
      </c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3"/>
    </row>
    <row r="31" spans="2:26" s="65" customFormat="1" ht="15.5" x14ac:dyDescent="0.35">
      <c r="C31" s="69" t="s">
        <v>2760</v>
      </c>
      <c r="D31" s="69" t="s">
        <v>2761</v>
      </c>
      <c r="E31" s="69" t="s">
        <v>2762</v>
      </c>
      <c r="F31" s="69" t="s">
        <v>2763</v>
      </c>
      <c r="G31" s="69" t="s">
        <v>2764</v>
      </c>
      <c r="H31" s="69" t="s">
        <v>2765</v>
      </c>
      <c r="I31" s="69" t="s">
        <v>2766</v>
      </c>
      <c r="J31" s="69" t="s">
        <v>2767</v>
      </c>
      <c r="K31" s="69" t="s">
        <v>2768</v>
      </c>
      <c r="L31" s="69" t="s">
        <v>2769</v>
      </c>
      <c r="M31" s="69" t="s">
        <v>2770</v>
      </c>
      <c r="N31" s="69" t="s">
        <v>2771</v>
      </c>
      <c r="O31" s="69" t="s">
        <v>2760</v>
      </c>
      <c r="P31" s="69" t="s">
        <v>2761</v>
      </c>
      <c r="Q31" s="69" t="s">
        <v>2762</v>
      </c>
      <c r="R31" s="69" t="s">
        <v>2763</v>
      </c>
      <c r="S31" s="69" t="s">
        <v>2764</v>
      </c>
      <c r="T31" s="69" t="s">
        <v>2765</v>
      </c>
      <c r="U31" s="69" t="s">
        <v>2766</v>
      </c>
      <c r="V31" s="69" t="s">
        <v>2767</v>
      </c>
      <c r="W31" s="69" t="s">
        <v>2768</v>
      </c>
      <c r="X31" s="69" t="s">
        <v>2769</v>
      </c>
      <c r="Y31" s="69" t="s">
        <v>2770</v>
      </c>
      <c r="Z31" s="69" t="s">
        <v>2771</v>
      </c>
    </row>
    <row r="32" spans="2:26" x14ac:dyDescent="0.35">
      <c r="B32" s="54" t="s">
        <v>2773</v>
      </c>
      <c r="C32" s="66">
        <f>COUNTIFS(Database!$A$2:$A$1051,"orange",Database!L$2:L$1051,"Paid")</f>
        <v>0</v>
      </c>
      <c r="D32" s="66">
        <f>COUNTIFS(Database!$A$2:$A$1051,"orange",Database!M$2:M$1051,"Paid")</f>
        <v>0</v>
      </c>
      <c r="E32" s="66">
        <f>COUNTIFS(Database!$A$2:$A$1051,"orange",Database!N$2:N$1051,"Paid")</f>
        <v>0</v>
      </c>
      <c r="F32" s="66">
        <f>COUNTIFS(Database!$A$2:$A$1051,"orange",Database!O$2:O$1051,"Paid")</f>
        <v>0</v>
      </c>
      <c r="G32" s="66">
        <f>COUNTIFS(Database!$A$2:$A$1051,"orange",Database!P$2:P$1051,"Paid")</f>
        <v>0</v>
      </c>
      <c r="H32" s="66">
        <f>COUNTIFS(Database!$A$2:$A$1051,"orange",Database!Q$2:Q$1051,"Paid")</f>
        <v>0</v>
      </c>
      <c r="I32" s="66">
        <f>COUNTIFS(Database!$A$2:$A$1051,"orange",Database!R$2:R$1051,"Paid")</f>
        <v>0</v>
      </c>
      <c r="J32" s="66">
        <f>COUNTIFS(Database!$A$2:$A$1051,"orange",Database!S$2:S$1051,"Paid")</f>
        <v>0</v>
      </c>
      <c r="K32" s="66">
        <f>COUNTIFS(Database!$A$2:$A$1051,"orange",Database!T$2:T$1051,"Paid")</f>
        <v>0</v>
      </c>
      <c r="L32" s="66">
        <f>COUNTIFS(Database!$A$2:$A$1051,"orange",Database!U$2:U$1051,"Paid")</f>
        <v>0</v>
      </c>
      <c r="M32" s="66">
        <f>COUNTIFS(Database!$A$2:$A$1051,"orange",Database!V$2:V$1051,"Paid")</f>
        <v>0</v>
      </c>
      <c r="N32" s="66">
        <f>COUNTIFS(Database!$A$2:$A$1051,"orange",Database!W$2:W$1051,"Paid")</f>
        <v>0</v>
      </c>
      <c r="O32" s="66">
        <f>COUNTIFS(Database!$A$2:$A$1051,"orange",Database!X$2:X$1051,"Paid")</f>
        <v>0</v>
      </c>
      <c r="P32" s="66">
        <f>COUNTIFS(Database!$A$2:$A$1051,"orange",Database!Y$2:Y$1051,"Paid")</f>
        <v>0</v>
      </c>
      <c r="Q32" s="66">
        <f>COUNTIFS(Database!$A$2:$A$1051,"orange",Database!Z$2:Z$1051,"Paid")</f>
        <v>0</v>
      </c>
      <c r="R32" s="66">
        <f>COUNTIFS(Database!$A$2:$A$1051,"orange",Database!AA$2:AA$1051,"Paid")</f>
        <v>0</v>
      </c>
      <c r="S32" s="66">
        <f>COUNTIFS(Database!$A$2:$A$1051,"orange",Database!AB$2:AB$1051,"Paid")</f>
        <v>0</v>
      </c>
      <c r="T32" s="66">
        <f>COUNTIFS(Database!$A$2:$A$1051,"orange",Database!AC$2:AC$1051,"Paid")</f>
        <v>0</v>
      </c>
      <c r="U32" s="66">
        <f>COUNTIFS(Database!$A$2:$A$1051,"orange",Database!AD$2:AD$1051,"Paid")</f>
        <v>0</v>
      </c>
      <c r="V32" s="66">
        <f>COUNTIFS(Database!$A$2:$A$1051,"orange",Database!AE$2:AE$1051,"Paid")</f>
        <v>0</v>
      </c>
      <c r="W32" s="66">
        <f>COUNTIFS(Database!$A$2:$A$1051,"orange",Database!AF$2:AF$1051,"Paid")</f>
        <v>0</v>
      </c>
      <c r="X32" s="66">
        <f>COUNTIFS(Database!$A$2:$A$1051,"orange",Database!AG$2:AG$1051,"Paid")</f>
        <v>0</v>
      </c>
      <c r="Y32" s="66">
        <f>COUNTIFS(Database!$A$2:$A$1051,"orange",Database!AH$2:AH$1051,"Paid")</f>
        <v>0</v>
      </c>
      <c r="Z32" s="66">
        <f>COUNTIFS(Database!$A$2:$A$1051,"orange",Database!AI$2:AI$1051,"Paid")</f>
        <v>0</v>
      </c>
    </row>
    <row r="33" spans="2:26" x14ac:dyDescent="0.35">
      <c r="B33" s="46" t="s">
        <v>162</v>
      </c>
      <c r="C33" s="66">
        <f>COUNTIFS(Database!$A$2:$A$1051,"orange",Database!L$2:L$1051,"Paid")</f>
        <v>0</v>
      </c>
      <c r="D33" s="66">
        <f>COUNTIFS(Database!$A$2:$A$1051,"orange",Database!M$2:M$1051,"Paid")</f>
        <v>0</v>
      </c>
      <c r="E33" s="66">
        <f>COUNTIFS(Database!$A$2:$A$1051,"orange",Database!N$2:N$1051,"Paid")</f>
        <v>0</v>
      </c>
      <c r="F33" s="66">
        <f>COUNTIFS(Database!$A$2:$A$1051,"orange",Database!O$2:O$1051,"Paid")</f>
        <v>0</v>
      </c>
      <c r="G33" s="66">
        <f>COUNTIFS(Database!$A$2:$A$1051,"orange",Database!P$2:P$1051,"Paid")</f>
        <v>0</v>
      </c>
      <c r="H33" s="66">
        <f>COUNTIFS(Database!$A$2:$A$1051,"orange",Database!Q$2:Q$1051,"Paid")</f>
        <v>0</v>
      </c>
      <c r="I33" s="66">
        <f>COUNTIFS(Database!$A$2:$A$1051,"orange",Database!R$2:R$1051,"Paid")</f>
        <v>0</v>
      </c>
      <c r="J33" s="66">
        <f>COUNTIFS(Database!$A$2:$A$1051,"orange",Database!S$2:S$1051,"Paid")</f>
        <v>0</v>
      </c>
      <c r="K33" s="66">
        <f>COUNTIFS(Database!$A$2:$A$1051,"orange",Database!T$2:T$1051,"Paid")</f>
        <v>0</v>
      </c>
      <c r="L33" s="66">
        <f>COUNTIFS(Database!$A$2:$A$1051,"orange",Database!U$2:U$1051,"Paid")</f>
        <v>0</v>
      </c>
      <c r="M33" s="66">
        <f>COUNTIFS(Database!$A$2:$A$1051,"orange",Database!V$2:V$1051,"Paid")</f>
        <v>0</v>
      </c>
      <c r="N33" s="66">
        <f>COUNTIFS(Database!$A$2:$A$1051,"orange",Database!W$2:W$1051,"Paid")</f>
        <v>0</v>
      </c>
      <c r="O33" s="66">
        <f>COUNTIFS(Database!$A$2:$A$1051,"orange",Database!X$2:X$1051,"Paid")</f>
        <v>0</v>
      </c>
      <c r="P33" s="66">
        <f>COUNTIFS(Database!$A$2:$A$1051,"orange",Database!Y$2:Y$1051,"Paid")</f>
        <v>0</v>
      </c>
      <c r="Q33" s="66">
        <f>COUNTIFS(Database!$A$2:$A$1051,"orange",Database!Z$2:Z$1051,"Paid")</f>
        <v>0</v>
      </c>
      <c r="R33" s="66">
        <f>COUNTIFS(Database!$A$2:$A$1051,"orange",Database!AA$2:AA$1051,"Paid")</f>
        <v>0</v>
      </c>
      <c r="S33" s="66">
        <f>COUNTIFS(Database!$A$2:$A$1051,"orange",Database!AB$2:AB$1051,"Paid")</f>
        <v>0</v>
      </c>
      <c r="T33" s="66">
        <f>COUNTIFS(Database!$A$2:$A$1051,"orange",Database!AC$2:AC$1051,"Paid")</f>
        <v>0</v>
      </c>
      <c r="U33" s="66">
        <f>COUNTIFS(Database!$A$2:$A$1051,"orange",Database!AD$2:AD$1051,"Paid")</f>
        <v>0</v>
      </c>
      <c r="V33" s="66">
        <f>COUNTIFS(Database!$A$2:$A$1051,"orange",Database!AE$2:AE$1051,"Paid")</f>
        <v>0</v>
      </c>
      <c r="W33" s="66">
        <f>COUNTIFS(Database!$A$2:$A$1051,"orange",Database!AF$2:AF$1051,"Paid")</f>
        <v>0</v>
      </c>
      <c r="X33" s="66">
        <f>COUNTIFS(Database!$A$2:$A$1051,"orange",Database!AG$2:AG$1051,"Paid")</f>
        <v>0</v>
      </c>
      <c r="Y33" s="66">
        <f>COUNTIFS(Database!$A$2:$A$1051,"orange",Database!AH$2:AH$1051,"Paid")</f>
        <v>0</v>
      </c>
      <c r="Z33" s="66">
        <f>COUNTIFS(Database!$A$2:$A$1051,"orange",Database!AI$2:AI$1051,"Paid")</f>
        <v>0</v>
      </c>
    </row>
    <row r="34" spans="2:26" x14ac:dyDescent="0.35">
      <c r="B34" s="47" t="s">
        <v>599</v>
      </c>
      <c r="C34" s="66">
        <f>COUNTIFS(Database!$A$2:$A$1051,"orange",Database!L$2:L$1051,"Paid")</f>
        <v>0</v>
      </c>
      <c r="D34" s="66">
        <f>COUNTIFS(Database!$A$2:$A$1051,"orange",Database!M$2:M$1051,"Paid")</f>
        <v>0</v>
      </c>
      <c r="E34" s="66">
        <f>COUNTIFS(Database!$A$2:$A$1051,"orange",Database!N$2:N$1051,"Paid")</f>
        <v>0</v>
      </c>
      <c r="F34" s="66">
        <f>COUNTIFS(Database!$A$2:$A$1051,"orange",Database!O$2:O$1051,"Paid")</f>
        <v>0</v>
      </c>
      <c r="G34" s="66">
        <f>COUNTIFS(Database!$A$2:$A$1051,"orange",Database!P$2:P$1051,"Paid")</f>
        <v>0</v>
      </c>
      <c r="H34" s="66">
        <f>COUNTIFS(Database!$A$2:$A$1051,"orange",Database!Q$2:Q$1051,"Paid")</f>
        <v>0</v>
      </c>
      <c r="I34" s="66">
        <f>COUNTIFS(Database!$A$2:$A$1051,"orange",Database!R$2:R$1051,"Paid")</f>
        <v>0</v>
      </c>
      <c r="J34" s="66">
        <f>COUNTIFS(Database!$A$2:$A$1051,"orange",Database!S$2:S$1051,"Paid")</f>
        <v>0</v>
      </c>
      <c r="K34" s="66">
        <f>COUNTIFS(Database!$A$2:$A$1051,"orange",Database!T$2:T$1051,"Paid")</f>
        <v>0</v>
      </c>
      <c r="L34" s="66">
        <f>COUNTIFS(Database!$A$2:$A$1051,"orange",Database!U$2:U$1051,"Paid")</f>
        <v>0</v>
      </c>
      <c r="M34" s="66">
        <f>COUNTIFS(Database!$A$2:$A$1051,"orange",Database!V$2:V$1051,"Paid")</f>
        <v>0</v>
      </c>
      <c r="N34" s="66">
        <f>COUNTIFS(Database!$A$2:$A$1051,"orange",Database!W$2:W$1051,"Paid")</f>
        <v>0</v>
      </c>
      <c r="O34" s="66">
        <f>COUNTIFS(Database!$A$2:$A$1051,"orange",Database!X$2:X$1051,"Paid")</f>
        <v>0</v>
      </c>
      <c r="P34" s="66">
        <f>COUNTIFS(Database!$A$2:$A$1051,"orange",Database!Y$2:Y$1051,"Paid")</f>
        <v>0</v>
      </c>
      <c r="Q34" s="66">
        <f>COUNTIFS(Database!$A$2:$A$1051,"orange",Database!Z$2:Z$1051,"Paid")</f>
        <v>0</v>
      </c>
      <c r="R34" s="66">
        <f>COUNTIFS(Database!$A$2:$A$1051,"orange",Database!AA$2:AA$1051,"Paid")</f>
        <v>0</v>
      </c>
      <c r="S34" s="66">
        <f>COUNTIFS(Database!$A$2:$A$1051,"orange",Database!AB$2:AB$1051,"Paid")</f>
        <v>0</v>
      </c>
      <c r="T34" s="66">
        <f>COUNTIFS(Database!$A$2:$A$1051,"orange",Database!AC$2:AC$1051,"Paid")</f>
        <v>0</v>
      </c>
      <c r="U34" s="66">
        <f>COUNTIFS(Database!$A$2:$A$1051,"orange",Database!AD$2:AD$1051,"Paid")</f>
        <v>0</v>
      </c>
      <c r="V34" s="66">
        <f>COUNTIFS(Database!$A$2:$A$1051,"orange",Database!AE$2:AE$1051,"Paid")</f>
        <v>0</v>
      </c>
      <c r="W34" s="66">
        <f>COUNTIFS(Database!$A$2:$A$1051,"orange",Database!AF$2:AF$1051,"Paid")</f>
        <v>0</v>
      </c>
      <c r="X34" s="66">
        <f>COUNTIFS(Database!$A$2:$A$1051,"orange",Database!AG$2:AG$1051,"Paid")</f>
        <v>0</v>
      </c>
      <c r="Y34" s="66">
        <f>COUNTIFS(Database!$A$2:$A$1051,"orange",Database!AH$2:AH$1051,"Paid")</f>
        <v>0</v>
      </c>
      <c r="Z34" s="66">
        <f>COUNTIFS(Database!$A$2:$A$1051,"orange",Database!AI$2:AI$1051,"Paid")</f>
        <v>0</v>
      </c>
    </row>
    <row r="35" spans="2:26" x14ac:dyDescent="0.35">
      <c r="B35" s="48" t="s">
        <v>804</v>
      </c>
      <c r="C35" s="66">
        <f>COUNTIFS(Database!$A$2:$A$1051,"orange",Database!L$2:L$1051,"Paid")</f>
        <v>0</v>
      </c>
      <c r="D35" s="66">
        <f>COUNTIFS(Database!$A$2:$A$1051,"orange",Database!M$2:M$1051,"Paid")</f>
        <v>0</v>
      </c>
      <c r="E35" s="66">
        <f>COUNTIFS(Database!$A$2:$A$1051,"orange",Database!N$2:N$1051,"Paid")</f>
        <v>0</v>
      </c>
      <c r="F35" s="66">
        <f>COUNTIFS(Database!$A$2:$A$1051,"orange",Database!O$2:O$1051,"Paid")</f>
        <v>0</v>
      </c>
      <c r="G35" s="66">
        <f>COUNTIFS(Database!$A$2:$A$1051,"orange",Database!P$2:P$1051,"Paid")</f>
        <v>0</v>
      </c>
      <c r="H35" s="66">
        <f>COUNTIFS(Database!$A$2:$A$1051,"orange",Database!Q$2:Q$1051,"Paid")</f>
        <v>0</v>
      </c>
      <c r="I35" s="66">
        <f>COUNTIFS(Database!$A$2:$A$1051,"orange",Database!R$2:R$1051,"Paid")</f>
        <v>0</v>
      </c>
      <c r="J35" s="66">
        <f>COUNTIFS(Database!$A$2:$A$1051,"orange",Database!S$2:S$1051,"Paid")</f>
        <v>0</v>
      </c>
      <c r="K35" s="66">
        <f>COUNTIFS(Database!$A$2:$A$1051,"orange",Database!T$2:T$1051,"Paid")</f>
        <v>0</v>
      </c>
      <c r="L35" s="66">
        <f>COUNTIFS(Database!$A$2:$A$1051,"orange",Database!U$2:U$1051,"Paid")</f>
        <v>0</v>
      </c>
      <c r="M35" s="66">
        <f>COUNTIFS(Database!$A$2:$A$1051,"orange",Database!V$2:V$1051,"Paid")</f>
        <v>0</v>
      </c>
      <c r="N35" s="66">
        <f>COUNTIFS(Database!$A$2:$A$1051,"orange",Database!W$2:W$1051,"Paid")</f>
        <v>0</v>
      </c>
      <c r="O35" s="66">
        <f>COUNTIFS(Database!$A$2:$A$1051,"orange",Database!X$2:X$1051,"Paid")</f>
        <v>0</v>
      </c>
      <c r="P35" s="66">
        <f>COUNTIFS(Database!$A$2:$A$1051,"orange",Database!Y$2:Y$1051,"Paid")</f>
        <v>0</v>
      </c>
      <c r="Q35" s="66">
        <f>COUNTIFS(Database!$A$2:$A$1051,"orange",Database!Z$2:Z$1051,"Paid")</f>
        <v>0</v>
      </c>
      <c r="R35" s="66">
        <f>COUNTIFS(Database!$A$2:$A$1051,"orange",Database!AA$2:AA$1051,"Paid")</f>
        <v>0</v>
      </c>
      <c r="S35" s="66">
        <f>COUNTIFS(Database!$A$2:$A$1051,"orange",Database!AB$2:AB$1051,"Paid")</f>
        <v>0</v>
      </c>
      <c r="T35" s="66">
        <f>COUNTIFS(Database!$A$2:$A$1051,"orange",Database!AC$2:AC$1051,"Paid")</f>
        <v>0</v>
      </c>
      <c r="U35" s="66">
        <f>COUNTIFS(Database!$A$2:$A$1051,"orange",Database!AD$2:AD$1051,"Paid")</f>
        <v>0</v>
      </c>
      <c r="V35" s="66">
        <f>COUNTIFS(Database!$A$2:$A$1051,"orange",Database!AE$2:AE$1051,"Paid")</f>
        <v>0</v>
      </c>
      <c r="W35" s="66">
        <f>COUNTIFS(Database!$A$2:$A$1051,"orange",Database!AF$2:AF$1051,"Paid")</f>
        <v>0</v>
      </c>
      <c r="X35" s="66">
        <f>COUNTIFS(Database!$A$2:$A$1051,"orange",Database!AG$2:AG$1051,"Paid")</f>
        <v>0</v>
      </c>
      <c r="Y35" s="66">
        <f>COUNTIFS(Database!$A$2:$A$1051,"orange",Database!AH$2:AH$1051,"Paid")</f>
        <v>0</v>
      </c>
      <c r="Z35" s="66">
        <f>COUNTIFS(Database!$A$2:$A$1051,"orange",Database!AI$2:AI$1051,"Paid")</f>
        <v>0</v>
      </c>
    </row>
    <row r="36" spans="2:26" x14ac:dyDescent="0.35">
      <c r="B36" s="49" t="s">
        <v>1064</v>
      </c>
      <c r="C36" s="66">
        <f>COUNTIFS(Database!$A$2:$A$1051,"orange",Database!L$2:L$1051,"Paid")</f>
        <v>0</v>
      </c>
      <c r="D36" s="66">
        <f>COUNTIFS(Database!$A$2:$A$1051,"orange",Database!M$2:M$1051,"Paid")</f>
        <v>0</v>
      </c>
      <c r="E36" s="66">
        <f>COUNTIFS(Database!$A$2:$A$1051,"orange",Database!N$2:N$1051,"Paid")</f>
        <v>0</v>
      </c>
      <c r="F36" s="66">
        <f>COUNTIFS(Database!$A$2:$A$1051,"orange",Database!O$2:O$1051,"Paid")</f>
        <v>0</v>
      </c>
      <c r="G36" s="66">
        <f>COUNTIFS(Database!$A$2:$A$1051,"orange",Database!P$2:P$1051,"Paid")</f>
        <v>0</v>
      </c>
      <c r="H36" s="66">
        <f>COUNTIFS(Database!$A$2:$A$1051,"orange",Database!Q$2:Q$1051,"Paid")</f>
        <v>0</v>
      </c>
      <c r="I36" s="66">
        <f>COUNTIFS(Database!$A$2:$A$1051,"orange",Database!R$2:R$1051,"Paid")</f>
        <v>0</v>
      </c>
      <c r="J36" s="66">
        <f>COUNTIFS(Database!$A$2:$A$1051,"orange",Database!S$2:S$1051,"Paid")</f>
        <v>0</v>
      </c>
      <c r="K36" s="66">
        <f>COUNTIFS(Database!$A$2:$A$1051,"orange",Database!T$2:T$1051,"Paid")</f>
        <v>0</v>
      </c>
      <c r="L36" s="66">
        <f>COUNTIFS(Database!$A$2:$A$1051,"orange",Database!U$2:U$1051,"Paid")</f>
        <v>0</v>
      </c>
      <c r="M36" s="66">
        <f>COUNTIFS(Database!$A$2:$A$1051,"orange",Database!V$2:V$1051,"Paid")</f>
        <v>0</v>
      </c>
      <c r="N36" s="66">
        <f>COUNTIFS(Database!$A$2:$A$1051,"orange",Database!W$2:W$1051,"Paid")</f>
        <v>0</v>
      </c>
      <c r="O36" s="66">
        <f>COUNTIFS(Database!$A$2:$A$1051,"orange",Database!X$2:X$1051,"Paid")</f>
        <v>0</v>
      </c>
      <c r="P36" s="66">
        <f>COUNTIFS(Database!$A$2:$A$1051,"orange",Database!Y$2:Y$1051,"Paid")</f>
        <v>0</v>
      </c>
      <c r="Q36" s="66">
        <f>COUNTIFS(Database!$A$2:$A$1051,"orange",Database!Z$2:Z$1051,"Paid")</f>
        <v>0</v>
      </c>
      <c r="R36" s="66">
        <f>COUNTIFS(Database!$A$2:$A$1051,"orange",Database!AA$2:AA$1051,"Paid")</f>
        <v>0</v>
      </c>
      <c r="S36" s="66">
        <f>COUNTIFS(Database!$A$2:$A$1051,"orange",Database!AB$2:AB$1051,"Paid")</f>
        <v>0</v>
      </c>
      <c r="T36" s="66">
        <f>COUNTIFS(Database!$A$2:$A$1051,"orange",Database!AC$2:AC$1051,"Paid")</f>
        <v>0</v>
      </c>
      <c r="U36" s="66">
        <f>COUNTIFS(Database!$A$2:$A$1051,"orange",Database!AD$2:AD$1051,"Paid")</f>
        <v>0</v>
      </c>
      <c r="V36" s="66">
        <f>COUNTIFS(Database!$A$2:$A$1051,"orange",Database!AE$2:AE$1051,"Paid")</f>
        <v>0</v>
      </c>
      <c r="W36" s="66">
        <f>COUNTIFS(Database!$A$2:$A$1051,"orange",Database!AF$2:AF$1051,"Paid")</f>
        <v>0</v>
      </c>
      <c r="X36" s="66">
        <f>COUNTIFS(Database!$A$2:$A$1051,"orange",Database!AG$2:AG$1051,"Paid")</f>
        <v>0</v>
      </c>
      <c r="Y36" s="66">
        <f>COUNTIFS(Database!$A$2:$A$1051,"orange",Database!AH$2:AH$1051,"Paid")</f>
        <v>0</v>
      </c>
      <c r="Z36" s="66">
        <f>COUNTIFS(Database!$A$2:$A$1051,"orange",Database!AI$2:AI$1051,"Paid")</f>
        <v>0</v>
      </c>
    </row>
    <row r="37" spans="2:26" x14ac:dyDescent="0.35">
      <c r="B37" s="50" t="s">
        <v>1472</v>
      </c>
      <c r="C37" s="70">
        <f>SUM(C32:C36)</f>
        <v>0</v>
      </c>
      <c r="D37" s="70">
        <f t="shared" ref="D37" si="5">SUM(D32:D36)</f>
        <v>0</v>
      </c>
      <c r="E37" s="70">
        <f t="shared" ref="E37" si="6">SUM(E32:E36)</f>
        <v>0</v>
      </c>
      <c r="F37" s="70">
        <f t="shared" ref="F37" si="7">SUM(F32:F36)</f>
        <v>0</v>
      </c>
      <c r="G37" s="70">
        <f t="shared" ref="G37" si="8">SUM(G32:G36)</f>
        <v>0</v>
      </c>
      <c r="H37" s="70">
        <f t="shared" ref="H37" si="9">SUM(H32:H36)</f>
        <v>0</v>
      </c>
      <c r="I37" s="70">
        <f>SUM(I32:I36)</f>
        <v>0</v>
      </c>
      <c r="J37" s="70">
        <f t="shared" ref="J37" si="10">SUM(J32:J36)</f>
        <v>0</v>
      </c>
      <c r="K37" s="70">
        <f t="shared" ref="K37" si="11">SUM(K32:K36)</f>
        <v>0</v>
      </c>
      <c r="L37" s="70">
        <f t="shared" ref="L37" si="12">SUM(L32:L36)</f>
        <v>0</v>
      </c>
      <c r="M37" s="70">
        <f t="shared" ref="M37" si="13">SUM(M32:M36)</f>
        <v>0</v>
      </c>
      <c r="N37" s="70">
        <f t="shared" ref="N37" si="14">SUM(N32:N36)</f>
        <v>0</v>
      </c>
      <c r="O37" s="70">
        <f t="shared" ref="O37" si="15">SUM(O32:O36)</f>
        <v>0</v>
      </c>
      <c r="P37" s="70">
        <f t="shared" ref="P37" si="16">SUM(P32:P36)</f>
        <v>0</v>
      </c>
      <c r="Q37" s="70">
        <f t="shared" ref="Q37" si="17">SUM(Q32:Q36)</f>
        <v>0</v>
      </c>
      <c r="R37" s="70">
        <f t="shared" ref="R37" si="18">SUM(R32:R36)</f>
        <v>0</v>
      </c>
      <c r="S37" s="70">
        <f t="shared" ref="S37" si="19">SUM(S32:S36)</f>
        <v>0</v>
      </c>
      <c r="T37" s="70">
        <f t="shared" ref="T37" si="20">SUM(T32:T36)</f>
        <v>0</v>
      </c>
      <c r="U37" s="70">
        <f t="shared" ref="U37" si="21">SUM(U32:U36)</f>
        <v>0</v>
      </c>
      <c r="V37" s="70">
        <f t="shared" ref="V37" si="22">SUM(V32:V36)</f>
        <v>0</v>
      </c>
      <c r="W37" s="70">
        <f t="shared" ref="W37" si="23">SUM(W32:W36)</f>
        <v>0</v>
      </c>
      <c r="X37" s="70">
        <f t="shared" ref="X37" si="24">SUM(X32:X36)</f>
        <v>0</v>
      </c>
      <c r="Y37" s="70">
        <f t="shared" ref="Y37" si="25">SUM(Y32:Y36)</f>
        <v>0</v>
      </c>
      <c r="Z37" s="70">
        <f t="shared" ref="Z37" si="26">SUM(Z32:Z36)</f>
        <v>0</v>
      </c>
    </row>
    <row r="39" spans="2:26" ht="15.5" x14ac:dyDescent="0.35">
      <c r="C39" s="58" t="s">
        <v>2784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60"/>
      <c r="O39" s="61" t="s">
        <v>2788</v>
      </c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3"/>
    </row>
    <row r="40" spans="2:26" ht="15.5" x14ac:dyDescent="0.35">
      <c r="C40" s="69" t="s">
        <v>2760</v>
      </c>
      <c r="D40" s="69" t="s">
        <v>2761</v>
      </c>
      <c r="E40" s="69" t="s">
        <v>2762</v>
      </c>
      <c r="F40" s="69" t="s">
        <v>2763</v>
      </c>
      <c r="G40" s="69" t="s">
        <v>2764</v>
      </c>
      <c r="H40" s="69" t="s">
        <v>2765</v>
      </c>
      <c r="I40" s="69" t="s">
        <v>2766</v>
      </c>
      <c r="J40" s="69" t="s">
        <v>2767</v>
      </c>
      <c r="K40" s="69" t="s">
        <v>2768</v>
      </c>
      <c r="L40" s="69" t="s">
        <v>2769</v>
      </c>
      <c r="M40" s="69" t="s">
        <v>2770</v>
      </c>
      <c r="N40" s="69" t="s">
        <v>2771</v>
      </c>
      <c r="O40" s="69" t="s">
        <v>2760</v>
      </c>
      <c r="P40" s="69" t="s">
        <v>2761</v>
      </c>
      <c r="Q40" s="69" t="s">
        <v>2762</v>
      </c>
      <c r="R40" s="69" t="s">
        <v>2763</v>
      </c>
      <c r="S40" s="69" t="s">
        <v>2764</v>
      </c>
      <c r="T40" s="69" t="s">
        <v>2765</v>
      </c>
      <c r="U40" s="69" t="s">
        <v>2766</v>
      </c>
      <c r="V40" s="69" t="s">
        <v>2767</v>
      </c>
      <c r="W40" s="69" t="s">
        <v>2768</v>
      </c>
      <c r="X40" s="69" t="s">
        <v>2769</v>
      </c>
      <c r="Y40" s="69" t="s">
        <v>2770</v>
      </c>
      <c r="Z40" s="69" t="s">
        <v>2771</v>
      </c>
    </row>
    <row r="41" spans="2:26" x14ac:dyDescent="0.35">
      <c r="B41" s="54" t="s">
        <v>2773</v>
      </c>
      <c r="C41" s="67">
        <f>$C21-C32</f>
        <v>102</v>
      </c>
      <c r="D41" s="67">
        <f t="shared" ref="D41:Z41" si="27">$C21-D32</f>
        <v>102</v>
      </c>
      <c r="E41" s="67">
        <f t="shared" si="27"/>
        <v>102</v>
      </c>
      <c r="F41" s="67">
        <f t="shared" si="27"/>
        <v>102</v>
      </c>
      <c r="G41" s="67">
        <f t="shared" si="27"/>
        <v>102</v>
      </c>
      <c r="H41" s="67">
        <f t="shared" si="27"/>
        <v>102</v>
      </c>
      <c r="I41" s="67">
        <f t="shared" si="27"/>
        <v>102</v>
      </c>
      <c r="J41" s="67">
        <f t="shared" si="27"/>
        <v>102</v>
      </c>
      <c r="K41" s="67">
        <f t="shared" si="27"/>
        <v>102</v>
      </c>
      <c r="L41" s="67">
        <f t="shared" si="27"/>
        <v>102</v>
      </c>
      <c r="M41" s="67">
        <f t="shared" si="27"/>
        <v>102</v>
      </c>
      <c r="N41" s="67">
        <f t="shared" si="27"/>
        <v>102</v>
      </c>
      <c r="O41" s="67">
        <f t="shared" si="27"/>
        <v>102</v>
      </c>
      <c r="P41" s="67">
        <f t="shared" si="27"/>
        <v>102</v>
      </c>
      <c r="Q41" s="67">
        <f t="shared" si="27"/>
        <v>102</v>
      </c>
      <c r="R41" s="67">
        <f t="shared" si="27"/>
        <v>102</v>
      </c>
      <c r="S41" s="67">
        <f t="shared" si="27"/>
        <v>102</v>
      </c>
      <c r="T41" s="67">
        <f t="shared" si="27"/>
        <v>102</v>
      </c>
      <c r="U41" s="67">
        <f t="shared" si="27"/>
        <v>102</v>
      </c>
      <c r="V41" s="67">
        <f t="shared" si="27"/>
        <v>102</v>
      </c>
      <c r="W41" s="67">
        <f t="shared" si="27"/>
        <v>102</v>
      </c>
      <c r="X41" s="67">
        <f t="shared" si="27"/>
        <v>102</v>
      </c>
      <c r="Y41" s="67">
        <f t="shared" si="27"/>
        <v>102</v>
      </c>
      <c r="Z41" s="67">
        <f t="shared" si="27"/>
        <v>102</v>
      </c>
    </row>
    <row r="42" spans="2:26" x14ac:dyDescent="0.35">
      <c r="B42" s="46" t="s">
        <v>162</v>
      </c>
      <c r="C42" s="67">
        <f>$C22-C33</f>
        <v>276</v>
      </c>
      <c r="D42" s="67">
        <f t="shared" ref="D42:Z42" si="28">$C22-D33</f>
        <v>276</v>
      </c>
      <c r="E42" s="67">
        <f t="shared" si="28"/>
        <v>276</v>
      </c>
      <c r="F42" s="67">
        <f t="shared" si="28"/>
        <v>276</v>
      </c>
      <c r="G42" s="67">
        <f t="shared" si="28"/>
        <v>276</v>
      </c>
      <c r="H42" s="67">
        <f t="shared" si="28"/>
        <v>276</v>
      </c>
      <c r="I42" s="67">
        <f t="shared" si="28"/>
        <v>276</v>
      </c>
      <c r="J42" s="67">
        <f t="shared" si="28"/>
        <v>276</v>
      </c>
      <c r="K42" s="67">
        <f t="shared" si="28"/>
        <v>276</v>
      </c>
      <c r="L42" s="67">
        <f t="shared" si="28"/>
        <v>276</v>
      </c>
      <c r="M42" s="67">
        <f t="shared" si="28"/>
        <v>276</v>
      </c>
      <c r="N42" s="67">
        <f t="shared" si="28"/>
        <v>276</v>
      </c>
      <c r="O42" s="67">
        <f t="shared" si="28"/>
        <v>276</v>
      </c>
      <c r="P42" s="67">
        <f t="shared" si="28"/>
        <v>276</v>
      </c>
      <c r="Q42" s="67">
        <f t="shared" si="28"/>
        <v>276</v>
      </c>
      <c r="R42" s="67">
        <f t="shared" si="28"/>
        <v>276</v>
      </c>
      <c r="S42" s="67">
        <f t="shared" si="28"/>
        <v>276</v>
      </c>
      <c r="T42" s="67">
        <f t="shared" si="28"/>
        <v>276</v>
      </c>
      <c r="U42" s="67">
        <f t="shared" si="28"/>
        <v>276</v>
      </c>
      <c r="V42" s="67">
        <f t="shared" si="28"/>
        <v>276</v>
      </c>
      <c r="W42" s="67">
        <f t="shared" si="28"/>
        <v>276</v>
      </c>
      <c r="X42" s="67">
        <f t="shared" si="28"/>
        <v>276</v>
      </c>
      <c r="Y42" s="67">
        <f t="shared" si="28"/>
        <v>276</v>
      </c>
      <c r="Z42" s="67">
        <f t="shared" si="28"/>
        <v>276</v>
      </c>
    </row>
    <row r="43" spans="2:26" x14ac:dyDescent="0.35">
      <c r="B43" s="47" t="s">
        <v>599</v>
      </c>
      <c r="C43" s="67">
        <f>$C23-C34</f>
        <v>188</v>
      </c>
      <c r="D43" s="67">
        <f t="shared" ref="D43:Z43" si="29">$C23-D34</f>
        <v>188</v>
      </c>
      <c r="E43" s="67">
        <f t="shared" si="29"/>
        <v>188</v>
      </c>
      <c r="F43" s="67">
        <f t="shared" si="29"/>
        <v>188</v>
      </c>
      <c r="G43" s="67">
        <f t="shared" si="29"/>
        <v>188</v>
      </c>
      <c r="H43" s="67">
        <f t="shared" si="29"/>
        <v>188</v>
      </c>
      <c r="I43" s="67">
        <f t="shared" si="29"/>
        <v>188</v>
      </c>
      <c r="J43" s="67">
        <f t="shared" si="29"/>
        <v>188</v>
      </c>
      <c r="K43" s="67">
        <f t="shared" si="29"/>
        <v>188</v>
      </c>
      <c r="L43" s="67">
        <f t="shared" si="29"/>
        <v>188</v>
      </c>
      <c r="M43" s="67">
        <f t="shared" si="29"/>
        <v>188</v>
      </c>
      <c r="N43" s="67">
        <f t="shared" si="29"/>
        <v>188</v>
      </c>
      <c r="O43" s="67">
        <f t="shared" si="29"/>
        <v>188</v>
      </c>
      <c r="P43" s="67">
        <f t="shared" si="29"/>
        <v>188</v>
      </c>
      <c r="Q43" s="67">
        <f t="shared" si="29"/>
        <v>188</v>
      </c>
      <c r="R43" s="67">
        <f t="shared" si="29"/>
        <v>188</v>
      </c>
      <c r="S43" s="67">
        <f t="shared" si="29"/>
        <v>188</v>
      </c>
      <c r="T43" s="67">
        <f t="shared" si="29"/>
        <v>188</v>
      </c>
      <c r="U43" s="67">
        <f t="shared" si="29"/>
        <v>188</v>
      </c>
      <c r="V43" s="67">
        <f t="shared" si="29"/>
        <v>188</v>
      </c>
      <c r="W43" s="67">
        <f t="shared" si="29"/>
        <v>188</v>
      </c>
      <c r="X43" s="67">
        <f t="shared" si="29"/>
        <v>188</v>
      </c>
      <c r="Y43" s="67">
        <f t="shared" si="29"/>
        <v>188</v>
      </c>
      <c r="Z43" s="67">
        <f t="shared" si="29"/>
        <v>188</v>
      </c>
    </row>
    <row r="44" spans="2:26" x14ac:dyDescent="0.35">
      <c r="B44" s="48" t="s">
        <v>804</v>
      </c>
      <c r="C44" s="67">
        <f>$C24-C35</f>
        <v>220</v>
      </c>
      <c r="D44" s="67">
        <f t="shared" ref="D44:Z44" si="30">$C24-D35</f>
        <v>220</v>
      </c>
      <c r="E44" s="67">
        <f t="shared" si="30"/>
        <v>220</v>
      </c>
      <c r="F44" s="67">
        <f t="shared" si="30"/>
        <v>220</v>
      </c>
      <c r="G44" s="67">
        <f t="shared" si="30"/>
        <v>220</v>
      </c>
      <c r="H44" s="67">
        <f t="shared" si="30"/>
        <v>220</v>
      </c>
      <c r="I44" s="67">
        <f t="shared" si="30"/>
        <v>220</v>
      </c>
      <c r="J44" s="67">
        <f t="shared" si="30"/>
        <v>220</v>
      </c>
      <c r="K44" s="67">
        <f t="shared" si="30"/>
        <v>220</v>
      </c>
      <c r="L44" s="67">
        <f t="shared" si="30"/>
        <v>220</v>
      </c>
      <c r="M44" s="67">
        <f t="shared" si="30"/>
        <v>220</v>
      </c>
      <c r="N44" s="67">
        <f t="shared" si="30"/>
        <v>220</v>
      </c>
      <c r="O44" s="67">
        <f t="shared" si="30"/>
        <v>220</v>
      </c>
      <c r="P44" s="67">
        <f t="shared" si="30"/>
        <v>220</v>
      </c>
      <c r="Q44" s="67">
        <f t="shared" si="30"/>
        <v>220</v>
      </c>
      <c r="R44" s="67">
        <f t="shared" si="30"/>
        <v>220</v>
      </c>
      <c r="S44" s="67">
        <f t="shared" si="30"/>
        <v>220</v>
      </c>
      <c r="T44" s="67">
        <f t="shared" si="30"/>
        <v>220</v>
      </c>
      <c r="U44" s="67">
        <f t="shared" si="30"/>
        <v>220</v>
      </c>
      <c r="V44" s="67">
        <f t="shared" si="30"/>
        <v>220</v>
      </c>
      <c r="W44" s="67">
        <f t="shared" si="30"/>
        <v>220</v>
      </c>
      <c r="X44" s="67">
        <f t="shared" si="30"/>
        <v>220</v>
      </c>
      <c r="Y44" s="67">
        <f t="shared" si="30"/>
        <v>220</v>
      </c>
      <c r="Z44" s="67">
        <f t="shared" si="30"/>
        <v>220</v>
      </c>
    </row>
    <row r="45" spans="2:26" x14ac:dyDescent="0.35">
      <c r="B45" s="49" t="s">
        <v>1064</v>
      </c>
      <c r="C45" s="67">
        <f>$C25-C36</f>
        <v>264</v>
      </c>
      <c r="D45" s="67">
        <f t="shared" ref="D45:Z45" si="31">$C25-D36</f>
        <v>264</v>
      </c>
      <c r="E45" s="67">
        <f t="shared" si="31"/>
        <v>264</v>
      </c>
      <c r="F45" s="67">
        <f t="shared" si="31"/>
        <v>264</v>
      </c>
      <c r="G45" s="67">
        <f t="shared" si="31"/>
        <v>264</v>
      </c>
      <c r="H45" s="67">
        <f t="shared" si="31"/>
        <v>264</v>
      </c>
      <c r="I45" s="67">
        <f t="shared" si="31"/>
        <v>264</v>
      </c>
      <c r="J45" s="67">
        <f t="shared" si="31"/>
        <v>264</v>
      </c>
      <c r="K45" s="67">
        <f t="shared" si="31"/>
        <v>264</v>
      </c>
      <c r="L45" s="67">
        <f t="shared" si="31"/>
        <v>264</v>
      </c>
      <c r="M45" s="67">
        <f t="shared" si="31"/>
        <v>264</v>
      </c>
      <c r="N45" s="67">
        <f t="shared" si="31"/>
        <v>264</v>
      </c>
      <c r="O45" s="67">
        <f t="shared" si="31"/>
        <v>264</v>
      </c>
      <c r="P45" s="67">
        <f t="shared" si="31"/>
        <v>264</v>
      </c>
      <c r="Q45" s="67">
        <f t="shared" si="31"/>
        <v>264</v>
      </c>
      <c r="R45" s="67">
        <f t="shared" si="31"/>
        <v>264</v>
      </c>
      <c r="S45" s="67">
        <f t="shared" si="31"/>
        <v>264</v>
      </c>
      <c r="T45" s="67">
        <f t="shared" si="31"/>
        <v>264</v>
      </c>
      <c r="U45" s="67">
        <f t="shared" si="31"/>
        <v>264</v>
      </c>
      <c r="V45" s="67">
        <f t="shared" si="31"/>
        <v>264</v>
      </c>
      <c r="W45" s="67">
        <f t="shared" si="31"/>
        <v>264</v>
      </c>
      <c r="X45" s="67">
        <f t="shared" si="31"/>
        <v>264</v>
      </c>
      <c r="Y45" s="67">
        <f t="shared" si="31"/>
        <v>264</v>
      </c>
      <c r="Z45" s="67">
        <f t="shared" si="31"/>
        <v>264</v>
      </c>
    </row>
    <row r="46" spans="2:26" x14ac:dyDescent="0.35">
      <c r="B46" s="50" t="s">
        <v>1472</v>
      </c>
      <c r="C46" s="68">
        <f>SUM(C41:C45)</f>
        <v>1050</v>
      </c>
      <c r="D46" s="68">
        <f t="shared" ref="D46:O46" si="32">SUM(D41:D45)</f>
        <v>1050</v>
      </c>
      <c r="E46" s="68">
        <f t="shared" si="32"/>
        <v>1050</v>
      </c>
      <c r="F46" s="68">
        <f t="shared" si="32"/>
        <v>1050</v>
      </c>
      <c r="G46" s="68">
        <f t="shared" si="32"/>
        <v>1050</v>
      </c>
      <c r="H46" s="68">
        <f t="shared" si="32"/>
        <v>1050</v>
      </c>
      <c r="I46" s="68">
        <f t="shared" si="32"/>
        <v>1050</v>
      </c>
      <c r="J46" s="68">
        <f t="shared" si="32"/>
        <v>1050</v>
      </c>
      <c r="K46" s="68">
        <f t="shared" si="32"/>
        <v>1050</v>
      </c>
      <c r="L46" s="68">
        <f t="shared" si="32"/>
        <v>1050</v>
      </c>
      <c r="M46" s="68">
        <f t="shared" si="32"/>
        <v>1050</v>
      </c>
      <c r="N46" s="68">
        <f t="shared" si="32"/>
        <v>1050</v>
      </c>
      <c r="O46" s="68">
        <f t="shared" si="32"/>
        <v>1050</v>
      </c>
      <c r="P46" s="68">
        <f t="shared" ref="P46" si="33">SUM(P41:P45)</f>
        <v>1050</v>
      </c>
      <c r="Q46" s="68">
        <f t="shared" ref="Q46" si="34">SUM(Q41:Q45)</f>
        <v>1050</v>
      </c>
      <c r="R46" s="68">
        <f t="shared" ref="R46" si="35">SUM(R41:R45)</f>
        <v>1050</v>
      </c>
      <c r="S46" s="68">
        <f t="shared" ref="S46" si="36">SUM(S41:S45)</f>
        <v>1050</v>
      </c>
      <c r="T46" s="68">
        <f t="shared" ref="T46" si="37">SUM(T41:T45)</f>
        <v>1050</v>
      </c>
      <c r="U46" s="68">
        <f t="shared" ref="U46" si="38">SUM(U41:U45)</f>
        <v>1050</v>
      </c>
      <c r="V46" s="68">
        <f t="shared" ref="V46" si="39">SUM(V41:V45)</f>
        <v>1050</v>
      </c>
      <c r="W46" s="68">
        <f t="shared" ref="W46" si="40">SUM(W41:W45)</f>
        <v>1050</v>
      </c>
      <c r="X46" s="68">
        <f t="shared" ref="X46" si="41">SUM(X41:X45)</f>
        <v>1050</v>
      </c>
      <c r="Y46" s="68">
        <f t="shared" ref="Y46" si="42">SUM(Y41:Y45)</f>
        <v>1050</v>
      </c>
      <c r="Z46" s="68">
        <f t="shared" ref="Z46" si="43">SUM(Z41:Z45)</f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51"/>
  <sheetViews>
    <sheetView topLeftCell="A1026" zoomScale="115" zoomScaleNormal="115" workbookViewId="0"/>
  </sheetViews>
  <sheetFormatPr defaultColWidth="15.1796875" defaultRowHeight="15" customHeight="1" x14ac:dyDescent="0.35"/>
  <cols>
    <col min="1" max="1" width="6.6328125" style="32" bestFit="1" customWidth="1"/>
    <col min="2" max="2" width="7.453125" style="32" bestFit="1" customWidth="1"/>
    <col min="3" max="3" width="30.1796875" style="33" bestFit="1" customWidth="1"/>
    <col min="4" max="4" width="6.26953125" style="32" bestFit="1" customWidth="1"/>
    <col min="5" max="5" width="21.26953125" style="33" bestFit="1" customWidth="1"/>
    <col min="6" max="6" width="7.08984375" style="32" bestFit="1" customWidth="1"/>
    <col min="7" max="7" width="11.26953125" style="32" customWidth="1"/>
    <col min="8" max="8" width="6.08984375" style="32" customWidth="1"/>
    <col min="9" max="9" width="20.36328125" style="34" bestFit="1" customWidth="1"/>
    <col min="10" max="10" width="12.36328125" style="32" customWidth="1"/>
    <col min="11" max="11" width="31.54296875" style="32" bestFit="1" customWidth="1"/>
    <col min="12" max="12" width="6.81640625" style="32" customWidth="1"/>
    <col min="13" max="26" width="7.54296875" style="32" customWidth="1"/>
    <col min="27" max="16384" width="15.1796875" style="32"/>
  </cols>
  <sheetData>
    <row r="1" spans="1:35" ht="14.5" x14ac:dyDescent="0.35">
      <c r="A1" s="35" t="s">
        <v>1470</v>
      </c>
      <c r="B1" s="35" t="s">
        <v>1471</v>
      </c>
      <c r="C1" s="35" t="s">
        <v>1</v>
      </c>
      <c r="D1" s="35" t="s">
        <v>2772</v>
      </c>
      <c r="E1" s="35" t="s">
        <v>2</v>
      </c>
      <c r="F1" s="35" t="s">
        <v>3</v>
      </c>
      <c r="G1" s="35" t="s">
        <v>2783</v>
      </c>
      <c r="H1" s="35" t="s">
        <v>4</v>
      </c>
      <c r="I1" s="35" t="s">
        <v>5</v>
      </c>
      <c r="J1" s="35" t="s">
        <v>6</v>
      </c>
      <c r="K1" s="35" t="s">
        <v>7</v>
      </c>
      <c r="L1" s="36">
        <v>42736</v>
      </c>
      <c r="M1" s="36">
        <v>42767</v>
      </c>
      <c r="N1" s="36">
        <v>42795</v>
      </c>
      <c r="O1" s="36">
        <v>42826</v>
      </c>
      <c r="P1" s="36">
        <v>42856</v>
      </c>
      <c r="Q1" s="36">
        <v>42887</v>
      </c>
      <c r="R1" s="36">
        <v>42917</v>
      </c>
      <c r="S1" s="36">
        <v>42948</v>
      </c>
      <c r="T1" s="36">
        <v>42979</v>
      </c>
      <c r="U1" s="36">
        <v>43009</v>
      </c>
      <c r="V1" s="36">
        <v>43040</v>
      </c>
      <c r="W1" s="36">
        <v>43070</v>
      </c>
      <c r="X1" s="37">
        <v>43101</v>
      </c>
      <c r="Y1" s="37">
        <v>43132</v>
      </c>
      <c r="Z1" s="37">
        <v>43160</v>
      </c>
      <c r="AA1" s="37">
        <v>43191</v>
      </c>
      <c r="AB1" s="37">
        <v>43221</v>
      </c>
      <c r="AC1" s="37">
        <v>43252</v>
      </c>
      <c r="AD1" s="37">
        <v>43282</v>
      </c>
      <c r="AE1" s="37">
        <v>43313</v>
      </c>
      <c r="AF1" s="37">
        <v>43344</v>
      </c>
      <c r="AG1" s="37">
        <v>43374</v>
      </c>
      <c r="AH1" s="37">
        <v>43405</v>
      </c>
      <c r="AI1" s="37">
        <v>43435</v>
      </c>
    </row>
    <row r="2" spans="1:35" ht="14.5" x14ac:dyDescent="0.35">
      <c r="A2" s="1" t="s">
        <v>8</v>
      </c>
      <c r="B2" s="2" t="s">
        <v>2623</v>
      </c>
      <c r="C2" s="19" t="s">
        <v>9</v>
      </c>
      <c r="D2" s="2" t="s">
        <v>1592</v>
      </c>
      <c r="E2" s="19" t="s">
        <v>10</v>
      </c>
      <c r="F2" s="2">
        <v>1</v>
      </c>
      <c r="G2" s="38">
        <v>20000</v>
      </c>
      <c r="H2" s="2"/>
      <c r="I2" s="26" t="s">
        <v>11</v>
      </c>
      <c r="J2" s="2"/>
      <c r="K2" s="2"/>
      <c r="L2" s="3" t="str">
        <f>IFERROR(VLOOKUP($D2,Payments!B$10:$AX$1113,49,FALSE),"-")</f>
        <v>-</v>
      </c>
      <c r="M2" s="3" t="str">
        <f>IFERROR(VLOOKUP($D2,Payments!D$10:$AX$1113,47,FALSE),"-")</f>
        <v>-</v>
      </c>
      <c r="N2" s="3" t="str">
        <f>IFERROR(VLOOKUP($D2,Payments!F$10:$AX$1113,45,FALSE),"-")</f>
        <v>-</v>
      </c>
      <c r="O2" s="3" t="str">
        <f>IFERROR(VLOOKUP($D2,Payments!H$10:$AX$1113,43,FALSE),"-")</f>
        <v>-</v>
      </c>
      <c r="P2" s="3" t="str">
        <f>IFERROR(VLOOKUP($D2,Payments!J$10:$AX$1113,41,FALSE),"-")</f>
        <v>-</v>
      </c>
      <c r="Q2" s="3" t="str">
        <f>IFERROR(VLOOKUP($D2,Payments!L$10:$AX$1113,39,FALSE),"-")</f>
        <v>-</v>
      </c>
      <c r="R2" s="3" t="str">
        <f>IFERROR(VLOOKUP($D2,Payments!N$10:$AX$1113,37,FALSE),"-")</f>
        <v>-</v>
      </c>
      <c r="S2" s="3" t="str">
        <f>IFERROR(VLOOKUP($D2,Payments!P$10:$AX$1113,35,FALSE),"-")</f>
        <v>-</v>
      </c>
      <c r="T2" s="3" t="str">
        <f>IFERROR(VLOOKUP($D2,Payments!R$10:$AX$1113,33,FALSE),"-")</f>
        <v>-</v>
      </c>
      <c r="U2" s="3" t="str">
        <f>IFERROR(VLOOKUP($D2,Payments!T$10:$AX$1113,31,FALSE),"-")</f>
        <v>-</v>
      </c>
      <c r="V2" s="3" t="str">
        <f>IFERROR(VLOOKUP($D2,Payments!V$10:$AX$1113,29,FALSE),"-")</f>
        <v>-</v>
      </c>
      <c r="W2" s="3" t="str">
        <f>IFERROR(VLOOKUP($D2,Payments!X$10:$AX$1113,27,FALSE),"-")</f>
        <v>-</v>
      </c>
      <c r="X2" s="3" t="str">
        <f>IFERROR(VLOOKUP($D2,Payments!Z$10:$AX$1113,25,FALSE),"-")</f>
        <v>-</v>
      </c>
      <c r="Y2" s="3" t="str">
        <f>IFERROR(VLOOKUP($D2,Payments!AB$10:$AX$1113,23,FALSE),"-")</f>
        <v>-</v>
      </c>
      <c r="Z2" s="3" t="str">
        <f>IFERROR(VLOOKUP($D2,Payments!AD$10:$AX$1113,21,FALSE),"-")</f>
        <v>-</v>
      </c>
      <c r="AA2" s="3" t="str">
        <f>IFERROR(VLOOKUP($D2,Payments!AF$10:$AX$1113,19,FALSE),"-")</f>
        <v>-</v>
      </c>
      <c r="AB2" s="3" t="str">
        <f>IFERROR(VLOOKUP($D2,Payments!AH$10:$AX$1113,17,FALSE),"-")</f>
        <v>-</v>
      </c>
      <c r="AC2" s="3" t="str">
        <f>IFERROR(VLOOKUP($D2,Payments!AJ$10:$AX$1113,15,FALSE),"-")</f>
        <v>-</v>
      </c>
      <c r="AD2" s="3" t="str">
        <f>IFERROR(VLOOKUP($D2,Payments!AL$10:$AX$1113,13,FALSE),"-")</f>
        <v>-</v>
      </c>
      <c r="AE2" s="3" t="str">
        <f>IFERROR(VLOOKUP($D2,Payments!AN$10:$AX$1113,11,FALSE),"-")</f>
        <v>-</v>
      </c>
      <c r="AF2" s="3" t="str">
        <f>IFERROR(VLOOKUP($D2,Payments!AP$10:$AX$1113,9,FALSE),"-")</f>
        <v>-</v>
      </c>
      <c r="AG2" s="3" t="str">
        <f>IFERROR(VLOOKUP($D2,Payments!AR$10:$AX$1113,7,FALSE),"-")</f>
        <v>-</v>
      </c>
      <c r="AH2" s="3" t="str">
        <f>IFERROR(VLOOKUP($D2,Payments!AT$10:$AX$1113,5,FALSE),"-")</f>
        <v>-</v>
      </c>
      <c r="AI2" s="3" t="str">
        <f>IFERROR(VLOOKUP($D2,Payments!AV$10:$AX$1113,3,FALSE),"-")</f>
        <v>-</v>
      </c>
    </row>
    <row r="3" spans="1:35" ht="14.5" x14ac:dyDescent="0.35">
      <c r="A3" s="1" t="s">
        <v>8</v>
      </c>
      <c r="B3" s="2" t="s">
        <v>2623</v>
      </c>
      <c r="C3" s="19" t="s">
        <v>9</v>
      </c>
      <c r="D3" s="2" t="s">
        <v>1593</v>
      </c>
      <c r="E3" s="19" t="s">
        <v>12</v>
      </c>
      <c r="F3" s="2">
        <v>3</v>
      </c>
      <c r="G3" s="38">
        <v>20000</v>
      </c>
      <c r="H3" s="2"/>
      <c r="I3" s="26"/>
      <c r="J3" s="2"/>
      <c r="K3" s="2"/>
      <c r="L3" s="3" t="str">
        <f>IFERROR(VLOOKUP($D3,Payments!B$10:$AX$1113,49,FALSE),"-")</f>
        <v>-</v>
      </c>
      <c r="M3" s="3" t="str">
        <f>IFERROR(VLOOKUP($D3,Payments!D$10:$AX$1113,47,FALSE),"-")</f>
        <v>-</v>
      </c>
      <c r="N3" s="3" t="str">
        <f>IFERROR(VLOOKUP($D3,Payments!F$10:$AX$1113,45,FALSE),"-")</f>
        <v>-</v>
      </c>
      <c r="O3" s="3" t="str">
        <f>IFERROR(VLOOKUP($D3,Payments!H$10:$AX$1113,43,FALSE),"-")</f>
        <v>-</v>
      </c>
      <c r="P3" s="3" t="str">
        <f>IFERROR(VLOOKUP($D3,Payments!J$10:$AX$1113,41,FALSE),"-")</f>
        <v>-</v>
      </c>
      <c r="Q3" s="3" t="str">
        <f>IFERROR(VLOOKUP($D3,Payments!L$10:$AX$1113,39,FALSE),"-")</f>
        <v>-</v>
      </c>
      <c r="R3" s="3" t="str">
        <f>IFERROR(VLOOKUP($D3,Payments!N$10:$AX$1113,37,FALSE),"-")</f>
        <v>-</v>
      </c>
      <c r="S3" s="3" t="str">
        <f>IFERROR(VLOOKUP($D3,Payments!P$10:$AX$1113,35,FALSE),"-")</f>
        <v>-</v>
      </c>
      <c r="T3" s="3" t="str">
        <f>IFERROR(VLOOKUP($D3,Payments!R$10:$AX$1113,33,FALSE),"-")</f>
        <v>-</v>
      </c>
      <c r="U3" s="3" t="str">
        <f>IFERROR(VLOOKUP($D3,Payments!T$10:$AX$1113,31,FALSE),"-")</f>
        <v>-</v>
      </c>
      <c r="V3" s="3" t="str">
        <f>IFERROR(VLOOKUP($D3,Payments!V$10:$AX$1113,29,FALSE),"-")</f>
        <v>-</v>
      </c>
      <c r="W3" s="3" t="str">
        <f>IFERROR(VLOOKUP($D3,Payments!X$10:$AX$1113,27,FALSE),"-")</f>
        <v>-</v>
      </c>
      <c r="X3" s="3" t="str">
        <f>IFERROR(VLOOKUP($D3,Payments!Z$10:$AX$1113,25,FALSE),"-")</f>
        <v>-</v>
      </c>
      <c r="Y3" s="3" t="str">
        <f>IFERROR(VLOOKUP($D3,Payments!AB$10:$AX$1113,23,FALSE),"-")</f>
        <v>-</v>
      </c>
      <c r="Z3" s="3" t="str">
        <f>IFERROR(VLOOKUP($D3,Payments!AD$10:$AX$1113,19,FALSE),"-")</f>
        <v>-</v>
      </c>
      <c r="AA3" s="3" t="str">
        <f>IFERROR(VLOOKUP($D3,Payments!AF$10:$AX$1113,17,FALSE),"-")</f>
        <v>-</v>
      </c>
      <c r="AB3" s="3" t="str">
        <f>IFERROR(VLOOKUP($D3,Payments!AH$10:$AX$1113,15,FALSE),"-")</f>
        <v>-</v>
      </c>
      <c r="AC3" s="3" t="str">
        <f>IFERROR(VLOOKUP($D3,Payments!AJ$10:$AX$1113,15,FALSE),"-")</f>
        <v>-</v>
      </c>
      <c r="AD3" s="3" t="str">
        <f>IFERROR(VLOOKUP($D3,Payments!AL$10:$AX$1113,13,FALSE),"-")</f>
        <v>-</v>
      </c>
      <c r="AE3" s="3" t="str">
        <f>IFERROR(VLOOKUP($D3,Payments!AN$10:$AX$1113,11,FALSE),"-")</f>
        <v>-</v>
      </c>
      <c r="AF3" s="3" t="str">
        <f>IFERROR(VLOOKUP($D3,Payments!AP$10:$AX$1113,9,FALSE),"-")</f>
        <v>-</v>
      </c>
      <c r="AG3" s="3" t="str">
        <f>IFERROR(VLOOKUP($D3,Payments!AR$10:$AX$1113,7,FALSE),"-")</f>
        <v>-</v>
      </c>
      <c r="AH3" s="3" t="str">
        <f>IFERROR(VLOOKUP($D3,Payments!AT$10:$AX$1113,5,FALSE),"-")</f>
        <v>-</v>
      </c>
      <c r="AI3" s="3" t="str">
        <f>IFERROR(VLOOKUP($D3,Payments!AV$10:$AX$1113,3,FALSE),"-")</f>
        <v>-</v>
      </c>
    </row>
    <row r="4" spans="1:35" ht="14.5" x14ac:dyDescent="0.35">
      <c r="A4" s="1" t="s">
        <v>8</v>
      </c>
      <c r="B4" s="2" t="s">
        <v>2623</v>
      </c>
      <c r="C4" s="19" t="s">
        <v>9</v>
      </c>
      <c r="D4" s="2" t="s">
        <v>1594</v>
      </c>
      <c r="E4" s="19" t="s">
        <v>13</v>
      </c>
      <c r="F4" s="2">
        <v>3</v>
      </c>
      <c r="G4" s="38">
        <v>20000</v>
      </c>
      <c r="H4" s="2"/>
      <c r="I4" s="26"/>
      <c r="J4" s="2"/>
      <c r="K4" s="2"/>
      <c r="L4" s="3" t="str">
        <f>IFERROR(VLOOKUP($D4,Payments!B$10:$AX$1113,49,FALSE),"-")</f>
        <v>-</v>
      </c>
      <c r="M4" s="3" t="str">
        <f>IFERROR(VLOOKUP($D4,Payments!D$10:$AX$1113,47,FALSE),"-")</f>
        <v>-</v>
      </c>
      <c r="N4" s="3" t="str">
        <f>IFERROR(VLOOKUP($D4,Payments!F$10:$AX$1113,45,FALSE),"-")</f>
        <v>-</v>
      </c>
      <c r="O4" s="3" t="str">
        <f>IFERROR(VLOOKUP($D4,Payments!H$10:$AX$1113,43,FALSE),"-")</f>
        <v>-</v>
      </c>
      <c r="P4" s="3" t="str">
        <f>IFERROR(VLOOKUP($D4,Payments!J$10:$AX$1113,41,FALSE),"-")</f>
        <v>-</v>
      </c>
      <c r="Q4" s="3" t="str">
        <f>IFERROR(VLOOKUP($D4,Payments!L$10:$AX$1113,39,FALSE),"-")</f>
        <v>-</v>
      </c>
      <c r="R4" s="3" t="str">
        <f>IFERROR(VLOOKUP($D4,Payments!N$10:$AX$1113,37,FALSE),"-")</f>
        <v>-</v>
      </c>
      <c r="S4" s="3" t="str">
        <f>IFERROR(VLOOKUP($D4,Payments!P$10:$AX$1113,35,FALSE),"-")</f>
        <v>-</v>
      </c>
      <c r="T4" s="3" t="str">
        <f>IFERROR(VLOOKUP($D4,Payments!R$10:$AX$1113,33,FALSE),"-")</f>
        <v>-</v>
      </c>
      <c r="U4" s="3" t="str">
        <f>IFERROR(VLOOKUP($D4,Payments!T$10:$AX$1113,31,FALSE),"-")</f>
        <v>-</v>
      </c>
      <c r="V4" s="3" t="str">
        <f>IFERROR(VLOOKUP($D4,Payments!V$10:$AX$1113,29,FALSE),"-")</f>
        <v>-</v>
      </c>
      <c r="W4" s="3" t="str">
        <f>IFERROR(VLOOKUP($D4,Payments!X$10:$AX$1113,27,FALSE),"-")</f>
        <v>-</v>
      </c>
      <c r="X4" s="3" t="str">
        <f>IFERROR(VLOOKUP($D4,Payments!Z$10:$AX$1113,25,FALSE),"-")</f>
        <v>-</v>
      </c>
      <c r="Y4" s="3" t="str">
        <f>IFERROR(VLOOKUP($D4,Payments!AB$10:$AX$1113,23,FALSE),"-")</f>
        <v>-</v>
      </c>
      <c r="Z4" s="3" t="str">
        <f>IFERROR(VLOOKUP($D4,Payments!AD$10:$AX$1113,19,FALSE),"-")</f>
        <v>-</v>
      </c>
      <c r="AA4" s="3" t="str">
        <f>IFERROR(VLOOKUP($D4,Payments!AF$10:$AX$1113,17,FALSE),"-")</f>
        <v>-</v>
      </c>
      <c r="AB4" s="3" t="str">
        <f>IFERROR(VLOOKUP($D4,Payments!AH$10:$AX$1113,15,FALSE),"-")</f>
        <v>-</v>
      </c>
      <c r="AC4" s="3" t="str">
        <f>IFERROR(VLOOKUP($D4,Payments!AJ$10:$AX$1113,15,FALSE),"-")</f>
        <v>-</v>
      </c>
      <c r="AD4" s="3" t="str">
        <f>IFERROR(VLOOKUP($D4,Payments!AL$10:$AX$1113,13,FALSE),"-")</f>
        <v>-</v>
      </c>
      <c r="AE4" s="3" t="str">
        <f>IFERROR(VLOOKUP($D4,Payments!AN$10:$AX$1113,11,FALSE),"-")</f>
        <v>-</v>
      </c>
      <c r="AF4" s="3" t="str">
        <f>IFERROR(VLOOKUP($D4,Payments!AP$10:$AX$1113,9,FALSE),"-")</f>
        <v>-</v>
      </c>
      <c r="AG4" s="3" t="str">
        <f>IFERROR(VLOOKUP($D4,Payments!AR$10:$AX$1113,7,FALSE),"-")</f>
        <v>-</v>
      </c>
      <c r="AH4" s="3" t="str">
        <f>IFERROR(VLOOKUP($D4,Payments!AT$10:$AX$1113,5,FALSE),"-")</f>
        <v>-</v>
      </c>
      <c r="AI4" s="3" t="str">
        <f>IFERROR(VLOOKUP($D4,Payments!AV$10:$AX$1113,3,FALSE),"-")</f>
        <v>-</v>
      </c>
    </row>
    <row r="5" spans="1:35" ht="14.5" x14ac:dyDescent="0.35">
      <c r="A5" s="1" t="s">
        <v>8</v>
      </c>
      <c r="B5" s="2" t="s">
        <v>2623</v>
      </c>
      <c r="C5" s="19" t="s">
        <v>9</v>
      </c>
      <c r="D5" s="2" t="s">
        <v>1595</v>
      </c>
      <c r="E5" s="19" t="s">
        <v>14</v>
      </c>
      <c r="F5" s="2">
        <v>5</v>
      </c>
      <c r="G5" s="38">
        <v>20000</v>
      </c>
      <c r="H5" s="2"/>
      <c r="I5" s="26"/>
      <c r="J5" s="2"/>
      <c r="K5" s="2" t="s">
        <v>15</v>
      </c>
      <c r="L5" s="3" t="str">
        <f>IFERROR(VLOOKUP($D5,Payments!B$10:$AX$1113,49,FALSE),"-")</f>
        <v>-</v>
      </c>
      <c r="M5" s="3" t="str">
        <f>IFERROR(VLOOKUP($D5,Payments!D$10:$AX$1113,47,FALSE),"-")</f>
        <v>-</v>
      </c>
      <c r="N5" s="3" t="str">
        <f>IFERROR(VLOOKUP($D5,Payments!F$10:$AX$1113,45,FALSE),"-")</f>
        <v>-</v>
      </c>
      <c r="O5" s="3" t="str">
        <f>IFERROR(VLOOKUP($D5,Payments!H$10:$AX$1113,43,FALSE),"-")</f>
        <v>-</v>
      </c>
      <c r="P5" s="3" t="str">
        <f>IFERROR(VLOOKUP($D5,Payments!J$10:$AX$1113,41,FALSE),"-")</f>
        <v>-</v>
      </c>
      <c r="Q5" s="3" t="str">
        <f>IFERROR(VLOOKUP($D5,Payments!L$10:$AX$1113,39,FALSE),"-")</f>
        <v>-</v>
      </c>
      <c r="R5" s="3" t="str">
        <f>IFERROR(VLOOKUP($D5,Payments!N$10:$AX$1113,37,FALSE),"-")</f>
        <v>-</v>
      </c>
      <c r="S5" s="3" t="str">
        <f>IFERROR(VLOOKUP($D5,Payments!P$10:$AX$1113,35,FALSE),"-")</f>
        <v>-</v>
      </c>
      <c r="T5" s="3" t="str">
        <f>IFERROR(VLOOKUP($D5,Payments!R$10:$AX$1113,33,FALSE),"-")</f>
        <v>-</v>
      </c>
      <c r="U5" s="3" t="str">
        <f>IFERROR(VLOOKUP($D5,Payments!T$10:$AX$1113,31,FALSE),"-")</f>
        <v>-</v>
      </c>
      <c r="V5" s="3" t="str">
        <f>IFERROR(VLOOKUP($D5,Payments!V$10:$AX$1113,29,FALSE),"-")</f>
        <v>-</v>
      </c>
      <c r="W5" s="3" t="str">
        <f>IFERROR(VLOOKUP($D5,Payments!X$10:$AX$1113,27,FALSE),"-")</f>
        <v>-</v>
      </c>
      <c r="X5" s="3" t="str">
        <f>IFERROR(VLOOKUP($D5,Payments!Z$10:$AX$1113,25,FALSE),"-")</f>
        <v>-</v>
      </c>
      <c r="Y5" s="3" t="str">
        <f>IFERROR(VLOOKUP($D5,Payments!AB$10:$AX$1113,23,FALSE),"-")</f>
        <v>-</v>
      </c>
      <c r="Z5" s="3" t="str">
        <f>IFERROR(VLOOKUP($D5,Payments!AD$10:$AX$1113,19,FALSE),"-")</f>
        <v>-</v>
      </c>
      <c r="AA5" s="3" t="str">
        <f>IFERROR(VLOOKUP($D5,Payments!AF$10:$AX$1113,17,FALSE),"-")</f>
        <v>-</v>
      </c>
      <c r="AB5" s="3" t="str">
        <f>IFERROR(VLOOKUP($D5,Payments!AH$10:$AX$1113,15,FALSE),"-")</f>
        <v>-</v>
      </c>
      <c r="AC5" s="3" t="str">
        <f>IFERROR(VLOOKUP($D5,Payments!AJ$10:$AX$1113,15,FALSE),"-")</f>
        <v>-</v>
      </c>
      <c r="AD5" s="3" t="str">
        <f>IFERROR(VLOOKUP($D5,Payments!AL$10:$AX$1113,13,FALSE),"-")</f>
        <v>-</v>
      </c>
      <c r="AE5" s="3" t="str">
        <f>IFERROR(VLOOKUP($D5,Payments!AN$10:$AX$1113,11,FALSE),"-")</f>
        <v>-</v>
      </c>
      <c r="AF5" s="3" t="str">
        <f>IFERROR(VLOOKUP($D5,Payments!AP$10:$AX$1113,9,FALSE),"-")</f>
        <v>-</v>
      </c>
      <c r="AG5" s="3" t="str">
        <f>IFERROR(VLOOKUP($D5,Payments!AR$10:$AX$1113,7,FALSE),"-")</f>
        <v>-</v>
      </c>
      <c r="AH5" s="3" t="str">
        <f>IFERROR(VLOOKUP($D5,Payments!AT$10:$AX$1113,5,FALSE),"-")</f>
        <v>-</v>
      </c>
      <c r="AI5" s="3" t="str">
        <f>IFERROR(VLOOKUP($D5,Payments!AV$10:$AX$1113,3,FALSE),"-")</f>
        <v>-</v>
      </c>
    </row>
    <row r="6" spans="1:35" ht="14.5" x14ac:dyDescent="0.35">
      <c r="A6" s="1" t="s">
        <v>8</v>
      </c>
      <c r="B6" s="2" t="s">
        <v>2623</v>
      </c>
      <c r="C6" s="19" t="s">
        <v>9</v>
      </c>
      <c r="D6" s="2" t="s">
        <v>1596</v>
      </c>
      <c r="E6" s="19" t="s">
        <v>16</v>
      </c>
      <c r="F6" s="2">
        <v>4</v>
      </c>
      <c r="G6" s="38">
        <v>20000</v>
      </c>
      <c r="H6" s="2"/>
      <c r="I6" s="26"/>
      <c r="J6" s="2"/>
      <c r="K6" s="2" t="s">
        <v>17</v>
      </c>
      <c r="L6" s="3" t="str">
        <f>IFERROR(VLOOKUP($D6,Payments!B$10:$AX$1113,49,FALSE),"-")</f>
        <v>-</v>
      </c>
      <c r="M6" s="3" t="str">
        <f>IFERROR(VLOOKUP($D6,Payments!D$10:$AX$1113,47,FALSE),"-")</f>
        <v>-</v>
      </c>
      <c r="N6" s="3" t="str">
        <f>IFERROR(VLOOKUP($D6,Payments!F$10:$AX$1113,45,FALSE),"-")</f>
        <v>-</v>
      </c>
      <c r="O6" s="3" t="str">
        <f>IFERROR(VLOOKUP($D6,Payments!H$10:$AX$1113,43,FALSE),"-")</f>
        <v>-</v>
      </c>
      <c r="P6" s="3" t="str">
        <f>IFERROR(VLOOKUP($D6,Payments!J$10:$AX$1113,41,FALSE),"-")</f>
        <v>-</v>
      </c>
      <c r="Q6" s="3" t="str">
        <f>IFERROR(VLOOKUP($D6,Payments!L$10:$AX$1113,39,FALSE),"-")</f>
        <v>-</v>
      </c>
      <c r="R6" s="3" t="str">
        <f>IFERROR(VLOOKUP($D6,Payments!N$10:$AX$1113,37,FALSE),"-")</f>
        <v>-</v>
      </c>
      <c r="S6" s="3" t="str">
        <f>IFERROR(VLOOKUP($D6,Payments!P$10:$AX$1113,35,FALSE),"-")</f>
        <v>-</v>
      </c>
      <c r="T6" s="3" t="str">
        <f>IFERROR(VLOOKUP($D6,Payments!R$10:$AX$1113,33,FALSE),"-")</f>
        <v>-</v>
      </c>
      <c r="U6" s="3" t="str">
        <f>IFERROR(VLOOKUP($D6,Payments!T$10:$AX$1113,31,FALSE),"-")</f>
        <v>-</v>
      </c>
      <c r="V6" s="3" t="str">
        <f>IFERROR(VLOOKUP($D6,Payments!V$10:$AX$1113,29,FALSE),"-")</f>
        <v>-</v>
      </c>
      <c r="W6" s="3" t="str">
        <f>IFERROR(VLOOKUP($D6,Payments!X$10:$AX$1113,27,FALSE),"-")</f>
        <v>-</v>
      </c>
      <c r="X6" s="3" t="str">
        <f>IFERROR(VLOOKUP($D6,Payments!Z$10:$AX$1113,25,FALSE),"-")</f>
        <v>-</v>
      </c>
      <c r="Y6" s="3" t="str">
        <f>IFERROR(VLOOKUP($D6,Payments!AB$10:$AX$1113,23,FALSE),"-")</f>
        <v>-</v>
      </c>
      <c r="Z6" s="3" t="str">
        <f>IFERROR(VLOOKUP($D6,Payments!AD$10:$AX$1113,19,FALSE),"-")</f>
        <v>-</v>
      </c>
      <c r="AA6" s="3" t="str">
        <f>IFERROR(VLOOKUP($D6,Payments!AF$10:$AX$1113,17,FALSE),"-")</f>
        <v>-</v>
      </c>
      <c r="AB6" s="3" t="str">
        <f>IFERROR(VLOOKUP($D6,Payments!AH$10:$AX$1113,15,FALSE),"-")</f>
        <v>-</v>
      </c>
      <c r="AC6" s="3" t="str">
        <f>IFERROR(VLOOKUP($D6,Payments!AJ$10:$AX$1113,15,FALSE),"-")</f>
        <v>-</v>
      </c>
      <c r="AD6" s="3" t="str">
        <f>IFERROR(VLOOKUP($D6,Payments!AL$10:$AX$1113,13,FALSE),"-")</f>
        <v>-</v>
      </c>
      <c r="AE6" s="3" t="str">
        <f>IFERROR(VLOOKUP($D6,Payments!AN$10:$AX$1113,11,FALSE),"-")</f>
        <v>-</v>
      </c>
      <c r="AF6" s="3" t="str">
        <f>IFERROR(VLOOKUP($D6,Payments!AP$10:$AX$1113,9,FALSE),"-")</f>
        <v>-</v>
      </c>
      <c r="AG6" s="3" t="str">
        <f>IFERROR(VLOOKUP($D6,Payments!AR$10:$AX$1113,7,FALSE),"-")</f>
        <v>-</v>
      </c>
      <c r="AH6" s="3" t="str">
        <f>IFERROR(VLOOKUP($D6,Payments!AT$10:$AX$1113,5,FALSE),"-")</f>
        <v>-</v>
      </c>
      <c r="AI6" s="3" t="str">
        <f>IFERROR(VLOOKUP($D6,Payments!AV$10:$AX$1113,3,FALSE),"-")</f>
        <v>-</v>
      </c>
    </row>
    <row r="7" spans="1:35" ht="14.5" x14ac:dyDescent="0.35">
      <c r="A7" s="1" t="s">
        <v>8</v>
      </c>
      <c r="B7" s="2" t="s">
        <v>2623</v>
      </c>
      <c r="C7" s="19" t="s">
        <v>9</v>
      </c>
      <c r="D7" s="2" t="s">
        <v>1597</v>
      </c>
      <c r="E7" s="19" t="s">
        <v>18</v>
      </c>
      <c r="F7" s="2">
        <v>3</v>
      </c>
      <c r="G7" s="38">
        <v>20000</v>
      </c>
      <c r="H7" s="2"/>
      <c r="I7" s="26"/>
      <c r="J7" s="2"/>
      <c r="K7" s="2"/>
      <c r="L7" s="3" t="str">
        <f>IFERROR(VLOOKUP($D7,Payments!B$10:$AX$1113,49,FALSE),"-")</f>
        <v>-</v>
      </c>
      <c r="M7" s="3" t="str">
        <f>IFERROR(VLOOKUP($D7,Payments!D$10:$AX$1113,47,FALSE),"-")</f>
        <v>-</v>
      </c>
      <c r="N7" s="3" t="str">
        <f>IFERROR(VLOOKUP($D7,Payments!F$10:$AX$1113,45,FALSE),"-")</f>
        <v>-</v>
      </c>
      <c r="O7" s="3" t="str">
        <f>IFERROR(VLOOKUP($D7,Payments!H$10:$AX$1113,43,FALSE),"-")</f>
        <v>-</v>
      </c>
      <c r="P7" s="3" t="str">
        <f>IFERROR(VLOOKUP($D7,Payments!J$10:$AX$1113,41,FALSE),"-")</f>
        <v>-</v>
      </c>
      <c r="Q7" s="3" t="str">
        <f>IFERROR(VLOOKUP($D7,Payments!L$10:$AX$1113,39,FALSE),"-")</f>
        <v>-</v>
      </c>
      <c r="R7" s="3" t="str">
        <f>IFERROR(VLOOKUP($D7,Payments!N$10:$AX$1113,37,FALSE),"-")</f>
        <v>-</v>
      </c>
      <c r="S7" s="3" t="str">
        <f>IFERROR(VLOOKUP($D7,Payments!P$10:$AX$1113,35,FALSE),"-")</f>
        <v>-</v>
      </c>
      <c r="T7" s="3" t="str">
        <f>IFERROR(VLOOKUP($D7,Payments!R$10:$AX$1113,33,FALSE),"-")</f>
        <v>-</v>
      </c>
      <c r="U7" s="3" t="str">
        <f>IFERROR(VLOOKUP($D7,Payments!T$10:$AX$1113,31,FALSE),"-")</f>
        <v>-</v>
      </c>
      <c r="V7" s="3" t="str">
        <f>IFERROR(VLOOKUP($D7,Payments!V$10:$AX$1113,29,FALSE),"-")</f>
        <v>-</v>
      </c>
      <c r="W7" s="3" t="str">
        <f>IFERROR(VLOOKUP($D7,Payments!X$10:$AX$1113,27,FALSE),"-")</f>
        <v>-</v>
      </c>
      <c r="X7" s="3" t="str">
        <f>IFERROR(VLOOKUP($D7,Payments!Z$10:$AX$1113,25,FALSE),"-")</f>
        <v>-</v>
      </c>
      <c r="Y7" s="3" t="str">
        <f>IFERROR(VLOOKUP($D7,Payments!AB$10:$AX$1113,23,FALSE),"-")</f>
        <v>-</v>
      </c>
      <c r="Z7" s="3" t="str">
        <f>IFERROR(VLOOKUP($D7,Payments!AD$10:$AX$1113,19,FALSE),"-")</f>
        <v>-</v>
      </c>
      <c r="AA7" s="3" t="str">
        <f>IFERROR(VLOOKUP($D7,Payments!AF$10:$AX$1113,17,FALSE),"-")</f>
        <v>-</v>
      </c>
      <c r="AB7" s="3" t="str">
        <f>IFERROR(VLOOKUP($D7,Payments!AH$10:$AX$1113,15,FALSE),"-")</f>
        <v>-</v>
      </c>
      <c r="AC7" s="3" t="str">
        <f>IFERROR(VLOOKUP($D7,Payments!AJ$10:$AX$1113,15,FALSE),"-")</f>
        <v>-</v>
      </c>
      <c r="AD7" s="3" t="str">
        <f>IFERROR(VLOOKUP($D7,Payments!AL$10:$AX$1113,13,FALSE),"-")</f>
        <v>-</v>
      </c>
      <c r="AE7" s="3" t="str">
        <f>IFERROR(VLOOKUP($D7,Payments!AN$10:$AX$1113,11,FALSE),"-")</f>
        <v>-</v>
      </c>
      <c r="AF7" s="3" t="str">
        <f>IFERROR(VLOOKUP($D7,Payments!AP$10:$AX$1113,9,FALSE),"-")</f>
        <v>-</v>
      </c>
      <c r="AG7" s="3" t="str">
        <f>IFERROR(VLOOKUP($D7,Payments!AR$10:$AX$1113,7,FALSE),"-")</f>
        <v>-</v>
      </c>
      <c r="AH7" s="3" t="str">
        <f>IFERROR(VLOOKUP($D7,Payments!AT$10:$AX$1113,5,FALSE),"-")</f>
        <v>-</v>
      </c>
      <c r="AI7" s="3" t="str">
        <f>IFERROR(VLOOKUP($D7,Payments!AV$10:$AX$1113,3,FALSE),"-")</f>
        <v>-</v>
      </c>
    </row>
    <row r="8" spans="1:35" ht="14.5" x14ac:dyDescent="0.35">
      <c r="A8" s="1" t="s">
        <v>8</v>
      </c>
      <c r="B8" s="2" t="s">
        <v>2623</v>
      </c>
      <c r="C8" s="19" t="s">
        <v>9</v>
      </c>
      <c r="D8" s="2" t="s">
        <v>1598</v>
      </c>
      <c r="E8" s="19" t="s">
        <v>19</v>
      </c>
      <c r="F8" s="2">
        <v>8</v>
      </c>
      <c r="G8" s="38">
        <v>20000</v>
      </c>
      <c r="H8" s="2"/>
      <c r="I8" s="26"/>
      <c r="J8" s="2"/>
      <c r="K8" s="2"/>
      <c r="L8" s="3" t="str">
        <f>IFERROR(VLOOKUP($D8,Payments!B$10:$AX$1113,49,FALSE),"-")</f>
        <v>-</v>
      </c>
      <c r="M8" s="3" t="str">
        <f>IFERROR(VLOOKUP($D8,Payments!D$10:$AX$1113,47,FALSE),"-")</f>
        <v>-</v>
      </c>
      <c r="N8" s="3" t="str">
        <f>IFERROR(VLOOKUP($D8,Payments!F$10:$AX$1113,45,FALSE),"-")</f>
        <v>-</v>
      </c>
      <c r="O8" s="3" t="str">
        <f>IFERROR(VLOOKUP($D8,Payments!H$10:$AX$1113,43,FALSE),"-")</f>
        <v>-</v>
      </c>
      <c r="P8" s="3" t="str">
        <f>IFERROR(VLOOKUP($D8,Payments!J$10:$AX$1113,41,FALSE),"-")</f>
        <v>-</v>
      </c>
      <c r="Q8" s="3" t="str">
        <f>IFERROR(VLOOKUP($D8,Payments!L$10:$AX$1113,39,FALSE),"-")</f>
        <v>-</v>
      </c>
      <c r="R8" s="3" t="str">
        <f>IFERROR(VLOOKUP($D8,Payments!N$10:$AX$1113,37,FALSE),"-")</f>
        <v>-</v>
      </c>
      <c r="S8" s="3" t="str">
        <f>IFERROR(VLOOKUP($D8,Payments!P$10:$AX$1113,35,FALSE),"-")</f>
        <v>-</v>
      </c>
      <c r="T8" s="3" t="str">
        <f>IFERROR(VLOOKUP($D8,Payments!R$10:$AX$1113,33,FALSE),"-")</f>
        <v>-</v>
      </c>
      <c r="U8" s="3" t="str">
        <f>IFERROR(VLOOKUP($D8,Payments!T$10:$AX$1113,31,FALSE),"-")</f>
        <v>-</v>
      </c>
      <c r="V8" s="3" t="str">
        <f>IFERROR(VLOOKUP($D8,Payments!V$10:$AX$1113,29,FALSE),"-")</f>
        <v>-</v>
      </c>
      <c r="W8" s="3" t="str">
        <f>IFERROR(VLOOKUP($D8,Payments!X$10:$AX$1113,27,FALSE),"-")</f>
        <v>-</v>
      </c>
      <c r="X8" s="3" t="str">
        <f>IFERROR(VLOOKUP($D8,Payments!Z$10:$AX$1113,25,FALSE),"-")</f>
        <v>-</v>
      </c>
      <c r="Y8" s="3" t="str">
        <f>IFERROR(VLOOKUP($D8,Payments!AB$10:$AX$1113,23,FALSE),"-")</f>
        <v>-</v>
      </c>
      <c r="Z8" s="3" t="str">
        <f>IFERROR(VLOOKUP($D8,Payments!AD$10:$AX$1113,19,FALSE),"-")</f>
        <v>-</v>
      </c>
      <c r="AA8" s="3" t="str">
        <f>IFERROR(VLOOKUP($D8,Payments!AF$10:$AX$1113,17,FALSE),"-")</f>
        <v>-</v>
      </c>
      <c r="AB8" s="3" t="str">
        <f>IFERROR(VLOOKUP($D8,Payments!AH$10:$AX$1113,15,FALSE),"-")</f>
        <v>-</v>
      </c>
      <c r="AC8" s="3" t="str">
        <f>IFERROR(VLOOKUP($D8,Payments!AJ$10:$AX$1113,15,FALSE),"-")</f>
        <v>-</v>
      </c>
      <c r="AD8" s="3" t="str">
        <f>IFERROR(VLOOKUP($D8,Payments!AL$10:$AX$1113,13,FALSE),"-")</f>
        <v>-</v>
      </c>
      <c r="AE8" s="3" t="str">
        <f>IFERROR(VLOOKUP($D8,Payments!AN$10:$AX$1113,11,FALSE),"-")</f>
        <v>-</v>
      </c>
      <c r="AF8" s="3" t="str">
        <f>IFERROR(VLOOKUP($D8,Payments!AP$10:$AX$1113,9,FALSE),"-")</f>
        <v>-</v>
      </c>
      <c r="AG8" s="3" t="str">
        <f>IFERROR(VLOOKUP($D8,Payments!AR$10:$AX$1113,7,FALSE),"-")</f>
        <v>-</v>
      </c>
      <c r="AH8" s="3" t="str">
        <f>IFERROR(VLOOKUP($D8,Payments!AT$10:$AX$1113,5,FALSE),"-")</f>
        <v>-</v>
      </c>
      <c r="AI8" s="3" t="str">
        <f>IFERROR(VLOOKUP($D8,Payments!AV$10:$AX$1113,3,FALSE),"-")</f>
        <v>-</v>
      </c>
    </row>
    <row r="9" spans="1:35" ht="14.5" x14ac:dyDescent="0.35">
      <c r="A9" s="1" t="s">
        <v>8</v>
      </c>
      <c r="B9" s="2" t="s">
        <v>2623</v>
      </c>
      <c r="C9" s="19" t="s">
        <v>9</v>
      </c>
      <c r="D9" s="2" t="s">
        <v>1599</v>
      </c>
      <c r="E9" s="19" t="s">
        <v>20</v>
      </c>
      <c r="F9" s="2">
        <v>1</v>
      </c>
      <c r="G9" s="38">
        <v>20000</v>
      </c>
      <c r="H9" s="2"/>
      <c r="I9" s="26"/>
      <c r="J9" s="2"/>
      <c r="K9" s="2"/>
      <c r="L9" s="3" t="str">
        <f>IFERROR(VLOOKUP($D9,Payments!B$10:$AX$1113,49,FALSE),"-")</f>
        <v>-</v>
      </c>
      <c r="M9" s="3" t="str">
        <f>IFERROR(VLOOKUP($D9,Payments!D$10:$AX$1113,47,FALSE),"-")</f>
        <v>-</v>
      </c>
      <c r="N9" s="3" t="str">
        <f>IFERROR(VLOOKUP($D9,Payments!F$10:$AX$1113,45,FALSE),"-")</f>
        <v>-</v>
      </c>
      <c r="O9" s="3" t="str">
        <f>IFERROR(VLOOKUP($D9,Payments!H$10:$AX$1113,43,FALSE),"-")</f>
        <v>-</v>
      </c>
      <c r="P9" s="3" t="str">
        <f>IFERROR(VLOOKUP($D9,Payments!J$10:$AX$1113,41,FALSE),"-")</f>
        <v>-</v>
      </c>
      <c r="Q9" s="3" t="str">
        <f>IFERROR(VLOOKUP($D9,Payments!L$10:$AX$1113,39,FALSE),"-")</f>
        <v>-</v>
      </c>
      <c r="R9" s="3" t="str">
        <f>IFERROR(VLOOKUP($D9,Payments!N$10:$AX$1113,37,FALSE),"-")</f>
        <v>-</v>
      </c>
      <c r="S9" s="3" t="str">
        <f>IFERROR(VLOOKUP($D9,Payments!P$10:$AX$1113,35,FALSE),"-")</f>
        <v>-</v>
      </c>
      <c r="T9" s="3" t="str">
        <f>IFERROR(VLOOKUP($D9,Payments!R$10:$AX$1113,33,FALSE),"-")</f>
        <v>-</v>
      </c>
      <c r="U9" s="3" t="str">
        <f>IFERROR(VLOOKUP($D9,Payments!T$10:$AX$1113,31,FALSE),"-")</f>
        <v>-</v>
      </c>
      <c r="V9" s="3" t="str">
        <f>IFERROR(VLOOKUP($D9,Payments!V$10:$AX$1113,29,FALSE),"-")</f>
        <v>-</v>
      </c>
      <c r="W9" s="3" t="str">
        <f>IFERROR(VLOOKUP($D9,Payments!X$10:$AX$1113,27,FALSE),"-")</f>
        <v>-</v>
      </c>
      <c r="X9" s="3" t="str">
        <f>IFERROR(VLOOKUP($D9,Payments!Z$10:$AX$1113,25,FALSE),"-")</f>
        <v>-</v>
      </c>
      <c r="Y9" s="3" t="str">
        <f>IFERROR(VLOOKUP($D9,Payments!AB$10:$AX$1113,23,FALSE),"-")</f>
        <v>-</v>
      </c>
      <c r="Z9" s="3" t="str">
        <f>IFERROR(VLOOKUP($D9,Payments!AD$10:$AX$1113,19,FALSE),"-")</f>
        <v>-</v>
      </c>
      <c r="AA9" s="3" t="str">
        <f>IFERROR(VLOOKUP($D9,Payments!AF$10:$AX$1113,17,FALSE),"-")</f>
        <v>-</v>
      </c>
      <c r="AB9" s="3" t="str">
        <f>IFERROR(VLOOKUP($D9,Payments!AH$10:$AX$1113,15,FALSE),"-")</f>
        <v>-</v>
      </c>
      <c r="AC9" s="3" t="str">
        <f>IFERROR(VLOOKUP($D9,Payments!AJ$10:$AX$1113,15,FALSE),"-")</f>
        <v>-</v>
      </c>
      <c r="AD9" s="3" t="str">
        <f>IFERROR(VLOOKUP($D9,Payments!AL$10:$AX$1113,13,FALSE),"-")</f>
        <v>-</v>
      </c>
      <c r="AE9" s="3" t="str">
        <f>IFERROR(VLOOKUP($D9,Payments!AN$10:$AX$1113,11,FALSE),"-")</f>
        <v>-</v>
      </c>
      <c r="AF9" s="3" t="str">
        <f>IFERROR(VLOOKUP($D9,Payments!AP$10:$AX$1113,9,FALSE),"-")</f>
        <v>-</v>
      </c>
      <c r="AG9" s="3" t="str">
        <f>IFERROR(VLOOKUP($D9,Payments!AR$10:$AX$1113,7,FALSE),"-")</f>
        <v>-</v>
      </c>
      <c r="AH9" s="3" t="str">
        <f>IFERROR(VLOOKUP($D9,Payments!AT$10:$AX$1113,5,FALSE),"-")</f>
        <v>-</v>
      </c>
      <c r="AI9" s="3" t="str">
        <f>IFERROR(VLOOKUP($D9,Payments!AV$10:$AX$1113,3,FALSE),"-")</f>
        <v>-</v>
      </c>
    </row>
    <row r="10" spans="1:35" ht="14.5" x14ac:dyDescent="0.35">
      <c r="A10" s="1" t="s">
        <v>8</v>
      </c>
      <c r="B10" s="2" t="s">
        <v>2624</v>
      </c>
      <c r="C10" s="19" t="s">
        <v>1399</v>
      </c>
      <c r="D10" s="2" t="s">
        <v>1600</v>
      </c>
      <c r="E10" s="19" t="s">
        <v>21</v>
      </c>
      <c r="F10" s="2">
        <v>4</v>
      </c>
      <c r="G10" s="38">
        <v>20000</v>
      </c>
      <c r="H10" s="2"/>
      <c r="I10" s="26" t="s">
        <v>1398</v>
      </c>
      <c r="J10" s="2"/>
      <c r="K10" s="2"/>
      <c r="L10" s="3" t="str">
        <f>IFERROR(VLOOKUP($D10,Payments!B$10:$AX$1113,49,FALSE),"-")</f>
        <v>-</v>
      </c>
      <c r="M10" s="3" t="str">
        <f>IFERROR(VLOOKUP($D10,Payments!D$10:$AX$1113,47,FALSE),"-")</f>
        <v>-</v>
      </c>
      <c r="N10" s="3" t="str">
        <f>IFERROR(VLOOKUP($D10,Payments!F$10:$AX$1113,45,FALSE),"-")</f>
        <v>-</v>
      </c>
      <c r="O10" s="3" t="str">
        <f>IFERROR(VLOOKUP($D10,Payments!H$10:$AX$1113,43,FALSE),"-")</f>
        <v>-</v>
      </c>
      <c r="P10" s="3" t="str">
        <f>IFERROR(VLOOKUP($D10,Payments!J$10:$AX$1113,41,FALSE),"-")</f>
        <v>-</v>
      </c>
      <c r="Q10" s="3" t="str">
        <f>IFERROR(VLOOKUP($D10,Payments!L$10:$AX$1113,39,FALSE),"-")</f>
        <v>-</v>
      </c>
      <c r="R10" s="3" t="str">
        <f>IFERROR(VLOOKUP($D10,Payments!N$10:$AX$1113,37,FALSE),"-")</f>
        <v>-</v>
      </c>
      <c r="S10" s="3" t="str">
        <f>IFERROR(VLOOKUP($D10,Payments!P$10:$AX$1113,35,FALSE),"-")</f>
        <v>-</v>
      </c>
      <c r="T10" s="3" t="str">
        <f>IFERROR(VLOOKUP($D10,Payments!R$10:$AX$1113,33,FALSE),"-")</f>
        <v>-</v>
      </c>
      <c r="U10" s="3" t="str">
        <f>IFERROR(VLOOKUP($D10,Payments!T$10:$AX$1113,31,FALSE),"-")</f>
        <v>-</v>
      </c>
      <c r="V10" s="3" t="str">
        <f>IFERROR(VLOOKUP($D10,Payments!V$10:$AX$1113,29,FALSE),"-")</f>
        <v>-</v>
      </c>
      <c r="W10" s="3" t="str">
        <f>IFERROR(VLOOKUP($D10,Payments!X$10:$AX$1113,27,FALSE),"-")</f>
        <v>-</v>
      </c>
      <c r="X10" s="3" t="str">
        <f>IFERROR(VLOOKUP($D10,Payments!Z$10:$AX$1113,25,FALSE),"-")</f>
        <v>-</v>
      </c>
      <c r="Y10" s="3" t="str">
        <f>IFERROR(VLOOKUP($D10,Payments!AB$10:$AX$1113,23,FALSE),"-")</f>
        <v>-</v>
      </c>
      <c r="Z10" s="3" t="str">
        <f>IFERROR(VLOOKUP($D10,Payments!AD$10:$AX$1113,19,FALSE),"-")</f>
        <v>-</v>
      </c>
      <c r="AA10" s="3" t="str">
        <f>IFERROR(VLOOKUP($D10,Payments!AF$10:$AX$1113,17,FALSE),"-")</f>
        <v>-</v>
      </c>
      <c r="AB10" s="3" t="str">
        <f>IFERROR(VLOOKUP($D10,Payments!AH$10:$AX$1113,15,FALSE),"-")</f>
        <v>-</v>
      </c>
      <c r="AC10" s="3" t="str">
        <f>IFERROR(VLOOKUP($D10,Payments!AJ$10:$AX$1113,15,FALSE),"-")</f>
        <v>-</v>
      </c>
      <c r="AD10" s="3" t="str">
        <f>IFERROR(VLOOKUP($D10,Payments!AL$10:$AX$1113,13,FALSE),"-")</f>
        <v>-</v>
      </c>
      <c r="AE10" s="3" t="str">
        <f>IFERROR(VLOOKUP($D10,Payments!AN$10:$AX$1113,11,FALSE),"-")</f>
        <v>-</v>
      </c>
      <c r="AF10" s="3" t="str">
        <f>IFERROR(VLOOKUP($D10,Payments!AP$10:$AX$1113,9,FALSE),"-")</f>
        <v>-</v>
      </c>
      <c r="AG10" s="3" t="str">
        <f>IFERROR(VLOOKUP($D10,Payments!AR$10:$AX$1113,7,FALSE),"-")</f>
        <v>-</v>
      </c>
      <c r="AH10" s="3" t="str">
        <f>IFERROR(VLOOKUP($D10,Payments!AT$10:$AX$1113,5,FALSE),"-")</f>
        <v>-</v>
      </c>
      <c r="AI10" s="3" t="str">
        <f>IFERROR(VLOOKUP($D10,Payments!AV$10:$AX$1113,3,FALSE),"-")</f>
        <v>-</v>
      </c>
    </row>
    <row r="11" spans="1:35" ht="14.5" x14ac:dyDescent="0.35">
      <c r="A11" s="1" t="s">
        <v>8</v>
      </c>
      <c r="B11" s="2" t="s">
        <v>2624</v>
      </c>
      <c r="C11" s="19" t="s">
        <v>1399</v>
      </c>
      <c r="D11" s="2" t="s">
        <v>1601</v>
      </c>
      <c r="E11" s="19" t="s">
        <v>22</v>
      </c>
      <c r="F11" s="2">
        <v>1</v>
      </c>
      <c r="G11" s="38">
        <v>20000</v>
      </c>
      <c r="H11" s="2"/>
      <c r="I11" s="26" t="s">
        <v>23</v>
      </c>
      <c r="J11" s="2"/>
      <c r="K11" s="2"/>
      <c r="L11" s="3" t="str">
        <f>IFERROR(VLOOKUP($D11,Payments!B$10:$AX$1113,49,FALSE),"-")</f>
        <v>-</v>
      </c>
      <c r="M11" s="3" t="str">
        <f>IFERROR(VLOOKUP($D11,Payments!D$10:$AX$1113,47,FALSE),"-")</f>
        <v>-</v>
      </c>
      <c r="N11" s="3" t="str">
        <f>IFERROR(VLOOKUP($D11,Payments!F$10:$AX$1113,45,FALSE),"-")</f>
        <v>-</v>
      </c>
      <c r="O11" s="3" t="str">
        <f>IFERROR(VLOOKUP($D11,Payments!H$10:$AX$1113,43,FALSE),"-")</f>
        <v>-</v>
      </c>
      <c r="P11" s="3" t="str">
        <f>IFERROR(VLOOKUP($D11,Payments!J$10:$AX$1113,41,FALSE),"-")</f>
        <v>-</v>
      </c>
      <c r="Q11" s="3" t="str">
        <f>IFERROR(VLOOKUP($D11,Payments!L$10:$AX$1113,39,FALSE),"-")</f>
        <v>-</v>
      </c>
      <c r="R11" s="3" t="str">
        <f>IFERROR(VLOOKUP($D11,Payments!N$10:$AX$1113,37,FALSE),"-")</f>
        <v>-</v>
      </c>
      <c r="S11" s="3" t="str">
        <f>IFERROR(VLOOKUP($D11,Payments!P$10:$AX$1113,35,FALSE),"-")</f>
        <v>-</v>
      </c>
      <c r="T11" s="3" t="str">
        <f>IFERROR(VLOOKUP($D11,Payments!R$10:$AX$1113,33,FALSE),"-")</f>
        <v>-</v>
      </c>
      <c r="U11" s="3" t="str">
        <f>IFERROR(VLOOKUP($D11,Payments!T$10:$AX$1113,31,FALSE),"-")</f>
        <v>-</v>
      </c>
      <c r="V11" s="3" t="str">
        <f>IFERROR(VLOOKUP($D11,Payments!V$10:$AX$1113,29,FALSE),"-")</f>
        <v>-</v>
      </c>
      <c r="W11" s="3" t="str">
        <f>IFERROR(VLOOKUP($D11,Payments!X$10:$AX$1113,27,FALSE),"-")</f>
        <v>-</v>
      </c>
      <c r="X11" s="3" t="str">
        <f>IFERROR(VLOOKUP($D11,Payments!Z$10:$AX$1113,25,FALSE),"-")</f>
        <v>-</v>
      </c>
      <c r="Y11" s="3" t="str">
        <f>IFERROR(VLOOKUP($D11,Payments!AB$10:$AX$1113,23,FALSE),"-")</f>
        <v>-</v>
      </c>
      <c r="Z11" s="3" t="str">
        <f>IFERROR(VLOOKUP($D11,Payments!AD$10:$AX$1113,19,FALSE),"-")</f>
        <v>-</v>
      </c>
      <c r="AA11" s="3" t="str">
        <f>IFERROR(VLOOKUP($D11,Payments!AF$10:$AX$1113,17,FALSE),"-")</f>
        <v>-</v>
      </c>
      <c r="AB11" s="3" t="str">
        <f>IFERROR(VLOOKUP($D11,Payments!AH$10:$AX$1113,15,FALSE),"-")</f>
        <v>-</v>
      </c>
      <c r="AC11" s="3" t="str">
        <f>IFERROR(VLOOKUP($D11,Payments!AJ$10:$AX$1113,15,FALSE),"-")</f>
        <v>-</v>
      </c>
      <c r="AD11" s="3" t="str">
        <f>IFERROR(VLOOKUP($D11,Payments!AL$10:$AX$1113,13,FALSE),"-")</f>
        <v>-</v>
      </c>
      <c r="AE11" s="3" t="str">
        <f>IFERROR(VLOOKUP($D11,Payments!AN$10:$AX$1113,11,FALSE),"-")</f>
        <v>-</v>
      </c>
      <c r="AF11" s="3" t="str">
        <f>IFERROR(VLOOKUP($D11,Payments!AP$10:$AX$1113,9,FALSE),"-")</f>
        <v>-</v>
      </c>
      <c r="AG11" s="3" t="str">
        <f>IFERROR(VLOOKUP($D11,Payments!AR$10:$AX$1113,7,FALSE),"-")</f>
        <v>-</v>
      </c>
      <c r="AH11" s="3" t="str">
        <f>IFERROR(VLOOKUP($D11,Payments!AT$10:$AX$1113,5,FALSE),"-")</f>
        <v>-</v>
      </c>
      <c r="AI11" s="3" t="str">
        <f>IFERROR(VLOOKUP($D11,Payments!AV$10:$AX$1113,3,FALSE),"-")</f>
        <v>-</v>
      </c>
    </row>
    <row r="12" spans="1:35" ht="14.5" x14ac:dyDescent="0.35">
      <c r="A12" s="1" t="s">
        <v>8</v>
      </c>
      <c r="B12" s="2" t="s">
        <v>2624</v>
      </c>
      <c r="C12" s="19" t="s">
        <v>1400</v>
      </c>
      <c r="D12" s="2" t="s">
        <v>1602</v>
      </c>
      <c r="E12" s="19" t="s">
        <v>24</v>
      </c>
      <c r="F12" s="2">
        <v>2</v>
      </c>
      <c r="G12" s="38">
        <v>20000</v>
      </c>
      <c r="H12" s="2"/>
      <c r="I12" s="26" t="s">
        <v>25</v>
      </c>
      <c r="J12" s="2"/>
      <c r="K12" s="2"/>
      <c r="L12" s="3" t="str">
        <f>IFERROR(VLOOKUP($D12,Payments!B$10:$AX$1113,49,FALSE),"-")</f>
        <v>-</v>
      </c>
      <c r="M12" s="3" t="str">
        <f>IFERROR(VLOOKUP($D12,Payments!D$10:$AX$1113,47,FALSE),"-")</f>
        <v>-</v>
      </c>
      <c r="N12" s="3" t="str">
        <f>IFERROR(VLOOKUP($D12,Payments!F$10:$AX$1113,45,FALSE),"-")</f>
        <v>-</v>
      </c>
      <c r="O12" s="3" t="str">
        <f>IFERROR(VLOOKUP($D12,Payments!H$10:$AX$1113,43,FALSE),"-")</f>
        <v>-</v>
      </c>
      <c r="P12" s="3" t="str">
        <f>IFERROR(VLOOKUP($D12,Payments!J$10:$AX$1113,41,FALSE),"-")</f>
        <v>-</v>
      </c>
      <c r="Q12" s="3" t="str">
        <f>IFERROR(VLOOKUP($D12,Payments!L$10:$AX$1113,39,FALSE),"-")</f>
        <v>-</v>
      </c>
      <c r="R12" s="3" t="str">
        <f>IFERROR(VLOOKUP($D12,Payments!N$10:$AX$1113,37,FALSE),"-")</f>
        <v>-</v>
      </c>
      <c r="S12" s="3" t="str">
        <f>IFERROR(VLOOKUP($D12,Payments!P$10:$AX$1113,35,FALSE),"-")</f>
        <v>-</v>
      </c>
      <c r="T12" s="3" t="str">
        <f>IFERROR(VLOOKUP($D12,Payments!R$10:$AX$1113,33,FALSE),"-")</f>
        <v>-</v>
      </c>
      <c r="U12" s="3" t="str">
        <f>IFERROR(VLOOKUP($D12,Payments!T$10:$AX$1113,31,FALSE),"-")</f>
        <v>-</v>
      </c>
      <c r="V12" s="3" t="str">
        <f>IFERROR(VLOOKUP($D12,Payments!V$10:$AX$1113,29,FALSE),"-")</f>
        <v>-</v>
      </c>
      <c r="W12" s="3" t="str">
        <f>IFERROR(VLOOKUP($D12,Payments!X$10:$AX$1113,27,FALSE),"-")</f>
        <v>-</v>
      </c>
      <c r="X12" s="3" t="str">
        <f>IFERROR(VLOOKUP($D12,Payments!Z$10:$AX$1113,25,FALSE),"-")</f>
        <v>-</v>
      </c>
      <c r="Y12" s="3" t="str">
        <f>IFERROR(VLOOKUP($D12,Payments!AB$10:$AX$1113,23,FALSE),"-")</f>
        <v>-</v>
      </c>
      <c r="Z12" s="3" t="str">
        <f>IFERROR(VLOOKUP($D12,Payments!AD$10:$AX$1113,19,FALSE),"-")</f>
        <v>-</v>
      </c>
      <c r="AA12" s="3" t="str">
        <f>IFERROR(VLOOKUP($D12,Payments!AF$10:$AX$1113,17,FALSE),"-")</f>
        <v>-</v>
      </c>
      <c r="AB12" s="3" t="str">
        <f>IFERROR(VLOOKUP($D12,Payments!AH$10:$AX$1113,15,FALSE),"-")</f>
        <v>-</v>
      </c>
      <c r="AC12" s="3" t="str">
        <f>IFERROR(VLOOKUP($D12,Payments!AJ$10:$AX$1113,15,FALSE),"-")</f>
        <v>-</v>
      </c>
      <c r="AD12" s="3" t="str">
        <f>IFERROR(VLOOKUP($D12,Payments!AL$10:$AX$1113,13,FALSE),"-")</f>
        <v>-</v>
      </c>
      <c r="AE12" s="3" t="str">
        <f>IFERROR(VLOOKUP($D12,Payments!AN$10:$AX$1113,11,FALSE),"-")</f>
        <v>-</v>
      </c>
      <c r="AF12" s="3" t="str">
        <f>IFERROR(VLOOKUP($D12,Payments!AP$10:$AX$1113,9,FALSE),"-")</f>
        <v>-</v>
      </c>
      <c r="AG12" s="3" t="str">
        <f>IFERROR(VLOOKUP($D12,Payments!AR$10:$AX$1113,7,FALSE),"-")</f>
        <v>-</v>
      </c>
      <c r="AH12" s="3" t="str">
        <f>IFERROR(VLOOKUP($D12,Payments!AT$10:$AX$1113,5,FALSE),"-")</f>
        <v>-</v>
      </c>
      <c r="AI12" s="3" t="str">
        <f>IFERROR(VLOOKUP($D12,Payments!AV$10:$AX$1113,3,FALSE),"-")</f>
        <v>-</v>
      </c>
    </row>
    <row r="13" spans="1:35" ht="14.5" x14ac:dyDescent="0.35">
      <c r="A13" s="1" t="s">
        <v>8</v>
      </c>
      <c r="B13" s="2" t="s">
        <v>2625</v>
      </c>
      <c r="C13" s="19" t="s">
        <v>1401</v>
      </c>
      <c r="D13" s="2" t="s">
        <v>1603</v>
      </c>
      <c r="E13" s="19" t="s">
        <v>26</v>
      </c>
      <c r="F13" s="2" t="s">
        <v>27</v>
      </c>
      <c r="G13" s="38">
        <v>20000</v>
      </c>
      <c r="H13" s="2"/>
      <c r="I13" s="26" t="s">
        <v>28</v>
      </c>
      <c r="J13" s="2"/>
      <c r="K13" s="2"/>
      <c r="L13" s="3" t="str">
        <f>IFERROR(VLOOKUP($D13,Payments!B$10:$AX$1113,49,FALSE),"-")</f>
        <v>-</v>
      </c>
      <c r="M13" s="3" t="str">
        <f>IFERROR(VLOOKUP($D13,Payments!D$10:$AX$1113,47,FALSE),"-")</f>
        <v>-</v>
      </c>
      <c r="N13" s="3" t="str">
        <f>IFERROR(VLOOKUP($D13,Payments!F$10:$AX$1113,45,FALSE),"-")</f>
        <v>-</v>
      </c>
      <c r="O13" s="3" t="str">
        <f>IFERROR(VLOOKUP($D13,Payments!H$10:$AX$1113,43,FALSE),"-")</f>
        <v>-</v>
      </c>
      <c r="P13" s="3" t="str">
        <f>IFERROR(VLOOKUP($D13,Payments!J$10:$AX$1113,41,FALSE),"-")</f>
        <v>-</v>
      </c>
      <c r="Q13" s="3" t="str">
        <f>IFERROR(VLOOKUP($D13,Payments!L$10:$AX$1113,39,FALSE),"-")</f>
        <v>-</v>
      </c>
      <c r="R13" s="3" t="str">
        <f>IFERROR(VLOOKUP($D13,Payments!N$10:$AX$1113,37,FALSE),"-")</f>
        <v>-</v>
      </c>
      <c r="S13" s="3" t="str">
        <f>IFERROR(VLOOKUP($D13,Payments!P$10:$AX$1113,35,FALSE),"-")</f>
        <v>-</v>
      </c>
      <c r="T13" s="3" t="str">
        <f>IFERROR(VLOOKUP($D13,Payments!R$10:$AX$1113,33,FALSE),"-")</f>
        <v>-</v>
      </c>
      <c r="U13" s="3" t="str">
        <f>IFERROR(VLOOKUP($D13,Payments!T$10:$AX$1113,31,FALSE),"-")</f>
        <v>-</v>
      </c>
      <c r="V13" s="3" t="str">
        <f>IFERROR(VLOOKUP($D13,Payments!V$10:$AX$1113,29,FALSE),"-")</f>
        <v>-</v>
      </c>
      <c r="W13" s="3" t="str">
        <f>IFERROR(VLOOKUP($D13,Payments!X$10:$AX$1113,27,FALSE),"-")</f>
        <v>-</v>
      </c>
      <c r="X13" s="3" t="str">
        <f>IFERROR(VLOOKUP($D13,Payments!Z$10:$AX$1113,25,FALSE),"-")</f>
        <v>-</v>
      </c>
      <c r="Y13" s="3" t="str">
        <f>IFERROR(VLOOKUP($D13,Payments!AB$10:$AX$1113,23,FALSE),"-")</f>
        <v>-</v>
      </c>
      <c r="Z13" s="3" t="str">
        <f>IFERROR(VLOOKUP($D13,Payments!AD$10:$AX$1113,19,FALSE),"-")</f>
        <v>-</v>
      </c>
      <c r="AA13" s="3" t="str">
        <f>IFERROR(VLOOKUP($D13,Payments!AF$10:$AX$1113,17,FALSE),"-")</f>
        <v>-</v>
      </c>
      <c r="AB13" s="3" t="str">
        <f>IFERROR(VLOOKUP($D13,Payments!AH$10:$AX$1113,15,FALSE),"-")</f>
        <v>-</v>
      </c>
      <c r="AC13" s="3" t="str">
        <f>IFERROR(VLOOKUP($D13,Payments!AJ$10:$AX$1113,15,FALSE),"-")</f>
        <v>-</v>
      </c>
      <c r="AD13" s="3" t="str">
        <f>IFERROR(VLOOKUP($D13,Payments!AL$10:$AX$1113,13,FALSE),"-")</f>
        <v>-</v>
      </c>
      <c r="AE13" s="3" t="str">
        <f>IFERROR(VLOOKUP($D13,Payments!AN$10:$AX$1113,11,FALSE),"-")</f>
        <v>-</v>
      </c>
      <c r="AF13" s="3" t="str">
        <f>IFERROR(VLOOKUP($D13,Payments!AP$10:$AX$1113,9,FALSE),"-")</f>
        <v>-</v>
      </c>
      <c r="AG13" s="3" t="str">
        <f>IFERROR(VLOOKUP($D13,Payments!AR$10:$AX$1113,7,FALSE),"-")</f>
        <v>-</v>
      </c>
      <c r="AH13" s="3" t="str">
        <f>IFERROR(VLOOKUP($D13,Payments!AT$10:$AX$1113,5,FALSE),"-")</f>
        <v>-</v>
      </c>
      <c r="AI13" s="3" t="str">
        <f>IFERROR(VLOOKUP($D13,Payments!AV$10:$AX$1113,3,FALSE),"-")</f>
        <v>-</v>
      </c>
    </row>
    <row r="14" spans="1:35" ht="14.5" x14ac:dyDescent="0.35">
      <c r="A14" s="1" t="s">
        <v>8</v>
      </c>
      <c r="B14" s="2" t="s">
        <v>2625</v>
      </c>
      <c r="C14" s="19" t="s">
        <v>1401</v>
      </c>
      <c r="D14" s="2" t="s">
        <v>1604</v>
      </c>
      <c r="E14" s="19" t="s">
        <v>29</v>
      </c>
      <c r="F14" s="2">
        <v>1</v>
      </c>
      <c r="G14" s="38">
        <v>20000</v>
      </c>
      <c r="H14" s="2"/>
      <c r="I14" s="26"/>
      <c r="J14" s="2"/>
      <c r="K14" s="2"/>
      <c r="L14" s="3" t="str">
        <f>IFERROR(VLOOKUP($D14,Payments!B$10:$AX$1113,49,FALSE),"-")</f>
        <v>-</v>
      </c>
      <c r="M14" s="3" t="str">
        <f>IFERROR(VLOOKUP($D14,Payments!D$10:$AX$1113,47,FALSE),"-")</f>
        <v>-</v>
      </c>
      <c r="N14" s="3" t="str">
        <f>IFERROR(VLOOKUP($D14,Payments!F$10:$AX$1113,45,FALSE),"-")</f>
        <v>-</v>
      </c>
      <c r="O14" s="3" t="str">
        <f>IFERROR(VLOOKUP($D14,Payments!H$10:$AX$1113,43,FALSE),"-")</f>
        <v>-</v>
      </c>
      <c r="P14" s="3" t="str">
        <f>IFERROR(VLOOKUP($D14,Payments!J$10:$AX$1113,41,FALSE),"-")</f>
        <v>-</v>
      </c>
      <c r="Q14" s="3" t="str">
        <f>IFERROR(VLOOKUP($D14,Payments!L$10:$AX$1113,39,FALSE),"-")</f>
        <v>-</v>
      </c>
      <c r="R14" s="3" t="str">
        <f>IFERROR(VLOOKUP($D14,Payments!N$10:$AX$1113,37,FALSE),"-")</f>
        <v>-</v>
      </c>
      <c r="S14" s="3" t="str">
        <f>IFERROR(VLOOKUP($D14,Payments!P$10:$AX$1113,35,FALSE),"-")</f>
        <v>-</v>
      </c>
      <c r="T14" s="3" t="str">
        <f>IFERROR(VLOOKUP($D14,Payments!R$10:$AX$1113,33,FALSE),"-")</f>
        <v>-</v>
      </c>
      <c r="U14" s="3" t="str">
        <f>IFERROR(VLOOKUP($D14,Payments!T$10:$AX$1113,31,FALSE),"-")</f>
        <v>-</v>
      </c>
      <c r="V14" s="3" t="str">
        <f>IFERROR(VLOOKUP($D14,Payments!V$10:$AX$1113,29,FALSE),"-")</f>
        <v>-</v>
      </c>
      <c r="W14" s="3" t="str">
        <f>IFERROR(VLOOKUP($D14,Payments!X$10:$AX$1113,27,FALSE),"-")</f>
        <v>-</v>
      </c>
      <c r="X14" s="3" t="str">
        <f>IFERROR(VLOOKUP($D14,Payments!Z$10:$AX$1113,25,FALSE),"-")</f>
        <v>-</v>
      </c>
      <c r="Y14" s="3" t="str">
        <f>IFERROR(VLOOKUP($D14,Payments!AB$10:$AX$1113,23,FALSE),"-")</f>
        <v>-</v>
      </c>
      <c r="Z14" s="3" t="str">
        <f>IFERROR(VLOOKUP($D14,Payments!AD$10:$AX$1113,19,FALSE),"-")</f>
        <v>-</v>
      </c>
      <c r="AA14" s="3" t="str">
        <f>IFERROR(VLOOKUP($D14,Payments!AF$10:$AX$1113,17,FALSE),"-")</f>
        <v>-</v>
      </c>
      <c r="AB14" s="3" t="str">
        <f>IFERROR(VLOOKUP($D14,Payments!AH$10:$AX$1113,15,FALSE),"-")</f>
        <v>-</v>
      </c>
      <c r="AC14" s="3" t="str">
        <f>IFERROR(VLOOKUP($D14,Payments!AJ$10:$AX$1113,15,FALSE),"-")</f>
        <v>-</v>
      </c>
      <c r="AD14" s="3" t="str">
        <f>IFERROR(VLOOKUP($D14,Payments!AL$10:$AX$1113,13,FALSE),"-")</f>
        <v>-</v>
      </c>
      <c r="AE14" s="3" t="str">
        <f>IFERROR(VLOOKUP($D14,Payments!AN$10:$AX$1113,11,FALSE),"-")</f>
        <v>-</v>
      </c>
      <c r="AF14" s="3" t="str">
        <f>IFERROR(VLOOKUP($D14,Payments!AP$10:$AX$1113,9,FALSE),"-")</f>
        <v>-</v>
      </c>
      <c r="AG14" s="3" t="str">
        <f>IFERROR(VLOOKUP($D14,Payments!AR$10:$AX$1113,7,FALSE),"-")</f>
        <v>-</v>
      </c>
      <c r="AH14" s="3" t="str">
        <f>IFERROR(VLOOKUP($D14,Payments!AT$10:$AX$1113,5,FALSE),"-")</f>
        <v>-</v>
      </c>
      <c r="AI14" s="3" t="str">
        <f>IFERROR(VLOOKUP($D14,Payments!AV$10:$AX$1113,3,FALSE),"-")</f>
        <v>-</v>
      </c>
    </row>
    <row r="15" spans="1:35" ht="14.5" x14ac:dyDescent="0.35">
      <c r="A15" s="1" t="s">
        <v>8</v>
      </c>
      <c r="B15" s="2" t="s">
        <v>2626</v>
      </c>
      <c r="C15" s="19" t="s">
        <v>30</v>
      </c>
      <c r="D15" s="2" t="s">
        <v>1605</v>
      </c>
      <c r="E15" s="19" t="s">
        <v>31</v>
      </c>
      <c r="F15" s="2">
        <v>1</v>
      </c>
      <c r="G15" s="38">
        <v>20000</v>
      </c>
      <c r="H15" s="2"/>
      <c r="I15" s="26" t="s">
        <v>32</v>
      </c>
      <c r="J15" s="2"/>
      <c r="K15" s="2"/>
      <c r="L15" s="3" t="str">
        <f>IFERROR(VLOOKUP($D15,Payments!B$10:$AX$1113,49,FALSE),"-")</f>
        <v>-</v>
      </c>
      <c r="M15" s="3" t="str">
        <f>IFERROR(VLOOKUP($D15,Payments!D$10:$AX$1113,47,FALSE),"-")</f>
        <v>-</v>
      </c>
      <c r="N15" s="3" t="str">
        <f>IFERROR(VLOOKUP($D15,Payments!F$10:$AX$1113,45,FALSE),"-")</f>
        <v>-</v>
      </c>
      <c r="O15" s="3" t="str">
        <f>IFERROR(VLOOKUP($D15,Payments!H$10:$AX$1113,43,FALSE),"-")</f>
        <v>-</v>
      </c>
      <c r="P15" s="3" t="str">
        <f>IFERROR(VLOOKUP($D15,Payments!J$10:$AX$1113,41,FALSE),"-")</f>
        <v>-</v>
      </c>
      <c r="Q15" s="3" t="str">
        <f>IFERROR(VLOOKUP($D15,Payments!L$10:$AX$1113,39,FALSE),"-")</f>
        <v>-</v>
      </c>
      <c r="R15" s="3" t="str">
        <f>IFERROR(VLOOKUP($D15,Payments!N$10:$AX$1113,37,FALSE),"-")</f>
        <v>-</v>
      </c>
      <c r="S15" s="3" t="str">
        <f>IFERROR(VLOOKUP($D15,Payments!P$10:$AX$1113,35,FALSE),"-")</f>
        <v>-</v>
      </c>
      <c r="T15" s="3" t="str">
        <f>IFERROR(VLOOKUP($D15,Payments!R$10:$AX$1113,33,FALSE),"-")</f>
        <v>-</v>
      </c>
      <c r="U15" s="3" t="str">
        <f>IFERROR(VLOOKUP($D15,Payments!T$10:$AX$1113,31,FALSE),"-")</f>
        <v>-</v>
      </c>
      <c r="V15" s="3" t="str">
        <f>IFERROR(VLOOKUP($D15,Payments!V$10:$AX$1113,29,FALSE),"-")</f>
        <v>-</v>
      </c>
      <c r="W15" s="3" t="str">
        <f>IFERROR(VLOOKUP($D15,Payments!X$10:$AX$1113,27,FALSE),"-")</f>
        <v>-</v>
      </c>
      <c r="X15" s="3" t="str">
        <f>IFERROR(VLOOKUP($D15,Payments!Z$10:$AX$1113,25,FALSE),"-")</f>
        <v>-</v>
      </c>
      <c r="Y15" s="3" t="str">
        <f>IFERROR(VLOOKUP($D15,Payments!AB$10:$AX$1113,23,FALSE),"-")</f>
        <v>-</v>
      </c>
      <c r="Z15" s="3" t="str">
        <f>IFERROR(VLOOKUP($D15,Payments!AD$10:$AX$1113,19,FALSE),"-")</f>
        <v>-</v>
      </c>
      <c r="AA15" s="3" t="str">
        <f>IFERROR(VLOOKUP($D15,Payments!AF$10:$AX$1113,17,FALSE),"-")</f>
        <v>-</v>
      </c>
      <c r="AB15" s="3" t="str">
        <f>IFERROR(VLOOKUP($D15,Payments!AH$10:$AX$1113,15,FALSE),"-")</f>
        <v>-</v>
      </c>
      <c r="AC15" s="3" t="str">
        <f>IFERROR(VLOOKUP($D15,Payments!AJ$10:$AX$1113,15,FALSE),"-")</f>
        <v>-</v>
      </c>
      <c r="AD15" s="3" t="str">
        <f>IFERROR(VLOOKUP($D15,Payments!AL$10:$AX$1113,13,FALSE),"-")</f>
        <v>-</v>
      </c>
      <c r="AE15" s="3" t="str">
        <f>IFERROR(VLOOKUP($D15,Payments!AN$10:$AX$1113,11,FALSE),"-")</f>
        <v>-</v>
      </c>
      <c r="AF15" s="3" t="str">
        <f>IFERROR(VLOOKUP($D15,Payments!AP$10:$AX$1113,9,FALSE),"-")</f>
        <v>-</v>
      </c>
      <c r="AG15" s="3" t="str">
        <f>IFERROR(VLOOKUP($D15,Payments!AR$10:$AX$1113,7,FALSE),"-")</f>
        <v>-</v>
      </c>
      <c r="AH15" s="3" t="str">
        <f>IFERROR(VLOOKUP($D15,Payments!AT$10:$AX$1113,5,FALSE),"-")</f>
        <v>-</v>
      </c>
      <c r="AI15" s="3" t="str">
        <f>IFERROR(VLOOKUP($D15,Payments!AV$10:$AX$1113,3,FALSE),"-")</f>
        <v>-</v>
      </c>
    </row>
    <row r="16" spans="1:35" ht="14.5" x14ac:dyDescent="0.35">
      <c r="A16" s="1" t="s">
        <v>8</v>
      </c>
      <c r="B16" s="2" t="s">
        <v>2626</v>
      </c>
      <c r="C16" s="19" t="s">
        <v>30</v>
      </c>
      <c r="D16" s="2" t="s">
        <v>1606</v>
      </c>
      <c r="E16" s="19" t="s">
        <v>1389</v>
      </c>
      <c r="F16" s="2" t="s">
        <v>33</v>
      </c>
      <c r="G16" s="38">
        <v>20000</v>
      </c>
      <c r="H16" s="2"/>
      <c r="I16" s="26" t="s">
        <v>34</v>
      </c>
      <c r="J16" s="2"/>
      <c r="K16" s="2"/>
      <c r="L16" s="3" t="str">
        <f>IFERROR(VLOOKUP($D16,Payments!B$10:$AX$1113,49,FALSE),"-")</f>
        <v>-</v>
      </c>
      <c r="M16" s="3" t="str">
        <f>IFERROR(VLOOKUP($D16,Payments!D$10:$AX$1113,47,FALSE),"-")</f>
        <v>-</v>
      </c>
      <c r="N16" s="3" t="str">
        <f>IFERROR(VLOOKUP($D16,Payments!F$10:$AX$1113,45,FALSE),"-")</f>
        <v>-</v>
      </c>
      <c r="O16" s="3" t="str">
        <f>IFERROR(VLOOKUP($D16,Payments!H$10:$AX$1113,43,FALSE),"-")</f>
        <v>-</v>
      </c>
      <c r="P16" s="3" t="str">
        <f>IFERROR(VLOOKUP($D16,Payments!J$10:$AX$1113,41,FALSE),"-")</f>
        <v>-</v>
      </c>
      <c r="Q16" s="3" t="str">
        <f>IFERROR(VLOOKUP($D16,Payments!L$10:$AX$1113,39,FALSE),"-")</f>
        <v>-</v>
      </c>
      <c r="R16" s="3" t="str">
        <f>IFERROR(VLOOKUP($D16,Payments!N$10:$AX$1113,37,FALSE),"-")</f>
        <v>-</v>
      </c>
      <c r="S16" s="3" t="str">
        <f>IFERROR(VLOOKUP($D16,Payments!P$10:$AX$1113,35,FALSE),"-")</f>
        <v>-</v>
      </c>
      <c r="T16" s="3" t="str">
        <f>IFERROR(VLOOKUP($D16,Payments!R$10:$AX$1113,33,FALSE),"-")</f>
        <v>-</v>
      </c>
      <c r="U16" s="3" t="str">
        <f>IFERROR(VLOOKUP($D16,Payments!T$10:$AX$1113,31,FALSE),"-")</f>
        <v>-</v>
      </c>
      <c r="V16" s="3" t="str">
        <f>IFERROR(VLOOKUP($D16,Payments!V$10:$AX$1113,29,FALSE),"-")</f>
        <v>-</v>
      </c>
      <c r="W16" s="3" t="str">
        <f>IFERROR(VLOOKUP($D16,Payments!X$10:$AX$1113,27,FALSE),"-")</f>
        <v>-</v>
      </c>
      <c r="X16" s="3" t="str">
        <f>IFERROR(VLOOKUP($D16,Payments!Z$10:$AX$1113,25,FALSE),"-")</f>
        <v>-</v>
      </c>
      <c r="Y16" s="3" t="str">
        <f>IFERROR(VLOOKUP($D16,Payments!AB$10:$AX$1113,23,FALSE),"-")</f>
        <v>-</v>
      </c>
      <c r="Z16" s="3" t="str">
        <f>IFERROR(VLOOKUP($D16,Payments!AD$10:$AX$1113,19,FALSE),"-")</f>
        <v>-</v>
      </c>
      <c r="AA16" s="3" t="str">
        <f>IFERROR(VLOOKUP($D16,Payments!AF$10:$AX$1113,17,FALSE),"-")</f>
        <v>-</v>
      </c>
      <c r="AB16" s="3" t="str">
        <f>IFERROR(VLOOKUP($D16,Payments!AH$10:$AX$1113,15,FALSE),"-")</f>
        <v>-</v>
      </c>
      <c r="AC16" s="3" t="str">
        <f>IFERROR(VLOOKUP($D16,Payments!AJ$10:$AX$1113,15,FALSE),"-")</f>
        <v>-</v>
      </c>
      <c r="AD16" s="3" t="str">
        <f>IFERROR(VLOOKUP($D16,Payments!AL$10:$AX$1113,13,FALSE),"-")</f>
        <v>-</v>
      </c>
      <c r="AE16" s="3" t="str">
        <f>IFERROR(VLOOKUP($D16,Payments!AN$10:$AX$1113,11,FALSE),"-")</f>
        <v>-</v>
      </c>
      <c r="AF16" s="3" t="str">
        <f>IFERROR(VLOOKUP($D16,Payments!AP$10:$AX$1113,9,FALSE),"-")</f>
        <v>-</v>
      </c>
      <c r="AG16" s="3" t="str">
        <f>IFERROR(VLOOKUP($D16,Payments!AR$10:$AX$1113,7,FALSE),"-")</f>
        <v>-</v>
      </c>
      <c r="AH16" s="3" t="str">
        <f>IFERROR(VLOOKUP($D16,Payments!AT$10:$AX$1113,5,FALSE),"-")</f>
        <v>-</v>
      </c>
      <c r="AI16" s="3" t="str">
        <f>IFERROR(VLOOKUP($D16,Payments!AV$10:$AX$1113,3,FALSE),"-")</f>
        <v>-</v>
      </c>
    </row>
    <row r="17" spans="1:35" ht="14.5" x14ac:dyDescent="0.35">
      <c r="A17" s="1" t="s">
        <v>8</v>
      </c>
      <c r="B17" s="2" t="s">
        <v>2627</v>
      </c>
      <c r="C17" s="19" t="s">
        <v>35</v>
      </c>
      <c r="D17" s="2" t="s">
        <v>1607</v>
      </c>
      <c r="E17" s="19" t="s">
        <v>1390</v>
      </c>
      <c r="F17" s="2">
        <v>2</v>
      </c>
      <c r="G17" s="38">
        <v>20000</v>
      </c>
      <c r="H17" s="2"/>
      <c r="I17" s="26"/>
      <c r="J17" s="2"/>
      <c r="K17" s="2"/>
      <c r="L17" s="3" t="str">
        <f>IFERROR(VLOOKUP($D17,Payments!B$10:$AX$1113,49,FALSE),"-")</f>
        <v>-</v>
      </c>
      <c r="M17" s="3" t="str">
        <f>IFERROR(VLOOKUP($D17,Payments!D$10:$AX$1113,47,FALSE),"-")</f>
        <v>-</v>
      </c>
      <c r="N17" s="3" t="str">
        <f>IFERROR(VLOOKUP($D17,Payments!F$10:$AX$1113,45,FALSE),"-")</f>
        <v>-</v>
      </c>
      <c r="O17" s="3" t="str">
        <f>IFERROR(VLOOKUP($D17,Payments!H$10:$AX$1113,43,FALSE),"-")</f>
        <v>-</v>
      </c>
      <c r="P17" s="3" t="str">
        <f>IFERROR(VLOOKUP($D17,Payments!J$10:$AX$1113,41,FALSE),"-")</f>
        <v>-</v>
      </c>
      <c r="Q17" s="3" t="str">
        <f>IFERROR(VLOOKUP($D17,Payments!L$10:$AX$1113,39,FALSE),"-")</f>
        <v>-</v>
      </c>
      <c r="R17" s="3" t="str">
        <f>IFERROR(VLOOKUP($D17,Payments!N$10:$AX$1113,37,FALSE),"-")</f>
        <v>-</v>
      </c>
      <c r="S17" s="3" t="str">
        <f>IFERROR(VLOOKUP($D17,Payments!P$10:$AX$1113,35,FALSE),"-")</f>
        <v>-</v>
      </c>
      <c r="T17" s="3" t="str">
        <f>IFERROR(VLOOKUP($D17,Payments!R$10:$AX$1113,33,FALSE),"-")</f>
        <v>-</v>
      </c>
      <c r="U17" s="3" t="str">
        <f>IFERROR(VLOOKUP($D17,Payments!T$10:$AX$1113,31,FALSE),"-")</f>
        <v>-</v>
      </c>
      <c r="V17" s="3" t="str">
        <f>IFERROR(VLOOKUP($D17,Payments!V$10:$AX$1113,29,FALSE),"-")</f>
        <v>-</v>
      </c>
      <c r="W17" s="3" t="str">
        <f>IFERROR(VLOOKUP($D17,Payments!X$10:$AX$1113,27,FALSE),"-")</f>
        <v>-</v>
      </c>
      <c r="X17" s="3" t="str">
        <f>IFERROR(VLOOKUP($D17,Payments!Z$10:$AX$1113,25,FALSE),"-")</f>
        <v>-</v>
      </c>
      <c r="Y17" s="3" t="str">
        <f>IFERROR(VLOOKUP($D17,Payments!AB$10:$AX$1113,23,FALSE),"-")</f>
        <v>-</v>
      </c>
      <c r="Z17" s="3" t="str">
        <f>IFERROR(VLOOKUP($D17,Payments!AD$10:$AX$1113,19,FALSE),"-")</f>
        <v>-</v>
      </c>
      <c r="AA17" s="3" t="str">
        <f>IFERROR(VLOOKUP($D17,Payments!AF$10:$AX$1113,17,FALSE),"-")</f>
        <v>-</v>
      </c>
      <c r="AB17" s="3" t="str">
        <f>IFERROR(VLOOKUP($D17,Payments!AH$10:$AX$1113,15,FALSE),"-")</f>
        <v>-</v>
      </c>
      <c r="AC17" s="3" t="str">
        <f>IFERROR(VLOOKUP($D17,Payments!AJ$10:$AX$1113,15,FALSE),"-")</f>
        <v>-</v>
      </c>
      <c r="AD17" s="3" t="str">
        <f>IFERROR(VLOOKUP($D17,Payments!AL$10:$AX$1113,13,FALSE),"-")</f>
        <v>-</v>
      </c>
      <c r="AE17" s="3" t="str">
        <f>IFERROR(VLOOKUP($D17,Payments!AN$10:$AX$1113,11,FALSE),"-")</f>
        <v>-</v>
      </c>
      <c r="AF17" s="3" t="str">
        <f>IFERROR(VLOOKUP($D17,Payments!AP$10:$AX$1113,9,FALSE),"-")</f>
        <v>-</v>
      </c>
      <c r="AG17" s="3" t="str">
        <f>IFERROR(VLOOKUP($D17,Payments!AR$10:$AX$1113,7,FALSE),"-")</f>
        <v>-</v>
      </c>
      <c r="AH17" s="3" t="str">
        <f>IFERROR(VLOOKUP($D17,Payments!AT$10:$AX$1113,5,FALSE),"-")</f>
        <v>-</v>
      </c>
      <c r="AI17" s="3" t="str">
        <f>IFERROR(VLOOKUP($D17,Payments!AV$10:$AX$1113,3,FALSE),"-")</f>
        <v>-</v>
      </c>
    </row>
    <row r="18" spans="1:35" ht="14.5" x14ac:dyDescent="0.35">
      <c r="A18" s="1" t="s">
        <v>8</v>
      </c>
      <c r="B18" s="2" t="s">
        <v>2627</v>
      </c>
      <c r="C18" s="19" t="s">
        <v>35</v>
      </c>
      <c r="D18" s="2" t="s">
        <v>1608</v>
      </c>
      <c r="E18" s="19" t="s">
        <v>36</v>
      </c>
      <c r="F18" s="2" t="s">
        <v>33</v>
      </c>
      <c r="G18" s="38">
        <v>20000</v>
      </c>
      <c r="H18" s="2"/>
      <c r="I18" s="26"/>
      <c r="J18" s="2"/>
      <c r="K18" s="2"/>
      <c r="L18" s="3" t="str">
        <f>IFERROR(VLOOKUP($D18,Payments!B$10:$AX$1113,49,FALSE),"-")</f>
        <v>-</v>
      </c>
      <c r="M18" s="3" t="str">
        <f>IFERROR(VLOOKUP($D18,Payments!D$10:$AX$1113,47,FALSE),"-")</f>
        <v>-</v>
      </c>
      <c r="N18" s="3" t="str">
        <f>IFERROR(VLOOKUP($D18,Payments!F$10:$AX$1113,45,FALSE),"-")</f>
        <v>-</v>
      </c>
      <c r="O18" s="3" t="str">
        <f>IFERROR(VLOOKUP($D18,Payments!H$10:$AX$1113,43,FALSE),"-")</f>
        <v>-</v>
      </c>
      <c r="P18" s="3" t="str">
        <f>IFERROR(VLOOKUP($D18,Payments!J$10:$AX$1113,41,FALSE),"-")</f>
        <v>-</v>
      </c>
      <c r="Q18" s="3" t="str">
        <f>IFERROR(VLOOKUP($D18,Payments!L$10:$AX$1113,39,FALSE),"-")</f>
        <v>-</v>
      </c>
      <c r="R18" s="3" t="str">
        <f>IFERROR(VLOOKUP($D18,Payments!N$10:$AX$1113,37,FALSE),"-")</f>
        <v>-</v>
      </c>
      <c r="S18" s="3" t="str">
        <f>IFERROR(VLOOKUP($D18,Payments!P$10:$AX$1113,35,FALSE),"-")</f>
        <v>-</v>
      </c>
      <c r="T18" s="3" t="str">
        <f>IFERROR(VLOOKUP($D18,Payments!R$10:$AX$1113,33,FALSE),"-")</f>
        <v>-</v>
      </c>
      <c r="U18" s="3" t="str">
        <f>IFERROR(VLOOKUP($D18,Payments!T$10:$AX$1113,31,FALSE),"-")</f>
        <v>-</v>
      </c>
      <c r="V18" s="3" t="str">
        <f>IFERROR(VLOOKUP($D18,Payments!V$10:$AX$1113,29,FALSE),"-")</f>
        <v>-</v>
      </c>
      <c r="W18" s="3" t="str">
        <f>IFERROR(VLOOKUP($D18,Payments!X$10:$AX$1113,27,FALSE),"-")</f>
        <v>-</v>
      </c>
      <c r="X18" s="3" t="str">
        <f>IFERROR(VLOOKUP($D18,Payments!Z$10:$AX$1113,25,FALSE),"-")</f>
        <v>-</v>
      </c>
      <c r="Y18" s="3" t="str">
        <f>IFERROR(VLOOKUP($D18,Payments!AB$10:$AX$1113,23,FALSE),"-")</f>
        <v>-</v>
      </c>
      <c r="Z18" s="3" t="str">
        <f>IFERROR(VLOOKUP($D18,Payments!AD$10:$AX$1113,19,FALSE),"-")</f>
        <v>-</v>
      </c>
      <c r="AA18" s="3" t="str">
        <f>IFERROR(VLOOKUP($D18,Payments!AF$10:$AX$1113,17,FALSE),"-")</f>
        <v>-</v>
      </c>
      <c r="AB18" s="3" t="str">
        <f>IFERROR(VLOOKUP($D18,Payments!AH$10:$AX$1113,15,FALSE),"-")</f>
        <v>-</v>
      </c>
      <c r="AC18" s="3" t="str">
        <f>IFERROR(VLOOKUP($D18,Payments!AJ$10:$AX$1113,15,FALSE),"-")</f>
        <v>-</v>
      </c>
      <c r="AD18" s="3" t="str">
        <f>IFERROR(VLOOKUP($D18,Payments!AL$10:$AX$1113,13,FALSE),"-")</f>
        <v>-</v>
      </c>
      <c r="AE18" s="3" t="str">
        <f>IFERROR(VLOOKUP($D18,Payments!AN$10:$AX$1113,11,FALSE),"-")</f>
        <v>-</v>
      </c>
      <c r="AF18" s="3" t="str">
        <f>IFERROR(VLOOKUP($D18,Payments!AP$10:$AX$1113,9,FALSE),"-")</f>
        <v>-</v>
      </c>
      <c r="AG18" s="3" t="str">
        <f>IFERROR(VLOOKUP($D18,Payments!AR$10:$AX$1113,7,FALSE),"-")</f>
        <v>-</v>
      </c>
      <c r="AH18" s="3" t="str">
        <f>IFERROR(VLOOKUP($D18,Payments!AT$10:$AX$1113,5,FALSE),"-")</f>
        <v>-</v>
      </c>
      <c r="AI18" s="3" t="str">
        <f>IFERROR(VLOOKUP($D18,Payments!AV$10:$AX$1113,3,FALSE),"-")</f>
        <v>-</v>
      </c>
    </row>
    <row r="19" spans="1:35" ht="14.5" x14ac:dyDescent="0.35">
      <c r="A19" s="1" t="s">
        <v>8</v>
      </c>
      <c r="B19" s="2" t="s">
        <v>2628</v>
      </c>
      <c r="C19" s="19" t="s">
        <v>37</v>
      </c>
      <c r="D19" s="2" t="s">
        <v>1609</v>
      </c>
      <c r="E19" s="19" t="s">
        <v>38</v>
      </c>
      <c r="F19" s="2">
        <v>4</v>
      </c>
      <c r="G19" s="38">
        <v>20000</v>
      </c>
      <c r="H19" s="2"/>
      <c r="I19" s="26" t="s">
        <v>39</v>
      </c>
      <c r="J19" s="2"/>
      <c r="K19" s="2"/>
      <c r="L19" s="3" t="str">
        <f>IFERROR(VLOOKUP($D19,Payments!B$10:$AX$1113,49,FALSE),"-")</f>
        <v>-</v>
      </c>
      <c r="M19" s="3" t="str">
        <f>IFERROR(VLOOKUP($D19,Payments!D$10:$AX$1113,47,FALSE),"-")</f>
        <v>-</v>
      </c>
      <c r="N19" s="3" t="str">
        <f>IFERROR(VLOOKUP($D19,Payments!F$10:$AX$1113,45,FALSE),"-")</f>
        <v>-</v>
      </c>
      <c r="O19" s="3" t="str">
        <f>IFERROR(VLOOKUP($D19,Payments!H$10:$AX$1113,43,FALSE),"-")</f>
        <v>-</v>
      </c>
      <c r="P19" s="3" t="str">
        <f>IFERROR(VLOOKUP($D19,Payments!J$10:$AX$1113,41,FALSE),"-")</f>
        <v>-</v>
      </c>
      <c r="Q19" s="3" t="str">
        <f>IFERROR(VLOOKUP($D19,Payments!L$10:$AX$1113,39,FALSE),"-")</f>
        <v>-</v>
      </c>
      <c r="R19" s="3" t="str">
        <f>IFERROR(VLOOKUP($D19,Payments!N$10:$AX$1113,37,FALSE),"-")</f>
        <v>-</v>
      </c>
      <c r="S19" s="3" t="str">
        <f>IFERROR(VLOOKUP($D19,Payments!P$10:$AX$1113,35,FALSE),"-")</f>
        <v>-</v>
      </c>
      <c r="T19" s="3" t="str">
        <f>IFERROR(VLOOKUP($D19,Payments!R$10:$AX$1113,33,FALSE),"-")</f>
        <v>-</v>
      </c>
      <c r="U19" s="3" t="str">
        <f>IFERROR(VLOOKUP($D19,Payments!T$10:$AX$1113,31,FALSE),"-")</f>
        <v>-</v>
      </c>
      <c r="V19" s="3" t="str">
        <f>IFERROR(VLOOKUP($D19,Payments!V$10:$AX$1113,29,FALSE),"-")</f>
        <v>-</v>
      </c>
      <c r="W19" s="3" t="str">
        <f>IFERROR(VLOOKUP($D19,Payments!X$10:$AX$1113,27,FALSE),"-")</f>
        <v>-</v>
      </c>
      <c r="X19" s="3" t="str">
        <f>IFERROR(VLOOKUP($D19,Payments!Z$10:$AX$1113,25,FALSE),"-")</f>
        <v>-</v>
      </c>
      <c r="Y19" s="3" t="str">
        <f>IFERROR(VLOOKUP($D19,Payments!AB$10:$AX$1113,23,FALSE),"-")</f>
        <v>-</v>
      </c>
      <c r="Z19" s="3" t="str">
        <f>IFERROR(VLOOKUP($D19,Payments!AD$10:$AX$1113,19,FALSE),"-")</f>
        <v>-</v>
      </c>
      <c r="AA19" s="3" t="str">
        <f>IFERROR(VLOOKUP($D19,Payments!AF$10:$AX$1113,17,FALSE),"-")</f>
        <v>-</v>
      </c>
      <c r="AB19" s="3" t="str">
        <f>IFERROR(VLOOKUP($D19,Payments!AH$10:$AX$1113,15,FALSE),"-")</f>
        <v>-</v>
      </c>
      <c r="AC19" s="3" t="str">
        <f>IFERROR(VLOOKUP($D19,Payments!AJ$10:$AX$1113,15,FALSE),"-")</f>
        <v>-</v>
      </c>
      <c r="AD19" s="3" t="str">
        <f>IFERROR(VLOOKUP($D19,Payments!AL$10:$AX$1113,13,FALSE),"-")</f>
        <v>-</v>
      </c>
      <c r="AE19" s="3" t="str">
        <f>IFERROR(VLOOKUP($D19,Payments!AN$10:$AX$1113,11,FALSE),"-")</f>
        <v>-</v>
      </c>
      <c r="AF19" s="3" t="str">
        <f>IFERROR(VLOOKUP($D19,Payments!AP$10:$AX$1113,9,FALSE),"-")</f>
        <v>-</v>
      </c>
      <c r="AG19" s="3" t="str">
        <f>IFERROR(VLOOKUP($D19,Payments!AR$10:$AX$1113,7,FALSE),"-")</f>
        <v>-</v>
      </c>
      <c r="AH19" s="3" t="str">
        <f>IFERROR(VLOOKUP($D19,Payments!AT$10:$AX$1113,5,FALSE),"-")</f>
        <v>-</v>
      </c>
      <c r="AI19" s="3" t="str">
        <f>IFERROR(VLOOKUP($D19,Payments!AV$10:$AX$1113,3,FALSE),"-")</f>
        <v>-</v>
      </c>
    </row>
    <row r="20" spans="1:35" ht="14.5" x14ac:dyDescent="0.35">
      <c r="A20" s="1" t="s">
        <v>8</v>
      </c>
      <c r="B20" s="2" t="s">
        <v>2628</v>
      </c>
      <c r="C20" s="19" t="s">
        <v>37</v>
      </c>
      <c r="D20" s="2" t="s">
        <v>1610</v>
      </c>
      <c r="E20" s="19" t="s">
        <v>40</v>
      </c>
      <c r="F20" s="2">
        <v>3</v>
      </c>
      <c r="G20" s="38">
        <v>20000</v>
      </c>
      <c r="H20" s="2"/>
      <c r="I20" s="26" t="s">
        <v>41</v>
      </c>
      <c r="J20" s="2"/>
      <c r="K20" s="2"/>
      <c r="L20" s="3" t="str">
        <f>IFERROR(VLOOKUP($D20,Payments!B$10:$AX$1113,49,FALSE),"-")</f>
        <v>-</v>
      </c>
      <c r="M20" s="3" t="str">
        <f>IFERROR(VLOOKUP($D20,Payments!D$10:$AX$1113,47,FALSE),"-")</f>
        <v>-</v>
      </c>
      <c r="N20" s="3" t="str">
        <f>IFERROR(VLOOKUP($D20,Payments!F$10:$AX$1113,45,FALSE),"-")</f>
        <v>-</v>
      </c>
      <c r="O20" s="3" t="str">
        <f>IFERROR(VLOOKUP($D20,Payments!H$10:$AX$1113,43,FALSE),"-")</f>
        <v>-</v>
      </c>
      <c r="P20" s="3" t="str">
        <f>IFERROR(VLOOKUP($D20,Payments!J$10:$AX$1113,41,FALSE),"-")</f>
        <v>-</v>
      </c>
      <c r="Q20" s="3" t="str">
        <f>IFERROR(VLOOKUP($D20,Payments!L$10:$AX$1113,39,FALSE),"-")</f>
        <v>-</v>
      </c>
      <c r="R20" s="3" t="str">
        <f>IFERROR(VLOOKUP($D20,Payments!N$10:$AX$1113,37,FALSE),"-")</f>
        <v>-</v>
      </c>
      <c r="S20" s="3" t="str">
        <f>IFERROR(VLOOKUP($D20,Payments!P$10:$AX$1113,35,FALSE),"-")</f>
        <v>-</v>
      </c>
      <c r="T20" s="3" t="str">
        <f>IFERROR(VLOOKUP($D20,Payments!R$10:$AX$1113,33,FALSE),"-")</f>
        <v>-</v>
      </c>
      <c r="U20" s="3" t="str">
        <f>IFERROR(VLOOKUP($D20,Payments!T$10:$AX$1113,31,FALSE),"-")</f>
        <v>-</v>
      </c>
      <c r="V20" s="3" t="str">
        <f>IFERROR(VLOOKUP($D20,Payments!V$10:$AX$1113,29,FALSE),"-")</f>
        <v>-</v>
      </c>
      <c r="W20" s="3" t="str">
        <f>IFERROR(VLOOKUP($D20,Payments!X$10:$AX$1113,27,FALSE),"-")</f>
        <v>-</v>
      </c>
      <c r="X20" s="3" t="str">
        <f>IFERROR(VLOOKUP($D20,Payments!Z$10:$AX$1113,25,FALSE),"-")</f>
        <v>-</v>
      </c>
      <c r="Y20" s="3" t="str">
        <f>IFERROR(VLOOKUP($D20,Payments!AB$10:$AX$1113,23,FALSE),"-")</f>
        <v>-</v>
      </c>
      <c r="Z20" s="3" t="str">
        <f>IFERROR(VLOOKUP($D20,Payments!AD$10:$AX$1113,19,FALSE),"-")</f>
        <v>-</v>
      </c>
      <c r="AA20" s="3" t="str">
        <f>IFERROR(VLOOKUP($D20,Payments!AF$10:$AX$1113,17,FALSE),"-")</f>
        <v>-</v>
      </c>
      <c r="AB20" s="3" t="str">
        <f>IFERROR(VLOOKUP($D20,Payments!AH$10:$AX$1113,15,FALSE),"-")</f>
        <v>-</v>
      </c>
      <c r="AC20" s="3" t="str">
        <f>IFERROR(VLOOKUP($D20,Payments!AJ$10:$AX$1113,15,FALSE),"-")</f>
        <v>-</v>
      </c>
      <c r="AD20" s="3" t="str">
        <f>IFERROR(VLOOKUP($D20,Payments!AL$10:$AX$1113,13,FALSE),"-")</f>
        <v>-</v>
      </c>
      <c r="AE20" s="3" t="str">
        <f>IFERROR(VLOOKUP($D20,Payments!AN$10:$AX$1113,11,FALSE),"-")</f>
        <v>-</v>
      </c>
      <c r="AF20" s="3" t="str">
        <f>IFERROR(VLOOKUP($D20,Payments!AP$10:$AX$1113,9,FALSE),"-")</f>
        <v>-</v>
      </c>
      <c r="AG20" s="3" t="str">
        <f>IFERROR(VLOOKUP($D20,Payments!AR$10:$AX$1113,7,FALSE),"-")</f>
        <v>-</v>
      </c>
      <c r="AH20" s="3" t="str">
        <f>IFERROR(VLOOKUP($D20,Payments!AT$10:$AX$1113,5,FALSE),"-")</f>
        <v>-</v>
      </c>
      <c r="AI20" s="3" t="str">
        <f>IFERROR(VLOOKUP($D20,Payments!AV$10:$AX$1113,3,FALSE),"-")</f>
        <v>-</v>
      </c>
    </row>
    <row r="21" spans="1:35" ht="14.5" x14ac:dyDescent="0.35">
      <c r="A21" s="1" t="s">
        <v>8</v>
      </c>
      <c r="B21" s="2" t="s">
        <v>2628</v>
      </c>
      <c r="C21" s="19" t="s">
        <v>37</v>
      </c>
      <c r="D21" s="2" t="s">
        <v>1611</v>
      </c>
      <c r="E21" s="19" t="s">
        <v>42</v>
      </c>
      <c r="F21" s="2">
        <v>5</v>
      </c>
      <c r="G21" s="38">
        <v>20000</v>
      </c>
      <c r="H21" s="2"/>
      <c r="I21" s="26" t="s">
        <v>43</v>
      </c>
      <c r="J21" s="2"/>
      <c r="K21" s="2"/>
      <c r="L21" s="3" t="str">
        <f>IFERROR(VLOOKUP($D21,Payments!B$10:$AX$1113,49,FALSE),"-")</f>
        <v>-</v>
      </c>
      <c r="M21" s="3" t="str">
        <f>IFERROR(VLOOKUP($D21,Payments!D$10:$AX$1113,47,FALSE),"-")</f>
        <v>-</v>
      </c>
      <c r="N21" s="3" t="str">
        <f>IFERROR(VLOOKUP($D21,Payments!F$10:$AX$1113,45,FALSE),"-")</f>
        <v>-</v>
      </c>
      <c r="O21" s="3" t="str">
        <f>IFERROR(VLOOKUP($D21,Payments!H$10:$AX$1113,43,FALSE),"-")</f>
        <v>-</v>
      </c>
      <c r="P21" s="3" t="str">
        <f>IFERROR(VLOOKUP($D21,Payments!J$10:$AX$1113,41,FALSE),"-")</f>
        <v>-</v>
      </c>
      <c r="Q21" s="3" t="str">
        <f>IFERROR(VLOOKUP($D21,Payments!L$10:$AX$1113,39,FALSE),"-")</f>
        <v>-</v>
      </c>
      <c r="R21" s="3" t="str">
        <f>IFERROR(VLOOKUP($D21,Payments!N$10:$AX$1113,37,FALSE),"-")</f>
        <v>-</v>
      </c>
      <c r="S21" s="3" t="str">
        <f>IFERROR(VLOOKUP($D21,Payments!P$10:$AX$1113,35,FALSE),"-")</f>
        <v>-</v>
      </c>
      <c r="T21" s="3" t="str">
        <f>IFERROR(VLOOKUP($D21,Payments!R$10:$AX$1113,33,FALSE),"-")</f>
        <v>-</v>
      </c>
      <c r="U21" s="3" t="str">
        <f>IFERROR(VLOOKUP($D21,Payments!T$10:$AX$1113,31,FALSE),"-")</f>
        <v>-</v>
      </c>
      <c r="V21" s="3" t="str">
        <f>IFERROR(VLOOKUP($D21,Payments!V$10:$AX$1113,29,FALSE),"-")</f>
        <v>-</v>
      </c>
      <c r="W21" s="3" t="str">
        <f>IFERROR(VLOOKUP($D21,Payments!X$10:$AX$1113,27,FALSE),"-")</f>
        <v>-</v>
      </c>
      <c r="X21" s="3" t="str">
        <f>IFERROR(VLOOKUP($D21,Payments!Z$10:$AX$1113,25,FALSE),"-")</f>
        <v>-</v>
      </c>
      <c r="Y21" s="3" t="str">
        <f>IFERROR(VLOOKUP($D21,Payments!AB$10:$AX$1113,23,FALSE),"-")</f>
        <v>-</v>
      </c>
      <c r="Z21" s="3" t="str">
        <f>IFERROR(VLOOKUP($D21,Payments!AD$10:$AX$1113,19,FALSE),"-")</f>
        <v>-</v>
      </c>
      <c r="AA21" s="3" t="str">
        <f>IFERROR(VLOOKUP($D21,Payments!AF$10:$AX$1113,17,FALSE),"-")</f>
        <v>-</v>
      </c>
      <c r="AB21" s="3" t="str">
        <f>IFERROR(VLOOKUP($D21,Payments!AH$10:$AX$1113,15,FALSE),"-")</f>
        <v>-</v>
      </c>
      <c r="AC21" s="3" t="str">
        <f>IFERROR(VLOOKUP($D21,Payments!AJ$10:$AX$1113,15,FALSE),"-")</f>
        <v>-</v>
      </c>
      <c r="AD21" s="3" t="str">
        <f>IFERROR(VLOOKUP($D21,Payments!AL$10:$AX$1113,13,FALSE),"-")</f>
        <v>-</v>
      </c>
      <c r="AE21" s="3" t="str">
        <f>IFERROR(VLOOKUP($D21,Payments!AN$10:$AX$1113,11,FALSE),"-")</f>
        <v>-</v>
      </c>
      <c r="AF21" s="3" t="str">
        <f>IFERROR(VLOOKUP($D21,Payments!AP$10:$AX$1113,9,FALSE),"-")</f>
        <v>-</v>
      </c>
      <c r="AG21" s="3" t="str">
        <f>IFERROR(VLOOKUP($D21,Payments!AR$10:$AX$1113,7,FALSE),"-")</f>
        <v>-</v>
      </c>
      <c r="AH21" s="3" t="str">
        <f>IFERROR(VLOOKUP($D21,Payments!AT$10:$AX$1113,5,FALSE),"-")</f>
        <v>-</v>
      </c>
      <c r="AI21" s="3" t="str">
        <f>IFERROR(VLOOKUP($D21,Payments!AV$10:$AX$1113,3,FALSE),"-")</f>
        <v>-</v>
      </c>
    </row>
    <row r="22" spans="1:35" ht="14.5" x14ac:dyDescent="0.35">
      <c r="A22" s="1" t="s">
        <v>8</v>
      </c>
      <c r="B22" s="2" t="s">
        <v>2629</v>
      </c>
      <c r="C22" s="19" t="s">
        <v>44</v>
      </c>
      <c r="D22" s="2" t="s">
        <v>1612</v>
      </c>
      <c r="E22" s="19" t="s">
        <v>45</v>
      </c>
      <c r="F22" s="2">
        <v>9</v>
      </c>
      <c r="G22" s="38">
        <v>20000</v>
      </c>
      <c r="H22" s="2"/>
      <c r="I22" s="26" t="s">
        <v>46</v>
      </c>
      <c r="J22" s="2"/>
      <c r="K22" s="2"/>
      <c r="L22" s="3" t="str">
        <f>IFERROR(VLOOKUP($D22,Payments!B$10:$AX$1113,49,FALSE),"-")</f>
        <v>-</v>
      </c>
      <c r="M22" s="3" t="str">
        <f>IFERROR(VLOOKUP($D22,Payments!D$10:$AX$1113,47,FALSE),"-")</f>
        <v>-</v>
      </c>
      <c r="N22" s="3" t="str">
        <f>IFERROR(VLOOKUP($D22,Payments!F$10:$AX$1113,45,FALSE),"-")</f>
        <v>-</v>
      </c>
      <c r="O22" s="3" t="str">
        <f>IFERROR(VLOOKUP($D22,Payments!H$10:$AX$1113,43,FALSE),"-")</f>
        <v>-</v>
      </c>
      <c r="P22" s="3" t="str">
        <f>IFERROR(VLOOKUP($D22,Payments!J$10:$AX$1113,41,FALSE),"-")</f>
        <v>-</v>
      </c>
      <c r="Q22" s="3" t="str">
        <f>IFERROR(VLOOKUP($D22,Payments!L$10:$AX$1113,39,FALSE),"-")</f>
        <v>-</v>
      </c>
      <c r="R22" s="3" t="str">
        <f>IFERROR(VLOOKUP($D22,Payments!N$10:$AX$1113,37,FALSE),"-")</f>
        <v>-</v>
      </c>
      <c r="S22" s="3" t="str">
        <f>IFERROR(VLOOKUP($D22,Payments!P$10:$AX$1113,35,FALSE),"-")</f>
        <v>-</v>
      </c>
      <c r="T22" s="3" t="str">
        <f>IFERROR(VLOOKUP($D22,Payments!R$10:$AX$1113,33,FALSE),"-")</f>
        <v>-</v>
      </c>
      <c r="U22" s="3" t="str">
        <f>IFERROR(VLOOKUP($D22,Payments!T$10:$AX$1113,31,FALSE),"-")</f>
        <v>-</v>
      </c>
      <c r="V22" s="3" t="str">
        <f>IFERROR(VLOOKUP($D22,Payments!V$10:$AX$1113,29,FALSE),"-")</f>
        <v>-</v>
      </c>
      <c r="W22" s="3" t="str">
        <f>IFERROR(VLOOKUP($D22,Payments!X$10:$AX$1113,27,FALSE),"-")</f>
        <v>-</v>
      </c>
      <c r="X22" s="3" t="str">
        <f>IFERROR(VLOOKUP($D22,Payments!Z$10:$AX$1113,25,FALSE),"-")</f>
        <v>-</v>
      </c>
      <c r="Y22" s="3" t="str">
        <f>IFERROR(VLOOKUP($D22,Payments!AB$10:$AX$1113,23,FALSE),"-")</f>
        <v>-</v>
      </c>
      <c r="Z22" s="3" t="str">
        <f>IFERROR(VLOOKUP($D22,Payments!AD$10:$AX$1113,19,FALSE),"-")</f>
        <v>-</v>
      </c>
      <c r="AA22" s="3" t="str">
        <f>IFERROR(VLOOKUP($D22,Payments!AF$10:$AX$1113,17,FALSE),"-")</f>
        <v>-</v>
      </c>
      <c r="AB22" s="3" t="str">
        <f>IFERROR(VLOOKUP($D22,Payments!AH$10:$AX$1113,15,FALSE),"-")</f>
        <v>-</v>
      </c>
      <c r="AC22" s="3" t="str">
        <f>IFERROR(VLOOKUP($D22,Payments!AJ$10:$AX$1113,15,FALSE),"-")</f>
        <v>-</v>
      </c>
      <c r="AD22" s="3" t="str">
        <f>IFERROR(VLOOKUP($D22,Payments!AL$10:$AX$1113,13,FALSE),"-")</f>
        <v>-</v>
      </c>
      <c r="AE22" s="3" t="str">
        <f>IFERROR(VLOOKUP($D22,Payments!AN$10:$AX$1113,11,FALSE),"-")</f>
        <v>-</v>
      </c>
      <c r="AF22" s="3" t="str">
        <f>IFERROR(VLOOKUP($D22,Payments!AP$10:$AX$1113,9,FALSE),"-")</f>
        <v>-</v>
      </c>
      <c r="AG22" s="3" t="str">
        <f>IFERROR(VLOOKUP($D22,Payments!AR$10:$AX$1113,7,FALSE),"-")</f>
        <v>-</v>
      </c>
      <c r="AH22" s="3" t="str">
        <f>IFERROR(VLOOKUP($D22,Payments!AT$10:$AX$1113,5,FALSE),"-")</f>
        <v>-</v>
      </c>
      <c r="AI22" s="3" t="str">
        <f>IFERROR(VLOOKUP($D22,Payments!AV$10:$AX$1113,3,FALSE),"-")</f>
        <v>-</v>
      </c>
    </row>
    <row r="23" spans="1:35" ht="14.5" x14ac:dyDescent="0.35">
      <c r="A23" s="1" t="s">
        <v>8</v>
      </c>
      <c r="B23" s="2" t="s">
        <v>2629</v>
      </c>
      <c r="C23" s="19" t="s">
        <v>44</v>
      </c>
      <c r="D23" s="2" t="s">
        <v>1613</v>
      </c>
      <c r="E23" s="19" t="s">
        <v>47</v>
      </c>
      <c r="F23" s="2">
        <v>4</v>
      </c>
      <c r="G23" s="38">
        <v>20000</v>
      </c>
      <c r="H23" s="2"/>
      <c r="I23" s="26"/>
      <c r="J23" s="2"/>
      <c r="K23" s="2"/>
      <c r="L23" s="3" t="str">
        <f>IFERROR(VLOOKUP($D23,Payments!B$10:$AX$1113,49,FALSE),"-")</f>
        <v>-</v>
      </c>
      <c r="M23" s="3" t="str">
        <f>IFERROR(VLOOKUP($D23,Payments!D$10:$AX$1113,47,FALSE),"-")</f>
        <v>-</v>
      </c>
      <c r="N23" s="3" t="str">
        <f>IFERROR(VLOOKUP($D23,Payments!F$10:$AX$1113,45,FALSE),"-")</f>
        <v>-</v>
      </c>
      <c r="O23" s="3" t="str">
        <f>IFERROR(VLOOKUP($D23,Payments!H$10:$AX$1113,43,FALSE),"-")</f>
        <v>-</v>
      </c>
      <c r="P23" s="3" t="str">
        <f>IFERROR(VLOOKUP($D23,Payments!J$10:$AX$1113,41,FALSE),"-")</f>
        <v>-</v>
      </c>
      <c r="Q23" s="3" t="str">
        <f>IFERROR(VLOOKUP($D23,Payments!L$10:$AX$1113,39,FALSE),"-")</f>
        <v>-</v>
      </c>
      <c r="R23" s="3" t="str">
        <f>IFERROR(VLOOKUP($D23,Payments!N$10:$AX$1113,37,FALSE),"-")</f>
        <v>-</v>
      </c>
      <c r="S23" s="3" t="str">
        <f>IFERROR(VLOOKUP($D23,Payments!P$10:$AX$1113,35,FALSE),"-")</f>
        <v>-</v>
      </c>
      <c r="T23" s="3" t="str">
        <f>IFERROR(VLOOKUP($D23,Payments!R$10:$AX$1113,33,FALSE),"-")</f>
        <v>-</v>
      </c>
      <c r="U23" s="3" t="str">
        <f>IFERROR(VLOOKUP($D23,Payments!T$10:$AX$1113,31,FALSE),"-")</f>
        <v>-</v>
      </c>
      <c r="V23" s="3" t="str">
        <f>IFERROR(VLOOKUP($D23,Payments!V$10:$AX$1113,29,FALSE),"-")</f>
        <v>-</v>
      </c>
      <c r="W23" s="3" t="str">
        <f>IFERROR(VLOOKUP($D23,Payments!X$10:$AX$1113,27,FALSE),"-")</f>
        <v>-</v>
      </c>
      <c r="X23" s="3" t="str">
        <f>IFERROR(VLOOKUP($D23,Payments!Z$10:$AX$1113,25,FALSE),"-")</f>
        <v>-</v>
      </c>
      <c r="Y23" s="3" t="str">
        <f>IFERROR(VLOOKUP($D23,Payments!AB$10:$AX$1113,23,FALSE),"-")</f>
        <v>-</v>
      </c>
      <c r="Z23" s="3" t="str">
        <f>IFERROR(VLOOKUP($D23,Payments!AD$10:$AX$1113,19,FALSE),"-")</f>
        <v>-</v>
      </c>
      <c r="AA23" s="3" t="str">
        <f>IFERROR(VLOOKUP($D23,Payments!AF$10:$AX$1113,17,FALSE),"-")</f>
        <v>-</v>
      </c>
      <c r="AB23" s="3" t="str">
        <f>IFERROR(VLOOKUP($D23,Payments!AH$10:$AX$1113,15,FALSE),"-")</f>
        <v>-</v>
      </c>
      <c r="AC23" s="3" t="str">
        <f>IFERROR(VLOOKUP($D23,Payments!AJ$10:$AX$1113,15,FALSE),"-")</f>
        <v>-</v>
      </c>
      <c r="AD23" s="3" t="str">
        <f>IFERROR(VLOOKUP($D23,Payments!AL$10:$AX$1113,13,FALSE),"-")</f>
        <v>-</v>
      </c>
      <c r="AE23" s="3" t="str">
        <f>IFERROR(VLOOKUP($D23,Payments!AN$10:$AX$1113,11,FALSE),"-")</f>
        <v>-</v>
      </c>
      <c r="AF23" s="3" t="str">
        <f>IFERROR(VLOOKUP($D23,Payments!AP$10:$AX$1113,9,FALSE),"-")</f>
        <v>-</v>
      </c>
      <c r="AG23" s="3" t="str">
        <f>IFERROR(VLOOKUP($D23,Payments!AR$10:$AX$1113,7,FALSE),"-")</f>
        <v>-</v>
      </c>
      <c r="AH23" s="3" t="str">
        <f>IFERROR(VLOOKUP($D23,Payments!AT$10:$AX$1113,5,FALSE),"-")</f>
        <v>-</v>
      </c>
      <c r="AI23" s="3" t="str">
        <f>IFERROR(VLOOKUP($D23,Payments!AV$10:$AX$1113,3,FALSE),"-")</f>
        <v>-</v>
      </c>
    </row>
    <row r="24" spans="1:35" ht="14.5" x14ac:dyDescent="0.35">
      <c r="A24" s="1" t="s">
        <v>8</v>
      </c>
      <c r="B24" s="2" t="s">
        <v>2629</v>
      </c>
      <c r="C24" s="19" t="s">
        <v>44</v>
      </c>
      <c r="D24" s="2" t="s">
        <v>1614</v>
      </c>
      <c r="E24" s="19" t="s">
        <v>48</v>
      </c>
      <c r="F24" s="2">
        <v>7</v>
      </c>
      <c r="G24" s="38">
        <v>20000</v>
      </c>
      <c r="H24" s="2"/>
      <c r="I24" s="26"/>
      <c r="J24" s="2"/>
      <c r="K24" s="2"/>
      <c r="L24" s="3" t="str">
        <f>IFERROR(VLOOKUP($D24,Payments!B$10:$AX$1113,49,FALSE),"-")</f>
        <v>-</v>
      </c>
      <c r="M24" s="3" t="str">
        <f>IFERROR(VLOOKUP($D24,Payments!D$10:$AX$1113,47,FALSE),"-")</f>
        <v>-</v>
      </c>
      <c r="N24" s="3" t="str">
        <f>IFERROR(VLOOKUP($D24,Payments!F$10:$AX$1113,45,FALSE),"-")</f>
        <v>-</v>
      </c>
      <c r="O24" s="3" t="str">
        <f>IFERROR(VLOOKUP($D24,Payments!H$10:$AX$1113,43,FALSE),"-")</f>
        <v>-</v>
      </c>
      <c r="P24" s="3" t="str">
        <f>IFERROR(VLOOKUP($D24,Payments!J$10:$AX$1113,41,FALSE),"-")</f>
        <v>-</v>
      </c>
      <c r="Q24" s="3" t="str">
        <f>IFERROR(VLOOKUP($D24,Payments!L$10:$AX$1113,39,FALSE),"-")</f>
        <v>-</v>
      </c>
      <c r="R24" s="3" t="str">
        <f>IFERROR(VLOOKUP($D24,Payments!N$10:$AX$1113,37,FALSE),"-")</f>
        <v>-</v>
      </c>
      <c r="S24" s="3" t="str">
        <f>IFERROR(VLOOKUP($D24,Payments!P$10:$AX$1113,35,FALSE),"-")</f>
        <v>-</v>
      </c>
      <c r="T24" s="3" t="str">
        <f>IFERROR(VLOOKUP($D24,Payments!R$10:$AX$1113,33,FALSE),"-")</f>
        <v>-</v>
      </c>
      <c r="U24" s="3" t="str">
        <f>IFERROR(VLOOKUP($D24,Payments!T$10:$AX$1113,31,FALSE),"-")</f>
        <v>-</v>
      </c>
      <c r="V24" s="3" t="str">
        <f>IFERROR(VLOOKUP($D24,Payments!V$10:$AX$1113,29,FALSE),"-")</f>
        <v>-</v>
      </c>
      <c r="W24" s="3" t="str">
        <f>IFERROR(VLOOKUP($D24,Payments!X$10:$AX$1113,27,FALSE),"-")</f>
        <v>-</v>
      </c>
      <c r="X24" s="3" t="str">
        <f>IFERROR(VLOOKUP($D24,Payments!Z$10:$AX$1113,25,FALSE),"-")</f>
        <v>-</v>
      </c>
      <c r="Y24" s="3" t="str">
        <f>IFERROR(VLOOKUP($D24,Payments!AB$10:$AX$1113,23,FALSE),"-")</f>
        <v>-</v>
      </c>
      <c r="Z24" s="3" t="str">
        <f>IFERROR(VLOOKUP($D24,Payments!AD$10:$AX$1113,19,FALSE),"-")</f>
        <v>-</v>
      </c>
      <c r="AA24" s="3" t="str">
        <f>IFERROR(VLOOKUP($D24,Payments!AF$10:$AX$1113,17,FALSE),"-")</f>
        <v>-</v>
      </c>
      <c r="AB24" s="3" t="str">
        <f>IFERROR(VLOOKUP($D24,Payments!AH$10:$AX$1113,15,FALSE),"-")</f>
        <v>-</v>
      </c>
      <c r="AC24" s="3" t="str">
        <f>IFERROR(VLOOKUP($D24,Payments!AJ$10:$AX$1113,15,FALSE),"-")</f>
        <v>-</v>
      </c>
      <c r="AD24" s="3" t="str">
        <f>IFERROR(VLOOKUP($D24,Payments!AL$10:$AX$1113,13,FALSE),"-")</f>
        <v>-</v>
      </c>
      <c r="AE24" s="3" t="str">
        <f>IFERROR(VLOOKUP($D24,Payments!AN$10:$AX$1113,11,FALSE),"-")</f>
        <v>-</v>
      </c>
      <c r="AF24" s="3" t="str">
        <f>IFERROR(VLOOKUP($D24,Payments!AP$10:$AX$1113,9,FALSE),"-")</f>
        <v>-</v>
      </c>
      <c r="AG24" s="3" t="str">
        <f>IFERROR(VLOOKUP($D24,Payments!AR$10:$AX$1113,7,FALSE),"-")</f>
        <v>-</v>
      </c>
      <c r="AH24" s="3" t="str">
        <f>IFERROR(VLOOKUP($D24,Payments!AT$10:$AX$1113,5,FALSE),"-")</f>
        <v>-</v>
      </c>
      <c r="AI24" s="3" t="str">
        <f>IFERROR(VLOOKUP($D24,Payments!AV$10:$AX$1113,3,FALSE),"-")</f>
        <v>-</v>
      </c>
    </row>
    <row r="25" spans="1:35" ht="14.5" x14ac:dyDescent="0.35">
      <c r="A25" s="1" t="s">
        <v>8</v>
      </c>
      <c r="B25" s="2" t="s">
        <v>2629</v>
      </c>
      <c r="C25" s="19" t="s">
        <v>44</v>
      </c>
      <c r="D25" s="2" t="s">
        <v>1615</v>
      </c>
      <c r="E25" s="19" t="s">
        <v>49</v>
      </c>
      <c r="F25" s="2">
        <v>3</v>
      </c>
      <c r="G25" s="38">
        <v>20000</v>
      </c>
      <c r="H25" s="2"/>
      <c r="I25" s="26"/>
      <c r="J25" s="2"/>
      <c r="K25" s="2"/>
      <c r="L25" s="3" t="str">
        <f>IFERROR(VLOOKUP($D25,Payments!B$10:$AX$1113,49,FALSE),"-")</f>
        <v>-</v>
      </c>
      <c r="M25" s="3" t="str">
        <f>IFERROR(VLOOKUP($D25,Payments!D$10:$AX$1113,47,FALSE),"-")</f>
        <v>-</v>
      </c>
      <c r="N25" s="3" t="str">
        <f>IFERROR(VLOOKUP($D25,Payments!F$10:$AX$1113,45,FALSE),"-")</f>
        <v>-</v>
      </c>
      <c r="O25" s="3" t="str">
        <f>IFERROR(VLOOKUP($D25,Payments!H$10:$AX$1113,43,FALSE),"-")</f>
        <v>-</v>
      </c>
      <c r="P25" s="3" t="str">
        <f>IFERROR(VLOOKUP($D25,Payments!J$10:$AX$1113,41,FALSE),"-")</f>
        <v>-</v>
      </c>
      <c r="Q25" s="3" t="str">
        <f>IFERROR(VLOOKUP($D25,Payments!L$10:$AX$1113,39,FALSE),"-")</f>
        <v>-</v>
      </c>
      <c r="R25" s="3" t="str">
        <f>IFERROR(VLOOKUP($D25,Payments!N$10:$AX$1113,37,FALSE),"-")</f>
        <v>-</v>
      </c>
      <c r="S25" s="3" t="str">
        <f>IFERROR(VLOOKUP($D25,Payments!P$10:$AX$1113,35,FALSE),"-")</f>
        <v>-</v>
      </c>
      <c r="T25" s="3" t="str">
        <f>IFERROR(VLOOKUP($D25,Payments!R$10:$AX$1113,33,FALSE),"-")</f>
        <v>-</v>
      </c>
      <c r="U25" s="3" t="str">
        <f>IFERROR(VLOOKUP($D25,Payments!T$10:$AX$1113,31,FALSE),"-")</f>
        <v>-</v>
      </c>
      <c r="V25" s="3" t="str">
        <f>IFERROR(VLOOKUP($D25,Payments!V$10:$AX$1113,29,FALSE),"-")</f>
        <v>-</v>
      </c>
      <c r="W25" s="3" t="str">
        <f>IFERROR(VLOOKUP($D25,Payments!X$10:$AX$1113,27,FALSE),"-")</f>
        <v>-</v>
      </c>
      <c r="X25" s="3" t="str">
        <f>IFERROR(VLOOKUP($D25,Payments!Z$10:$AX$1113,25,FALSE),"-")</f>
        <v>-</v>
      </c>
      <c r="Y25" s="3" t="str">
        <f>IFERROR(VLOOKUP($D25,Payments!AB$10:$AX$1113,23,FALSE),"-")</f>
        <v>-</v>
      </c>
      <c r="Z25" s="3" t="str">
        <f>IFERROR(VLOOKUP($D25,Payments!AD$10:$AX$1113,19,FALSE),"-")</f>
        <v>-</v>
      </c>
      <c r="AA25" s="3" t="str">
        <f>IFERROR(VLOOKUP($D25,Payments!AF$10:$AX$1113,17,FALSE),"-")</f>
        <v>-</v>
      </c>
      <c r="AB25" s="3" t="str">
        <f>IFERROR(VLOOKUP($D25,Payments!AH$10:$AX$1113,15,FALSE),"-")</f>
        <v>-</v>
      </c>
      <c r="AC25" s="3" t="str">
        <f>IFERROR(VLOOKUP($D25,Payments!AJ$10:$AX$1113,15,FALSE),"-")</f>
        <v>-</v>
      </c>
      <c r="AD25" s="3" t="str">
        <f>IFERROR(VLOOKUP($D25,Payments!AL$10:$AX$1113,13,FALSE),"-")</f>
        <v>-</v>
      </c>
      <c r="AE25" s="3" t="str">
        <f>IFERROR(VLOOKUP($D25,Payments!AN$10:$AX$1113,11,FALSE),"-")</f>
        <v>-</v>
      </c>
      <c r="AF25" s="3" t="str">
        <f>IFERROR(VLOOKUP($D25,Payments!AP$10:$AX$1113,9,FALSE),"-")</f>
        <v>-</v>
      </c>
      <c r="AG25" s="3" t="str">
        <f>IFERROR(VLOOKUP($D25,Payments!AR$10:$AX$1113,7,FALSE),"-")</f>
        <v>-</v>
      </c>
      <c r="AH25" s="3" t="str">
        <f>IFERROR(VLOOKUP($D25,Payments!AT$10:$AX$1113,5,FALSE),"-")</f>
        <v>-</v>
      </c>
      <c r="AI25" s="3" t="str">
        <f>IFERROR(VLOOKUP($D25,Payments!AV$10:$AX$1113,3,FALSE),"-")</f>
        <v>-</v>
      </c>
    </row>
    <row r="26" spans="1:35" ht="14.5" x14ac:dyDescent="0.35">
      <c r="A26" s="1" t="s">
        <v>8</v>
      </c>
      <c r="B26" s="2" t="s">
        <v>2630</v>
      </c>
      <c r="C26" s="19" t="s">
        <v>50</v>
      </c>
      <c r="D26" s="2" t="s">
        <v>1616</v>
      </c>
      <c r="E26" s="19" t="s">
        <v>51</v>
      </c>
      <c r="F26" s="2">
        <v>2</v>
      </c>
      <c r="G26" s="38">
        <v>15000</v>
      </c>
      <c r="H26" s="2"/>
      <c r="I26" s="26"/>
      <c r="J26" s="2"/>
      <c r="K26" s="2"/>
      <c r="L26" s="3" t="str">
        <f>IFERROR(VLOOKUP($D26,Payments!B$10:$AX$1113,49,FALSE),"-")</f>
        <v>-</v>
      </c>
      <c r="M26" s="3" t="str">
        <f>IFERROR(VLOOKUP($D26,Payments!D$10:$AX$1113,47,FALSE),"-")</f>
        <v>-</v>
      </c>
      <c r="N26" s="3" t="str">
        <f>IFERROR(VLOOKUP($D26,Payments!F$10:$AX$1113,45,FALSE),"-")</f>
        <v>-</v>
      </c>
      <c r="O26" s="3" t="str">
        <f>IFERROR(VLOOKUP($D26,Payments!H$10:$AX$1113,43,FALSE),"-")</f>
        <v>-</v>
      </c>
      <c r="P26" s="3" t="str">
        <f>IFERROR(VLOOKUP($D26,Payments!J$10:$AX$1113,41,FALSE),"-")</f>
        <v>-</v>
      </c>
      <c r="Q26" s="3" t="str">
        <f>IFERROR(VLOOKUP($D26,Payments!L$10:$AX$1113,39,FALSE),"-")</f>
        <v>-</v>
      </c>
      <c r="R26" s="3" t="str">
        <f>IFERROR(VLOOKUP($D26,Payments!N$10:$AX$1113,37,FALSE),"-")</f>
        <v>-</v>
      </c>
      <c r="S26" s="3" t="str">
        <f>IFERROR(VLOOKUP($D26,Payments!P$10:$AX$1113,35,FALSE),"-")</f>
        <v>-</v>
      </c>
      <c r="T26" s="3" t="str">
        <f>IFERROR(VLOOKUP($D26,Payments!R$10:$AX$1113,33,FALSE),"-")</f>
        <v>-</v>
      </c>
      <c r="U26" s="3" t="str">
        <f>IFERROR(VLOOKUP($D26,Payments!T$10:$AX$1113,31,FALSE),"-")</f>
        <v>-</v>
      </c>
      <c r="V26" s="3" t="str">
        <f>IFERROR(VLOOKUP($D26,Payments!V$10:$AX$1113,29,FALSE),"-")</f>
        <v>-</v>
      </c>
      <c r="W26" s="3" t="str">
        <f>IFERROR(VLOOKUP($D26,Payments!X$10:$AX$1113,27,FALSE),"-")</f>
        <v>-</v>
      </c>
      <c r="X26" s="3" t="str">
        <f>IFERROR(VLOOKUP($D26,Payments!Z$10:$AX$1113,25,FALSE),"-")</f>
        <v>-</v>
      </c>
      <c r="Y26" s="3" t="str">
        <f>IFERROR(VLOOKUP($D26,Payments!AB$10:$AX$1113,23,FALSE),"-")</f>
        <v>-</v>
      </c>
      <c r="Z26" s="3" t="str">
        <f>IFERROR(VLOOKUP($D26,Payments!AD$10:$AX$1113,19,FALSE),"-")</f>
        <v>-</v>
      </c>
      <c r="AA26" s="3" t="str">
        <f>IFERROR(VLOOKUP($D26,Payments!AF$10:$AX$1113,17,FALSE),"-")</f>
        <v>-</v>
      </c>
      <c r="AB26" s="3" t="str">
        <f>IFERROR(VLOOKUP($D26,Payments!AH$10:$AX$1113,15,FALSE),"-")</f>
        <v>-</v>
      </c>
      <c r="AC26" s="3" t="str">
        <f>IFERROR(VLOOKUP($D26,Payments!AJ$10:$AX$1113,15,FALSE),"-")</f>
        <v>-</v>
      </c>
      <c r="AD26" s="3" t="str">
        <f>IFERROR(VLOOKUP($D26,Payments!AL$10:$AX$1113,13,FALSE),"-")</f>
        <v>-</v>
      </c>
      <c r="AE26" s="3" t="str">
        <f>IFERROR(VLOOKUP($D26,Payments!AN$10:$AX$1113,11,FALSE),"-")</f>
        <v>-</v>
      </c>
      <c r="AF26" s="3" t="str">
        <f>IFERROR(VLOOKUP($D26,Payments!AP$10:$AX$1113,9,FALSE),"-")</f>
        <v>-</v>
      </c>
      <c r="AG26" s="3" t="str">
        <f>IFERROR(VLOOKUP($D26,Payments!AR$10:$AX$1113,7,FALSE),"-")</f>
        <v>-</v>
      </c>
      <c r="AH26" s="3" t="str">
        <f>IFERROR(VLOOKUP($D26,Payments!AT$10:$AX$1113,5,FALSE),"-")</f>
        <v>-</v>
      </c>
      <c r="AI26" s="3" t="str">
        <f>IFERROR(VLOOKUP($D26,Payments!AV$10:$AX$1113,3,FALSE),"-")</f>
        <v>-</v>
      </c>
    </row>
    <row r="27" spans="1:35" ht="14.5" x14ac:dyDescent="0.35">
      <c r="A27" s="1" t="s">
        <v>8</v>
      </c>
      <c r="B27" s="2" t="s">
        <v>2631</v>
      </c>
      <c r="C27" s="19" t="s">
        <v>52</v>
      </c>
      <c r="D27" s="2" t="s">
        <v>1617</v>
      </c>
      <c r="E27" s="19" t="s">
        <v>53</v>
      </c>
      <c r="F27" s="2">
        <v>1</v>
      </c>
      <c r="G27" s="38">
        <v>15000</v>
      </c>
      <c r="H27" s="2"/>
      <c r="I27" s="26"/>
      <c r="J27" s="2"/>
      <c r="K27" s="2"/>
      <c r="L27" s="3" t="str">
        <f>IFERROR(VLOOKUP($D27,Payments!B$10:$AX$1113,49,FALSE),"-")</f>
        <v>-</v>
      </c>
      <c r="M27" s="3" t="str">
        <f>IFERROR(VLOOKUP($D27,Payments!D$10:$AX$1113,47,FALSE),"-")</f>
        <v>-</v>
      </c>
      <c r="N27" s="3" t="str">
        <f>IFERROR(VLOOKUP($D27,Payments!F$10:$AX$1113,45,FALSE),"-")</f>
        <v>-</v>
      </c>
      <c r="O27" s="3" t="str">
        <f>IFERROR(VLOOKUP($D27,Payments!H$10:$AX$1113,43,FALSE),"-")</f>
        <v>-</v>
      </c>
      <c r="P27" s="3" t="str">
        <f>IFERROR(VLOOKUP($D27,Payments!J$10:$AX$1113,41,FALSE),"-")</f>
        <v>-</v>
      </c>
      <c r="Q27" s="3" t="str">
        <f>IFERROR(VLOOKUP($D27,Payments!L$10:$AX$1113,39,FALSE),"-")</f>
        <v>-</v>
      </c>
      <c r="R27" s="3" t="str">
        <f>IFERROR(VLOOKUP($D27,Payments!N$10:$AX$1113,37,FALSE),"-")</f>
        <v>-</v>
      </c>
      <c r="S27" s="3" t="str">
        <f>IFERROR(VLOOKUP($D27,Payments!P$10:$AX$1113,35,FALSE),"-")</f>
        <v>-</v>
      </c>
      <c r="T27" s="3" t="str">
        <f>IFERROR(VLOOKUP($D27,Payments!R$10:$AX$1113,33,FALSE),"-")</f>
        <v>-</v>
      </c>
      <c r="U27" s="3" t="str">
        <f>IFERROR(VLOOKUP($D27,Payments!T$10:$AX$1113,31,FALSE),"-")</f>
        <v>-</v>
      </c>
      <c r="V27" s="3" t="str">
        <f>IFERROR(VLOOKUP($D27,Payments!V$10:$AX$1113,29,FALSE),"-")</f>
        <v>-</v>
      </c>
      <c r="W27" s="3" t="str">
        <f>IFERROR(VLOOKUP($D27,Payments!X$10:$AX$1113,27,FALSE),"-")</f>
        <v>-</v>
      </c>
      <c r="X27" s="3" t="str">
        <f>IFERROR(VLOOKUP($D27,Payments!Z$10:$AX$1113,25,FALSE),"-")</f>
        <v>-</v>
      </c>
      <c r="Y27" s="3" t="str">
        <f>IFERROR(VLOOKUP($D27,Payments!AB$10:$AX$1113,23,FALSE),"-")</f>
        <v>-</v>
      </c>
      <c r="Z27" s="3" t="str">
        <f>IFERROR(VLOOKUP($D27,Payments!AD$10:$AX$1113,19,FALSE),"-")</f>
        <v>-</v>
      </c>
      <c r="AA27" s="3" t="str">
        <f>IFERROR(VLOOKUP($D27,Payments!AF$10:$AX$1113,17,FALSE),"-")</f>
        <v>-</v>
      </c>
      <c r="AB27" s="3" t="str">
        <f>IFERROR(VLOOKUP($D27,Payments!AH$10:$AX$1113,15,FALSE),"-")</f>
        <v>-</v>
      </c>
      <c r="AC27" s="3" t="str">
        <f>IFERROR(VLOOKUP($D27,Payments!AJ$10:$AX$1113,15,FALSE),"-")</f>
        <v>-</v>
      </c>
      <c r="AD27" s="3" t="str">
        <f>IFERROR(VLOOKUP($D27,Payments!AL$10:$AX$1113,13,FALSE),"-")</f>
        <v>-</v>
      </c>
      <c r="AE27" s="3" t="str">
        <f>IFERROR(VLOOKUP($D27,Payments!AN$10:$AX$1113,11,FALSE),"-")</f>
        <v>-</v>
      </c>
      <c r="AF27" s="3" t="str">
        <f>IFERROR(VLOOKUP($D27,Payments!AP$10:$AX$1113,9,FALSE),"-")</f>
        <v>-</v>
      </c>
      <c r="AG27" s="3" t="str">
        <f>IFERROR(VLOOKUP($D27,Payments!AR$10:$AX$1113,7,FALSE),"-")</f>
        <v>-</v>
      </c>
      <c r="AH27" s="3" t="str">
        <f>IFERROR(VLOOKUP($D27,Payments!AT$10:$AX$1113,5,FALSE),"-")</f>
        <v>-</v>
      </c>
      <c r="AI27" s="3" t="str">
        <f>IFERROR(VLOOKUP($D27,Payments!AV$10:$AX$1113,3,FALSE),"-")</f>
        <v>-</v>
      </c>
    </row>
    <row r="28" spans="1:35" ht="14.5" x14ac:dyDescent="0.35">
      <c r="A28" s="1" t="s">
        <v>8</v>
      </c>
      <c r="B28" s="2" t="s">
        <v>2631</v>
      </c>
      <c r="C28" s="19" t="s">
        <v>52</v>
      </c>
      <c r="D28" s="2" t="s">
        <v>1618</v>
      </c>
      <c r="E28" s="19" t="s">
        <v>54</v>
      </c>
      <c r="F28" s="2">
        <v>1</v>
      </c>
      <c r="G28" s="38">
        <v>20000</v>
      </c>
      <c r="H28" s="2"/>
      <c r="I28" s="26"/>
      <c r="J28" s="2"/>
      <c r="K28" s="2"/>
      <c r="L28" s="3" t="str">
        <f>IFERROR(VLOOKUP($D28,Payments!B$10:$AX$1113,49,FALSE),"-")</f>
        <v>-</v>
      </c>
      <c r="M28" s="3" t="str">
        <f>IFERROR(VLOOKUP($D28,Payments!D$10:$AX$1113,47,FALSE),"-")</f>
        <v>-</v>
      </c>
      <c r="N28" s="3" t="str">
        <f>IFERROR(VLOOKUP($D28,Payments!F$10:$AX$1113,45,FALSE),"-")</f>
        <v>-</v>
      </c>
      <c r="O28" s="3" t="str">
        <f>IFERROR(VLOOKUP($D28,Payments!H$10:$AX$1113,43,FALSE),"-")</f>
        <v>-</v>
      </c>
      <c r="P28" s="3" t="str">
        <f>IFERROR(VLOOKUP($D28,Payments!J$10:$AX$1113,41,FALSE),"-")</f>
        <v>-</v>
      </c>
      <c r="Q28" s="3" t="str">
        <f>IFERROR(VLOOKUP($D28,Payments!L$10:$AX$1113,39,FALSE),"-")</f>
        <v>-</v>
      </c>
      <c r="R28" s="3" t="str">
        <f>IFERROR(VLOOKUP($D28,Payments!N$10:$AX$1113,37,FALSE),"-")</f>
        <v>-</v>
      </c>
      <c r="S28" s="3" t="str">
        <f>IFERROR(VLOOKUP($D28,Payments!P$10:$AX$1113,35,FALSE),"-")</f>
        <v>-</v>
      </c>
      <c r="T28" s="3" t="str">
        <f>IFERROR(VLOOKUP($D28,Payments!R$10:$AX$1113,33,FALSE),"-")</f>
        <v>-</v>
      </c>
      <c r="U28" s="3" t="str">
        <f>IFERROR(VLOOKUP($D28,Payments!T$10:$AX$1113,31,FALSE),"-")</f>
        <v>-</v>
      </c>
      <c r="V28" s="3" t="str">
        <f>IFERROR(VLOOKUP($D28,Payments!V$10:$AX$1113,29,FALSE),"-")</f>
        <v>-</v>
      </c>
      <c r="W28" s="3" t="str">
        <f>IFERROR(VLOOKUP($D28,Payments!X$10:$AX$1113,27,FALSE),"-")</f>
        <v>-</v>
      </c>
      <c r="X28" s="3" t="str">
        <f>IFERROR(VLOOKUP($D28,Payments!Z$10:$AX$1113,25,FALSE),"-")</f>
        <v>-</v>
      </c>
      <c r="Y28" s="3" t="str">
        <f>IFERROR(VLOOKUP($D28,Payments!AB$10:$AX$1113,23,FALSE),"-")</f>
        <v>-</v>
      </c>
      <c r="Z28" s="3" t="str">
        <f>IFERROR(VLOOKUP($D28,Payments!AD$10:$AX$1113,19,FALSE),"-")</f>
        <v>-</v>
      </c>
      <c r="AA28" s="3" t="str">
        <f>IFERROR(VLOOKUP($D28,Payments!AF$10:$AX$1113,17,FALSE),"-")</f>
        <v>-</v>
      </c>
      <c r="AB28" s="3" t="str">
        <f>IFERROR(VLOOKUP($D28,Payments!AH$10:$AX$1113,15,FALSE),"-")</f>
        <v>-</v>
      </c>
      <c r="AC28" s="3" t="str">
        <f>IFERROR(VLOOKUP($D28,Payments!AJ$10:$AX$1113,15,FALSE),"-")</f>
        <v>-</v>
      </c>
      <c r="AD28" s="3" t="str">
        <f>IFERROR(VLOOKUP($D28,Payments!AL$10:$AX$1113,13,FALSE),"-")</f>
        <v>-</v>
      </c>
      <c r="AE28" s="3" t="str">
        <f>IFERROR(VLOOKUP($D28,Payments!AN$10:$AX$1113,11,FALSE),"-")</f>
        <v>-</v>
      </c>
      <c r="AF28" s="3" t="str">
        <f>IFERROR(VLOOKUP($D28,Payments!AP$10:$AX$1113,9,FALSE),"-")</f>
        <v>-</v>
      </c>
      <c r="AG28" s="3" t="str">
        <f>IFERROR(VLOOKUP($D28,Payments!AR$10:$AX$1113,7,FALSE),"-")</f>
        <v>-</v>
      </c>
      <c r="AH28" s="3" t="str">
        <f>IFERROR(VLOOKUP($D28,Payments!AT$10:$AX$1113,5,FALSE),"-")</f>
        <v>-</v>
      </c>
      <c r="AI28" s="3" t="str">
        <f>IFERROR(VLOOKUP($D28,Payments!AV$10:$AX$1113,3,FALSE),"-")</f>
        <v>-</v>
      </c>
    </row>
    <row r="29" spans="1:35" ht="14.5" x14ac:dyDescent="0.35">
      <c r="A29" s="1" t="s">
        <v>8</v>
      </c>
      <c r="B29" s="2" t="s">
        <v>2631</v>
      </c>
      <c r="C29" s="19" t="s">
        <v>52</v>
      </c>
      <c r="D29" s="2" t="s">
        <v>1619</v>
      </c>
      <c r="E29" s="19" t="s">
        <v>55</v>
      </c>
      <c r="F29" s="2">
        <v>3</v>
      </c>
      <c r="G29" s="38">
        <v>20000</v>
      </c>
      <c r="H29" s="2"/>
      <c r="I29" s="26" t="s">
        <v>56</v>
      </c>
      <c r="J29" s="2"/>
      <c r="K29" s="2"/>
      <c r="L29" s="3" t="str">
        <f>IFERROR(VLOOKUP($D29,Payments!B$10:$AX$1113,49,FALSE),"-")</f>
        <v>-</v>
      </c>
      <c r="M29" s="3" t="str">
        <f>IFERROR(VLOOKUP($D29,Payments!D$10:$AX$1113,47,FALSE),"-")</f>
        <v>-</v>
      </c>
      <c r="N29" s="3" t="str">
        <f>IFERROR(VLOOKUP($D29,Payments!F$10:$AX$1113,45,FALSE),"-")</f>
        <v>-</v>
      </c>
      <c r="O29" s="3" t="str">
        <f>IFERROR(VLOOKUP($D29,Payments!H$10:$AX$1113,43,FALSE),"-")</f>
        <v>-</v>
      </c>
      <c r="P29" s="3" t="str">
        <f>IFERROR(VLOOKUP($D29,Payments!J$10:$AX$1113,41,FALSE),"-")</f>
        <v>-</v>
      </c>
      <c r="Q29" s="3" t="str">
        <f>IFERROR(VLOOKUP($D29,Payments!L$10:$AX$1113,39,FALSE),"-")</f>
        <v>-</v>
      </c>
      <c r="R29" s="3" t="str">
        <f>IFERROR(VLOOKUP($D29,Payments!N$10:$AX$1113,37,FALSE),"-")</f>
        <v>-</v>
      </c>
      <c r="S29" s="3" t="str">
        <f>IFERROR(VLOOKUP($D29,Payments!P$10:$AX$1113,35,FALSE),"-")</f>
        <v>-</v>
      </c>
      <c r="T29" s="3" t="str">
        <f>IFERROR(VLOOKUP($D29,Payments!R$10:$AX$1113,33,FALSE),"-")</f>
        <v>-</v>
      </c>
      <c r="U29" s="3" t="str">
        <f>IFERROR(VLOOKUP($D29,Payments!T$10:$AX$1113,31,FALSE),"-")</f>
        <v>-</v>
      </c>
      <c r="V29" s="3" t="str">
        <f>IFERROR(VLOOKUP($D29,Payments!V$10:$AX$1113,29,FALSE),"-")</f>
        <v>-</v>
      </c>
      <c r="W29" s="3" t="str">
        <f>IFERROR(VLOOKUP($D29,Payments!X$10:$AX$1113,27,FALSE),"-")</f>
        <v>-</v>
      </c>
      <c r="X29" s="3" t="str">
        <f>IFERROR(VLOOKUP($D29,Payments!Z$10:$AX$1113,25,FALSE),"-")</f>
        <v>-</v>
      </c>
      <c r="Y29" s="3" t="str">
        <f>IFERROR(VLOOKUP($D29,Payments!AB$10:$AX$1113,23,FALSE),"-")</f>
        <v>-</v>
      </c>
      <c r="Z29" s="3" t="str">
        <f>IFERROR(VLOOKUP($D29,Payments!AD$10:$AX$1113,19,FALSE),"-")</f>
        <v>-</v>
      </c>
      <c r="AA29" s="3" t="str">
        <f>IFERROR(VLOOKUP($D29,Payments!AF$10:$AX$1113,17,FALSE),"-")</f>
        <v>-</v>
      </c>
      <c r="AB29" s="3" t="str">
        <f>IFERROR(VLOOKUP($D29,Payments!AH$10:$AX$1113,15,FALSE),"-")</f>
        <v>-</v>
      </c>
      <c r="AC29" s="3" t="str">
        <f>IFERROR(VLOOKUP($D29,Payments!AJ$10:$AX$1113,15,FALSE),"-")</f>
        <v>-</v>
      </c>
      <c r="AD29" s="3" t="str">
        <f>IFERROR(VLOOKUP($D29,Payments!AL$10:$AX$1113,13,FALSE),"-")</f>
        <v>-</v>
      </c>
      <c r="AE29" s="3" t="str">
        <f>IFERROR(VLOOKUP($D29,Payments!AN$10:$AX$1113,11,FALSE),"-")</f>
        <v>-</v>
      </c>
      <c r="AF29" s="3" t="str">
        <f>IFERROR(VLOOKUP($D29,Payments!AP$10:$AX$1113,9,FALSE),"-")</f>
        <v>-</v>
      </c>
      <c r="AG29" s="3" t="str">
        <f>IFERROR(VLOOKUP($D29,Payments!AR$10:$AX$1113,7,FALSE),"-")</f>
        <v>-</v>
      </c>
      <c r="AH29" s="3" t="str">
        <f>IFERROR(VLOOKUP($D29,Payments!AT$10:$AX$1113,5,FALSE),"-")</f>
        <v>-</v>
      </c>
      <c r="AI29" s="3" t="str">
        <f>IFERROR(VLOOKUP($D29,Payments!AV$10:$AX$1113,3,FALSE),"-")</f>
        <v>-</v>
      </c>
    </row>
    <row r="30" spans="1:35" ht="14.5" x14ac:dyDescent="0.35">
      <c r="A30" s="1" t="s">
        <v>8</v>
      </c>
      <c r="B30" s="2" t="s">
        <v>2631</v>
      </c>
      <c r="C30" s="19" t="s">
        <v>52</v>
      </c>
      <c r="D30" s="2" t="s">
        <v>1620</v>
      </c>
      <c r="E30" s="19" t="s">
        <v>57</v>
      </c>
      <c r="F30" s="2">
        <v>3</v>
      </c>
      <c r="G30" s="38">
        <v>20000</v>
      </c>
      <c r="H30" s="2"/>
      <c r="I30" s="26" t="s">
        <v>58</v>
      </c>
      <c r="J30" s="2"/>
      <c r="K30" s="2"/>
      <c r="L30" s="3" t="str">
        <f>IFERROR(VLOOKUP($D30,Payments!B$10:$AX$1113,49,FALSE),"-")</f>
        <v>-</v>
      </c>
      <c r="M30" s="3" t="str">
        <f>IFERROR(VLOOKUP($D30,Payments!D$10:$AX$1113,47,FALSE),"-")</f>
        <v>-</v>
      </c>
      <c r="N30" s="3" t="str">
        <f>IFERROR(VLOOKUP($D30,Payments!F$10:$AX$1113,45,FALSE),"-")</f>
        <v>-</v>
      </c>
      <c r="O30" s="3" t="str">
        <f>IFERROR(VLOOKUP($D30,Payments!H$10:$AX$1113,43,FALSE),"-")</f>
        <v>-</v>
      </c>
      <c r="P30" s="3" t="str">
        <f>IFERROR(VLOOKUP($D30,Payments!J$10:$AX$1113,41,FALSE),"-")</f>
        <v>-</v>
      </c>
      <c r="Q30" s="3" t="str">
        <f>IFERROR(VLOOKUP($D30,Payments!L$10:$AX$1113,39,FALSE),"-")</f>
        <v>-</v>
      </c>
      <c r="R30" s="3" t="str">
        <f>IFERROR(VLOOKUP($D30,Payments!N$10:$AX$1113,37,FALSE),"-")</f>
        <v>-</v>
      </c>
      <c r="S30" s="3" t="str">
        <f>IFERROR(VLOOKUP($D30,Payments!P$10:$AX$1113,35,FALSE),"-")</f>
        <v>-</v>
      </c>
      <c r="T30" s="3" t="str">
        <f>IFERROR(VLOOKUP($D30,Payments!R$10:$AX$1113,33,FALSE),"-")</f>
        <v>-</v>
      </c>
      <c r="U30" s="3" t="str">
        <f>IFERROR(VLOOKUP($D30,Payments!T$10:$AX$1113,31,FALSE),"-")</f>
        <v>-</v>
      </c>
      <c r="V30" s="3" t="str">
        <f>IFERROR(VLOOKUP($D30,Payments!V$10:$AX$1113,29,FALSE),"-")</f>
        <v>-</v>
      </c>
      <c r="W30" s="3" t="str">
        <f>IFERROR(VLOOKUP($D30,Payments!X$10:$AX$1113,27,FALSE),"-")</f>
        <v>-</v>
      </c>
      <c r="X30" s="3" t="str">
        <f>IFERROR(VLOOKUP($D30,Payments!Z$10:$AX$1113,25,FALSE),"-")</f>
        <v>-</v>
      </c>
      <c r="Y30" s="3" t="str">
        <f>IFERROR(VLOOKUP($D30,Payments!AB$10:$AX$1113,23,FALSE),"-")</f>
        <v>-</v>
      </c>
      <c r="Z30" s="3" t="str">
        <f>IFERROR(VLOOKUP($D30,Payments!AD$10:$AX$1113,19,FALSE),"-")</f>
        <v>-</v>
      </c>
      <c r="AA30" s="3" t="str">
        <f>IFERROR(VLOOKUP($D30,Payments!AF$10:$AX$1113,17,FALSE),"-")</f>
        <v>-</v>
      </c>
      <c r="AB30" s="3" t="str">
        <f>IFERROR(VLOOKUP($D30,Payments!AH$10:$AX$1113,15,FALSE),"-")</f>
        <v>-</v>
      </c>
      <c r="AC30" s="3" t="str">
        <f>IFERROR(VLOOKUP($D30,Payments!AJ$10:$AX$1113,15,FALSE),"-")</f>
        <v>-</v>
      </c>
      <c r="AD30" s="3" t="str">
        <f>IFERROR(VLOOKUP($D30,Payments!AL$10:$AX$1113,13,FALSE),"-")</f>
        <v>-</v>
      </c>
      <c r="AE30" s="3" t="str">
        <f>IFERROR(VLOOKUP($D30,Payments!AN$10:$AX$1113,11,FALSE),"-")</f>
        <v>-</v>
      </c>
      <c r="AF30" s="3" t="str">
        <f>IFERROR(VLOOKUP($D30,Payments!AP$10:$AX$1113,9,FALSE),"-")</f>
        <v>-</v>
      </c>
      <c r="AG30" s="3" t="str">
        <f>IFERROR(VLOOKUP($D30,Payments!AR$10:$AX$1113,7,FALSE),"-")</f>
        <v>-</v>
      </c>
      <c r="AH30" s="3" t="str">
        <f>IFERROR(VLOOKUP($D30,Payments!AT$10:$AX$1113,5,FALSE),"-")</f>
        <v>-</v>
      </c>
      <c r="AI30" s="3" t="str">
        <f>IFERROR(VLOOKUP($D30,Payments!AV$10:$AX$1113,3,FALSE),"-")</f>
        <v>-</v>
      </c>
    </row>
    <row r="31" spans="1:35" ht="14.5" x14ac:dyDescent="0.35">
      <c r="A31" s="1" t="s">
        <v>8</v>
      </c>
      <c r="B31" s="2" t="s">
        <v>2631</v>
      </c>
      <c r="C31" s="19" t="s">
        <v>52</v>
      </c>
      <c r="D31" s="2" t="s">
        <v>1621</v>
      </c>
      <c r="E31" s="19" t="s">
        <v>59</v>
      </c>
      <c r="F31" s="2" t="s">
        <v>60</v>
      </c>
      <c r="G31" s="38">
        <v>15000</v>
      </c>
      <c r="H31" s="2"/>
      <c r="I31" s="26">
        <v>701747018</v>
      </c>
      <c r="J31" s="2" t="s">
        <v>61</v>
      </c>
      <c r="K31" s="2"/>
      <c r="L31" s="3" t="str">
        <f>IFERROR(VLOOKUP($D31,Payments!B$10:$AX$1113,49,FALSE),"-")</f>
        <v>-</v>
      </c>
      <c r="M31" s="3" t="str">
        <f>IFERROR(VLOOKUP($D31,Payments!D$10:$AX$1113,47,FALSE),"-")</f>
        <v>-</v>
      </c>
      <c r="N31" s="3" t="str">
        <f>IFERROR(VLOOKUP($D31,Payments!F$10:$AX$1113,45,FALSE),"-")</f>
        <v>-</v>
      </c>
      <c r="O31" s="3" t="str">
        <f>IFERROR(VLOOKUP($D31,Payments!H$10:$AX$1113,43,FALSE),"-")</f>
        <v>-</v>
      </c>
      <c r="P31" s="3" t="str">
        <f>IFERROR(VLOOKUP($D31,Payments!J$10:$AX$1113,41,FALSE),"-")</f>
        <v>-</v>
      </c>
      <c r="Q31" s="3" t="str">
        <f>IFERROR(VLOOKUP($D31,Payments!L$10:$AX$1113,39,FALSE),"-")</f>
        <v>-</v>
      </c>
      <c r="R31" s="3" t="str">
        <f>IFERROR(VLOOKUP($D31,Payments!N$10:$AX$1113,37,FALSE),"-")</f>
        <v>-</v>
      </c>
      <c r="S31" s="3" t="str">
        <f>IFERROR(VLOOKUP($D31,Payments!P$10:$AX$1113,35,FALSE),"-")</f>
        <v>-</v>
      </c>
      <c r="T31" s="3" t="str">
        <f>IFERROR(VLOOKUP($D31,Payments!R$10:$AX$1113,33,FALSE),"-")</f>
        <v>-</v>
      </c>
      <c r="U31" s="3" t="str">
        <f>IFERROR(VLOOKUP($D31,Payments!T$10:$AX$1113,31,FALSE),"-")</f>
        <v>-</v>
      </c>
      <c r="V31" s="3" t="str">
        <f>IFERROR(VLOOKUP($D31,Payments!V$10:$AX$1113,29,FALSE),"-")</f>
        <v>-</v>
      </c>
      <c r="W31" s="3" t="str">
        <f>IFERROR(VLOOKUP($D31,Payments!X$10:$AX$1113,27,FALSE),"-")</f>
        <v>-</v>
      </c>
      <c r="X31" s="3" t="str">
        <f>IFERROR(VLOOKUP($D31,Payments!Z$10:$AX$1113,25,FALSE),"-")</f>
        <v>-</v>
      </c>
      <c r="Y31" s="3" t="str">
        <f>IFERROR(VLOOKUP($D31,Payments!AB$10:$AX$1113,23,FALSE),"-")</f>
        <v>-</v>
      </c>
      <c r="Z31" s="3" t="str">
        <f>IFERROR(VLOOKUP($D31,Payments!AD$10:$AX$1113,19,FALSE),"-")</f>
        <v>-</v>
      </c>
      <c r="AA31" s="3" t="str">
        <f>IFERROR(VLOOKUP($D31,Payments!AF$10:$AX$1113,17,FALSE),"-")</f>
        <v>-</v>
      </c>
      <c r="AB31" s="3" t="str">
        <f>IFERROR(VLOOKUP($D31,Payments!AH$10:$AX$1113,15,FALSE),"-")</f>
        <v>-</v>
      </c>
      <c r="AC31" s="3" t="str">
        <f>IFERROR(VLOOKUP($D31,Payments!AJ$10:$AX$1113,15,FALSE),"-")</f>
        <v>-</v>
      </c>
      <c r="AD31" s="3" t="str">
        <f>IFERROR(VLOOKUP($D31,Payments!AL$10:$AX$1113,13,FALSE),"-")</f>
        <v>-</v>
      </c>
      <c r="AE31" s="3" t="str">
        <f>IFERROR(VLOOKUP($D31,Payments!AN$10:$AX$1113,11,FALSE),"-")</f>
        <v>-</v>
      </c>
      <c r="AF31" s="3" t="str">
        <f>IFERROR(VLOOKUP($D31,Payments!AP$10:$AX$1113,9,FALSE),"-")</f>
        <v>-</v>
      </c>
      <c r="AG31" s="3" t="str">
        <f>IFERROR(VLOOKUP($D31,Payments!AR$10:$AX$1113,7,FALSE),"-")</f>
        <v>-</v>
      </c>
      <c r="AH31" s="3" t="str">
        <f>IFERROR(VLOOKUP($D31,Payments!AT$10:$AX$1113,5,FALSE),"-")</f>
        <v>-</v>
      </c>
      <c r="AI31" s="3" t="str">
        <f>IFERROR(VLOOKUP($D31,Payments!AV$10:$AX$1113,3,FALSE),"-")</f>
        <v>-</v>
      </c>
    </row>
    <row r="32" spans="1:35" ht="14.5" x14ac:dyDescent="0.35">
      <c r="A32" s="1" t="s">
        <v>8</v>
      </c>
      <c r="B32" s="2" t="s">
        <v>2631</v>
      </c>
      <c r="C32" s="19" t="s">
        <v>52</v>
      </c>
      <c r="D32" s="2" t="s">
        <v>1622</v>
      </c>
      <c r="E32" s="19" t="s">
        <v>1391</v>
      </c>
      <c r="F32" s="2">
        <v>4</v>
      </c>
      <c r="G32" s="38">
        <v>15000</v>
      </c>
      <c r="H32" s="2"/>
      <c r="I32" s="26"/>
      <c r="J32" s="2"/>
      <c r="K32" s="2"/>
      <c r="L32" s="3" t="str">
        <f>IFERROR(VLOOKUP($D32,Payments!B$10:$AX$1113,49,FALSE),"-")</f>
        <v>-</v>
      </c>
      <c r="M32" s="3" t="str">
        <f>IFERROR(VLOOKUP($D32,Payments!D$10:$AX$1113,47,FALSE),"-")</f>
        <v>-</v>
      </c>
      <c r="N32" s="3" t="str">
        <f>IFERROR(VLOOKUP($D32,Payments!F$10:$AX$1113,45,FALSE),"-")</f>
        <v>-</v>
      </c>
      <c r="O32" s="3" t="str">
        <f>IFERROR(VLOOKUP($D32,Payments!H$10:$AX$1113,43,FALSE),"-")</f>
        <v>-</v>
      </c>
      <c r="P32" s="3" t="str">
        <f>IFERROR(VLOOKUP($D32,Payments!J$10:$AX$1113,41,FALSE),"-")</f>
        <v>-</v>
      </c>
      <c r="Q32" s="3" t="str">
        <f>IFERROR(VLOOKUP($D32,Payments!L$10:$AX$1113,39,FALSE),"-")</f>
        <v>-</v>
      </c>
      <c r="R32" s="3" t="str">
        <f>IFERROR(VLOOKUP($D32,Payments!N$10:$AX$1113,37,FALSE),"-")</f>
        <v>-</v>
      </c>
      <c r="S32" s="3" t="str">
        <f>IFERROR(VLOOKUP($D32,Payments!P$10:$AX$1113,35,FALSE),"-")</f>
        <v>-</v>
      </c>
      <c r="T32" s="3" t="str">
        <f>IFERROR(VLOOKUP($D32,Payments!R$10:$AX$1113,33,FALSE),"-")</f>
        <v>-</v>
      </c>
      <c r="U32" s="3" t="str">
        <f>IFERROR(VLOOKUP($D32,Payments!T$10:$AX$1113,31,FALSE),"-")</f>
        <v>-</v>
      </c>
      <c r="V32" s="3" t="str">
        <f>IFERROR(VLOOKUP($D32,Payments!V$10:$AX$1113,29,FALSE),"-")</f>
        <v>-</v>
      </c>
      <c r="W32" s="3" t="str">
        <f>IFERROR(VLOOKUP($D32,Payments!X$10:$AX$1113,27,FALSE),"-")</f>
        <v>-</v>
      </c>
      <c r="X32" s="3" t="str">
        <f>IFERROR(VLOOKUP($D32,Payments!Z$10:$AX$1113,25,FALSE),"-")</f>
        <v>-</v>
      </c>
      <c r="Y32" s="3" t="str">
        <f>IFERROR(VLOOKUP($D32,Payments!AB$10:$AX$1113,23,FALSE),"-")</f>
        <v>-</v>
      </c>
      <c r="Z32" s="3" t="str">
        <f>IFERROR(VLOOKUP($D32,Payments!AD$10:$AX$1113,19,FALSE),"-")</f>
        <v>-</v>
      </c>
      <c r="AA32" s="3" t="str">
        <f>IFERROR(VLOOKUP($D32,Payments!AF$10:$AX$1113,17,FALSE),"-")</f>
        <v>-</v>
      </c>
      <c r="AB32" s="3" t="str">
        <f>IFERROR(VLOOKUP($D32,Payments!AH$10:$AX$1113,15,FALSE),"-")</f>
        <v>-</v>
      </c>
      <c r="AC32" s="3" t="str">
        <f>IFERROR(VLOOKUP($D32,Payments!AJ$10:$AX$1113,15,FALSE),"-")</f>
        <v>-</v>
      </c>
      <c r="AD32" s="3" t="str">
        <f>IFERROR(VLOOKUP($D32,Payments!AL$10:$AX$1113,13,FALSE),"-")</f>
        <v>-</v>
      </c>
      <c r="AE32" s="3" t="str">
        <f>IFERROR(VLOOKUP($D32,Payments!AN$10:$AX$1113,11,FALSE),"-")</f>
        <v>-</v>
      </c>
      <c r="AF32" s="3" t="str">
        <f>IFERROR(VLOOKUP($D32,Payments!AP$10:$AX$1113,9,FALSE),"-")</f>
        <v>-</v>
      </c>
      <c r="AG32" s="3" t="str">
        <f>IFERROR(VLOOKUP($D32,Payments!AR$10:$AX$1113,7,FALSE),"-")</f>
        <v>-</v>
      </c>
      <c r="AH32" s="3" t="str">
        <f>IFERROR(VLOOKUP($D32,Payments!AT$10:$AX$1113,5,FALSE),"-")</f>
        <v>-</v>
      </c>
      <c r="AI32" s="3" t="str">
        <f>IFERROR(VLOOKUP($D32,Payments!AV$10:$AX$1113,3,FALSE),"-")</f>
        <v>-</v>
      </c>
    </row>
    <row r="33" spans="1:35" ht="14.5" x14ac:dyDescent="0.35">
      <c r="A33" s="1" t="s">
        <v>8</v>
      </c>
      <c r="B33" s="2" t="s">
        <v>2631</v>
      </c>
      <c r="C33" s="19" t="s">
        <v>52</v>
      </c>
      <c r="D33" s="2" t="s">
        <v>1623</v>
      </c>
      <c r="E33" s="19" t="s">
        <v>62</v>
      </c>
      <c r="F33" s="2">
        <v>2</v>
      </c>
      <c r="G33" s="38">
        <v>15000</v>
      </c>
      <c r="H33" s="2"/>
      <c r="I33" s="26"/>
      <c r="J33" s="2"/>
      <c r="K33" s="2"/>
      <c r="L33" s="3" t="str">
        <f>IFERROR(VLOOKUP($D33,Payments!B$10:$AX$1113,49,FALSE),"-")</f>
        <v>-</v>
      </c>
      <c r="M33" s="3" t="str">
        <f>IFERROR(VLOOKUP($D33,Payments!D$10:$AX$1113,47,FALSE),"-")</f>
        <v>-</v>
      </c>
      <c r="N33" s="3" t="str">
        <f>IFERROR(VLOOKUP($D33,Payments!F$10:$AX$1113,45,FALSE),"-")</f>
        <v>-</v>
      </c>
      <c r="O33" s="3" t="str">
        <f>IFERROR(VLOOKUP($D33,Payments!H$10:$AX$1113,43,FALSE),"-")</f>
        <v>-</v>
      </c>
      <c r="P33" s="3" t="str">
        <f>IFERROR(VLOOKUP($D33,Payments!J$10:$AX$1113,41,FALSE),"-")</f>
        <v>-</v>
      </c>
      <c r="Q33" s="3" t="str">
        <f>IFERROR(VLOOKUP($D33,Payments!L$10:$AX$1113,39,FALSE),"-")</f>
        <v>-</v>
      </c>
      <c r="R33" s="3" t="str">
        <f>IFERROR(VLOOKUP($D33,Payments!N$10:$AX$1113,37,FALSE),"-")</f>
        <v>-</v>
      </c>
      <c r="S33" s="3" t="str">
        <f>IFERROR(VLOOKUP($D33,Payments!P$10:$AX$1113,35,FALSE),"-")</f>
        <v>-</v>
      </c>
      <c r="T33" s="3" t="str">
        <f>IFERROR(VLOOKUP($D33,Payments!R$10:$AX$1113,33,FALSE),"-")</f>
        <v>-</v>
      </c>
      <c r="U33" s="3" t="str">
        <f>IFERROR(VLOOKUP($D33,Payments!T$10:$AX$1113,31,FALSE),"-")</f>
        <v>-</v>
      </c>
      <c r="V33" s="3" t="str">
        <f>IFERROR(VLOOKUP($D33,Payments!V$10:$AX$1113,29,FALSE),"-")</f>
        <v>-</v>
      </c>
      <c r="W33" s="3" t="str">
        <f>IFERROR(VLOOKUP($D33,Payments!X$10:$AX$1113,27,FALSE),"-")</f>
        <v>-</v>
      </c>
      <c r="X33" s="3" t="str">
        <f>IFERROR(VLOOKUP($D33,Payments!Z$10:$AX$1113,25,FALSE),"-")</f>
        <v>-</v>
      </c>
      <c r="Y33" s="3" t="str">
        <f>IFERROR(VLOOKUP($D33,Payments!AB$10:$AX$1113,23,FALSE),"-")</f>
        <v>-</v>
      </c>
      <c r="Z33" s="3" t="str">
        <f>IFERROR(VLOOKUP($D33,Payments!AD$10:$AX$1113,19,FALSE),"-")</f>
        <v>-</v>
      </c>
      <c r="AA33" s="3" t="str">
        <f>IFERROR(VLOOKUP($D33,Payments!AF$10:$AX$1113,17,FALSE),"-")</f>
        <v>-</v>
      </c>
      <c r="AB33" s="3" t="str">
        <f>IFERROR(VLOOKUP($D33,Payments!AH$10:$AX$1113,15,FALSE),"-")</f>
        <v>-</v>
      </c>
      <c r="AC33" s="3" t="str">
        <f>IFERROR(VLOOKUP($D33,Payments!AJ$10:$AX$1113,15,FALSE),"-")</f>
        <v>-</v>
      </c>
      <c r="AD33" s="3" t="str">
        <f>IFERROR(VLOOKUP($D33,Payments!AL$10:$AX$1113,13,FALSE),"-")</f>
        <v>-</v>
      </c>
      <c r="AE33" s="3" t="str">
        <f>IFERROR(VLOOKUP($D33,Payments!AN$10:$AX$1113,11,FALSE),"-")</f>
        <v>-</v>
      </c>
      <c r="AF33" s="3" t="str">
        <f>IFERROR(VLOOKUP($D33,Payments!AP$10:$AX$1113,9,FALSE),"-")</f>
        <v>-</v>
      </c>
      <c r="AG33" s="3" t="str">
        <f>IFERROR(VLOOKUP($D33,Payments!AR$10:$AX$1113,7,FALSE),"-")</f>
        <v>-</v>
      </c>
      <c r="AH33" s="3" t="str">
        <f>IFERROR(VLOOKUP($D33,Payments!AT$10:$AX$1113,5,FALSE),"-")</f>
        <v>-</v>
      </c>
      <c r="AI33" s="3" t="str">
        <f>IFERROR(VLOOKUP($D33,Payments!AV$10:$AX$1113,3,FALSE),"-")</f>
        <v>-</v>
      </c>
    </row>
    <row r="34" spans="1:35" ht="14.5" x14ac:dyDescent="0.35">
      <c r="A34" s="1" t="s">
        <v>8</v>
      </c>
      <c r="B34" s="2" t="s">
        <v>2631</v>
      </c>
      <c r="C34" s="19" t="s">
        <v>52</v>
      </c>
      <c r="D34" s="2" t="s">
        <v>1624</v>
      </c>
      <c r="E34" s="19" t="s">
        <v>63</v>
      </c>
      <c r="F34" s="2" t="s">
        <v>33</v>
      </c>
      <c r="G34" s="38">
        <v>120000</v>
      </c>
      <c r="H34" s="2"/>
      <c r="I34" s="26"/>
      <c r="J34" s="2"/>
      <c r="K34" s="2" t="s">
        <v>64</v>
      </c>
      <c r="L34" s="3" t="str">
        <f>IFERROR(VLOOKUP($D34,Payments!B$10:$AX$1113,49,FALSE),"-")</f>
        <v>-</v>
      </c>
      <c r="M34" s="3" t="str">
        <f>IFERROR(VLOOKUP($D34,Payments!D$10:$AX$1113,47,FALSE),"-")</f>
        <v>-</v>
      </c>
      <c r="N34" s="3" t="str">
        <f>IFERROR(VLOOKUP($D34,Payments!F$10:$AX$1113,45,FALSE),"-")</f>
        <v>-</v>
      </c>
      <c r="O34" s="3" t="str">
        <f>IFERROR(VLOOKUP($D34,Payments!H$10:$AX$1113,43,FALSE),"-")</f>
        <v>-</v>
      </c>
      <c r="P34" s="3" t="str">
        <f>IFERROR(VLOOKUP($D34,Payments!J$10:$AX$1113,41,FALSE),"-")</f>
        <v>-</v>
      </c>
      <c r="Q34" s="3" t="str">
        <f>IFERROR(VLOOKUP($D34,Payments!L$10:$AX$1113,39,FALSE),"-")</f>
        <v>-</v>
      </c>
      <c r="R34" s="3" t="str">
        <f>IFERROR(VLOOKUP($D34,Payments!N$10:$AX$1113,37,FALSE),"-")</f>
        <v>-</v>
      </c>
      <c r="S34" s="3" t="str">
        <f>IFERROR(VLOOKUP($D34,Payments!P$10:$AX$1113,35,FALSE),"-")</f>
        <v>-</v>
      </c>
      <c r="T34" s="3" t="str">
        <f>IFERROR(VLOOKUP($D34,Payments!R$10:$AX$1113,33,FALSE),"-")</f>
        <v>-</v>
      </c>
      <c r="U34" s="3" t="str">
        <f>IFERROR(VLOOKUP($D34,Payments!T$10:$AX$1113,31,FALSE),"-")</f>
        <v>-</v>
      </c>
      <c r="V34" s="3" t="str">
        <f>IFERROR(VLOOKUP($D34,Payments!V$10:$AX$1113,29,FALSE),"-")</f>
        <v>-</v>
      </c>
      <c r="W34" s="3" t="str">
        <f>IFERROR(VLOOKUP($D34,Payments!X$10:$AX$1113,27,FALSE),"-")</f>
        <v>-</v>
      </c>
      <c r="X34" s="3" t="str">
        <f>IFERROR(VLOOKUP($D34,Payments!Z$10:$AX$1113,25,FALSE),"-")</f>
        <v>-</v>
      </c>
      <c r="Y34" s="3" t="str">
        <f>IFERROR(VLOOKUP($D34,Payments!AB$10:$AX$1113,23,FALSE),"-")</f>
        <v>-</v>
      </c>
      <c r="Z34" s="3" t="str">
        <f>IFERROR(VLOOKUP($D34,Payments!AD$10:$AX$1113,19,FALSE),"-")</f>
        <v>-</v>
      </c>
      <c r="AA34" s="3" t="str">
        <f>IFERROR(VLOOKUP($D34,Payments!AF$10:$AX$1113,17,FALSE),"-")</f>
        <v>-</v>
      </c>
      <c r="AB34" s="3" t="str">
        <f>IFERROR(VLOOKUP($D34,Payments!AH$10:$AX$1113,15,FALSE),"-")</f>
        <v>-</v>
      </c>
      <c r="AC34" s="3" t="str">
        <f>IFERROR(VLOOKUP($D34,Payments!AJ$10:$AX$1113,15,FALSE),"-")</f>
        <v>-</v>
      </c>
      <c r="AD34" s="3" t="str">
        <f>IFERROR(VLOOKUP($D34,Payments!AL$10:$AX$1113,13,FALSE),"-")</f>
        <v>-</v>
      </c>
      <c r="AE34" s="3" t="str">
        <f>IFERROR(VLOOKUP($D34,Payments!AN$10:$AX$1113,11,FALSE),"-")</f>
        <v>-</v>
      </c>
      <c r="AF34" s="3" t="str">
        <f>IFERROR(VLOOKUP($D34,Payments!AP$10:$AX$1113,9,FALSE),"-")</f>
        <v>-</v>
      </c>
      <c r="AG34" s="3" t="str">
        <f>IFERROR(VLOOKUP($D34,Payments!AR$10:$AX$1113,7,FALSE),"-")</f>
        <v>-</v>
      </c>
      <c r="AH34" s="3" t="str">
        <f>IFERROR(VLOOKUP($D34,Payments!AT$10:$AX$1113,5,FALSE),"-")</f>
        <v>-</v>
      </c>
      <c r="AI34" s="3" t="str">
        <f>IFERROR(VLOOKUP($D34,Payments!AV$10:$AX$1113,3,FALSE),"-")</f>
        <v>-</v>
      </c>
    </row>
    <row r="35" spans="1:35" ht="14.5" x14ac:dyDescent="0.35">
      <c r="A35" s="1" t="s">
        <v>8</v>
      </c>
      <c r="B35" s="2" t="s">
        <v>2632</v>
      </c>
      <c r="C35" s="19" t="s">
        <v>65</v>
      </c>
      <c r="D35" s="2" t="s">
        <v>1625</v>
      </c>
      <c r="E35" s="19" t="s">
        <v>1392</v>
      </c>
      <c r="F35" s="2">
        <v>2</v>
      </c>
      <c r="G35" s="38">
        <v>15000</v>
      </c>
      <c r="H35" s="2"/>
      <c r="I35" s="26" t="s">
        <v>66</v>
      </c>
      <c r="J35" s="2"/>
      <c r="K35" s="2"/>
      <c r="L35" s="3" t="str">
        <f>IFERROR(VLOOKUP($D35,Payments!B$10:$AX$1113,49,FALSE),"-")</f>
        <v>-</v>
      </c>
      <c r="M35" s="3" t="str">
        <f>IFERROR(VLOOKUP($D35,Payments!D$10:$AX$1113,47,FALSE),"-")</f>
        <v>-</v>
      </c>
      <c r="N35" s="3" t="str">
        <f>IFERROR(VLOOKUP($D35,Payments!F$10:$AX$1113,45,FALSE),"-")</f>
        <v>-</v>
      </c>
      <c r="O35" s="3" t="str">
        <f>IFERROR(VLOOKUP($D35,Payments!H$10:$AX$1113,43,FALSE),"-")</f>
        <v>-</v>
      </c>
      <c r="P35" s="3" t="str">
        <f>IFERROR(VLOOKUP($D35,Payments!J$10:$AX$1113,41,FALSE),"-")</f>
        <v>-</v>
      </c>
      <c r="Q35" s="3" t="str">
        <f>IFERROR(VLOOKUP($D35,Payments!L$10:$AX$1113,39,FALSE),"-")</f>
        <v>-</v>
      </c>
      <c r="R35" s="3" t="str">
        <f>IFERROR(VLOOKUP($D35,Payments!N$10:$AX$1113,37,FALSE),"-")</f>
        <v>-</v>
      </c>
      <c r="S35" s="3" t="str">
        <f>IFERROR(VLOOKUP($D35,Payments!P$10:$AX$1113,35,FALSE),"-")</f>
        <v>-</v>
      </c>
      <c r="T35" s="3" t="str">
        <f>IFERROR(VLOOKUP($D35,Payments!R$10:$AX$1113,33,FALSE),"-")</f>
        <v>-</v>
      </c>
      <c r="U35" s="3" t="str">
        <f>IFERROR(VLOOKUP($D35,Payments!T$10:$AX$1113,31,FALSE),"-")</f>
        <v>-</v>
      </c>
      <c r="V35" s="3" t="str">
        <f>IFERROR(VLOOKUP($D35,Payments!V$10:$AX$1113,29,FALSE),"-")</f>
        <v>-</v>
      </c>
      <c r="W35" s="3" t="str">
        <f>IFERROR(VLOOKUP($D35,Payments!X$10:$AX$1113,27,FALSE),"-")</f>
        <v>-</v>
      </c>
      <c r="X35" s="3" t="str">
        <f>IFERROR(VLOOKUP($D35,Payments!Z$10:$AX$1113,25,FALSE),"-")</f>
        <v>-</v>
      </c>
      <c r="Y35" s="3" t="str">
        <f>IFERROR(VLOOKUP($D35,Payments!AB$10:$AX$1113,23,FALSE),"-")</f>
        <v>-</v>
      </c>
      <c r="Z35" s="3" t="str">
        <f>IFERROR(VLOOKUP($D35,Payments!AD$10:$AX$1113,19,FALSE),"-")</f>
        <v>-</v>
      </c>
      <c r="AA35" s="3" t="str">
        <f>IFERROR(VLOOKUP($D35,Payments!AF$10:$AX$1113,17,FALSE),"-")</f>
        <v>-</v>
      </c>
      <c r="AB35" s="3" t="str">
        <f>IFERROR(VLOOKUP($D35,Payments!AH$10:$AX$1113,15,FALSE),"-")</f>
        <v>-</v>
      </c>
      <c r="AC35" s="3" t="str">
        <f>IFERROR(VLOOKUP($D35,Payments!AJ$10:$AX$1113,15,FALSE),"-")</f>
        <v>-</v>
      </c>
      <c r="AD35" s="3" t="str">
        <f>IFERROR(VLOOKUP($D35,Payments!AL$10:$AX$1113,13,FALSE),"-")</f>
        <v>-</v>
      </c>
      <c r="AE35" s="3" t="str">
        <f>IFERROR(VLOOKUP($D35,Payments!AN$10:$AX$1113,11,FALSE),"-")</f>
        <v>-</v>
      </c>
      <c r="AF35" s="3" t="str">
        <f>IFERROR(VLOOKUP($D35,Payments!AP$10:$AX$1113,9,FALSE),"-")</f>
        <v>-</v>
      </c>
      <c r="AG35" s="3" t="str">
        <f>IFERROR(VLOOKUP($D35,Payments!AR$10:$AX$1113,7,FALSE),"-")</f>
        <v>-</v>
      </c>
      <c r="AH35" s="3" t="str">
        <f>IFERROR(VLOOKUP($D35,Payments!AT$10:$AX$1113,5,FALSE),"-")</f>
        <v>-</v>
      </c>
      <c r="AI35" s="3" t="str">
        <f>IFERROR(VLOOKUP($D35,Payments!AV$10:$AX$1113,3,FALSE),"-")</f>
        <v>-</v>
      </c>
    </row>
    <row r="36" spans="1:35" ht="14.5" x14ac:dyDescent="0.35">
      <c r="A36" s="1" t="s">
        <v>8</v>
      </c>
      <c r="B36" s="2" t="s">
        <v>2632</v>
      </c>
      <c r="C36" s="19" t="s">
        <v>65</v>
      </c>
      <c r="D36" s="2" t="s">
        <v>1626</v>
      </c>
      <c r="E36" s="19" t="s">
        <v>1393</v>
      </c>
      <c r="F36" s="2">
        <v>2</v>
      </c>
      <c r="G36" s="38">
        <v>15000</v>
      </c>
      <c r="H36" s="2"/>
      <c r="I36" s="26" t="s">
        <v>67</v>
      </c>
      <c r="J36" s="2"/>
      <c r="K36" s="2"/>
      <c r="L36" s="3" t="str">
        <f>IFERROR(VLOOKUP($D36,Payments!B$10:$AX$1113,49,FALSE),"-")</f>
        <v>-</v>
      </c>
      <c r="M36" s="3" t="str">
        <f>IFERROR(VLOOKUP($D36,Payments!D$10:$AX$1113,47,FALSE),"-")</f>
        <v>-</v>
      </c>
      <c r="N36" s="3" t="str">
        <f>IFERROR(VLOOKUP($D36,Payments!F$10:$AX$1113,45,FALSE),"-")</f>
        <v>-</v>
      </c>
      <c r="O36" s="3" t="str">
        <f>IFERROR(VLOOKUP($D36,Payments!H$10:$AX$1113,43,FALSE),"-")</f>
        <v>-</v>
      </c>
      <c r="P36" s="3" t="str">
        <f>IFERROR(VLOOKUP($D36,Payments!J$10:$AX$1113,41,FALSE),"-")</f>
        <v>-</v>
      </c>
      <c r="Q36" s="3" t="str">
        <f>IFERROR(VLOOKUP($D36,Payments!L$10:$AX$1113,39,FALSE),"-")</f>
        <v>-</v>
      </c>
      <c r="R36" s="3" t="str">
        <f>IFERROR(VLOOKUP($D36,Payments!N$10:$AX$1113,37,FALSE),"-")</f>
        <v>-</v>
      </c>
      <c r="S36" s="3" t="str">
        <f>IFERROR(VLOOKUP($D36,Payments!P$10:$AX$1113,35,FALSE),"-")</f>
        <v>-</v>
      </c>
      <c r="T36" s="3" t="str">
        <f>IFERROR(VLOOKUP($D36,Payments!R$10:$AX$1113,33,FALSE),"-")</f>
        <v>-</v>
      </c>
      <c r="U36" s="3" t="str">
        <f>IFERROR(VLOOKUP($D36,Payments!T$10:$AX$1113,31,FALSE),"-")</f>
        <v>-</v>
      </c>
      <c r="V36" s="3" t="str">
        <f>IFERROR(VLOOKUP($D36,Payments!V$10:$AX$1113,29,FALSE),"-")</f>
        <v>-</v>
      </c>
      <c r="W36" s="3" t="str">
        <f>IFERROR(VLOOKUP($D36,Payments!X$10:$AX$1113,27,FALSE),"-")</f>
        <v>-</v>
      </c>
      <c r="X36" s="3" t="str">
        <f>IFERROR(VLOOKUP($D36,Payments!Z$10:$AX$1113,25,FALSE),"-")</f>
        <v>-</v>
      </c>
      <c r="Y36" s="3" t="str">
        <f>IFERROR(VLOOKUP($D36,Payments!AB$10:$AX$1113,23,FALSE),"-")</f>
        <v>-</v>
      </c>
      <c r="Z36" s="3" t="str">
        <f>IFERROR(VLOOKUP($D36,Payments!AD$10:$AX$1113,19,FALSE),"-")</f>
        <v>-</v>
      </c>
      <c r="AA36" s="3" t="str">
        <f>IFERROR(VLOOKUP($D36,Payments!AF$10:$AX$1113,17,FALSE),"-")</f>
        <v>-</v>
      </c>
      <c r="AB36" s="3" t="str">
        <f>IFERROR(VLOOKUP($D36,Payments!AH$10:$AX$1113,15,FALSE),"-")</f>
        <v>-</v>
      </c>
      <c r="AC36" s="3" t="str">
        <f>IFERROR(VLOOKUP($D36,Payments!AJ$10:$AX$1113,15,FALSE),"-")</f>
        <v>-</v>
      </c>
      <c r="AD36" s="3" t="str">
        <f>IFERROR(VLOOKUP($D36,Payments!AL$10:$AX$1113,13,FALSE),"-")</f>
        <v>-</v>
      </c>
      <c r="AE36" s="3" t="str">
        <f>IFERROR(VLOOKUP($D36,Payments!AN$10:$AX$1113,11,FALSE),"-")</f>
        <v>-</v>
      </c>
      <c r="AF36" s="3" t="str">
        <f>IFERROR(VLOOKUP($D36,Payments!AP$10:$AX$1113,9,FALSE),"-")</f>
        <v>-</v>
      </c>
      <c r="AG36" s="3" t="str">
        <f>IFERROR(VLOOKUP($D36,Payments!AR$10:$AX$1113,7,FALSE),"-")</f>
        <v>-</v>
      </c>
      <c r="AH36" s="3" t="str">
        <f>IFERROR(VLOOKUP($D36,Payments!AT$10:$AX$1113,5,FALSE),"-")</f>
        <v>-</v>
      </c>
      <c r="AI36" s="3" t="str">
        <f>IFERROR(VLOOKUP($D36,Payments!AV$10:$AX$1113,3,FALSE),"-")</f>
        <v>-</v>
      </c>
    </row>
    <row r="37" spans="1:35" ht="14.5" x14ac:dyDescent="0.35">
      <c r="A37" s="1" t="s">
        <v>8</v>
      </c>
      <c r="B37" s="2" t="s">
        <v>2633</v>
      </c>
      <c r="C37" s="19" t="s">
        <v>68</v>
      </c>
      <c r="D37" s="2" t="s">
        <v>1627</v>
      </c>
      <c r="E37" s="19" t="s">
        <v>69</v>
      </c>
      <c r="F37" s="2">
        <v>3</v>
      </c>
      <c r="G37" s="38">
        <v>15000</v>
      </c>
      <c r="H37" s="2"/>
      <c r="I37" s="26"/>
      <c r="J37" s="2"/>
      <c r="K37" s="2"/>
      <c r="L37" s="3" t="str">
        <f>IFERROR(VLOOKUP($D37,Payments!B$10:$AX$1113,49,FALSE),"-")</f>
        <v>-</v>
      </c>
      <c r="M37" s="3" t="str">
        <f>IFERROR(VLOOKUP($D37,Payments!D$10:$AX$1113,47,FALSE),"-")</f>
        <v>-</v>
      </c>
      <c r="N37" s="3" t="str">
        <f>IFERROR(VLOOKUP($D37,Payments!F$10:$AX$1113,45,FALSE),"-")</f>
        <v>-</v>
      </c>
      <c r="O37" s="3" t="str">
        <f>IFERROR(VLOOKUP($D37,Payments!H$10:$AX$1113,43,FALSE),"-")</f>
        <v>-</v>
      </c>
      <c r="P37" s="3" t="str">
        <f>IFERROR(VLOOKUP($D37,Payments!J$10:$AX$1113,41,FALSE),"-")</f>
        <v>-</v>
      </c>
      <c r="Q37" s="3" t="str">
        <f>IFERROR(VLOOKUP($D37,Payments!L$10:$AX$1113,39,FALSE),"-")</f>
        <v>-</v>
      </c>
      <c r="R37" s="3" t="str">
        <f>IFERROR(VLOOKUP($D37,Payments!N$10:$AX$1113,37,FALSE),"-")</f>
        <v>-</v>
      </c>
      <c r="S37" s="3" t="str">
        <f>IFERROR(VLOOKUP($D37,Payments!P$10:$AX$1113,35,FALSE),"-")</f>
        <v>-</v>
      </c>
      <c r="T37" s="3" t="str">
        <f>IFERROR(VLOOKUP($D37,Payments!R$10:$AX$1113,33,FALSE),"-")</f>
        <v>-</v>
      </c>
      <c r="U37" s="3" t="str">
        <f>IFERROR(VLOOKUP($D37,Payments!T$10:$AX$1113,31,FALSE),"-")</f>
        <v>-</v>
      </c>
      <c r="V37" s="3" t="str">
        <f>IFERROR(VLOOKUP($D37,Payments!V$10:$AX$1113,29,FALSE),"-")</f>
        <v>-</v>
      </c>
      <c r="W37" s="3" t="str">
        <f>IFERROR(VLOOKUP($D37,Payments!X$10:$AX$1113,27,FALSE),"-")</f>
        <v>-</v>
      </c>
      <c r="X37" s="3" t="str">
        <f>IFERROR(VLOOKUP($D37,Payments!Z$10:$AX$1113,25,FALSE),"-")</f>
        <v>-</v>
      </c>
      <c r="Y37" s="3" t="str">
        <f>IFERROR(VLOOKUP($D37,Payments!AB$10:$AX$1113,23,FALSE),"-")</f>
        <v>-</v>
      </c>
      <c r="Z37" s="3" t="str">
        <f>IFERROR(VLOOKUP($D37,Payments!AD$10:$AX$1113,19,FALSE),"-")</f>
        <v>-</v>
      </c>
      <c r="AA37" s="3" t="str">
        <f>IFERROR(VLOOKUP($D37,Payments!AF$10:$AX$1113,17,FALSE),"-")</f>
        <v>-</v>
      </c>
      <c r="AB37" s="3" t="str">
        <f>IFERROR(VLOOKUP($D37,Payments!AH$10:$AX$1113,15,FALSE),"-")</f>
        <v>-</v>
      </c>
      <c r="AC37" s="3" t="str">
        <f>IFERROR(VLOOKUP($D37,Payments!AJ$10:$AX$1113,15,FALSE),"-")</f>
        <v>-</v>
      </c>
      <c r="AD37" s="3" t="str">
        <f>IFERROR(VLOOKUP($D37,Payments!AL$10:$AX$1113,13,FALSE),"-")</f>
        <v>-</v>
      </c>
      <c r="AE37" s="3" t="str">
        <f>IFERROR(VLOOKUP($D37,Payments!AN$10:$AX$1113,11,FALSE),"-")</f>
        <v>-</v>
      </c>
      <c r="AF37" s="3" t="str">
        <f>IFERROR(VLOOKUP($D37,Payments!AP$10:$AX$1113,9,FALSE),"-")</f>
        <v>-</v>
      </c>
      <c r="AG37" s="3" t="str">
        <f>IFERROR(VLOOKUP($D37,Payments!AR$10:$AX$1113,7,FALSE),"-")</f>
        <v>-</v>
      </c>
      <c r="AH37" s="3" t="str">
        <f>IFERROR(VLOOKUP($D37,Payments!AT$10:$AX$1113,5,FALSE),"-")</f>
        <v>-</v>
      </c>
      <c r="AI37" s="3" t="str">
        <f>IFERROR(VLOOKUP($D37,Payments!AV$10:$AX$1113,3,FALSE),"-")</f>
        <v>-</v>
      </c>
    </row>
    <row r="38" spans="1:35" ht="14.5" x14ac:dyDescent="0.35">
      <c r="A38" s="1" t="s">
        <v>8</v>
      </c>
      <c r="B38" s="2" t="s">
        <v>2633</v>
      </c>
      <c r="C38" s="19" t="s">
        <v>68</v>
      </c>
      <c r="D38" s="2" t="s">
        <v>1628</v>
      </c>
      <c r="E38" s="19" t="s">
        <v>70</v>
      </c>
      <c r="F38" s="2">
        <v>5</v>
      </c>
      <c r="G38" s="38">
        <v>20000</v>
      </c>
      <c r="H38" s="2"/>
      <c r="I38" s="26"/>
      <c r="J38" s="2"/>
      <c r="K38" s="2"/>
      <c r="L38" s="3" t="str">
        <f>IFERROR(VLOOKUP($D38,Payments!B$10:$AX$1113,49,FALSE),"-")</f>
        <v>-</v>
      </c>
      <c r="M38" s="3" t="str">
        <f>IFERROR(VLOOKUP($D38,Payments!D$10:$AX$1113,47,FALSE),"-")</f>
        <v>-</v>
      </c>
      <c r="N38" s="3" t="str">
        <f>IFERROR(VLOOKUP($D38,Payments!F$10:$AX$1113,45,FALSE),"-")</f>
        <v>-</v>
      </c>
      <c r="O38" s="3" t="str">
        <f>IFERROR(VLOOKUP($D38,Payments!H$10:$AX$1113,43,FALSE),"-")</f>
        <v>-</v>
      </c>
      <c r="P38" s="3" t="str">
        <f>IFERROR(VLOOKUP($D38,Payments!J$10:$AX$1113,41,FALSE),"-")</f>
        <v>-</v>
      </c>
      <c r="Q38" s="3" t="str">
        <f>IFERROR(VLOOKUP($D38,Payments!L$10:$AX$1113,39,FALSE),"-")</f>
        <v>-</v>
      </c>
      <c r="R38" s="3" t="str">
        <f>IFERROR(VLOOKUP($D38,Payments!N$10:$AX$1113,37,FALSE),"-")</f>
        <v>-</v>
      </c>
      <c r="S38" s="3" t="str">
        <f>IFERROR(VLOOKUP($D38,Payments!P$10:$AX$1113,35,FALSE),"-")</f>
        <v>-</v>
      </c>
      <c r="T38" s="3" t="str">
        <f>IFERROR(VLOOKUP($D38,Payments!R$10:$AX$1113,33,FALSE),"-")</f>
        <v>-</v>
      </c>
      <c r="U38" s="3" t="str">
        <f>IFERROR(VLOOKUP($D38,Payments!T$10:$AX$1113,31,FALSE),"-")</f>
        <v>-</v>
      </c>
      <c r="V38" s="3" t="str">
        <f>IFERROR(VLOOKUP($D38,Payments!V$10:$AX$1113,29,FALSE),"-")</f>
        <v>-</v>
      </c>
      <c r="W38" s="3" t="str">
        <f>IFERROR(VLOOKUP($D38,Payments!X$10:$AX$1113,27,FALSE),"-")</f>
        <v>-</v>
      </c>
      <c r="X38" s="3" t="str">
        <f>IFERROR(VLOOKUP($D38,Payments!Z$10:$AX$1113,25,FALSE),"-")</f>
        <v>-</v>
      </c>
      <c r="Y38" s="3" t="str">
        <f>IFERROR(VLOOKUP($D38,Payments!AB$10:$AX$1113,23,FALSE),"-")</f>
        <v>-</v>
      </c>
      <c r="Z38" s="3" t="str">
        <f>IFERROR(VLOOKUP($D38,Payments!AD$10:$AX$1113,19,FALSE),"-")</f>
        <v>-</v>
      </c>
      <c r="AA38" s="3" t="str">
        <f>IFERROR(VLOOKUP($D38,Payments!AF$10:$AX$1113,17,FALSE),"-")</f>
        <v>-</v>
      </c>
      <c r="AB38" s="3" t="str">
        <f>IFERROR(VLOOKUP($D38,Payments!AH$10:$AX$1113,15,FALSE),"-")</f>
        <v>-</v>
      </c>
      <c r="AC38" s="3" t="str">
        <f>IFERROR(VLOOKUP($D38,Payments!AJ$10:$AX$1113,15,FALSE),"-")</f>
        <v>-</v>
      </c>
      <c r="AD38" s="3" t="str">
        <f>IFERROR(VLOOKUP($D38,Payments!AL$10:$AX$1113,13,FALSE),"-")</f>
        <v>-</v>
      </c>
      <c r="AE38" s="3" t="str">
        <f>IFERROR(VLOOKUP($D38,Payments!AN$10:$AX$1113,11,FALSE),"-")</f>
        <v>-</v>
      </c>
      <c r="AF38" s="3" t="str">
        <f>IFERROR(VLOOKUP($D38,Payments!AP$10:$AX$1113,9,FALSE),"-")</f>
        <v>-</v>
      </c>
      <c r="AG38" s="3" t="str">
        <f>IFERROR(VLOOKUP($D38,Payments!AR$10:$AX$1113,7,FALSE),"-")</f>
        <v>-</v>
      </c>
      <c r="AH38" s="3" t="str">
        <f>IFERROR(VLOOKUP($D38,Payments!AT$10:$AX$1113,5,FALSE),"-")</f>
        <v>-</v>
      </c>
      <c r="AI38" s="3" t="str">
        <f>IFERROR(VLOOKUP($D38,Payments!AV$10:$AX$1113,3,FALSE),"-")</f>
        <v>-</v>
      </c>
    </row>
    <row r="39" spans="1:35" ht="14.5" x14ac:dyDescent="0.35">
      <c r="A39" s="1" t="s">
        <v>8</v>
      </c>
      <c r="B39" s="2" t="s">
        <v>2633</v>
      </c>
      <c r="C39" s="19" t="s">
        <v>68</v>
      </c>
      <c r="D39" s="2" t="s">
        <v>1629</v>
      </c>
      <c r="E39" s="19" t="s">
        <v>71</v>
      </c>
      <c r="F39" s="2">
        <v>4</v>
      </c>
      <c r="G39" s="38">
        <v>15000</v>
      </c>
      <c r="H39" s="2"/>
      <c r="I39" s="26" t="s">
        <v>72</v>
      </c>
      <c r="J39" s="2"/>
      <c r="K39" s="2"/>
      <c r="L39" s="3" t="str">
        <f>IFERROR(VLOOKUP($D39,Payments!B$10:$AX$1113,49,FALSE),"-")</f>
        <v>-</v>
      </c>
      <c r="M39" s="3" t="str">
        <f>IFERROR(VLOOKUP($D39,Payments!D$10:$AX$1113,47,FALSE),"-")</f>
        <v>-</v>
      </c>
      <c r="N39" s="3" t="str">
        <f>IFERROR(VLOOKUP($D39,Payments!F$10:$AX$1113,45,FALSE),"-")</f>
        <v>-</v>
      </c>
      <c r="O39" s="3" t="str">
        <f>IFERROR(VLOOKUP($D39,Payments!H$10:$AX$1113,43,FALSE),"-")</f>
        <v>-</v>
      </c>
      <c r="P39" s="3" t="str">
        <f>IFERROR(VLOOKUP($D39,Payments!J$10:$AX$1113,41,FALSE),"-")</f>
        <v>-</v>
      </c>
      <c r="Q39" s="3" t="str">
        <f>IFERROR(VLOOKUP($D39,Payments!L$10:$AX$1113,39,FALSE),"-")</f>
        <v>-</v>
      </c>
      <c r="R39" s="3" t="str">
        <f>IFERROR(VLOOKUP($D39,Payments!N$10:$AX$1113,37,FALSE),"-")</f>
        <v>-</v>
      </c>
      <c r="S39" s="3" t="str">
        <f>IFERROR(VLOOKUP($D39,Payments!P$10:$AX$1113,35,FALSE),"-")</f>
        <v>-</v>
      </c>
      <c r="T39" s="3" t="str">
        <f>IFERROR(VLOOKUP($D39,Payments!R$10:$AX$1113,33,FALSE),"-")</f>
        <v>-</v>
      </c>
      <c r="U39" s="3" t="str">
        <f>IFERROR(VLOOKUP($D39,Payments!T$10:$AX$1113,31,FALSE),"-")</f>
        <v>-</v>
      </c>
      <c r="V39" s="3" t="str">
        <f>IFERROR(VLOOKUP($D39,Payments!V$10:$AX$1113,29,FALSE),"-")</f>
        <v>-</v>
      </c>
      <c r="W39" s="3" t="str">
        <f>IFERROR(VLOOKUP($D39,Payments!X$10:$AX$1113,27,FALSE),"-")</f>
        <v>-</v>
      </c>
      <c r="X39" s="3" t="str">
        <f>IFERROR(VLOOKUP($D39,Payments!Z$10:$AX$1113,25,FALSE),"-")</f>
        <v>-</v>
      </c>
      <c r="Y39" s="3" t="str">
        <f>IFERROR(VLOOKUP($D39,Payments!AB$10:$AX$1113,23,FALSE),"-")</f>
        <v>-</v>
      </c>
      <c r="Z39" s="3" t="str">
        <f>IFERROR(VLOOKUP($D39,Payments!AD$10:$AX$1113,19,FALSE),"-")</f>
        <v>-</v>
      </c>
      <c r="AA39" s="3" t="str">
        <f>IFERROR(VLOOKUP($D39,Payments!AF$10:$AX$1113,17,FALSE),"-")</f>
        <v>-</v>
      </c>
      <c r="AB39" s="3" t="str">
        <f>IFERROR(VLOOKUP($D39,Payments!AH$10:$AX$1113,15,FALSE),"-")</f>
        <v>-</v>
      </c>
      <c r="AC39" s="3" t="str">
        <f>IFERROR(VLOOKUP($D39,Payments!AJ$10:$AX$1113,15,FALSE),"-")</f>
        <v>-</v>
      </c>
      <c r="AD39" s="3" t="str">
        <f>IFERROR(VLOOKUP($D39,Payments!AL$10:$AX$1113,13,FALSE),"-")</f>
        <v>-</v>
      </c>
      <c r="AE39" s="3" t="str">
        <f>IFERROR(VLOOKUP($D39,Payments!AN$10:$AX$1113,11,FALSE),"-")</f>
        <v>-</v>
      </c>
      <c r="AF39" s="3" t="str">
        <f>IFERROR(VLOOKUP($D39,Payments!AP$10:$AX$1113,9,FALSE),"-")</f>
        <v>-</v>
      </c>
      <c r="AG39" s="3" t="str">
        <f>IFERROR(VLOOKUP($D39,Payments!AR$10:$AX$1113,7,FALSE),"-")</f>
        <v>-</v>
      </c>
      <c r="AH39" s="3" t="str">
        <f>IFERROR(VLOOKUP($D39,Payments!AT$10:$AX$1113,5,FALSE),"-")</f>
        <v>-</v>
      </c>
      <c r="AI39" s="3" t="str">
        <f>IFERROR(VLOOKUP($D39,Payments!AV$10:$AX$1113,3,FALSE),"-")</f>
        <v>-</v>
      </c>
    </row>
    <row r="40" spans="1:35" ht="14.5" x14ac:dyDescent="0.35">
      <c r="A40" s="1" t="s">
        <v>8</v>
      </c>
      <c r="B40" s="2" t="s">
        <v>2633</v>
      </c>
      <c r="C40" s="19" t="s">
        <v>68</v>
      </c>
      <c r="D40" s="2" t="s">
        <v>1630</v>
      </c>
      <c r="E40" s="19" t="s">
        <v>73</v>
      </c>
      <c r="F40" s="2">
        <v>4</v>
      </c>
      <c r="G40" s="38">
        <v>15000</v>
      </c>
      <c r="H40" s="2"/>
      <c r="I40" s="26"/>
      <c r="J40" s="2"/>
      <c r="K40" s="2"/>
      <c r="L40" s="3" t="str">
        <f>IFERROR(VLOOKUP($D40,Payments!B$10:$AX$1113,49,FALSE),"-")</f>
        <v>-</v>
      </c>
      <c r="M40" s="3" t="str">
        <f>IFERROR(VLOOKUP($D40,Payments!D$10:$AX$1113,47,FALSE),"-")</f>
        <v>-</v>
      </c>
      <c r="N40" s="3" t="str">
        <f>IFERROR(VLOOKUP($D40,Payments!F$10:$AX$1113,45,FALSE),"-")</f>
        <v>-</v>
      </c>
      <c r="O40" s="3" t="str">
        <f>IFERROR(VLOOKUP($D40,Payments!H$10:$AX$1113,43,FALSE),"-")</f>
        <v>-</v>
      </c>
      <c r="P40" s="3" t="str">
        <f>IFERROR(VLOOKUP($D40,Payments!J$10:$AX$1113,41,FALSE),"-")</f>
        <v>-</v>
      </c>
      <c r="Q40" s="3" t="str">
        <f>IFERROR(VLOOKUP($D40,Payments!L$10:$AX$1113,39,FALSE),"-")</f>
        <v>-</v>
      </c>
      <c r="R40" s="3" t="str">
        <f>IFERROR(VLOOKUP($D40,Payments!N$10:$AX$1113,37,FALSE),"-")</f>
        <v>-</v>
      </c>
      <c r="S40" s="3" t="str">
        <f>IFERROR(VLOOKUP($D40,Payments!P$10:$AX$1113,35,FALSE),"-")</f>
        <v>-</v>
      </c>
      <c r="T40" s="3" t="str">
        <f>IFERROR(VLOOKUP($D40,Payments!R$10:$AX$1113,33,FALSE),"-")</f>
        <v>-</v>
      </c>
      <c r="U40" s="3" t="str">
        <f>IFERROR(VLOOKUP($D40,Payments!T$10:$AX$1113,31,FALSE),"-")</f>
        <v>-</v>
      </c>
      <c r="V40" s="3" t="str">
        <f>IFERROR(VLOOKUP($D40,Payments!V$10:$AX$1113,29,FALSE),"-")</f>
        <v>-</v>
      </c>
      <c r="W40" s="3" t="str">
        <f>IFERROR(VLOOKUP($D40,Payments!X$10:$AX$1113,27,FALSE),"-")</f>
        <v>-</v>
      </c>
      <c r="X40" s="3" t="str">
        <f>IFERROR(VLOOKUP($D40,Payments!Z$10:$AX$1113,25,FALSE),"-")</f>
        <v>-</v>
      </c>
      <c r="Y40" s="3" t="str">
        <f>IFERROR(VLOOKUP($D40,Payments!AB$10:$AX$1113,23,FALSE),"-")</f>
        <v>-</v>
      </c>
      <c r="Z40" s="3" t="str">
        <f>IFERROR(VLOOKUP($D40,Payments!AD$10:$AX$1113,19,FALSE),"-")</f>
        <v>-</v>
      </c>
      <c r="AA40" s="3" t="str">
        <f>IFERROR(VLOOKUP($D40,Payments!AF$10:$AX$1113,17,FALSE),"-")</f>
        <v>-</v>
      </c>
      <c r="AB40" s="3" t="str">
        <f>IFERROR(VLOOKUP($D40,Payments!AH$10:$AX$1113,15,FALSE),"-")</f>
        <v>-</v>
      </c>
      <c r="AC40" s="3" t="str">
        <f>IFERROR(VLOOKUP($D40,Payments!AJ$10:$AX$1113,15,FALSE),"-")</f>
        <v>-</v>
      </c>
      <c r="AD40" s="3" t="str">
        <f>IFERROR(VLOOKUP($D40,Payments!AL$10:$AX$1113,13,FALSE),"-")</f>
        <v>-</v>
      </c>
      <c r="AE40" s="3" t="str">
        <f>IFERROR(VLOOKUP($D40,Payments!AN$10:$AX$1113,11,FALSE),"-")</f>
        <v>-</v>
      </c>
      <c r="AF40" s="3" t="str">
        <f>IFERROR(VLOOKUP($D40,Payments!AP$10:$AX$1113,9,FALSE),"-")</f>
        <v>-</v>
      </c>
      <c r="AG40" s="3" t="str">
        <f>IFERROR(VLOOKUP($D40,Payments!AR$10:$AX$1113,7,FALSE),"-")</f>
        <v>-</v>
      </c>
      <c r="AH40" s="3" t="str">
        <f>IFERROR(VLOOKUP($D40,Payments!AT$10:$AX$1113,5,FALSE),"-")</f>
        <v>-</v>
      </c>
      <c r="AI40" s="3" t="str">
        <f>IFERROR(VLOOKUP($D40,Payments!AV$10:$AX$1113,3,FALSE),"-")</f>
        <v>-</v>
      </c>
    </row>
    <row r="41" spans="1:35" ht="14.5" x14ac:dyDescent="0.35">
      <c r="A41" s="1" t="s">
        <v>8</v>
      </c>
      <c r="B41" s="2" t="s">
        <v>2633</v>
      </c>
      <c r="C41" s="19" t="s">
        <v>68</v>
      </c>
      <c r="D41" s="2" t="s">
        <v>1631</v>
      </c>
      <c r="E41" s="19" t="s">
        <v>74</v>
      </c>
      <c r="F41" s="2">
        <v>8</v>
      </c>
      <c r="G41" s="38">
        <v>15000</v>
      </c>
      <c r="H41" s="2"/>
      <c r="I41" s="26" t="s">
        <v>75</v>
      </c>
      <c r="J41" s="2"/>
      <c r="K41" s="2"/>
      <c r="L41" s="3" t="str">
        <f>IFERROR(VLOOKUP($D41,Payments!B$10:$AX$1113,49,FALSE),"-")</f>
        <v>-</v>
      </c>
      <c r="M41" s="3" t="str">
        <f>IFERROR(VLOOKUP($D41,Payments!D$10:$AX$1113,47,FALSE),"-")</f>
        <v>-</v>
      </c>
      <c r="N41" s="3" t="str">
        <f>IFERROR(VLOOKUP($D41,Payments!F$10:$AX$1113,45,FALSE),"-")</f>
        <v>-</v>
      </c>
      <c r="O41" s="3" t="str">
        <f>IFERROR(VLOOKUP($D41,Payments!H$10:$AX$1113,43,FALSE),"-")</f>
        <v>-</v>
      </c>
      <c r="P41" s="3" t="str">
        <f>IFERROR(VLOOKUP($D41,Payments!J$10:$AX$1113,41,FALSE),"-")</f>
        <v>-</v>
      </c>
      <c r="Q41" s="3" t="str">
        <f>IFERROR(VLOOKUP($D41,Payments!L$10:$AX$1113,39,FALSE),"-")</f>
        <v>-</v>
      </c>
      <c r="R41" s="3" t="str">
        <f>IFERROR(VLOOKUP($D41,Payments!N$10:$AX$1113,37,FALSE),"-")</f>
        <v>-</v>
      </c>
      <c r="S41" s="3" t="str">
        <f>IFERROR(VLOOKUP($D41,Payments!P$10:$AX$1113,35,FALSE),"-")</f>
        <v>-</v>
      </c>
      <c r="T41" s="3" t="str">
        <f>IFERROR(VLOOKUP($D41,Payments!R$10:$AX$1113,33,FALSE),"-")</f>
        <v>-</v>
      </c>
      <c r="U41" s="3" t="str">
        <f>IFERROR(VLOOKUP($D41,Payments!T$10:$AX$1113,31,FALSE),"-")</f>
        <v>-</v>
      </c>
      <c r="V41" s="3" t="str">
        <f>IFERROR(VLOOKUP($D41,Payments!V$10:$AX$1113,29,FALSE),"-")</f>
        <v>-</v>
      </c>
      <c r="W41" s="3" t="str">
        <f>IFERROR(VLOOKUP($D41,Payments!X$10:$AX$1113,27,FALSE),"-")</f>
        <v>-</v>
      </c>
      <c r="X41" s="3" t="str">
        <f>IFERROR(VLOOKUP($D41,Payments!Z$10:$AX$1113,25,FALSE),"-")</f>
        <v>-</v>
      </c>
      <c r="Y41" s="3" t="str">
        <f>IFERROR(VLOOKUP($D41,Payments!AB$10:$AX$1113,23,FALSE),"-")</f>
        <v>-</v>
      </c>
      <c r="Z41" s="3" t="str">
        <f>IFERROR(VLOOKUP($D41,Payments!AD$10:$AX$1113,19,FALSE),"-")</f>
        <v>-</v>
      </c>
      <c r="AA41" s="3" t="str">
        <f>IFERROR(VLOOKUP($D41,Payments!AF$10:$AX$1113,17,FALSE),"-")</f>
        <v>-</v>
      </c>
      <c r="AB41" s="3" t="str">
        <f>IFERROR(VLOOKUP($D41,Payments!AH$10:$AX$1113,15,FALSE),"-")</f>
        <v>-</v>
      </c>
      <c r="AC41" s="3" t="str">
        <f>IFERROR(VLOOKUP($D41,Payments!AJ$10:$AX$1113,15,FALSE),"-")</f>
        <v>-</v>
      </c>
      <c r="AD41" s="3" t="str">
        <f>IFERROR(VLOOKUP($D41,Payments!AL$10:$AX$1113,13,FALSE),"-")</f>
        <v>-</v>
      </c>
      <c r="AE41" s="3" t="str">
        <f>IFERROR(VLOOKUP($D41,Payments!AN$10:$AX$1113,11,FALSE),"-")</f>
        <v>-</v>
      </c>
      <c r="AF41" s="3" t="str">
        <f>IFERROR(VLOOKUP($D41,Payments!AP$10:$AX$1113,9,FALSE),"-")</f>
        <v>-</v>
      </c>
      <c r="AG41" s="3" t="str">
        <f>IFERROR(VLOOKUP($D41,Payments!AR$10:$AX$1113,7,FALSE),"-")</f>
        <v>-</v>
      </c>
      <c r="AH41" s="3" t="str">
        <f>IFERROR(VLOOKUP($D41,Payments!AT$10:$AX$1113,5,FALSE),"-")</f>
        <v>-</v>
      </c>
      <c r="AI41" s="3" t="str">
        <f>IFERROR(VLOOKUP($D41,Payments!AV$10:$AX$1113,3,FALSE),"-")</f>
        <v>-</v>
      </c>
    </row>
    <row r="42" spans="1:35" ht="14.5" x14ac:dyDescent="0.35">
      <c r="A42" s="1" t="s">
        <v>8</v>
      </c>
      <c r="B42" s="2" t="s">
        <v>2633</v>
      </c>
      <c r="C42" s="19" t="s">
        <v>68</v>
      </c>
      <c r="D42" s="2" t="s">
        <v>1632</v>
      </c>
      <c r="E42" s="19" t="s">
        <v>76</v>
      </c>
      <c r="F42" s="2">
        <v>1</v>
      </c>
      <c r="G42" s="38">
        <v>20000</v>
      </c>
      <c r="H42" s="2"/>
      <c r="I42" s="26" t="s">
        <v>77</v>
      </c>
      <c r="J42" s="2"/>
      <c r="K42" s="2"/>
      <c r="L42" s="3" t="str">
        <f>IFERROR(VLOOKUP($D42,Payments!B$10:$AX$1113,49,FALSE),"-")</f>
        <v>-</v>
      </c>
      <c r="M42" s="3" t="str">
        <f>IFERROR(VLOOKUP($D42,Payments!D$10:$AX$1113,47,FALSE),"-")</f>
        <v>-</v>
      </c>
      <c r="N42" s="3" t="str">
        <f>IFERROR(VLOOKUP($D42,Payments!F$10:$AX$1113,45,FALSE),"-")</f>
        <v>-</v>
      </c>
      <c r="O42" s="3" t="str">
        <f>IFERROR(VLOOKUP($D42,Payments!H$10:$AX$1113,43,FALSE),"-")</f>
        <v>-</v>
      </c>
      <c r="P42" s="3" t="str">
        <f>IFERROR(VLOOKUP($D42,Payments!J$10:$AX$1113,41,FALSE),"-")</f>
        <v>-</v>
      </c>
      <c r="Q42" s="3" t="str">
        <f>IFERROR(VLOOKUP($D42,Payments!L$10:$AX$1113,39,FALSE),"-")</f>
        <v>-</v>
      </c>
      <c r="R42" s="3" t="str">
        <f>IFERROR(VLOOKUP($D42,Payments!N$10:$AX$1113,37,FALSE),"-")</f>
        <v>-</v>
      </c>
      <c r="S42" s="3" t="str">
        <f>IFERROR(VLOOKUP($D42,Payments!P$10:$AX$1113,35,FALSE),"-")</f>
        <v>-</v>
      </c>
      <c r="T42" s="3" t="str">
        <f>IFERROR(VLOOKUP($D42,Payments!R$10:$AX$1113,33,FALSE),"-")</f>
        <v>-</v>
      </c>
      <c r="U42" s="3" t="str">
        <f>IFERROR(VLOOKUP($D42,Payments!T$10:$AX$1113,31,FALSE),"-")</f>
        <v>-</v>
      </c>
      <c r="V42" s="3" t="str">
        <f>IFERROR(VLOOKUP($D42,Payments!V$10:$AX$1113,29,FALSE),"-")</f>
        <v>-</v>
      </c>
      <c r="W42" s="3" t="str">
        <f>IFERROR(VLOOKUP($D42,Payments!X$10:$AX$1113,27,FALSE),"-")</f>
        <v>-</v>
      </c>
      <c r="X42" s="3" t="str">
        <f>IFERROR(VLOOKUP($D42,Payments!Z$10:$AX$1113,25,FALSE),"-")</f>
        <v>-</v>
      </c>
      <c r="Y42" s="3" t="str">
        <f>IFERROR(VLOOKUP($D42,Payments!AB$10:$AX$1113,23,FALSE),"-")</f>
        <v>-</v>
      </c>
      <c r="Z42" s="3" t="str">
        <f>IFERROR(VLOOKUP($D42,Payments!AD$10:$AX$1113,19,FALSE),"-")</f>
        <v>-</v>
      </c>
      <c r="AA42" s="3" t="str">
        <f>IFERROR(VLOOKUP($D42,Payments!AF$10:$AX$1113,17,FALSE),"-")</f>
        <v>-</v>
      </c>
      <c r="AB42" s="3" t="str">
        <f>IFERROR(VLOOKUP($D42,Payments!AH$10:$AX$1113,15,FALSE),"-")</f>
        <v>-</v>
      </c>
      <c r="AC42" s="3" t="str">
        <f>IFERROR(VLOOKUP($D42,Payments!AJ$10:$AX$1113,15,FALSE),"-")</f>
        <v>-</v>
      </c>
      <c r="AD42" s="3" t="str">
        <f>IFERROR(VLOOKUP($D42,Payments!AL$10:$AX$1113,13,FALSE),"-")</f>
        <v>-</v>
      </c>
      <c r="AE42" s="3" t="str">
        <f>IFERROR(VLOOKUP($D42,Payments!AN$10:$AX$1113,11,FALSE),"-")</f>
        <v>-</v>
      </c>
      <c r="AF42" s="3" t="str">
        <f>IFERROR(VLOOKUP($D42,Payments!AP$10:$AX$1113,9,FALSE),"-")</f>
        <v>-</v>
      </c>
      <c r="AG42" s="3" t="str">
        <f>IFERROR(VLOOKUP($D42,Payments!AR$10:$AX$1113,7,FALSE),"-")</f>
        <v>-</v>
      </c>
      <c r="AH42" s="3" t="str">
        <f>IFERROR(VLOOKUP($D42,Payments!AT$10:$AX$1113,5,FALSE),"-")</f>
        <v>-</v>
      </c>
      <c r="AI42" s="3" t="str">
        <f>IFERROR(VLOOKUP($D42,Payments!AV$10:$AX$1113,3,FALSE),"-")</f>
        <v>-</v>
      </c>
    </row>
    <row r="43" spans="1:35" ht="14.5" x14ac:dyDescent="0.35">
      <c r="A43" s="1" t="s">
        <v>8</v>
      </c>
      <c r="B43" s="2" t="s">
        <v>2633</v>
      </c>
      <c r="C43" s="19" t="s">
        <v>68</v>
      </c>
      <c r="D43" s="2" t="s">
        <v>1633</v>
      </c>
      <c r="E43" s="19" t="s">
        <v>78</v>
      </c>
      <c r="F43" s="2">
        <v>9</v>
      </c>
      <c r="G43" s="38">
        <v>20000</v>
      </c>
      <c r="H43" s="2"/>
      <c r="I43" s="26" t="s">
        <v>79</v>
      </c>
      <c r="J43" s="2"/>
      <c r="K43" s="2"/>
      <c r="L43" s="3" t="str">
        <f>IFERROR(VLOOKUP($D43,Payments!B$10:$AX$1113,49,FALSE),"-")</f>
        <v>-</v>
      </c>
      <c r="M43" s="3" t="str">
        <f>IFERROR(VLOOKUP($D43,Payments!D$10:$AX$1113,47,FALSE),"-")</f>
        <v>-</v>
      </c>
      <c r="N43" s="3" t="str">
        <f>IFERROR(VLOOKUP($D43,Payments!F$10:$AX$1113,45,FALSE),"-")</f>
        <v>-</v>
      </c>
      <c r="O43" s="3" t="str">
        <f>IFERROR(VLOOKUP($D43,Payments!H$10:$AX$1113,43,FALSE),"-")</f>
        <v>-</v>
      </c>
      <c r="P43" s="3" t="str">
        <f>IFERROR(VLOOKUP($D43,Payments!J$10:$AX$1113,41,FALSE),"-")</f>
        <v>-</v>
      </c>
      <c r="Q43" s="3" t="str">
        <f>IFERROR(VLOOKUP($D43,Payments!L$10:$AX$1113,39,FALSE),"-")</f>
        <v>-</v>
      </c>
      <c r="R43" s="3" t="str">
        <f>IFERROR(VLOOKUP($D43,Payments!N$10:$AX$1113,37,FALSE),"-")</f>
        <v>-</v>
      </c>
      <c r="S43" s="3" t="str">
        <f>IFERROR(VLOOKUP($D43,Payments!P$10:$AX$1113,35,FALSE),"-")</f>
        <v>-</v>
      </c>
      <c r="T43" s="3" t="str">
        <f>IFERROR(VLOOKUP($D43,Payments!R$10:$AX$1113,33,FALSE),"-")</f>
        <v>-</v>
      </c>
      <c r="U43" s="3" t="str">
        <f>IFERROR(VLOOKUP($D43,Payments!T$10:$AX$1113,31,FALSE),"-")</f>
        <v>-</v>
      </c>
      <c r="V43" s="3" t="str">
        <f>IFERROR(VLOOKUP($D43,Payments!V$10:$AX$1113,29,FALSE),"-")</f>
        <v>-</v>
      </c>
      <c r="W43" s="3" t="str">
        <f>IFERROR(VLOOKUP($D43,Payments!X$10:$AX$1113,27,FALSE),"-")</f>
        <v>-</v>
      </c>
      <c r="X43" s="3" t="str">
        <f>IFERROR(VLOOKUP($D43,Payments!Z$10:$AX$1113,25,FALSE),"-")</f>
        <v>-</v>
      </c>
      <c r="Y43" s="3" t="str">
        <f>IFERROR(VLOOKUP($D43,Payments!AB$10:$AX$1113,23,FALSE),"-")</f>
        <v>-</v>
      </c>
      <c r="Z43" s="3" t="str">
        <f>IFERROR(VLOOKUP($D43,Payments!AD$10:$AX$1113,19,FALSE),"-")</f>
        <v>-</v>
      </c>
      <c r="AA43" s="3" t="str">
        <f>IFERROR(VLOOKUP($D43,Payments!AF$10:$AX$1113,17,FALSE),"-")</f>
        <v>-</v>
      </c>
      <c r="AB43" s="3" t="str">
        <f>IFERROR(VLOOKUP($D43,Payments!AH$10:$AX$1113,15,FALSE),"-")</f>
        <v>-</v>
      </c>
      <c r="AC43" s="3" t="str">
        <f>IFERROR(VLOOKUP($D43,Payments!AJ$10:$AX$1113,15,FALSE),"-")</f>
        <v>-</v>
      </c>
      <c r="AD43" s="3" t="str">
        <f>IFERROR(VLOOKUP($D43,Payments!AL$10:$AX$1113,13,FALSE),"-")</f>
        <v>-</v>
      </c>
      <c r="AE43" s="3" t="str">
        <f>IFERROR(VLOOKUP($D43,Payments!AN$10:$AX$1113,11,FALSE),"-")</f>
        <v>-</v>
      </c>
      <c r="AF43" s="3" t="str">
        <f>IFERROR(VLOOKUP($D43,Payments!AP$10:$AX$1113,9,FALSE),"-")</f>
        <v>-</v>
      </c>
      <c r="AG43" s="3" t="str">
        <f>IFERROR(VLOOKUP($D43,Payments!AR$10:$AX$1113,7,FALSE),"-")</f>
        <v>-</v>
      </c>
      <c r="AH43" s="3" t="str">
        <f>IFERROR(VLOOKUP($D43,Payments!AT$10:$AX$1113,5,FALSE),"-")</f>
        <v>-</v>
      </c>
      <c r="AI43" s="3" t="str">
        <f>IFERROR(VLOOKUP($D43,Payments!AV$10:$AX$1113,3,FALSE),"-")</f>
        <v>-</v>
      </c>
    </row>
    <row r="44" spans="1:35" ht="14.5" x14ac:dyDescent="0.35">
      <c r="A44" s="1" t="s">
        <v>8</v>
      </c>
      <c r="B44" s="2" t="s">
        <v>2633</v>
      </c>
      <c r="C44" s="19" t="s">
        <v>68</v>
      </c>
      <c r="D44" s="2" t="s">
        <v>1634</v>
      </c>
      <c r="E44" s="19" t="s">
        <v>80</v>
      </c>
      <c r="F44" s="2">
        <v>6</v>
      </c>
      <c r="G44" s="38">
        <v>15000</v>
      </c>
      <c r="H44" s="2"/>
      <c r="I44" s="26"/>
      <c r="J44" s="2"/>
      <c r="K44" s="2"/>
      <c r="L44" s="3" t="str">
        <f>IFERROR(VLOOKUP($D44,Payments!B$10:$AX$1113,49,FALSE),"-")</f>
        <v>-</v>
      </c>
      <c r="M44" s="3" t="str">
        <f>IFERROR(VLOOKUP($D44,Payments!D$10:$AX$1113,47,FALSE),"-")</f>
        <v>-</v>
      </c>
      <c r="N44" s="3" t="str">
        <f>IFERROR(VLOOKUP($D44,Payments!F$10:$AX$1113,45,FALSE),"-")</f>
        <v>-</v>
      </c>
      <c r="O44" s="3" t="str">
        <f>IFERROR(VLOOKUP($D44,Payments!H$10:$AX$1113,43,FALSE),"-")</f>
        <v>-</v>
      </c>
      <c r="P44" s="3" t="str">
        <f>IFERROR(VLOOKUP($D44,Payments!J$10:$AX$1113,41,FALSE),"-")</f>
        <v>-</v>
      </c>
      <c r="Q44" s="3" t="str">
        <f>IFERROR(VLOOKUP($D44,Payments!L$10:$AX$1113,39,FALSE),"-")</f>
        <v>-</v>
      </c>
      <c r="R44" s="3" t="str">
        <f>IFERROR(VLOOKUP($D44,Payments!N$10:$AX$1113,37,FALSE),"-")</f>
        <v>-</v>
      </c>
      <c r="S44" s="3" t="str">
        <f>IFERROR(VLOOKUP($D44,Payments!P$10:$AX$1113,35,FALSE),"-")</f>
        <v>-</v>
      </c>
      <c r="T44" s="3" t="str">
        <f>IFERROR(VLOOKUP($D44,Payments!R$10:$AX$1113,33,FALSE),"-")</f>
        <v>-</v>
      </c>
      <c r="U44" s="3" t="str">
        <f>IFERROR(VLOOKUP($D44,Payments!T$10:$AX$1113,31,FALSE),"-")</f>
        <v>-</v>
      </c>
      <c r="V44" s="3" t="str">
        <f>IFERROR(VLOOKUP($D44,Payments!V$10:$AX$1113,29,FALSE),"-")</f>
        <v>-</v>
      </c>
      <c r="W44" s="3" t="str">
        <f>IFERROR(VLOOKUP($D44,Payments!X$10:$AX$1113,27,FALSE),"-")</f>
        <v>-</v>
      </c>
      <c r="X44" s="3" t="str">
        <f>IFERROR(VLOOKUP($D44,Payments!Z$10:$AX$1113,25,FALSE),"-")</f>
        <v>-</v>
      </c>
      <c r="Y44" s="3" t="str">
        <f>IFERROR(VLOOKUP($D44,Payments!AB$10:$AX$1113,23,FALSE),"-")</f>
        <v>-</v>
      </c>
      <c r="Z44" s="3" t="str">
        <f>IFERROR(VLOOKUP($D44,Payments!AD$10:$AX$1113,19,FALSE),"-")</f>
        <v>-</v>
      </c>
      <c r="AA44" s="3" t="str">
        <f>IFERROR(VLOOKUP($D44,Payments!AF$10:$AX$1113,17,FALSE),"-")</f>
        <v>-</v>
      </c>
      <c r="AB44" s="3" t="str">
        <f>IFERROR(VLOOKUP($D44,Payments!AH$10:$AX$1113,15,FALSE),"-")</f>
        <v>-</v>
      </c>
      <c r="AC44" s="3" t="str">
        <f>IFERROR(VLOOKUP($D44,Payments!AJ$10:$AX$1113,15,FALSE),"-")</f>
        <v>-</v>
      </c>
      <c r="AD44" s="3" t="str">
        <f>IFERROR(VLOOKUP($D44,Payments!AL$10:$AX$1113,13,FALSE),"-")</f>
        <v>-</v>
      </c>
      <c r="AE44" s="3" t="str">
        <f>IFERROR(VLOOKUP($D44,Payments!AN$10:$AX$1113,11,FALSE),"-")</f>
        <v>-</v>
      </c>
      <c r="AF44" s="3" t="str">
        <f>IFERROR(VLOOKUP($D44,Payments!AP$10:$AX$1113,9,FALSE),"-")</f>
        <v>-</v>
      </c>
      <c r="AG44" s="3" t="str">
        <f>IFERROR(VLOOKUP($D44,Payments!AR$10:$AX$1113,7,FALSE),"-")</f>
        <v>-</v>
      </c>
      <c r="AH44" s="3" t="str">
        <f>IFERROR(VLOOKUP($D44,Payments!AT$10:$AX$1113,5,FALSE),"-")</f>
        <v>-</v>
      </c>
      <c r="AI44" s="3" t="str">
        <f>IFERROR(VLOOKUP($D44,Payments!AV$10:$AX$1113,3,FALSE),"-")</f>
        <v>-</v>
      </c>
    </row>
    <row r="45" spans="1:35" ht="14.5" x14ac:dyDescent="0.35">
      <c r="A45" s="1" t="s">
        <v>8</v>
      </c>
      <c r="B45" s="2" t="s">
        <v>2633</v>
      </c>
      <c r="C45" s="19" t="s">
        <v>68</v>
      </c>
      <c r="D45" s="2" t="s">
        <v>1635</v>
      </c>
      <c r="E45" s="19" t="s">
        <v>81</v>
      </c>
      <c r="F45" s="2">
        <v>8</v>
      </c>
      <c r="G45" s="38">
        <v>20000</v>
      </c>
      <c r="H45" s="2"/>
      <c r="I45" s="26" t="s">
        <v>82</v>
      </c>
      <c r="J45" s="2"/>
      <c r="K45" s="2"/>
      <c r="L45" s="3" t="str">
        <f>IFERROR(VLOOKUP($D45,Payments!B$10:$AX$1113,49,FALSE),"-")</f>
        <v>-</v>
      </c>
      <c r="M45" s="3" t="str">
        <f>IFERROR(VLOOKUP($D45,Payments!D$10:$AX$1113,47,FALSE),"-")</f>
        <v>-</v>
      </c>
      <c r="N45" s="3" t="str">
        <f>IFERROR(VLOOKUP($D45,Payments!F$10:$AX$1113,45,FALSE),"-")</f>
        <v>-</v>
      </c>
      <c r="O45" s="3" t="str">
        <f>IFERROR(VLOOKUP($D45,Payments!H$10:$AX$1113,43,FALSE),"-")</f>
        <v>-</v>
      </c>
      <c r="P45" s="3" t="str">
        <f>IFERROR(VLOOKUP($D45,Payments!J$10:$AX$1113,41,FALSE),"-")</f>
        <v>-</v>
      </c>
      <c r="Q45" s="3" t="str">
        <f>IFERROR(VLOOKUP($D45,Payments!L$10:$AX$1113,39,FALSE),"-")</f>
        <v>-</v>
      </c>
      <c r="R45" s="3" t="str">
        <f>IFERROR(VLOOKUP($D45,Payments!N$10:$AX$1113,37,FALSE),"-")</f>
        <v>-</v>
      </c>
      <c r="S45" s="3" t="str">
        <f>IFERROR(VLOOKUP($D45,Payments!P$10:$AX$1113,35,FALSE),"-")</f>
        <v>-</v>
      </c>
      <c r="T45" s="3" t="str">
        <f>IFERROR(VLOOKUP($D45,Payments!R$10:$AX$1113,33,FALSE),"-")</f>
        <v>-</v>
      </c>
      <c r="U45" s="3" t="str">
        <f>IFERROR(VLOOKUP($D45,Payments!T$10:$AX$1113,31,FALSE),"-")</f>
        <v>-</v>
      </c>
      <c r="V45" s="3" t="str">
        <f>IFERROR(VLOOKUP($D45,Payments!V$10:$AX$1113,29,FALSE),"-")</f>
        <v>-</v>
      </c>
      <c r="W45" s="3" t="str">
        <f>IFERROR(VLOOKUP($D45,Payments!X$10:$AX$1113,27,FALSE),"-")</f>
        <v>-</v>
      </c>
      <c r="X45" s="3" t="str">
        <f>IFERROR(VLOOKUP($D45,Payments!Z$10:$AX$1113,25,FALSE),"-")</f>
        <v>-</v>
      </c>
      <c r="Y45" s="3" t="str">
        <f>IFERROR(VLOOKUP($D45,Payments!AB$10:$AX$1113,23,FALSE),"-")</f>
        <v>-</v>
      </c>
      <c r="Z45" s="3" t="str">
        <f>IFERROR(VLOOKUP($D45,Payments!AD$10:$AX$1113,19,FALSE),"-")</f>
        <v>-</v>
      </c>
      <c r="AA45" s="3" t="str">
        <f>IFERROR(VLOOKUP($D45,Payments!AF$10:$AX$1113,17,FALSE),"-")</f>
        <v>-</v>
      </c>
      <c r="AB45" s="3" t="str">
        <f>IFERROR(VLOOKUP($D45,Payments!AH$10:$AX$1113,15,FALSE),"-")</f>
        <v>-</v>
      </c>
      <c r="AC45" s="3" t="str">
        <f>IFERROR(VLOOKUP($D45,Payments!AJ$10:$AX$1113,15,FALSE),"-")</f>
        <v>-</v>
      </c>
      <c r="AD45" s="3" t="str">
        <f>IFERROR(VLOOKUP($D45,Payments!AL$10:$AX$1113,13,FALSE),"-")</f>
        <v>-</v>
      </c>
      <c r="AE45" s="3" t="str">
        <f>IFERROR(VLOOKUP($D45,Payments!AN$10:$AX$1113,11,FALSE),"-")</f>
        <v>-</v>
      </c>
      <c r="AF45" s="3" t="str">
        <f>IFERROR(VLOOKUP($D45,Payments!AP$10:$AX$1113,9,FALSE),"-")</f>
        <v>-</v>
      </c>
      <c r="AG45" s="3" t="str">
        <f>IFERROR(VLOOKUP($D45,Payments!AR$10:$AX$1113,7,FALSE),"-")</f>
        <v>-</v>
      </c>
      <c r="AH45" s="3" t="str">
        <f>IFERROR(VLOOKUP($D45,Payments!AT$10:$AX$1113,5,FALSE),"-")</f>
        <v>-</v>
      </c>
      <c r="AI45" s="3" t="str">
        <f>IFERROR(VLOOKUP($D45,Payments!AV$10:$AX$1113,3,FALSE),"-")</f>
        <v>-</v>
      </c>
    </row>
    <row r="46" spans="1:35" ht="14.5" x14ac:dyDescent="0.35">
      <c r="A46" s="1" t="s">
        <v>8</v>
      </c>
      <c r="B46" s="2" t="s">
        <v>2633</v>
      </c>
      <c r="C46" s="19" t="s">
        <v>68</v>
      </c>
      <c r="D46" s="2" t="s">
        <v>1636</v>
      </c>
      <c r="E46" s="19" t="s">
        <v>83</v>
      </c>
      <c r="F46" s="2">
        <v>3</v>
      </c>
      <c r="G46" s="38">
        <v>20000</v>
      </c>
      <c r="H46" s="2"/>
      <c r="I46" s="26"/>
      <c r="J46" s="2"/>
      <c r="K46" s="2"/>
      <c r="L46" s="3" t="str">
        <f>IFERROR(VLOOKUP($D46,Payments!B$10:$AX$1113,49,FALSE),"-")</f>
        <v>-</v>
      </c>
      <c r="M46" s="3" t="str">
        <f>IFERROR(VLOOKUP($D46,Payments!D$10:$AX$1113,47,FALSE),"-")</f>
        <v>-</v>
      </c>
      <c r="N46" s="3" t="str">
        <f>IFERROR(VLOOKUP($D46,Payments!F$10:$AX$1113,45,FALSE),"-")</f>
        <v>-</v>
      </c>
      <c r="O46" s="3" t="str">
        <f>IFERROR(VLOOKUP($D46,Payments!H$10:$AX$1113,43,FALSE),"-")</f>
        <v>-</v>
      </c>
      <c r="P46" s="3" t="str">
        <f>IFERROR(VLOOKUP($D46,Payments!J$10:$AX$1113,41,FALSE),"-")</f>
        <v>-</v>
      </c>
      <c r="Q46" s="3" t="str">
        <f>IFERROR(VLOOKUP($D46,Payments!L$10:$AX$1113,39,FALSE),"-")</f>
        <v>-</v>
      </c>
      <c r="R46" s="3" t="str">
        <f>IFERROR(VLOOKUP($D46,Payments!N$10:$AX$1113,37,FALSE),"-")</f>
        <v>-</v>
      </c>
      <c r="S46" s="3" t="str">
        <f>IFERROR(VLOOKUP($D46,Payments!P$10:$AX$1113,35,FALSE),"-")</f>
        <v>-</v>
      </c>
      <c r="T46" s="3" t="str">
        <f>IFERROR(VLOOKUP($D46,Payments!R$10:$AX$1113,33,FALSE),"-")</f>
        <v>-</v>
      </c>
      <c r="U46" s="3" t="str">
        <f>IFERROR(VLOOKUP($D46,Payments!T$10:$AX$1113,31,FALSE),"-")</f>
        <v>-</v>
      </c>
      <c r="V46" s="3" t="str">
        <f>IFERROR(VLOOKUP($D46,Payments!V$10:$AX$1113,29,FALSE),"-")</f>
        <v>-</v>
      </c>
      <c r="W46" s="3" t="str">
        <f>IFERROR(VLOOKUP($D46,Payments!X$10:$AX$1113,27,FALSE),"-")</f>
        <v>-</v>
      </c>
      <c r="X46" s="3" t="str">
        <f>IFERROR(VLOOKUP($D46,Payments!Z$10:$AX$1113,25,FALSE),"-")</f>
        <v>-</v>
      </c>
      <c r="Y46" s="3" t="str">
        <f>IFERROR(VLOOKUP($D46,Payments!AB$10:$AX$1113,23,FALSE),"-")</f>
        <v>-</v>
      </c>
      <c r="Z46" s="3" t="str">
        <f>IFERROR(VLOOKUP($D46,Payments!AD$10:$AX$1113,19,FALSE),"-")</f>
        <v>-</v>
      </c>
      <c r="AA46" s="3" t="str">
        <f>IFERROR(VLOOKUP($D46,Payments!AF$10:$AX$1113,17,FALSE),"-")</f>
        <v>-</v>
      </c>
      <c r="AB46" s="3" t="str">
        <f>IFERROR(VLOOKUP($D46,Payments!AH$10:$AX$1113,15,FALSE),"-")</f>
        <v>-</v>
      </c>
      <c r="AC46" s="3" t="str">
        <f>IFERROR(VLOOKUP($D46,Payments!AJ$10:$AX$1113,15,FALSE),"-")</f>
        <v>-</v>
      </c>
      <c r="AD46" s="3" t="str">
        <f>IFERROR(VLOOKUP($D46,Payments!AL$10:$AX$1113,13,FALSE),"-")</f>
        <v>-</v>
      </c>
      <c r="AE46" s="3" t="str">
        <f>IFERROR(VLOOKUP($D46,Payments!AN$10:$AX$1113,11,FALSE),"-")</f>
        <v>-</v>
      </c>
      <c r="AF46" s="3" t="str">
        <f>IFERROR(VLOOKUP($D46,Payments!AP$10:$AX$1113,9,FALSE),"-")</f>
        <v>-</v>
      </c>
      <c r="AG46" s="3" t="str">
        <f>IFERROR(VLOOKUP($D46,Payments!AR$10:$AX$1113,7,FALSE),"-")</f>
        <v>-</v>
      </c>
      <c r="AH46" s="3" t="str">
        <f>IFERROR(VLOOKUP($D46,Payments!AT$10:$AX$1113,5,FALSE),"-")</f>
        <v>-</v>
      </c>
      <c r="AI46" s="3" t="str">
        <f>IFERROR(VLOOKUP($D46,Payments!AV$10:$AX$1113,3,FALSE),"-")</f>
        <v>-</v>
      </c>
    </row>
    <row r="47" spans="1:35" ht="14.5" x14ac:dyDescent="0.35">
      <c r="A47" s="1" t="s">
        <v>8</v>
      </c>
      <c r="B47" s="2" t="s">
        <v>2633</v>
      </c>
      <c r="C47" s="19" t="s">
        <v>68</v>
      </c>
      <c r="D47" s="2" t="s">
        <v>1637</v>
      </c>
      <c r="E47" s="19" t="s">
        <v>84</v>
      </c>
      <c r="F47" s="2">
        <v>2</v>
      </c>
      <c r="G47" s="38">
        <v>20000</v>
      </c>
      <c r="H47" s="2"/>
      <c r="I47" s="26"/>
      <c r="J47" s="2"/>
      <c r="K47" s="2"/>
      <c r="L47" s="3" t="str">
        <f>IFERROR(VLOOKUP($D47,Payments!B$10:$AX$1113,49,FALSE),"-")</f>
        <v>-</v>
      </c>
      <c r="M47" s="3" t="str">
        <f>IFERROR(VLOOKUP($D47,Payments!D$10:$AX$1113,47,FALSE),"-")</f>
        <v>-</v>
      </c>
      <c r="N47" s="3" t="str">
        <f>IFERROR(VLOOKUP($D47,Payments!F$10:$AX$1113,45,FALSE),"-")</f>
        <v>-</v>
      </c>
      <c r="O47" s="3" t="str">
        <f>IFERROR(VLOOKUP($D47,Payments!H$10:$AX$1113,43,FALSE),"-")</f>
        <v>-</v>
      </c>
      <c r="P47" s="3" t="str">
        <f>IFERROR(VLOOKUP($D47,Payments!J$10:$AX$1113,41,FALSE),"-")</f>
        <v>-</v>
      </c>
      <c r="Q47" s="3" t="str">
        <f>IFERROR(VLOOKUP($D47,Payments!L$10:$AX$1113,39,FALSE),"-")</f>
        <v>-</v>
      </c>
      <c r="R47" s="3" t="str">
        <f>IFERROR(VLOOKUP($D47,Payments!N$10:$AX$1113,37,FALSE),"-")</f>
        <v>-</v>
      </c>
      <c r="S47" s="3" t="str">
        <f>IFERROR(VLOOKUP($D47,Payments!P$10:$AX$1113,35,FALSE),"-")</f>
        <v>-</v>
      </c>
      <c r="T47" s="3" t="str">
        <f>IFERROR(VLOOKUP($D47,Payments!R$10:$AX$1113,33,FALSE),"-")</f>
        <v>-</v>
      </c>
      <c r="U47" s="3" t="str">
        <f>IFERROR(VLOOKUP($D47,Payments!T$10:$AX$1113,31,FALSE),"-")</f>
        <v>-</v>
      </c>
      <c r="V47" s="3" t="str">
        <f>IFERROR(VLOOKUP($D47,Payments!V$10:$AX$1113,29,FALSE),"-")</f>
        <v>-</v>
      </c>
      <c r="W47" s="3" t="str">
        <f>IFERROR(VLOOKUP($D47,Payments!X$10:$AX$1113,27,FALSE),"-")</f>
        <v>-</v>
      </c>
      <c r="X47" s="3" t="str">
        <f>IFERROR(VLOOKUP($D47,Payments!Z$10:$AX$1113,25,FALSE),"-")</f>
        <v>-</v>
      </c>
      <c r="Y47" s="3" t="str">
        <f>IFERROR(VLOOKUP($D47,Payments!AB$10:$AX$1113,23,FALSE),"-")</f>
        <v>-</v>
      </c>
      <c r="Z47" s="3" t="str">
        <f>IFERROR(VLOOKUP($D47,Payments!AD$10:$AX$1113,19,FALSE),"-")</f>
        <v>-</v>
      </c>
      <c r="AA47" s="3" t="str">
        <f>IFERROR(VLOOKUP($D47,Payments!AF$10:$AX$1113,17,FALSE),"-")</f>
        <v>-</v>
      </c>
      <c r="AB47" s="3" t="str">
        <f>IFERROR(VLOOKUP($D47,Payments!AH$10:$AX$1113,15,FALSE),"-")</f>
        <v>-</v>
      </c>
      <c r="AC47" s="3" t="str">
        <f>IFERROR(VLOOKUP($D47,Payments!AJ$10:$AX$1113,15,FALSE),"-")</f>
        <v>-</v>
      </c>
      <c r="AD47" s="3" t="str">
        <f>IFERROR(VLOOKUP($D47,Payments!AL$10:$AX$1113,13,FALSE),"-")</f>
        <v>-</v>
      </c>
      <c r="AE47" s="3" t="str">
        <f>IFERROR(VLOOKUP($D47,Payments!AN$10:$AX$1113,11,FALSE),"-")</f>
        <v>-</v>
      </c>
      <c r="AF47" s="3" t="str">
        <f>IFERROR(VLOOKUP($D47,Payments!AP$10:$AX$1113,9,FALSE),"-")</f>
        <v>-</v>
      </c>
      <c r="AG47" s="3" t="str">
        <f>IFERROR(VLOOKUP($D47,Payments!AR$10:$AX$1113,7,FALSE),"-")</f>
        <v>-</v>
      </c>
      <c r="AH47" s="3" t="str">
        <f>IFERROR(VLOOKUP($D47,Payments!AT$10:$AX$1113,5,FALSE),"-")</f>
        <v>-</v>
      </c>
      <c r="AI47" s="3" t="str">
        <f>IFERROR(VLOOKUP($D47,Payments!AV$10:$AX$1113,3,FALSE),"-")</f>
        <v>-</v>
      </c>
    </row>
    <row r="48" spans="1:35" ht="14.5" x14ac:dyDescent="0.35">
      <c r="A48" s="1" t="s">
        <v>8</v>
      </c>
      <c r="B48" s="2" t="s">
        <v>2633</v>
      </c>
      <c r="C48" s="19" t="s">
        <v>68</v>
      </c>
      <c r="D48" s="2" t="s">
        <v>1638</v>
      </c>
      <c r="E48" s="19" t="s">
        <v>85</v>
      </c>
      <c r="F48" s="2">
        <v>7</v>
      </c>
      <c r="G48" s="38">
        <v>20000</v>
      </c>
      <c r="H48" s="2"/>
      <c r="I48" s="26" t="s">
        <v>86</v>
      </c>
      <c r="J48" s="2"/>
      <c r="K48" s="2"/>
      <c r="L48" s="3" t="str">
        <f>IFERROR(VLOOKUP($D48,Payments!B$10:$AX$1113,49,FALSE),"-")</f>
        <v>-</v>
      </c>
      <c r="M48" s="3" t="str">
        <f>IFERROR(VLOOKUP($D48,Payments!D$10:$AX$1113,47,FALSE),"-")</f>
        <v>-</v>
      </c>
      <c r="N48" s="3" t="str">
        <f>IFERROR(VLOOKUP($D48,Payments!F$10:$AX$1113,45,FALSE),"-")</f>
        <v>-</v>
      </c>
      <c r="O48" s="3" t="str">
        <f>IFERROR(VLOOKUP($D48,Payments!H$10:$AX$1113,43,FALSE),"-")</f>
        <v>-</v>
      </c>
      <c r="P48" s="3" t="str">
        <f>IFERROR(VLOOKUP($D48,Payments!J$10:$AX$1113,41,FALSE),"-")</f>
        <v>-</v>
      </c>
      <c r="Q48" s="3" t="str">
        <f>IFERROR(VLOOKUP($D48,Payments!L$10:$AX$1113,39,FALSE),"-")</f>
        <v>-</v>
      </c>
      <c r="R48" s="3" t="str">
        <f>IFERROR(VLOOKUP($D48,Payments!N$10:$AX$1113,37,FALSE),"-")</f>
        <v>-</v>
      </c>
      <c r="S48" s="3" t="str">
        <f>IFERROR(VLOOKUP($D48,Payments!P$10:$AX$1113,35,FALSE),"-")</f>
        <v>-</v>
      </c>
      <c r="T48" s="3" t="str">
        <f>IFERROR(VLOOKUP($D48,Payments!R$10:$AX$1113,33,FALSE),"-")</f>
        <v>-</v>
      </c>
      <c r="U48" s="3" t="str">
        <f>IFERROR(VLOOKUP($D48,Payments!T$10:$AX$1113,31,FALSE),"-")</f>
        <v>-</v>
      </c>
      <c r="V48" s="3" t="str">
        <f>IFERROR(VLOOKUP($D48,Payments!V$10:$AX$1113,29,FALSE),"-")</f>
        <v>-</v>
      </c>
      <c r="W48" s="3" t="str">
        <f>IFERROR(VLOOKUP($D48,Payments!X$10:$AX$1113,27,FALSE),"-")</f>
        <v>-</v>
      </c>
      <c r="X48" s="3" t="str">
        <f>IFERROR(VLOOKUP($D48,Payments!Z$10:$AX$1113,25,FALSE),"-")</f>
        <v>-</v>
      </c>
      <c r="Y48" s="3" t="str">
        <f>IFERROR(VLOOKUP($D48,Payments!AB$10:$AX$1113,23,FALSE),"-")</f>
        <v>-</v>
      </c>
      <c r="Z48" s="3" t="str">
        <f>IFERROR(VLOOKUP($D48,Payments!AD$10:$AX$1113,19,FALSE),"-")</f>
        <v>-</v>
      </c>
      <c r="AA48" s="3" t="str">
        <f>IFERROR(VLOOKUP($D48,Payments!AF$10:$AX$1113,17,FALSE),"-")</f>
        <v>-</v>
      </c>
      <c r="AB48" s="3" t="str">
        <f>IFERROR(VLOOKUP($D48,Payments!AH$10:$AX$1113,15,FALSE),"-")</f>
        <v>-</v>
      </c>
      <c r="AC48" s="3" t="str">
        <f>IFERROR(VLOOKUP($D48,Payments!AJ$10:$AX$1113,15,FALSE),"-")</f>
        <v>-</v>
      </c>
      <c r="AD48" s="3" t="str">
        <f>IFERROR(VLOOKUP($D48,Payments!AL$10:$AX$1113,13,FALSE),"-")</f>
        <v>-</v>
      </c>
      <c r="AE48" s="3" t="str">
        <f>IFERROR(VLOOKUP($D48,Payments!AN$10:$AX$1113,11,FALSE),"-")</f>
        <v>-</v>
      </c>
      <c r="AF48" s="3" t="str">
        <f>IFERROR(VLOOKUP($D48,Payments!AP$10:$AX$1113,9,FALSE),"-")</f>
        <v>-</v>
      </c>
      <c r="AG48" s="3" t="str">
        <f>IFERROR(VLOOKUP($D48,Payments!AR$10:$AX$1113,7,FALSE),"-")</f>
        <v>-</v>
      </c>
      <c r="AH48" s="3" t="str">
        <f>IFERROR(VLOOKUP($D48,Payments!AT$10:$AX$1113,5,FALSE),"-")</f>
        <v>-</v>
      </c>
      <c r="AI48" s="3" t="str">
        <f>IFERROR(VLOOKUP($D48,Payments!AV$10:$AX$1113,3,FALSE),"-")</f>
        <v>-</v>
      </c>
    </row>
    <row r="49" spans="1:35" ht="14.5" x14ac:dyDescent="0.35">
      <c r="A49" s="1" t="s">
        <v>8</v>
      </c>
      <c r="B49" s="2" t="s">
        <v>2634</v>
      </c>
      <c r="C49" s="19" t="s">
        <v>87</v>
      </c>
      <c r="D49" s="2" t="s">
        <v>1639</v>
      </c>
      <c r="E49" s="19" t="s">
        <v>1394</v>
      </c>
      <c r="F49" s="2" t="s">
        <v>27</v>
      </c>
      <c r="G49" s="38">
        <v>35000</v>
      </c>
      <c r="H49" s="2"/>
      <c r="I49" s="26"/>
      <c r="J49" s="2"/>
      <c r="K49" s="2"/>
      <c r="L49" s="3" t="str">
        <f>IFERROR(VLOOKUP($D49,Payments!B$10:$AX$1113,49,FALSE),"-")</f>
        <v>-</v>
      </c>
      <c r="M49" s="3" t="str">
        <f>IFERROR(VLOOKUP($D49,Payments!D$10:$AX$1113,47,FALSE),"-")</f>
        <v>-</v>
      </c>
      <c r="N49" s="3" t="str">
        <f>IFERROR(VLOOKUP($D49,Payments!F$10:$AX$1113,45,FALSE),"-")</f>
        <v>-</v>
      </c>
      <c r="O49" s="3" t="str">
        <f>IFERROR(VLOOKUP($D49,Payments!H$10:$AX$1113,43,FALSE),"-")</f>
        <v>-</v>
      </c>
      <c r="P49" s="3" t="str">
        <f>IFERROR(VLOOKUP($D49,Payments!J$10:$AX$1113,41,FALSE),"-")</f>
        <v>-</v>
      </c>
      <c r="Q49" s="3" t="str">
        <f>IFERROR(VLOOKUP($D49,Payments!L$10:$AX$1113,39,FALSE),"-")</f>
        <v>-</v>
      </c>
      <c r="R49" s="3" t="str">
        <f>IFERROR(VLOOKUP($D49,Payments!N$10:$AX$1113,37,FALSE),"-")</f>
        <v>-</v>
      </c>
      <c r="S49" s="3" t="str">
        <f>IFERROR(VLOOKUP($D49,Payments!P$10:$AX$1113,35,FALSE),"-")</f>
        <v>-</v>
      </c>
      <c r="T49" s="3" t="str">
        <f>IFERROR(VLOOKUP($D49,Payments!R$10:$AX$1113,33,FALSE),"-")</f>
        <v>-</v>
      </c>
      <c r="U49" s="3" t="str">
        <f>IFERROR(VLOOKUP($D49,Payments!T$10:$AX$1113,31,FALSE),"-")</f>
        <v>-</v>
      </c>
      <c r="V49" s="3" t="str">
        <f>IFERROR(VLOOKUP($D49,Payments!V$10:$AX$1113,29,FALSE),"-")</f>
        <v>-</v>
      </c>
      <c r="W49" s="3" t="str">
        <f>IFERROR(VLOOKUP($D49,Payments!X$10:$AX$1113,27,FALSE),"-")</f>
        <v>-</v>
      </c>
      <c r="X49" s="3" t="str">
        <f>IFERROR(VLOOKUP($D49,Payments!Z$10:$AX$1113,25,FALSE),"-")</f>
        <v>-</v>
      </c>
      <c r="Y49" s="3" t="str">
        <f>IFERROR(VLOOKUP($D49,Payments!AB$10:$AX$1113,23,FALSE),"-")</f>
        <v>-</v>
      </c>
      <c r="Z49" s="3" t="str">
        <f>IFERROR(VLOOKUP($D49,Payments!AD$10:$AX$1113,19,FALSE),"-")</f>
        <v>-</v>
      </c>
      <c r="AA49" s="3" t="str">
        <f>IFERROR(VLOOKUP($D49,Payments!AF$10:$AX$1113,17,FALSE),"-")</f>
        <v>-</v>
      </c>
      <c r="AB49" s="3" t="str">
        <f>IFERROR(VLOOKUP($D49,Payments!AH$10:$AX$1113,15,FALSE),"-")</f>
        <v>-</v>
      </c>
      <c r="AC49" s="3" t="str">
        <f>IFERROR(VLOOKUP($D49,Payments!AJ$10:$AX$1113,15,FALSE),"-")</f>
        <v>-</v>
      </c>
      <c r="AD49" s="3" t="str">
        <f>IFERROR(VLOOKUP($D49,Payments!AL$10:$AX$1113,13,FALSE),"-")</f>
        <v>-</v>
      </c>
      <c r="AE49" s="3" t="str">
        <f>IFERROR(VLOOKUP($D49,Payments!AN$10:$AX$1113,11,FALSE),"-")</f>
        <v>-</v>
      </c>
      <c r="AF49" s="3" t="str">
        <f>IFERROR(VLOOKUP($D49,Payments!AP$10:$AX$1113,9,FALSE),"-")</f>
        <v>-</v>
      </c>
      <c r="AG49" s="3" t="str">
        <f>IFERROR(VLOOKUP($D49,Payments!AR$10:$AX$1113,7,FALSE),"-")</f>
        <v>-</v>
      </c>
      <c r="AH49" s="3" t="str">
        <f>IFERROR(VLOOKUP($D49,Payments!AT$10:$AX$1113,5,FALSE),"-")</f>
        <v>-</v>
      </c>
      <c r="AI49" s="3" t="str">
        <f>IFERROR(VLOOKUP($D49,Payments!AV$10:$AX$1113,3,FALSE),"-")</f>
        <v>-</v>
      </c>
    </row>
    <row r="50" spans="1:35" ht="14.5" x14ac:dyDescent="0.35">
      <c r="A50" s="1" t="s">
        <v>8</v>
      </c>
      <c r="B50" s="2" t="s">
        <v>2635</v>
      </c>
      <c r="C50" s="19" t="s">
        <v>87</v>
      </c>
      <c r="D50" s="2" t="s">
        <v>1640</v>
      </c>
      <c r="E50" s="19" t="s">
        <v>88</v>
      </c>
      <c r="F50" s="2">
        <v>2</v>
      </c>
      <c r="G50" s="38">
        <v>20000</v>
      </c>
      <c r="H50" s="2"/>
      <c r="I50" s="26"/>
      <c r="J50" s="2"/>
      <c r="K50" s="2"/>
      <c r="L50" s="3" t="str">
        <f>IFERROR(VLOOKUP($D50,Payments!B$10:$AX$1113,49,FALSE),"-")</f>
        <v>-</v>
      </c>
      <c r="M50" s="3" t="str">
        <f>IFERROR(VLOOKUP($D50,Payments!D$10:$AX$1113,47,FALSE),"-")</f>
        <v>-</v>
      </c>
      <c r="N50" s="3" t="str">
        <f>IFERROR(VLOOKUP($D50,Payments!F$10:$AX$1113,45,FALSE),"-")</f>
        <v>-</v>
      </c>
      <c r="O50" s="3" t="str">
        <f>IFERROR(VLOOKUP($D50,Payments!H$10:$AX$1113,43,FALSE),"-")</f>
        <v>-</v>
      </c>
      <c r="P50" s="3" t="str">
        <f>IFERROR(VLOOKUP($D50,Payments!J$10:$AX$1113,41,FALSE),"-")</f>
        <v>-</v>
      </c>
      <c r="Q50" s="3" t="str">
        <f>IFERROR(VLOOKUP($D50,Payments!L$10:$AX$1113,39,FALSE),"-")</f>
        <v>-</v>
      </c>
      <c r="R50" s="3" t="str">
        <f>IFERROR(VLOOKUP($D50,Payments!N$10:$AX$1113,37,FALSE),"-")</f>
        <v>-</v>
      </c>
      <c r="S50" s="3" t="str">
        <f>IFERROR(VLOOKUP($D50,Payments!P$10:$AX$1113,35,FALSE),"-")</f>
        <v>-</v>
      </c>
      <c r="T50" s="3" t="str">
        <f>IFERROR(VLOOKUP($D50,Payments!R$10:$AX$1113,33,FALSE),"-")</f>
        <v>-</v>
      </c>
      <c r="U50" s="3" t="str">
        <f>IFERROR(VLOOKUP($D50,Payments!T$10:$AX$1113,31,FALSE),"-")</f>
        <v>-</v>
      </c>
      <c r="V50" s="3" t="str">
        <f>IFERROR(VLOOKUP($D50,Payments!V$10:$AX$1113,29,FALSE),"-")</f>
        <v>-</v>
      </c>
      <c r="W50" s="3" t="str">
        <f>IFERROR(VLOOKUP($D50,Payments!X$10:$AX$1113,27,FALSE),"-")</f>
        <v>-</v>
      </c>
      <c r="X50" s="3" t="str">
        <f>IFERROR(VLOOKUP($D50,Payments!Z$10:$AX$1113,25,FALSE),"-")</f>
        <v>-</v>
      </c>
      <c r="Y50" s="3" t="str">
        <f>IFERROR(VLOOKUP($D50,Payments!AB$10:$AX$1113,23,FALSE),"-")</f>
        <v>-</v>
      </c>
      <c r="Z50" s="3" t="str">
        <f>IFERROR(VLOOKUP($D50,Payments!AD$10:$AX$1113,19,FALSE),"-")</f>
        <v>-</v>
      </c>
      <c r="AA50" s="3" t="str">
        <f>IFERROR(VLOOKUP($D50,Payments!AF$10:$AX$1113,17,FALSE),"-")</f>
        <v>-</v>
      </c>
      <c r="AB50" s="3" t="str">
        <f>IFERROR(VLOOKUP($D50,Payments!AH$10:$AX$1113,15,FALSE),"-")</f>
        <v>-</v>
      </c>
      <c r="AC50" s="3" t="str">
        <f>IFERROR(VLOOKUP($D50,Payments!AJ$10:$AX$1113,15,FALSE),"-")</f>
        <v>-</v>
      </c>
      <c r="AD50" s="3" t="str">
        <f>IFERROR(VLOOKUP($D50,Payments!AL$10:$AX$1113,13,FALSE),"-")</f>
        <v>-</v>
      </c>
      <c r="AE50" s="3" t="str">
        <f>IFERROR(VLOOKUP($D50,Payments!AN$10:$AX$1113,11,FALSE),"-")</f>
        <v>-</v>
      </c>
      <c r="AF50" s="3" t="str">
        <f>IFERROR(VLOOKUP($D50,Payments!AP$10:$AX$1113,9,FALSE),"-")</f>
        <v>-</v>
      </c>
      <c r="AG50" s="3" t="str">
        <f>IFERROR(VLOOKUP($D50,Payments!AR$10:$AX$1113,7,FALSE),"-")</f>
        <v>-</v>
      </c>
      <c r="AH50" s="3" t="str">
        <f>IFERROR(VLOOKUP($D50,Payments!AT$10:$AX$1113,5,FALSE),"-")</f>
        <v>-</v>
      </c>
      <c r="AI50" s="3" t="str">
        <f>IFERROR(VLOOKUP($D50,Payments!AV$10:$AX$1113,3,FALSE),"-")</f>
        <v>-</v>
      </c>
    </row>
    <row r="51" spans="1:35" ht="14.5" x14ac:dyDescent="0.35">
      <c r="A51" s="1" t="s">
        <v>8</v>
      </c>
      <c r="B51" s="2" t="s">
        <v>2634</v>
      </c>
      <c r="C51" s="19" t="s">
        <v>87</v>
      </c>
      <c r="D51" s="2" t="s">
        <v>1641</v>
      </c>
      <c r="E51" s="19" t="s">
        <v>1395</v>
      </c>
      <c r="F51" s="2">
        <v>2</v>
      </c>
      <c r="G51" s="38">
        <v>20000</v>
      </c>
      <c r="H51" s="2"/>
      <c r="I51" s="26"/>
      <c r="J51" s="2"/>
      <c r="K51" s="2"/>
      <c r="L51" s="3" t="str">
        <f>IFERROR(VLOOKUP($D51,Payments!B$10:$AX$1113,49,FALSE),"-")</f>
        <v>-</v>
      </c>
      <c r="M51" s="3" t="str">
        <f>IFERROR(VLOOKUP($D51,Payments!D$10:$AX$1113,47,FALSE),"-")</f>
        <v>-</v>
      </c>
      <c r="N51" s="3" t="str">
        <f>IFERROR(VLOOKUP($D51,Payments!F$10:$AX$1113,45,FALSE),"-")</f>
        <v>-</v>
      </c>
      <c r="O51" s="3" t="str">
        <f>IFERROR(VLOOKUP($D51,Payments!H$10:$AX$1113,43,FALSE),"-")</f>
        <v>-</v>
      </c>
      <c r="P51" s="3" t="str">
        <f>IFERROR(VLOOKUP($D51,Payments!J$10:$AX$1113,41,FALSE),"-")</f>
        <v>-</v>
      </c>
      <c r="Q51" s="3" t="str">
        <f>IFERROR(VLOOKUP($D51,Payments!L$10:$AX$1113,39,FALSE),"-")</f>
        <v>-</v>
      </c>
      <c r="R51" s="3" t="str">
        <f>IFERROR(VLOOKUP($D51,Payments!N$10:$AX$1113,37,FALSE),"-")</f>
        <v>-</v>
      </c>
      <c r="S51" s="3" t="str">
        <f>IFERROR(VLOOKUP($D51,Payments!P$10:$AX$1113,35,FALSE),"-")</f>
        <v>-</v>
      </c>
      <c r="T51" s="3" t="str">
        <f>IFERROR(VLOOKUP($D51,Payments!R$10:$AX$1113,33,FALSE),"-")</f>
        <v>-</v>
      </c>
      <c r="U51" s="3" t="str">
        <f>IFERROR(VLOOKUP($D51,Payments!T$10:$AX$1113,31,FALSE),"-")</f>
        <v>-</v>
      </c>
      <c r="V51" s="3" t="str">
        <f>IFERROR(VLOOKUP($D51,Payments!V$10:$AX$1113,29,FALSE),"-")</f>
        <v>-</v>
      </c>
      <c r="W51" s="3" t="str">
        <f>IFERROR(VLOOKUP($D51,Payments!X$10:$AX$1113,27,FALSE),"-")</f>
        <v>-</v>
      </c>
      <c r="X51" s="3" t="str">
        <f>IFERROR(VLOOKUP($D51,Payments!Z$10:$AX$1113,25,FALSE),"-")</f>
        <v>-</v>
      </c>
      <c r="Y51" s="3" t="str">
        <f>IFERROR(VLOOKUP($D51,Payments!AB$10:$AX$1113,23,FALSE),"-")</f>
        <v>-</v>
      </c>
      <c r="Z51" s="3" t="str">
        <f>IFERROR(VLOOKUP($D51,Payments!AD$10:$AX$1113,19,FALSE),"-")</f>
        <v>-</v>
      </c>
      <c r="AA51" s="3" t="str">
        <f>IFERROR(VLOOKUP($D51,Payments!AF$10:$AX$1113,17,FALSE),"-")</f>
        <v>-</v>
      </c>
      <c r="AB51" s="3" t="str">
        <f>IFERROR(VLOOKUP($D51,Payments!AH$10:$AX$1113,15,FALSE),"-")</f>
        <v>-</v>
      </c>
      <c r="AC51" s="3" t="str">
        <f>IFERROR(VLOOKUP($D51,Payments!AJ$10:$AX$1113,15,FALSE),"-")</f>
        <v>-</v>
      </c>
      <c r="AD51" s="3" t="str">
        <f>IFERROR(VLOOKUP($D51,Payments!AL$10:$AX$1113,13,FALSE),"-")</f>
        <v>-</v>
      </c>
      <c r="AE51" s="3" t="str">
        <f>IFERROR(VLOOKUP($D51,Payments!AN$10:$AX$1113,11,FALSE),"-")</f>
        <v>-</v>
      </c>
      <c r="AF51" s="3" t="str">
        <f>IFERROR(VLOOKUP($D51,Payments!AP$10:$AX$1113,9,FALSE),"-")</f>
        <v>-</v>
      </c>
      <c r="AG51" s="3" t="str">
        <f>IFERROR(VLOOKUP($D51,Payments!AR$10:$AX$1113,7,FALSE),"-")</f>
        <v>-</v>
      </c>
      <c r="AH51" s="3" t="str">
        <f>IFERROR(VLOOKUP($D51,Payments!AT$10:$AX$1113,5,FALSE),"-")</f>
        <v>-</v>
      </c>
      <c r="AI51" s="3" t="str">
        <f>IFERROR(VLOOKUP($D51,Payments!AV$10:$AX$1113,3,FALSE),"-")</f>
        <v>-</v>
      </c>
    </row>
    <row r="52" spans="1:35" ht="14.5" x14ac:dyDescent="0.35">
      <c r="A52" s="1" t="s">
        <v>8</v>
      </c>
      <c r="B52" s="2" t="s">
        <v>2634</v>
      </c>
      <c r="C52" s="19" t="s">
        <v>87</v>
      </c>
      <c r="D52" s="2" t="s">
        <v>1642</v>
      </c>
      <c r="E52" s="19" t="s">
        <v>89</v>
      </c>
      <c r="F52" s="2">
        <v>3</v>
      </c>
      <c r="G52" s="38">
        <v>20000</v>
      </c>
      <c r="H52" s="2"/>
      <c r="I52" s="26" t="s">
        <v>90</v>
      </c>
      <c r="J52" s="2"/>
      <c r="K52" s="2"/>
      <c r="L52" s="3" t="str">
        <f>IFERROR(VLOOKUP($D52,Payments!B$10:$AX$1113,49,FALSE),"-")</f>
        <v>-</v>
      </c>
      <c r="M52" s="3" t="str">
        <f>IFERROR(VLOOKUP($D52,Payments!D$10:$AX$1113,47,FALSE),"-")</f>
        <v>-</v>
      </c>
      <c r="N52" s="3" t="str">
        <f>IFERROR(VLOOKUP($D52,Payments!F$10:$AX$1113,45,FALSE),"-")</f>
        <v>-</v>
      </c>
      <c r="O52" s="3" t="str">
        <f>IFERROR(VLOOKUP($D52,Payments!H$10:$AX$1113,43,FALSE),"-")</f>
        <v>-</v>
      </c>
      <c r="P52" s="3" t="str">
        <f>IFERROR(VLOOKUP($D52,Payments!J$10:$AX$1113,41,FALSE),"-")</f>
        <v>-</v>
      </c>
      <c r="Q52" s="3" t="str">
        <f>IFERROR(VLOOKUP($D52,Payments!L$10:$AX$1113,39,FALSE),"-")</f>
        <v>-</v>
      </c>
      <c r="R52" s="3" t="str">
        <f>IFERROR(VLOOKUP($D52,Payments!N$10:$AX$1113,37,FALSE),"-")</f>
        <v>-</v>
      </c>
      <c r="S52" s="3" t="str">
        <f>IFERROR(VLOOKUP($D52,Payments!P$10:$AX$1113,35,FALSE),"-")</f>
        <v>-</v>
      </c>
      <c r="T52" s="3" t="str">
        <f>IFERROR(VLOOKUP($D52,Payments!R$10:$AX$1113,33,FALSE),"-")</f>
        <v>-</v>
      </c>
      <c r="U52" s="3" t="str">
        <f>IFERROR(VLOOKUP($D52,Payments!T$10:$AX$1113,31,FALSE),"-")</f>
        <v>-</v>
      </c>
      <c r="V52" s="3" t="str">
        <f>IFERROR(VLOOKUP($D52,Payments!V$10:$AX$1113,29,FALSE),"-")</f>
        <v>-</v>
      </c>
      <c r="W52" s="3" t="str">
        <f>IFERROR(VLOOKUP($D52,Payments!X$10:$AX$1113,27,FALSE),"-")</f>
        <v>-</v>
      </c>
      <c r="X52" s="3" t="str">
        <f>IFERROR(VLOOKUP($D52,Payments!Z$10:$AX$1113,25,FALSE),"-")</f>
        <v>-</v>
      </c>
      <c r="Y52" s="3" t="str">
        <f>IFERROR(VLOOKUP($D52,Payments!AB$10:$AX$1113,23,FALSE),"-")</f>
        <v>-</v>
      </c>
      <c r="Z52" s="3" t="str">
        <f>IFERROR(VLOOKUP($D52,Payments!AD$10:$AX$1113,19,FALSE),"-")</f>
        <v>-</v>
      </c>
      <c r="AA52" s="3" t="str">
        <f>IFERROR(VLOOKUP($D52,Payments!AF$10:$AX$1113,17,FALSE),"-")</f>
        <v>-</v>
      </c>
      <c r="AB52" s="3" t="str">
        <f>IFERROR(VLOOKUP($D52,Payments!AH$10:$AX$1113,15,FALSE),"-")</f>
        <v>-</v>
      </c>
      <c r="AC52" s="3" t="str">
        <f>IFERROR(VLOOKUP($D52,Payments!AJ$10:$AX$1113,15,FALSE),"-")</f>
        <v>-</v>
      </c>
      <c r="AD52" s="3" t="str">
        <f>IFERROR(VLOOKUP($D52,Payments!AL$10:$AX$1113,13,FALSE),"-")</f>
        <v>-</v>
      </c>
      <c r="AE52" s="3" t="str">
        <f>IFERROR(VLOOKUP($D52,Payments!AN$10:$AX$1113,11,FALSE),"-")</f>
        <v>-</v>
      </c>
      <c r="AF52" s="3" t="str">
        <f>IFERROR(VLOOKUP($D52,Payments!AP$10:$AX$1113,9,FALSE),"-")</f>
        <v>-</v>
      </c>
      <c r="AG52" s="3" t="str">
        <f>IFERROR(VLOOKUP($D52,Payments!AR$10:$AX$1113,7,FALSE),"-")</f>
        <v>-</v>
      </c>
      <c r="AH52" s="3" t="str">
        <f>IFERROR(VLOOKUP($D52,Payments!AT$10:$AX$1113,5,FALSE),"-")</f>
        <v>-</v>
      </c>
      <c r="AI52" s="3" t="str">
        <f>IFERROR(VLOOKUP($D52,Payments!AV$10:$AX$1113,3,FALSE),"-")</f>
        <v>-</v>
      </c>
    </row>
    <row r="53" spans="1:35" ht="14.5" x14ac:dyDescent="0.35">
      <c r="A53" s="1" t="s">
        <v>8</v>
      </c>
      <c r="B53" s="2" t="s">
        <v>2634</v>
      </c>
      <c r="C53" s="19" t="s">
        <v>87</v>
      </c>
      <c r="D53" s="2" t="s">
        <v>1643</v>
      </c>
      <c r="E53" s="19" t="s">
        <v>91</v>
      </c>
      <c r="F53" s="2">
        <v>2</v>
      </c>
      <c r="G53" s="38">
        <v>20000</v>
      </c>
      <c r="H53" s="2"/>
      <c r="I53" s="26"/>
      <c r="J53" s="2"/>
      <c r="K53" s="2"/>
      <c r="L53" s="3" t="str">
        <f>IFERROR(VLOOKUP($D53,Payments!B$10:$AX$1113,49,FALSE),"-")</f>
        <v>-</v>
      </c>
      <c r="M53" s="3" t="str">
        <f>IFERROR(VLOOKUP($D53,Payments!D$10:$AX$1113,47,FALSE),"-")</f>
        <v>-</v>
      </c>
      <c r="N53" s="3" t="str">
        <f>IFERROR(VLOOKUP($D53,Payments!F$10:$AX$1113,45,FALSE),"-")</f>
        <v>-</v>
      </c>
      <c r="O53" s="3" t="str">
        <f>IFERROR(VLOOKUP($D53,Payments!H$10:$AX$1113,43,FALSE),"-")</f>
        <v>-</v>
      </c>
      <c r="P53" s="3" t="str">
        <f>IFERROR(VLOOKUP($D53,Payments!J$10:$AX$1113,41,FALSE),"-")</f>
        <v>-</v>
      </c>
      <c r="Q53" s="3" t="str">
        <f>IFERROR(VLOOKUP($D53,Payments!L$10:$AX$1113,39,FALSE),"-")</f>
        <v>-</v>
      </c>
      <c r="R53" s="3" t="str">
        <f>IFERROR(VLOOKUP($D53,Payments!N$10:$AX$1113,37,FALSE),"-")</f>
        <v>-</v>
      </c>
      <c r="S53" s="3" t="str">
        <f>IFERROR(VLOOKUP($D53,Payments!P$10:$AX$1113,35,FALSE),"-")</f>
        <v>-</v>
      </c>
      <c r="T53" s="3" t="str">
        <f>IFERROR(VLOOKUP($D53,Payments!R$10:$AX$1113,33,FALSE),"-")</f>
        <v>-</v>
      </c>
      <c r="U53" s="3" t="str">
        <f>IFERROR(VLOOKUP($D53,Payments!T$10:$AX$1113,31,FALSE),"-")</f>
        <v>-</v>
      </c>
      <c r="V53" s="3" t="str">
        <f>IFERROR(VLOOKUP($D53,Payments!V$10:$AX$1113,29,FALSE),"-")</f>
        <v>-</v>
      </c>
      <c r="W53" s="3" t="str">
        <f>IFERROR(VLOOKUP($D53,Payments!X$10:$AX$1113,27,FALSE),"-")</f>
        <v>-</v>
      </c>
      <c r="X53" s="3" t="str">
        <f>IFERROR(VLOOKUP($D53,Payments!Z$10:$AX$1113,25,FALSE),"-")</f>
        <v>-</v>
      </c>
      <c r="Y53" s="3" t="str">
        <f>IFERROR(VLOOKUP($D53,Payments!AB$10:$AX$1113,23,FALSE),"-")</f>
        <v>-</v>
      </c>
      <c r="Z53" s="3" t="str">
        <f>IFERROR(VLOOKUP($D53,Payments!AD$10:$AX$1113,19,FALSE),"-")</f>
        <v>-</v>
      </c>
      <c r="AA53" s="3" t="str">
        <f>IFERROR(VLOOKUP($D53,Payments!AF$10:$AX$1113,17,FALSE),"-")</f>
        <v>-</v>
      </c>
      <c r="AB53" s="3" t="str">
        <f>IFERROR(VLOOKUP($D53,Payments!AH$10:$AX$1113,15,FALSE),"-")</f>
        <v>-</v>
      </c>
      <c r="AC53" s="3" t="str">
        <f>IFERROR(VLOOKUP($D53,Payments!AJ$10:$AX$1113,15,FALSE),"-")</f>
        <v>-</v>
      </c>
      <c r="AD53" s="3" t="str">
        <f>IFERROR(VLOOKUP($D53,Payments!AL$10:$AX$1113,13,FALSE),"-")</f>
        <v>-</v>
      </c>
      <c r="AE53" s="3" t="str">
        <f>IFERROR(VLOOKUP($D53,Payments!AN$10:$AX$1113,11,FALSE),"-")</f>
        <v>-</v>
      </c>
      <c r="AF53" s="3" t="str">
        <f>IFERROR(VLOOKUP($D53,Payments!AP$10:$AX$1113,9,FALSE),"-")</f>
        <v>-</v>
      </c>
      <c r="AG53" s="3" t="str">
        <f>IFERROR(VLOOKUP($D53,Payments!AR$10:$AX$1113,7,FALSE),"-")</f>
        <v>-</v>
      </c>
      <c r="AH53" s="3" t="str">
        <f>IFERROR(VLOOKUP($D53,Payments!AT$10:$AX$1113,5,FALSE),"-")</f>
        <v>-</v>
      </c>
      <c r="AI53" s="3" t="str">
        <f>IFERROR(VLOOKUP($D53,Payments!AV$10:$AX$1113,3,FALSE),"-")</f>
        <v>-</v>
      </c>
    </row>
    <row r="54" spans="1:35" ht="14.5" x14ac:dyDescent="0.35">
      <c r="A54" s="1" t="s">
        <v>8</v>
      </c>
      <c r="B54" s="2" t="s">
        <v>2634</v>
      </c>
      <c r="C54" s="19" t="s">
        <v>87</v>
      </c>
      <c r="D54" s="2" t="s">
        <v>1644</v>
      </c>
      <c r="E54" s="19" t="s">
        <v>92</v>
      </c>
      <c r="F54" s="2">
        <v>6</v>
      </c>
      <c r="G54" s="38">
        <v>20000</v>
      </c>
      <c r="H54" s="2"/>
      <c r="I54" s="26"/>
      <c r="J54" s="2"/>
      <c r="K54" s="2"/>
      <c r="L54" s="3" t="str">
        <f>IFERROR(VLOOKUP($D54,Payments!B$10:$AX$1113,49,FALSE),"-")</f>
        <v>-</v>
      </c>
      <c r="M54" s="3" t="str">
        <f>IFERROR(VLOOKUP($D54,Payments!D$10:$AX$1113,47,FALSE),"-")</f>
        <v>-</v>
      </c>
      <c r="N54" s="3" t="str">
        <f>IFERROR(VLOOKUP($D54,Payments!F$10:$AX$1113,45,FALSE),"-")</f>
        <v>-</v>
      </c>
      <c r="O54" s="3" t="str">
        <f>IFERROR(VLOOKUP($D54,Payments!H$10:$AX$1113,43,FALSE),"-")</f>
        <v>-</v>
      </c>
      <c r="P54" s="3" t="str">
        <f>IFERROR(VLOOKUP($D54,Payments!J$10:$AX$1113,41,FALSE),"-")</f>
        <v>-</v>
      </c>
      <c r="Q54" s="3" t="str">
        <f>IFERROR(VLOOKUP($D54,Payments!L$10:$AX$1113,39,FALSE),"-")</f>
        <v>-</v>
      </c>
      <c r="R54" s="3" t="str">
        <f>IFERROR(VLOOKUP($D54,Payments!N$10:$AX$1113,37,FALSE),"-")</f>
        <v>-</v>
      </c>
      <c r="S54" s="3" t="str">
        <f>IFERROR(VLOOKUP($D54,Payments!P$10:$AX$1113,35,FALSE),"-")</f>
        <v>-</v>
      </c>
      <c r="T54" s="3" t="str">
        <f>IFERROR(VLOOKUP($D54,Payments!R$10:$AX$1113,33,FALSE),"-")</f>
        <v>-</v>
      </c>
      <c r="U54" s="3" t="str">
        <f>IFERROR(VLOOKUP($D54,Payments!T$10:$AX$1113,31,FALSE),"-")</f>
        <v>-</v>
      </c>
      <c r="V54" s="3" t="str">
        <f>IFERROR(VLOOKUP($D54,Payments!V$10:$AX$1113,29,FALSE),"-")</f>
        <v>-</v>
      </c>
      <c r="W54" s="3" t="str">
        <f>IFERROR(VLOOKUP($D54,Payments!X$10:$AX$1113,27,FALSE),"-")</f>
        <v>-</v>
      </c>
      <c r="X54" s="3" t="str">
        <f>IFERROR(VLOOKUP($D54,Payments!Z$10:$AX$1113,25,FALSE),"-")</f>
        <v>-</v>
      </c>
      <c r="Y54" s="3" t="str">
        <f>IFERROR(VLOOKUP($D54,Payments!AB$10:$AX$1113,23,FALSE),"-")</f>
        <v>-</v>
      </c>
      <c r="Z54" s="3" t="str">
        <f>IFERROR(VLOOKUP($D54,Payments!AD$10:$AX$1113,19,FALSE),"-")</f>
        <v>-</v>
      </c>
      <c r="AA54" s="3" t="str">
        <f>IFERROR(VLOOKUP($D54,Payments!AF$10:$AX$1113,17,FALSE),"-")</f>
        <v>-</v>
      </c>
      <c r="AB54" s="3" t="str">
        <f>IFERROR(VLOOKUP($D54,Payments!AH$10:$AX$1113,15,FALSE),"-")</f>
        <v>-</v>
      </c>
      <c r="AC54" s="3" t="str">
        <f>IFERROR(VLOOKUP($D54,Payments!AJ$10:$AX$1113,15,FALSE),"-")</f>
        <v>-</v>
      </c>
      <c r="AD54" s="3" t="str">
        <f>IFERROR(VLOOKUP($D54,Payments!AL$10:$AX$1113,13,FALSE),"-")</f>
        <v>-</v>
      </c>
      <c r="AE54" s="3" t="str">
        <f>IFERROR(VLOOKUP($D54,Payments!AN$10:$AX$1113,11,FALSE),"-")</f>
        <v>-</v>
      </c>
      <c r="AF54" s="3" t="str">
        <f>IFERROR(VLOOKUP($D54,Payments!AP$10:$AX$1113,9,FALSE),"-")</f>
        <v>-</v>
      </c>
      <c r="AG54" s="3" t="str">
        <f>IFERROR(VLOOKUP($D54,Payments!AR$10:$AX$1113,7,FALSE),"-")</f>
        <v>-</v>
      </c>
      <c r="AH54" s="3" t="str">
        <f>IFERROR(VLOOKUP($D54,Payments!AT$10:$AX$1113,5,FALSE),"-")</f>
        <v>-</v>
      </c>
      <c r="AI54" s="3" t="str">
        <f>IFERROR(VLOOKUP($D54,Payments!AV$10:$AX$1113,3,FALSE),"-")</f>
        <v>-</v>
      </c>
    </row>
    <row r="55" spans="1:35" ht="14.5" x14ac:dyDescent="0.35">
      <c r="A55" s="1" t="s">
        <v>8</v>
      </c>
      <c r="B55" s="2" t="s">
        <v>2634</v>
      </c>
      <c r="C55" s="19" t="s">
        <v>87</v>
      </c>
      <c r="D55" s="2" t="s">
        <v>1645</v>
      </c>
      <c r="E55" s="19" t="s">
        <v>93</v>
      </c>
      <c r="F55" s="2">
        <v>2</v>
      </c>
      <c r="G55" s="38">
        <v>20000</v>
      </c>
      <c r="H55" s="2"/>
      <c r="I55" s="26" t="s">
        <v>94</v>
      </c>
      <c r="J55" s="2"/>
      <c r="K55" s="2"/>
      <c r="L55" s="3" t="str">
        <f>IFERROR(VLOOKUP($D55,Payments!B$10:$AX$1113,49,FALSE),"-")</f>
        <v>-</v>
      </c>
      <c r="M55" s="3" t="str">
        <f>IFERROR(VLOOKUP($D55,Payments!D$10:$AX$1113,47,FALSE),"-")</f>
        <v>-</v>
      </c>
      <c r="N55" s="3" t="str">
        <f>IFERROR(VLOOKUP($D55,Payments!F$10:$AX$1113,45,FALSE),"-")</f>
        <v>-</v>
      </c>
      <c r="O55" s="3" t="str">
        <f>IFERROR(VLOOKUP($D55,Payments!H$10:$AX$1113,43,FALSE),"-")</f>
        <v>-</v>
      </c>
      <c r="P55" s="3" t="str">
        <f>IFERROR(VLOOKUP($D55,Payments!J$10:$AX$1113,41,FALSE),"-")</f>
        <v>-</v>
      </c>
      <c r="Q55" s="3" t="str">
        <f>IFERROR(VLOOKUP($D55,Payments!L$10:$AX$1113,39,FALSE),"-")</f>
        <v>-</v>
      </c>
      <c r="R55" s="3" t="str">
        <f>IFERROR(VLOOKUP($D55,Payments!N$10:$AX$1113,37,FALSE),"-")</f>
        <v>-</v>
      </c>
      <c r="S55" s="3" t="str">
        <f>IFERROR(VLOOKUP($D55,Payments!P$10:$AX$1113,35,FALSE),"-")</f>
        <v>-</v>
      </c>
      <c r="T55" s="3" t="str">
        <f>IFERROR(VLOOKUP($D55,Payments!R$10:$AX$1113,33,FALSE),"-")</f>
        <v>-</v>
      </c>
      <c r="U55" s="3" t="str">
        <f>IFERROR(VLOOKUP($D55,Payments!T$10:$AX$1113,31,FALSE),"-")</f>
        <v>-</v>
      </c>
      <c r="V55" s="3" t="str">
        <f>IFERROR(VLOOKUP($D55,Payments!V$10:$AX$1113,29,FALSE),"-")</f>
        <v>-</v>
      </c>
      <c r="W55" s="3" t="str">
        <f>IFERROR(VLOOKUP($D55,Payments!X$10:$AX$1113,27,FALSE),"-")</f>
        <v>-</v>
      </c>
      <c r="X55" s="3" t="str">
        <f>IFERROR(VLOOKUP($D55,Payments!Z$10:$AX$1113,25,FALSE),"-")</f>
        <v>-</v>
      </c>
      <c r="Y55" s="3" t="str">
        <f>IFERROR(VLOOKUP($D55,Payments!AB$10:$AX$1113,23,FALSE),"-")</f>
        <v>-</v>
      </c>
      <c r="Z55" s="3" t="str">
        <f>IFERROR(VLOOKUP($D55,Payments!AD$10:$AX$1113,19,FALSE),"-")</f>
        <v>-</v>
      </c>
      <c r="AA55" s="3" t="str">
        <f>IFERROR(VLOOKUP($D55,Payments!AF$10:$AX$1113,17,FALSE),"-")</f>
        <v>-</v>
      </c>
      <c r="AB55" s="3" t="str">
        <f>IFERROR(VLOOKUP($D55,Payments!AH$10:$AX$1113,15,FALSE),"-")</f>
        <v>-</v>
      </c>
      <c r="AC55" s="3" t="str">
        <f>IFERROR(VLOOKUP($D55,Payments!AJ$10:$AX$1113,15,FALSE),"-")</f>
        <v>-</v>
      </c>
      <c r="AD55" s="3" t="str">
        <f>IFERROR(VLOOKUP($D55,Payments!AL$10:$AX$1113,13,FALSE),"-")</f>
        <v>-</v>
      </c>
      <c r="AE55" s="3" t="str">
        <f>IFERROR(VLOOKUP($D55,Payments!AN$10:$AX$1113,11,FALSE),"-")</f>
        <v>-</v>
      </c>
      <c r="AF55" s="3" t="str">
        <f>IFERROR(VLOOKUP($D55,Payments!AP$10:$AX$1113,9,FALSE),"-")</f>
        <v>-</v>
      </c>
      <c r="AG55" s="3" t="str">
        <f>IFERROR(VLOOKUP($D55,Payments!AR$10:$AX$1113,7,FALSE),"-")</f>
        <v>-</v>
      </c>
      <c r="AH55" s="3" t="str">
        <f>IFERROR(VLOOKUP($D55,Payments!AT$10:$AX$1113,5,FALSE),"-")</f>
        <v>-</v>
      </c>
      <c r="AI55" s="3" t="str">
        <f>IFERROR(VLOOKUP($D55,Payments!AV$10:$AX$1113,3,FALSE),"-")</f>
        <v>-</v>
      </c>
    </row>
    <row r="56" spans="1:35" ht="14.5" x14ac:dyDescent="0.35">
      <c r="A56" s="1" t="s">
        <v>8</v>
      </c>
      <c r="B56" s="2" t="s">
        <v>2634</v>
      </c>
      <c r="C56" s="19" t="s">
        <v>87</v>
      </c>
      <c r="D56" s="2" t="s">
        <v>1646</v>
      </c>
      <c r="E56" s="19" t="s">
        <v>1396</v>
      </c>
      <c r="F56" s="2">
        <v>6</v>
      </c>
      <c r="G56" s="38">
        <v>20000</v>
      </c>
      <c r="H56" s="2"/>
      <c r="I56" s="26"/>
      <c r="J56" s="2"/>
      <c r="K56" s="2"/>
      <c r="L56" s="3" t="str">
        <f>IFERROR(VLOOKUP($D56,Payments!B$10:$AX$1113,49,FALSE),"-")</f>
        <v>-</v>
      </c>
      <c r="M56" s="3" t="str">
        <f>IFERROR(VLOOKUP($D56,Payments!D$10:$AX$1113,47,FALSE),"-")</f>
        <v>-</v>
      </c>
      <c r="N56" s="3" t="str">
        <f>IFERROR(VLOOKUP($D56,Payments!F$10:$AX$1113,45,FALSE),"-")</f>
        <v>-</v>
      </c>
      <c r="O56" s="3" t="str">
        <f>IFERROR(VLOOKUP($D56,Payments!H$10:$AX$1113,43,FALSE),"-")</f>
        <v>-</v>
      </c>
      <c r="P56" s="3" t="str">
        <f>IFERROR(VLOOKUP($D56,Payments!J$10:$AX$1113,41,FALSE),"-")</f>
        <v>-</v>
      </c>
      <c r="Q56" s="3" t="str">
        <f>IFERROR(VLOOKUP($D56,Payments!L$10:$AX$1113,39,FALSE),"-")</f>
        <v>-</v>
      </c>
      <c r="R56" s="3" t="str">
        <f>IFERROR(VLOOKUP($D56,Payments!N$10:$AX$1113,37,FALSE),"-")</f>
        <v>-</v>
      </c>
      <c r="S56" s="3" t="str">
        <f>IFERROR(VLOOKUP($D56,Payments!P$10:$AX$1113,35,FALSE),"-")</f>
        <v>-</v>
      </c>
      <c r="T56" s="3" t="str">
        <f>IFERROR(VLOOKUP($D56,Payments!R$10:$AX$1113,33,FALSE),"-")</f>
        <v>-</v>
      </c>
      <c r="U56" s="3" t="str">
        <f>IFERROR(VLOOKUP($D56,Payments!T$10:$AX$1113,31,FALSE),"-")</f>
        <v>-</v>
      </c>
      <c r="V56" s="3" t="str">
        <f>IFERROR(VLOOKUP($D56,Payments!V$10:$AX$1113,29,FALSE),"-")</f>
        <v>-</v>
      </c>
      <c r="W56" s="3" t="str">
        <f>IFERROR(VLOOKUP($D56,Payments!X$10:$AX$1113,27,FALSE),"-")</f>
        <v>-</v>
      </c>
      <c r="X56" s="3" t="str">
        <f>IFERROR(VLOOKUP($D56,Payments!Z$10:$AX$1113,25,FALSE),"-")</f>
        <v>-</v>
      </c>
      <c r="Y56" s="3" t="str">
        <f>IFERROR(VLOOKUP($D56,Payments!AB$10:$AX$1113,23,FALSE),"-")</f>
        <v>-</v>
      </c>
      <c r="Z56" s="3" t="str">
        <f>IFERROR(VLOOKUP($D56,Payments!AD$10:$AX$1113,19,FALSE),"-")</f>
        <v>-</v>
      </c>
      <c r="AA56" s="3" t="str">
        <f>IFERROR(VLOOKUP($D56,Payments!AF$10:$AX$1113,17,FALSE),"-")</f>
        <v>-</v>
      </c>
      <c r="AB56" s="3" t="str">
        <f>IFERROR(VLOOKUP($D56,Payments!AH$10:$AX$1113,15,FALSE),"-")</f>
        <v>-</v>
      </c>
      <c r="AC56" s="3" t="str">
        <f>IFERROR(VLOOKUP($D56,Payments!AJ$10:$AX$1113,15,FALSE),"-")</f>
        <v>-</v>
      </c>
      <c r="AD56" s="3" t="str">
        <f>IFERROR(VLOOKUP($D56,Payments!AL$10:$AX$1113,13,FALSE),"-")</f>
        <v>-</v>
      </c>
      <c r="AE56" s="3" t="str">
        <f>IFERROR(VLOOKUP($D56,Payments!AN$10:$AX$1113,11,FALSE),"-")</f>
        <v>-</v>
      </c>
      <c r="AF56" s="3" t="str">
        <f>IFERROR(VLOOKUP($D56,Payments!AP$10:$AX$1113,9,FALSE),"-")</f>
        <v>-</v>
      </c>
      <c r="AG56" s="3" t="str">
        <f>IFERROR(VLOOKUP($D56,Payments!AR$10:$AX$1113,7,FALSE),"-")</f>
        <v>-</v>
      </c>
      <c r="AH56" s="3" t="str">
        <f>IFERROR(VLOOKUP($D56,Payments!AT$10:$AX$1113,5,FALSE),"-")</f>
        <v>-</v>
      </c>
      <c r="AI56" s="3" t="str">
        <f>IFERROR(VLOOKUP($D56,Payments!AV$10:$AX$1113,3,FALSE),"-")</f>
        <v>-</v>
      </c>
    </row>
    <row r="57" spans="1:35" ht="14.5" x14ac:dyDescent="0.35">
      <c r="A57" s="1" t="s">
        <v>8</v>
      </c>
      <c r="B57" s="2" t="s">
        <v>2634</v>
      </c>
      <c r="C57" s="19" t="s">
        <v>87</v>
      </c>
      <c r="D57" s="2" t="s">
        <v>1647</v>
      </c>
      <c r="E57" s="19" t="s">
        <v>95</v>
      </c>
      <c r="F57" s="2">
        <v>3</v>
      </c>
      <c r="G57" s="38">
        <v>15000</v>
      </c>
      <c r="H57" s="2"/>
      <c r="I57" s="26"/>
      <c r="J57" s="2"/>
      <c r="K57" s="2"/>
      <c r="L57" s="3" t="str">
        <f>IFERROR(VLOOKUP($D57,Payments!B$10:$AX$1113,49,FALSE),"-")</f>
        <v>-</v>
      </c>
      <c r="M57" s="3" t="str">
        <f>IFERROR(VLOOKUP($D57,Payments!D$10:$AX$1113,47,FALSE),"-")</f>
        <v>-</v>
      </c>
      <c r="N57" s="3" t="str">
        <f>IFERROR(VLOOKUP($D57,Payments!F$10:$AX$1113,45,FALSE),"-")</f>
        <v>-</v>
      </c>
      <c r="O57" s="3" t="str">
        <f>IFERROR(VLOOKUP($D57,Payments!H$10:$AX$1113,43,FALSE),"-")</f>
        <v>-</v>
      </c>
      <c r="P57" s="3" t="str">
        <f>IFERROR(VLOOKUP($D57,Payments!J$10:$AX$1113,41,FALSE),"-")</f>
        <v>-</v>
      </c>
      <c r="Q57" s="3" t="str">
        <f>IFERROR(VLOOKUP($D57,Payments!L$10:$AX$1113,39,FALSE),"-")</f>
        <v>-</v>
      </c>
      <c r="R57" s="3" t="str">
        <f>IFERROR(VLOOKUP($D57,Payments!N$10:$AX$1113,37,FALSE),"-")</f>
        <v>-</v>
      </c>
      <c r="S57" s="3" t="str">
        <f>IFERROR(VLOOKUP($D57,Payments!P$10:$AX$1113,35,FALSE),"-")</f>
        <v>-</v>
      </c>
      <c r="T57" s="3" t="str">
        <f>IFERROR(VLOOKUP($D57,Payments!R$10:$AX$1113,33,FALSE),"-")</f>
        <v>-</v>
      </c>
      <c r="U57" s="3" t="str">
        <f>IFERROR(VLOOKUP($D57,Payments!T$10:$AX$1113,31,FALSE),"-")</f>
        <v>-</v>
      </c>
      <c r="V57" s="3" t="str">
        <f>IFERROR(VLOOKUP($D57,Payments!V$10:$AX$1113,29,FALSE),"-")</f>
        <v>-</v>
      </c>
      <c r="W57" s="3" t="str">
        <f>IFERROR(VLOOKUP($D57,Payments!X$10:$AX$1113,27,FALSE),"-")</f>
        <v>-</v>
      </c>
      <c r="X57" s="3" t="str">
        <f>IFERROR(VLOOKUP($D57,Payments!Z$10:$AX$1113,25,FALSE),"-")</f>
        <v>-</v>
      </c>
      <c r="Y57" s="3" t="str">
        <f>IFERROR(VLOOKUP($D57,Payments!AB$10:$AX$1113,23,FALSE),"-")</f>
        <v>-</v>
      </c>
      <c r="Z57" s="3" t="str">
        <f>IFERROR(VLOOKUP($D57,Payments!AD$10:$AX$1113,19,FALSE),"-")</f>
        <v>-</v>
      </c>
      <c r="AA57" s="3" t="str">
        <f>IFERROR(VLOOKUP($D57,Payments!AF$10:$AX$1113,17,FALSE),"-")</f>
        <v>-</v>
      </c>
      <c r="AB57" s="3" t="str">
        <f>IFERROR(VLOOKUP($D57,Payments!AH$10:$AX$1113,15,FALSE),"-")</f>
        <v>-</v>
      </c>
      <c r="AC57" s="3" t="str">
        <f>IFERROR(VLOOKUP($D57,Payments!AJ$10:$AX$1113,15,FALSE),"-")</f>
        <v>-</v>
      </c>
      <c r="AD57" s="3" t="str">
        <f>IFERROR(VLOOKUP($D57,Payments!AL$10:$AX$1113,13,FALSE),"-")</f>
        <v>-</v>
      </c>
      <c r="AE57" s="3" t="str">
        <f>IFERROR(VLOOKUP($D57,Payments!AN$10:$AX$1113,11,FALSE),"-")</f>
        <v>-</v>
      </c>
      <c r="AF57" s="3" t="str">
        <f>IFERROR(VLOOKUP($D57,Payments!AP$10:$AX$1113,9,FALSE),"-")</f>
        <v>-</v>
      </c>
      <c r="AG57" s="3" t="str">
        <f>IFERROR(VLOOKUP($D57,Payments!AR$10:$AX$1113,7,FALSE),"-")</f>
        <v>-</v>
      </c>
      <c r="AH57" s="3" t="str">
        <f>IFERROR(VLOOKUP($D57,Payments!AT$10:$AX$1113,5,FALSE),"-")</f>
        <v>-</v>
      </c>
      <c r="AI57" s="3" t="str">
        <f>IFERROR(VLOOKUP($D57,Payments!AV$10:$AX$1113,3,FALSE),"-")</f>
        <v>-</v>
      </c>
    </row>
    <row r="58" spans="1:35" ht="14.5" x14ac:dyDescent="0.35">
      <c r="A58" s="1" t="s">
        <v>8</v>
      </c>
      <c r="B58" s="2" t="s">
        <v>2634</v>
      </c>
      <c r="C58" s="19" t="s">
        <v>87</v>
      </c>
      <c r="D58" s="2" t="s">
        <v>1648</v>
      </c>
      <c r="E58" s="19" t="s">
        <v>1397</v>
      </c>
      <c r="F58" s="2">
        <v>1</v>
      </c>
      <c r="G58" s="38">
        <v>15000</v>
      </c>
      <c r="H58" s="2"/>
      <c r="I58" s="26"/>
      <c r="J58" s="2"/>
      <c r="K58" s="2" t="s">
        <v>96</v>
      </c>
      <c r="L58" s="3" t="str">
        <f>IFERROR(VLOOKUP($D58,Payments!B$10:$AX$1113,49,FALSE),"-")</f>
        <v>-</v>
      </c>
      <c r="M58" s="3" t="str">
        <f>IFERROR(VLOOKUP($D58,Payments!D$10:$AX$1113,47,FALSE),"-")</f>
        <v>-</v>
      </c>
      <c r="N58" s="3" t="str">
        <f>IFERROR(VLOOKUP($D58,Payments!F$10:$AX$1113,45,FALSE),"-")</f>
        <v>-</v>
      </c>
      <c r="O58" s="3" t="str">
        <f>IFERROR(VLOOKUP($D58,Payments!H$10:$AX$1113,43,FALSE),"-")</f>
        <v>-</v>
      </c>
      <c r="P58" s="3" t="str">
        <f>IFERROR(VLOOKUP($D58,Payments!J$10:$AX$1113,41,FALSE),"-")</f>
        <v>-</v>
      </c>
      <c r="Q58" s="3" t="str">
        <f>IFERROR(VLOOKUP($D58,Payments!L$10:$AX$1113,39,FALSE),"-")</f>
        <v>-</v>
      </c>
      <c r="R58" s="3" t="str">
        <f>IFERROR(VLOOKUP($D58,Payments!N$10:$AX$1113,37,FALSE),"-")</f>
        <v>-</v>
      </c>
      <c r="S58" s="3" t="str">
        <f>IFERROR(VLOOKUP($D58,Payments!P$10:$AX$1113,35,FALSE),"-")</f>
        <v>-</v>
      </c>
      <c r="T58" s="3" t="str">
        <f>IFERROR(VLOOKUP($D58,Payments!R$10:$AX$1113,33,FALSE),"-")</f>
        <v>-</v>
      </c>
      <c r="U58" s="3" t="str">
        <f>IFERROR(VLOOKUP($D58,Payments!T$10:$AX$1113,31,FALSE),"-")</f>
        <v>-</v>
      </c>
      <c r="V58" s="3" t="str">
        <f>IFERROR(VLOOKUP($D58,Payments!V$10:$AX$1113,29,FALSE),"-")</f>
        <v>-</v>
      </c>
      <c r="W58" s="3" t="str">
        <f>IFERROR(VLOOKUP($D58,Payments!X$10:$AX$1113,27,FALSE),"-")</f>
        <v>-</v>
      </c>
      <c r="X58" s="3" t="str">
        <f>IFERROR(VLOOKUP($D58,Payments!Z$10:$AX$1113,25,FALSE),"-")</f>
        <v>-</v>
      </c>
      <c r="Y58" s="3" t="str">
        <f>IFERROR(VLOOKUP($D58,Payments!AB$10:$AX$1113,23,FALSE),"-")</f>
        <v>-</v>
      </c>
      <c r="Z58" s="3" t="str">
        <f>IFERROR(VLOOKUP($D58,Payments!AD$10:$AX$1113,19,FALSE),"-")</f>
        <v>-</v>
      </c>
      <c r="AA58" s="3" t="str">
        <f>IFERROR(VLOOKUP($D58,Payments!AF$10:$AX$1113,17,FALSE),"-")</f>
        <v>-</v>
      </c>
      <c r="AB58" s="3" t="str">
        <f>IFERROR(VLOOKUP($D58,Payments!AH$10:$AX$1113,15,FALSE),"-")</f>
        <v>-</v>
      </c>
      <c r="AC58" s="3" t="str">
        <f>IFERROR(VLOOKUP($D58,Payments!AJ$10:$AX$1113,15,FALSE),"-")</f>
        <v>-</v>
      </c>
      <c r="AD58" s="3" t="str">
        <f>IFERROR(VLOOKUP($D58,Payments!AL$10:$AX$1113,13,FALSE),"-")</f>
        <v>-</v>
      </c>
      <c r="AE58" s="3" t="str">
        <f>IFERROR(VLOOKUP($D58,Payments!AN$10:$AX$1113,11,FALSE),"-")</f>
        <v>-</v>
      </c>
      <c r="AF58" s="3" t="str">
        <f>IFERROR(VLOOKUP($D58,Payments!AP$10:$AX$1113,9,FALSE),"-")</f>
        <v>-</v>
      </c>
      <c r="AG58" s="3" t="str">
        <f>IFERROR(VLOOKUP($D58,Payments!AR$10:$AX$1113,7,FALSE),"-")</f>
        <v>-</v>
      </c>
      <c r="AH58" s="3" t="str">
        <f>IFERROR(VLOOKUP($D58,Payments!AT$10:$AX$1113,5,FALSE),"-")</f>
        <v>-</v>
      </c>
      <c r="AI58" s="3" t="str">
        <f>IFERROR(VLOOKUP($D58,Payments!AV$10:$AX$1113,3,FALSE),"-")</f>
        <v>-</v>
      </c>
    </row>
    <row r="59" spans="1:35" ht="14.5" x14ac:dyDescent="0.35">
      <c r="A59" s="1" t="s">
        <v>8</v>
      </c>
      <c r="B59" s="2" t="s">
        <v>2636</v>
      </c>
      <c r="C59" s="19" t="s">
        <v>97</v>
      </c>
      <c r="D59" s="2" t="s">
        <v>1649</v>
      </c>
      <c r="E59" s="19" t="s">
        <v>98</v>
      </c>
      <c r="F59" s="2">
        <v>4</v>
      </c>
      <c r="G59" s="38">
        <v>20000</v>
      </c>
      <c r="H59" s="2"/>
      <c r="I59" s="26" t="s">
        <v>99</v>
      </c>
      <c r="J59" s="2"/>
      <c r="K59" s="2"/>
      <c r="L59" s="3" t="str">
        <f>IFERROR(VLOOKUP($D59,Payments!B$10:$AX$1113,49,FALSE),"-")</f>
        <v>-</v>
      </c>
      <c r="M59" s="3" t="str">
        <f>IFERROR(VLOOKUP($D59,Payments!D$10:$AX$1113,47,FALSE),"-")</f>
        <v>-</v>
      </c>
      <c r="N59" s="3" t="str">
        <f>IFERROR(VLOOKUP($D59,Payments!F$10:$AX$1113,45,FALSE),"-")</f>
        <v>-</v>
      </c>
      <c r="O59" s="3" t="str">
        <f>IFERROR(VLOOKUP($D59,Payments!H$10:$AX$1113,43,FALSE),"-")</f>
        <v>-</v>
      </c>
      <c r="P59" s="3" t="str">
        <f>IFERROR(VLOOKUP($D59,Payments!J$10:$AX$1113,41,FALSE),"-")</f>
        <v>-</v>
      </c>
      <c r="Q59" s="3" t="str">
        <f>IFERROR(VLOOKUP($D59,Payments!L$10:$AX$1113,39,FALSE),"-")</f>
        <v>-</v>
      </c>
      <c r="R59" s="3" t="str">
        <f>IFERROR(VLOOKUP($D59,Payments!N$10:$AX$1113,37,FALSE),"-")</f>
        <v>-</v>
      </c>
      <c r="S59" s="3" t="str">
        <f>IFERROR(VLOOKUP($D59,Payments!P$10:$AX$1113,35,FALSE),"-")</f>
        <v>-</v>
      </c>
      <c r="T59" s="3" t="str">
        <f>IFERROR(VLOOKUP($D59,Payments!R$10:$AX$1113,33,FALSE),"-")</f>
        <v>-</v>
      </c>
      <c r="U59" s="3" t="str">
        <f>IFERROR(VLOOKUP($D59,Payments!T$10:$AX$1113,31,FALSE),"-")</f>
        <v>-</v>
      </c>
      <c r="V59" s="3" t="str">
        <f>IFERROR(VLOOKUP($D59,Payments!V$10:$AX$1113,29,FALSE),"-")</f>
        <v>-</v>
      </c>
      <c r="W59" s="3" t="str">
        <f>IFERROR(VLOOKUP($D59,Payments!X$10:$AX$1113,27,FALSE),"-")</f>
        <v>-</v>
      </c>
      <c r="X59" s="3" t="str">
        <f>IFERROR(VLOOKUP($D59,Payments!Z$10:$AX$1113,25,FALSE),"-")</f>
        <v>-</v>
      </c>
      <c r="Y59" s="3" t="str">
        <f>IFERROR(VLOOKUP($D59,Payments!AB$10:$AX$1113,23,FALSE),"-")</f>
        <v>-</v>
      </c>
      <c r="Z59" s="3" t="str">
        <f>IFERROR(VLOOKUP($D59,Payments!AD$10:$AX$1113,19,FALSE),"-")</f>
        <v>-</v>
      </c>
      <c r="AA59" s="3" t="str">
        <f>IFERROR(VLOOKUP($D59,Payments!AF$10:$AX$1113,17,FALSE),"-")</f>
        <v>-</v>
      </c>
      <c r="AB59" s="3" t="str">
        <f>IFERROR(VLOOKUP($D59,Payments!AH$10:$AX$1113,15,FALSE),"-")</f>
        <v>-</v>
      </c>
      <c r="AC59" s="3" t="str">
        <f>IFERROR(VLOOKUP($D59,Payments!AJ$10:$AX$1113,15,FALSE),"-")</f>
        <v>-</v>
      </c>
      <c r="AD59" s="3" t="str">
        <f>IFERROR(VLOOKUP($D59,Payments!AL$10:$AX$1113,13,FALSE),"-")</f>
        <v>-</v>
      </c>
      <c r="AE59" s="3" t="str">
        <f>IFERROR(VLOOKUP($D59,Payments!AN$10:$AX$1113,11,FALSE),"-")</f>
        <v>-</v>
      </c>
      <c r="AF59" s="3" t="str">
        <f>IFERROR(VLOOKUP($D59,Payments!AP$10:$AX$1113,9,FALSE),"-")</f>
        <v>-</v>
      </c>
      <c r="AG59" s="3" t="str">
        <f>IFERROR(VLOOKUP($D59,Payments!AR$10:$AX$1113,7,FALSE),"-")</f>
        <v>-</v>
      </c>
      <c r="AH59" s="3" t="str">
        <f>IFERROR(VLOOKUP($D59,Payments!AT$10:$AX$1113,5,FALSE),"-")</f>
        <v>-</v>
      </c>
      <c r="AI59" s="3" t="str">
        <f>IFERROR(VLOOKUP($D59,Payments!AV$10:$AX$1113,3,FALSE),"-")</f>
        <v>-</v>
      </c>
    </row>
    <row r="60" spans="1:35" ht="14.5" x14ac:dyDescent="0.35">
      <c r="A60" s="1" t="s">
        <v>8</v>
      </c>
      <c r="B60" s="2" t="s">
        <v>2636</v>
      </c>
      <c r="C60" s="19" t="s">
        <v>97</v>
      </c>
      <c r="D60" s="2" t="s">
        <v>1650</v>
      </c>
      <c r="E60" s="19" t="s">
        <v>100</v>
      </c>
      <c r="F60" s="2">
        <v>5</v>
      </c>
      <c r="G60" s="38">
        <v>20000</v>
      </c>
      <c r="H60" s="2"/>
      <c r="I60" s="26"/>
      <c r="J60" s="2"/>
      <c r="K60" s="2"/>
      <c r="L60" s="3" t="str">
        <f>IFERROR(VLOOKUP($D60,Payments!B$10:$AX$1113,49,FALSE),"-")</f>
        <v>-</v>
      </c>
      <c r="M60" s="3" t="str">
        <f>IFERROR(VLOOKUP($D60,Payments!D$10:$AX$1113,47,FALSE),"-")</f>
        <v>-</v>
      </c>
      <c r="N60" s="3" t="str">
        <f>IFERROR(VLOOKUP($D60,Payments!F$10:$AX$1113,45,FALSE),"-")</f>
        <v>-</v>
      </c>
      <c r="O60" s="3" t="str">
        <f>IFERROR(VLOOKUP($D60,Payments!H$10:$AX$1113,43,FALSE),"-")</f>
        <v>-</v>
      </c>
      <c r="P60" s="3" t="str">
        <f>IFERROR(VLOOKUP($D60,Payments!J$10:$AX$1113,41,FALSE),"-")</f>
        <v>-</v>
      </c>
      <c r="Q60" s="3" t="str">
        <f>IFERROR(VLOOKUP($D60,Payments!L$10:$AX$1113,39,FALSE),"-")</f>
        <v>-</v>
      </c>
      <c r="R60" s="3" t="str">
        <f>IFERROR(VLOOKUP($D60,Payments!N$10:$AX$1113,37,FALSE),"-")</f>
        <v>-</v>
      </c>
      <c r="S60" s="3" t="str">
        <f>IFERROR(VLOOKUP($D60,Payments!P$10:$AX$1113,35,FALSE),"-")</f>
        <v>-</v>
      </c>
      <c r="T60" s="3" t="str">
        <f>IFERROR(VLOOKUP($D60,Payments!R$10:$AX$1113,33,FALSE),"-")</f>
        <v>-</v>
      </c>
      <c r="U60" s="3" t="str">
        <f>IFERROR(VLOOKUP($D60,Payments!T$10:$AX$1113,31,FALSE),"-")</f>
        <v>-</v>
      </c>
      <c r="V60" s="3" t="str">
        <f>IFERROR(VLOOKUP($D60,Payments!V$10:$AX$1113,29,FALSE),"-")</f>
        <v>-</v>
      </c>
      <c r="W60" s="3" t="str">
        <f>IFERROR(VLOOKUP($D60,Payments!X$10:$AX$1113,27,FALSE),"-")</f>
        <v>-</v>
      </c>
      <c r="X60" s="3" t="str">
        <f>IFERROR(VLOOKUP($D60,Payments!Z$10:$AX$1113,25,FALSE),"-")</f>
        <v>-</v>
      </c>
      <c r="Y60" s="3" t="str">
        <f>IFERROR(VLOOKUP($D60,Payments!AB$10:$AX$1113,23,FALSE),"-")</f>
        <v>-</v>
      </c>
      <c r="Z60" s="3" t="str">
        <f>IFERROR(VLOOKUP($D60,Payments!AD$10:$AX$1113,19,FALSE),"-")</f>
        <v>-</v>
      </c>
      <c r="AA60" s="3" t="str">
        <f>IFERROR(VLOOKUP($D60,Payments!AF$10:$AX$1113,17,FALSE),"-")</f>
        <v>-</v>
      </c>
      <c r="AB60" s="3" t="str">
        <f>IFERROR(VLOOKUP($D60,Payments!AH$10:$AX$1113,15,FALSE),"-")</f>
        <v>-</v>
      </c>
      <c r="AC60" s="3" t="str">
        <f>IFERROR(VLOOKUP($D60,Payments!AJ$10:$AX$1113,15,FALSE),"-")</f>
        <v>-</v>
      </c>
      <c r="AD60" s="3" t="str">
        <f>IFERROR(VLOOKUP($D60,Payments!AL$10:$AX$1113,13,FALSE),"-")</f>
        <v>-</v>
      </c>
      <c r="AE60" s="3" t="str">
        <f>IFERROR(VLOOKUP($D60,Payments!AN$10:$AX$1113,11,FALSE),"-")</f>
        <v>-</v>
      </c>
      <c r="AF60" s="3" t="str">
        <f>IFERROR(VLOOKUP($D60,Payments!AP$10:$AX$1113,9,FALSE),"-")</f>
        <v>-</v>
      </c>
      <c r="AG60" s="3" t="str">
        <f>IFERROR(VLOOKUP($D60,Payments!AR$10:$AX$1113,7,FALSE),"-")</f>
        <v>-</v>
      </c>
      <c r="AH60" s="3" t="str">
        <f>IFERROR(VLOOKUP($D60,Payments!AT$10:$AX$1113,5,FALSE),"-")</f>
        <v>-</v>
      </c>
      <c r="AI60" s="3" t="str">
        <f>IFERROR(VLOOKUP($D60,Payments!AV$10:$AX$1113,3,FALSE),"-")</f>
        <v>-</v>
      </c>
    </row>
    <row r="61" spans="1:35" ht="14.5" x14ac:dyDescent="0.35">
      <c r="A61" s="1" t="s">
        <v>8</v>
      </c>
      <c r="B61" s="2" t="s">
        <v>2636</v>
      </c>
      <c r="C61" s="19" t="s">
        <v>97</v>
      </c>
      <c r="D61" s="2" t="s">
        <v>1651</v>
      </c>
      <c r="E61" s="19" t="s">
        <v>101</v>
      </c>
      <c r="F61" s="2">
        <v>1</v>
      </c>
      <c r="G61" s="38">
        <v>20000</v>
      </c>
      <c r="H61" s="2"/>
      <c r="I61" s="26"/>
      <c r="J61" s="2"/>
      <c r="K61" s="2"/>
      <c r="L61" s="3" t="str">
        <f>IFERROR(VLOOKUP($D61,Payments!B$10:$AX$1113,49,FALSE),"-")</f>
        <v>-</v>
      </c>
      <c r="M61" s="3" t="str">
        <f>IFERROR(VLOOKUP($D61,Payments!D$10:$AX$1113,47,FALSE),"-")</f>
        <v>-</v>
      </c>
      <c r="N61" s="3" t="str">
        <f>IFERROR(VLOOKUP($D61,Payments!F$10:$AX$1113,45,FALSE),"-")</f>
        <v>-</v>
      </c>
      <c r="O61" s="3" t="str">
        <f>IFERROR(VLOOKUP($D61,Payments!H$10:$AX$1113,43,FALSE),"-")</f>
        <v>-</v>
      </c>
      <c r="P61" s="3" t="str">
        <f>IFERROR(VLOOKUP($D61,Payments!J$10:$AX$1113,41,FALSE),"-")</f>
        <v>-</v>
      </c>
      <c r="Q61" s="3" t="str">
        <f>IFERROR(VLOOKUP($D61,Payments!L$10:$AX$1113,39,FALSE),"-")</f>
        <v>-</v>
      </c>
      <c r="R61" s="3" t="str">
        <f>IFERROR(VLOOKUP($D61,Payments!N$10:$AX$1113,37,FALSE),"-")</f>
        <v>-</v>
      </c>
      <c r="S61" s="3" t="str">
        <f>IFERROR(VLOOKUP($D61,Payments!P$10:$AX$1113,35,FALSE),"-")</f>
        <v>-</v>
      </c>
      <c r="T61" s="3" t="str">
        <f>IFERROR(VLOOKUP($D61,Payments!R$10:$AX$1113,33,FALSE),"-")</f>
        <v>-</v>
      </c>
      <c r="U61" s="3" t="str">
        <f>IFERROR(VLOOKUP($D61,Payments!T$10:$AX$1113,31,FALSE),"-")</f>
        <v>-</v>
      </c>
      <c r="V61" s="3" t="str">
        <f>IFERROR(VLOOKUP($D61,Payments!V$10:$AX$1113,29,FALSE),"-")</f>
        <v>-</v>
      </c>
      <c r="W61" s="3" t="str">
        <f>IFERROR(VLOOKUP($D61,Payments!X$10:$AX$1113,27,FALSE),"-")</f>
        <v>-</v>
      </c>
      <c r="X61" s="3" t="str">
        <f>IFERROR(VLOOKUP($D61,Payments!Z$10:$AX$1113,25,FALSE),"-")</f>
        <v>-</v>
      </c>
      <c r="Y61" s="3" t="str">
        <f>IFERROR(VLOOKUP($D61,Payments!AB$10:$AX$1113,23,FALSE),"-")</f>
        <v>-</v>
      </c>
      <c r="Z61" s="3" t="str">
        <f>IFERROR(VLOOKUP($D61,Payments!AD$10:$AX$1113,19,FALSE),"-")</f>
        <v>-</v>
      </c>
      <c r="AA61" s="3" t="str">
        <f>IFERROR(VLOOKUP($D61,Payments!AF$10:$AX$1113,17,FALSE),"-")</f>
        <v>-</v>
      </c>
      <c r="AB61" s="3" t="str">
        <f>IFERROR(VLOOKUP($D61,Payments!AH$10:$AX$1113,15,FALSE),"-")</f>
        <v>-</v>
      </c>
      <c r="AC61" s="3" t="str">
        <f>IFERROR(VLOOKUP($D61,Payments!AJ$10:$AX$1113,15,FALSE),"-")</f>
        <v>-</v>
      </c>
      <c r="AD61" s="3" t="str">
        <f>IFERROR(VLOOKUP($D61,Payments!AL$10:$AX$1113,13,FALSE),"-")</f>
        <v>-</v>
      </c>
      <c r="AE61" s="3" t="str">
        <f>IFERROR(VLOOKUP($D61,Payments!AN$10:$AX$1113,11,FALSE),"-")</f>
        <v>-</v>
      </c>
      <c r="AF61" s="3" t="str">
        <f>IFERROR(VLOOKUP($D61,Payments!AP$10:$AX$1113,9,FALSE),"-")</f>
        <v>-</v>
      </c>
      <c r="AG61" s="3" t="str">
        <f>IFERROR(VLOOKUP($D61,Payments!AR$10:$AX$1113,7,FALSE),"-")</f>
        <v>-</v>
      </c>
      <c r="AH61" s="3" t="str">
        <f>IFERROR(VLOOKUP($D61,Payments!AT$10:$AX$1113,5,FALSE),"-")</f>
        <v>-</v>
      </c>
      <c r="AI61" s="3" t="str">
        <f>IFERROR(VLOOKUP($D61,Payments!AV$10:$AX$1113,3,FALSE),"-")</f>
        <v>-</v>
      </c>
    </row>
    <row r="62" spans="1:35" ht="14.5" x14ac:dyDescent="0.35">
      <c r="A62" s="1" t="s">
        <v>8</v>
      </c>
      <c r="B62" s="2" t="s">
        <v>2637</v>
      </c>
      <c r="C62" s="19" t="s">
        <v>1402</v>
      </c>
      <c r="D62" s="2" t="s">
        <v>1652</v>
      </c>
      <c r="E62" s="19" t="s">
        <v>102</v>
      </c>
      <c r="F62" s="2">
        <v>2</v>
      </c>
      <c r="G62" s="38">
        <v>15000</v>
      </c>
      <c r="H62" s="2"/>
      <c r="I62" s="26" t="s">
        <v>103</v>
      </c>
      <c r="J62" s="2"/>
      <c r="K62" s="2"/>
      <c r="L62" s="3" t="str">
        <f>IFERROR(VLOOKUP($D62,Payments!B$10:$AX$1113,49,FALSE),"-")</f>
        <v>-</v>
      </c>
      <c r="M62" s="3" t="str">
        <f>IFERROR(VLOOKUP($D62,Payments!D$10:$AX$1113,47,FALSE),"-")</f>
        <v>-</v>
      </c>
      <c r="N62" s="3" t="str">
        <f>IFERROR(VLOOKUP($D62,Payments!F$10:$AX$1113,45,FALSE),"-")</f>
        <v>-</v>
      </c>
      <c r="O62" s="3" t="str">
        <f>IFERROR(VLOOKUP($D62,Payments!H$10:$AX$1113,43,FALSE),"-")</f>
        <v>-</v>
      </c>
      <c r="P62" s="3" t="str">
        <f>IFERROR(VLOOKUP($D62,Payments!J$10:$AX$1113,41,FALSE),"-")</f>
        <v>-</v>
      </c>
      <c r="Q62" s="3" t="str">
        <f>IFERROR(VLOOKUP($D62,Payments!L$10:$AX$1113,39,FALSE),"-")</f>
        <v>-</v>
      </c>
      <c r="R62" s="3" t="str">
        <f>IFERROR(VLOOKUP($D62,Payments!N$10:$AX$1113,37,FALSE),"-")</f>
        <v>-</v>
      </c>
      <c r="S62" s="3" t="str">
        <f>IFERROR(VLOOKUP($D62,Payments!P$10:$AX$1113,35,FALSE),"-")</f>
        <v>-</v>
      </c>
      <c r="T62" s="3" t="str">
        <f>IFERROR(VLOOKUP($D62,Payments!R$10:$AX$1113,33,FALSE),"-")</f>
        <v>-</v>
      </c>
      <c r="U62" s="3" t="str">
        <f>IFERROR(VLOOKUP($D62,Payments!T$10:$AX$1113,31,FALSE),"-")</f>
        <v>-</v>
      </c>
      <c r="V62" s="3" t="str">
        <f>IFERROR(VLOOKUP($D62,Payments!V$10:$AX$1113,29,FALSE),"-")</f>
        <v>-</v>
      </c>
      <c r="W62" s="3" t="str">
        <f>IFERROR(VLOOKUP($D62,Payments!X$10:$AX$1113,27,FALSE),"-")</f>
        <v>-</v>
      </c>
      <c r="X62" s="3" t="str">
        <f>IFERROR(VLOOKUP($D62,Payments!Z$10:$AX$1113,25,FALSE),"-")</f>
        <v>-</v>
      </c>
      <c r="Y62" s="3" t="str">
        <f>IFERROR(VLOOKUP($D62,Payments!AB$10:$AX$1113,23,FALSE),"-")</f>
        <v>-</v>
      </c>
      <c r="Z62" s="3" t="str">
        <f>IFERROR(VLOOKUP($D62,Payments!AD$10:$AX$1113,19,FALSE),"-")</f>
        <v>-</v>
      </c>
      <c r="AA62" s="3" t="str">
        <f>IFERROR(VLOOKUP($D62,Payments!AF$10:$AX$1113,17,FALSE),"-")</f>
        <v>-</v>
      </c>
      <c r="AB62" s="3" t="str">
        <f>IFERROR(VLOOKUP($D62,Payments!AH$10:$AX$1113,15,FALSE),"-")</f>
        <v>-</v>
      </c>
      <c r="AC62" s="3" t="str">
        <f>IFERROR(VLOOKUP($D62,Payments!AJ$10:$AX$1113,15,FALSE),"-")</f>
        <v>-</v>
      </c>
      <c r="AD62" s="3" t="str">
        <f>IFERROR(VLOOKUP($D62,Payments!AL$10:$AX$1113,13,FALSE),"-")</f>
        <v>-</v>
      </c>
      <c r="AE62" s="3" t="str">
        <f>IFERROR(VLOOKUP($D62,Payments!AN$10:$AX$1113,11,FALSE),"-")</f>
        <v>-</v>
      </c>
      <c r="AF62" s="3" t="str">
        <f>IFERROR(VLOOKUP($D62,Payments!AP$10:$AX$1113,9,FALSE),"-")</f>
        <v>-</v>
      </c>
      <c r="AG62" s="3" t="str">
        <f>IFERROR(VLOOKUP($D62,Payments!AR$10:$AX$1113,7,FALSE),"-")</f>
        <v>-</v>
      </c>
      <c r="AH62" s="3" t="str">
        <f>IFERROR(VLOOKUP($D62,Payments!AT$10:$AX$1113,5,FALSE),"-")</f>
        <v>-</v>
      </c>
      <c r="AI62" s="3" t="str">
        <f>IFERROR(VLOOKUP($D62,Payments!AV$10:$AX$1113,3,FALSE),"-")</f>
        <v>-</v>
      </c>
    </row>
    <row r="63" spans="1:35" ht="14.5" x14ac:dyDescent="0.35">
      <c r="A63" s="1" t="s">
        <v>8</v>
      </c>
      <c r="B63" s="2" t="s">
        <v>2637</v>
      </c>
      <c r="C63" s="19" t="s">
        <v>1402</v>
      </c>
      <c r="D63" s="2" t="s">
        <v>1653</v>
      </c>
      <c r="E63" s="19" t="s">
        <v>104</v>
      </c>
      <c r="F63" s="2">
        <v>4</v>
      </c>
      <c r="G63" s="38">
        <v>15000</v>
      </c>
      <c r="H63" s="2"/>
      <c r="I63" s="26" t="s">
        <v>105</v>
      </c>
      <c r="J63" s="2"/>
      <c r="K63" s="2"/>
      <c r="L63" s="3" t="str">
        <f>IFERROR(VLOOKUP($D63,Payments!B$10:$AX$1113,49,FALSE),"-")</f>
        <v>-</v>
      </c>
      <c r="M63" s="3" t="str">
        <f>IFERROR(VLOOKUP($D63,Payments!D$10:$AX$1113,47,FALSE),"-")</f>
        <v>-</v>
      </c>
      <c r="N63" s="3" t="str">
        <f>IFERROR(VLOOKUP($D63,Payments!F$10:$AX$1113,45,FALSE),"-")</f>
        <v>-</v>
      </c>
      <c r="O63" s="3" t="str">
        <f>IFERROR(VLOOKUP($D63,Payments!H$10:$AX$1113,43,FALSE),"-")</f>
        <v>-</v>
      </c>
      <c r="P63" s="3" t="str">
        <f>IFERROR(VLOOKUP($D63,Payments!J$10:$AX$1113,41,FALSE),"-")</f>
        <v>-</v>
      </c>
      <c r="Q63" s="3" t="str">
        <f>IFERROR(VLOOKUP($D63,Payments!L$10:$AX$1113,39,FALSE),"-")</f>
        <v>-</v>
      </c>
      <c r="R63" s="3" t="str">
        <f>IFERROR(VLOOKUP($D63,Payments!N$10:$AX$1113,37,FALSE),"-")</f>
        <v>-</v>
      </c>
      <c r="S63" s="3" t="str">
        <f>IFERROR(VLOOKUP($D63,Payments!P$10:$AX$1113,35,FALSE),"-")</f>
        <v>-</v>
      </c>
      <c r="T63" s="3" t="str">
        <f>IFERROR(VLOOKUP($D63,Payments!R$10:$AX$1113,33,FALSE),"-")</f>
        <v>-</v>
      </c>
      <c r="U63" s="3" t="str">
        <f>IFERROR(VLOOKUP($D63,Payments!T$10:$AX$1113,31,FALSE),"-")</f>
        <v>-</v>
      </c>
      <c r="V63" s="3" t="str">
        <f>IFERROR(VLOOKUP($D63,Payments!V$10:$AX$1113,29,FALSE),"-")</f>
        <v>-</v>
      </c>
      <c r="W63" s="3" t="str">
        <f>IFERROR(VLOOKUP($D63,Payments!X$10:$AX$1113,27,FALSE),"-")</f>
        <v>-</v>
      </c>
      <c r="X63" s="3" t="str">
        <f>IFERROR(VLOOKUP($D63,Payments!Z$10:$AX$1113,25,FALSE),"-")</f>
        <v>-</v>
      </c>
      <c r="Y63" s="3" t="str">
        <f>IFERROR(VLOOKUP($D63,Payments!AB$10:$AX$1113,23,FALSE),"-")</f>
        <v>-</v>
      </c>
      <c r="Z63" s="3" t="str">
        <f>IFERROR(VLOOKUP($D63,Payments!AD$10:$AX$1113,19,FALSE),"-")</f>
        <v>-</v>
      </c>
      <c r="AA63" s="3" t="str">
        <f>IFERROR(VLOOKUP($D63,Payments!AF$10:$AX$1113,17,FALSE),"-")</f>
        <v>-</v>
      </c>
      <c r="AB63" s="3" t="str">
        <f>IFERROR(VLOOKUP($D63,Payments!AH$10:$AX$1113,15,FALSE),"-")</f>
        <v>-</v>
      </c>
      <c r="AC63" s="3" t="str">
        <f>IFERROR(VLOOKUP($D63,Payments!AJ$10:$AX$1113,15,FALSE),"-")</f>
        <v>-</v>
      </c>
      <c r="AD63" s="3" t="str">
        <f>IFERROR(VLOOKUP($D63,Payments!AL$10:$AX$1113,13,FALSE),"-")</f>
        <v>-</v>
      </c>
      <c r="AE63" s="3" t="str">
        <f>IFERROR(VLOOKUP($D63,Payments!AN$10:$AX$1113,11,FALSE),"-")</f>
        <v>-</v>
      </c>
      <c r="AF63" s="3" t="str">
        <f>IFERROR(VLOOKUP($D63,Payments!AP$10:$AX$1113,9,FALSE),"-")</f>
        <v>-</v>
      </c>
      <c r="AG63" s="3" t="str">
        <f>IFERROR(VLOOKUP($D63,Payments!AR$10:$AX$1113,7,FALSE),"-")</f>
        <v>-</v>
      </c>
      <c r="AH63" s="3" t="str">
        <f>IFERROR(VLOOKUP($D63,Payments!AT$10:$AX$1113,5,FALSE),"-")</f>
        <v>-</v>
      </c>
      <c r="AI63" s="3" t="str">
        <f>IFERROR(VLOOKUP($D63,Payments!AV$10:$AX$1113,3,FALSE),"-")</f>
        <v>-</v>
      </c>
    </row>
    <row r="64" spans="1:35" ht="14.5" x14ac:dyDescent="0.35">
      <c r="A64" s="1" t="s">
        <v>8</v>
      </c>
      <c r="B64" s="2" t="s">
        <v>2637</v>
      </c>
      <c r="C64" s="19" t="s">
        <v>1402</v>
      </c>
      <c r="D64" s="2" t="s">
        <v>1654</v>
      </c>
      <c r="E64" s="19" t="s">
        <v>106</v>
      </c>
      <c r="F64" s="2">
        <v>5</v>
      </c>
      <c r="G64" s="38">
        <v>15000</v>
      </c>
      <c r="H64" s="2"/>
      <c r="I64" s="26"/>
      <c r="J64" s="2"/>
      <c r="K64" s="2"/>
      <c r="L64" s="3" t="str">
        <f>IFERROR(VLOOKUP($D64,Payments!B$10:$AX$1113,49,FALSE),"-")</f>
        <v>-</v>
      </c>
      <c r="M64" s="3" t="str">
        <f>IFERROR(VLOOKUP($D64,Payments!D$10:$AX$1113,47,FALSE),"-")</f>
        <v>-</v>
      </c>
      <c r="N64" s="3" t="str">
        <f>IFERROR(VLOOKUP($D64,Payments!F$10:$AX$1113,45,FALSE),"-")</f>
        <v>-</v>
      </c>
      <c r="O64" s="3" t="str">
        <f>IFERROR(VLOOKUP($D64,Payments!H$10:$AX$1113,43,FALSE),"-")</f>
        <v>-</v>
      </c>
      <c r="P64" s="3" t="str">
        <f>IFERROR(VLOOKUP($D64,Payments!J$10:$AX$1113,41,FALSE),"-")</f>
        <v>-</v>
      </c>
      <c r="Q64" s="3" t="str">
        <f>IFERROR(VLOOKUP($D64,Payments!L$10:$AX$1113,39,FALSE),"-")</f>
        <v>-</v>
      </c>
      <c r="R64" s="3" t="str">
        <f>IFERROR(VLOOKUP($D64,Payments!N$10:$AX$1113,37,FALSE),"-")</f>
        <v>-</v>
      </c>
      <c r="S64" s="3" t="str">
        <f>IFERROR(VLOOKUP($D64,Payments!P$10:$AX$1113,35,FALSE),"-")</f>
        <v>-</v>
      </c>
      <c r="T64" s="3" t="str">
        <f>IFERROR(VLOOKUP($D64,Payments!R$10:$AX$1113,33,FALSE),"-")</f>
        <v>-</v>
      </c>
      <c r="U64" s="3" t="str">
        <f>IFERROR(VLOOKUP($D64,Payments!T$10:$AX$1113,31,FALSE),"-")</f>
        <v>-</v>
      </c>
      <c r="V64" s="3" t="str">
        <f>IFERROR(VLOOKUP($D64,Payments!V$10:$AX$1113,29,FALSE),"-")</f>
        <v>-</v>
      </c>
      <c r="W64" s="3" t="str">
        <f>IFERROR(VLOOKUP($D64,Payments!X$10:$AX$1113,27,FALSE),"-")</f>
        <v>-</v>
      </c>
      <c r="X64" s="3" t="str">
        <f>IFERROR(VLOOKUP($D64,Payments!Z$10:$AX$1113,25,FALSE),"-")</f>
        <v>-</v>
      </c>
      <c r="Y64" s="3" t="str">
        <f>IFERROR(VLOOKUP($D64,Payments!AB$10:$AX$1113,23,FALSE),"-")</f>
        <v>-</v>
      </c>
      <c r="Z64" s="3" t="str">
        <f>IFERROR(VLOOKUP($D64,Payments!AD$10:$AX$1113,19,FALSE),"-")</f>
        <v>-</v>
      </c>
      <c r="AA64" s="3" t="str">
        <f>IFERROR(VLOOKUP($D64,Payments!AF$10:$AX$1113,17,FALSE),"-")</f>
        <v>-</v>
      </c>
      <c r="AB64" s="3" t="str">
        <f>IFERROR(VLOOKUP($D64,Payments!AH$10:$AX$1113,15,FALSE),"-")</f>
        <v>-</v>
      </c>
      <c r="AC64" s="3" t="str">
        <f>IFERROR(VLOOKUP($D64,Payments!AJ$10:$AX$1113,15,FALSE),"-")</f>
        <v>-</v>
      </c>
      <c r="AD64" s="3" t="str">
        <f>IFERROR(VLOOKUP($D64,Payments!AL$10:$AX$1113,13,FALSE),"-")</f>
        <v>-</v>
      </c>
      <c r="AE64" s="3" t="str">
        <f>IFERROR(VLOOKUP($D64,Payments!AN$10:$AX$1113,11,FALSE),"-")</f>
        <v>-</v>
      </c>
      <c r="AF64" s="3" t="str">
        <f>IFERROR(VLOOKUP($D64,Payments!AP$10:$AX$1113,9,FALSE),"-")</f>
        <v>-</v>
      </c>
      <c r="AG64" s="3" t="str">
        <f>IFERROR(VLOOKUP($D64,Payments!AR$10:$AX$1113,7,FALSE),"-")</f>
        <v>-</v>
      </c>
      <c r="AH64" s="3" t="str">
        <f>IFERROR(VLOOKUP($D64,Payments!AT$10:$AX$1113,5,FALSE),"-")</f>
        <v>-</v>
      </c>
      <c r="AI64" s="3" t="str">
        <f>IFERROR(VLOOKUP($D64,Payments!AV$10:$AX$1113,3,FALSE),"-")</f>
        <v>-</v>
      </c>
    </row>
    <row r="65" spans="1:35" ht="14.5" x14ac:dyDescent="0.35">
      <c r="A65" s="1" t="s">
        <v>8</v>
      </c>
      <c r="B65" s="2" t="s">
        <v>2637</v>
      </c>
      <c r="C65" s="19" t="s">
        <v>1402</v>
      </c>
      <c r="D65" s="2" t="s">
        <v>1655</v>
      </c>
      <c r="E65" s="19" t="s">
        <v>107</v>
      </c>
      <c r="F65" s="2">
        <v>3</v>
      </c>
      <c r="G65" s="38">
        <v>20000</v>
      </c>
      <c r="H65" s="2"/>
      <c r="I65" s="26" t="s">
        <v>108</v>
      </c>
      <c r="J65" s="2"/>
      <c r="K65" s="2"/>
      <c r="L65" s="3" t="str">
        <f>IFERROR(VLOOKUP($D65,Payments!B$10:$AX$1113,49,FALSE),"-")</f>
        <v>-</v>
      </c>
      <c r="M65" s="3" t="str">
        <f>IFERROR(VLOOKUP($D65,Payments!D$10:$AX$1113,47,FALSE),"-")</f>
        <v>-</v>
      </c>
      <c r="N65" s="3" t="str">
        <f>IFERROR(VLOOKUP($D65,Payments!F$10:$AX$1113,45,FALSE),"-")</f>
        <v>-</v>
      </c>
      <c r="O65" s="3" t="str">
        <f>IFERROR(VLOOKUP($D65,Payments!H$10:$AX$1113,43,FALSE),"-")</f>
        <v>-</v>
      </c>
      <c r="P65" s="3" t="str">
        <f>IFERROR(VLOOKUP($D65,Payments!J$10:$AX$1113,41,FALSE),"-")</f>
        <v>-</v>
      </c>
      <c r="Q65" s="3" t="str">
        <f>IFERROR(VLOOKUP($D65,Payments!L$10:$AX$1113,39,FALSE),"-")</f>
        <v>-</v>
      </c>
      <c r="R65" s="3" t="str">
        <f>IFERROR(VLOOKUP($D65,Payments!N$10:$AX$1113,37,FALSE),"-")</f>
        <v>-</v>
      </c>
      <c r="S65" s="3" t="str">
        <f>IFERROR(VLOOKUP($D65,Payments!P$10:$AX$1113,35,FALSE),"-")</f>
        <v>-</v>
      </c>
      <c r="T65" s="3" t="str">
        <f>IFERROR(VLOOKUP($D65,Payments!R$10:$AX$1113,33,FALSE),"-")</f>
        <v>-</v>
      </c>
      <c r="U65" s="3" t="str">
        <f>IFERROR(VLOOKUP($D65,Payments!T$10:$AX$1113,31,FALSE),"-")</f>
        <v>-</v>
      </c>
      <c r="V65" s="3" t="str">
        <f>IFERROR(VLOOKUP($D65,Payments!V$10:$AX$1113,29,FALSE),"-")</f>
        <v>-</v>
      </c>
      <c r="W65" s="3" t="str">
        <f>IFERROR(VLOOKUP($D65,Payments!X$10:$AX$1113,27,FALSE),"-")</f>
        <v>-</v>
      </c>
      <c r="X65" s="3" t="str">
        <f>IFERROR(VLOOKUP($D65,Payments!Z$10:$AX$1113,25,FALSE),"-")</f>
        <v>-</v>
      </c>
      <c r="Y65" s="3" t="str">
        <f>IFERROR(VLOOKUP($D65,Payments!AB$10:$AX$1113,23,FALSE),"-")</f>
        <v>-</v>
      </c>
      <c r="Z65" s="3" t="str">
        <f>IFERROR(VLOOKUP($D65,Payments!AD$10:$AX$1113,19,FALSE),"-")</f>
        <v>-</v>
      </c>
      <c r="AA65" s="3" t="str">
        <f>IFERROR(VLOOKUP($D65,Payments!AF$10:$AX$1113,17,FALSE),"-")</f>
        <v>-</v>
      </c>
      <c r="AB65" s="3" t="str">
        <f>IFERROR(VLOOKUP($D65,Payments!AH$10:$AX$1113,15,FALSE),"-")</f>
        <v>-</v>
      </c>
      <c r="AC65" s="3" t="str">
        <f>IFERROR(VLOOKUP($D65,Payments!AJ$10:$AX$1113,15,FALSE),"-")</f>
        <v>-</v>
      </c>
      <c r="AD65" s="3" t="str">
        <f>IFERROR(VLOOKUP($D65,Payments!AL$10:$AX$1113,13,FALSE),"-")</f>
        <v>-</v>
      </c>
      <c r="AE65" s="3" t="str">
        <f>IFERROR(VLOOKUP($D65,Payments!AN$10:$AX$1113,11,FALSE),"-")</f>
        <v>-</v>
      </c>
      <c r="AF65" s="3" t="str">
        <f>IFERROR(VLOOKUP($D65,Payments!AP$10:$AX$1113,9,FALSE),"-")</f>
        <v>-</v>
      </c>
      <c r="AG65" s="3" t="str">
        <f>IFERROR(VLOOKUP($D65,Payments!AR$10:$AX$1113,7,FALSE),"-")</f>
        <v>-</v>
      </c>
      <c r="AH65" s="3" t="str">
        <f>IFERROR(VLOOKUP($D65,Payments!AT$10:$AX$1113,5,FALSE),"-")</f>
        <v>-</v>
      </c>
      <c r="AI65" s="3" t="str">
        <f>IFERROR(VLOOKUP($D65,Payments!AV$10:$AX$1113,3,FALSE),"-")</f>
        <v>-</v>
      </c>
    </row>
    <row r="66" spans="1:35" ht="14.5" x14ac:dyDescent="0.35">
      <c r="A66" s="1" t="s">
        <v>8</v>
      </c>
      <c r="B66" s="2" t="s">
        <v>2637</v>
      </c>
      <c r="C66" s="19" t="s">
        <v>1402</v>
      </c>
      <c r="D66" s="2" t="s">
        <v>1656</v>
      </c>
      <c r="E66" s="19" t="s">
        <v>109</v>
      </c>
      <c r="F66" s="2">
        <v>2</v>
      </c>
      <c r="G66" s="38">
        <v>20000</v>
      </c>
      <c r="H66" s="2"/>
      <c r="I66" s="26" t="s">
        <v>110</v>
      </c>
      <c r="J66" s="2"/>
      <c r="K66" s="2"/>
      <c r="L66" s="3" t="str">
        <f>IFERROR(VLOOKUP($D66,Payments!B$10:$AX$1113,49,FALSE),"-")</f>
        <v>-</v>
      </c>
      <c r="M66" s="3" t="str">
        <f>IFERROR(VLOOKUP($D66,Payments!D$10:$AX$1113,47,FALSE),"-")</f>
        <v>-</v>
      </c>
      <c r="N66" s="3" t="str">
        <f>IFERROR(VLOOKUP($D66,Payments!F$10:$AX$1113,45,FALSE),"-")</f>
        <v>-</v>
      </c>
      <c r="O66" s="3" t="str">
        <f>IFERROR(VLOOKUP($D66,Payments!H$10:$AX$1113,43,FALSE),"-")</f>
        <v>-</v>
      </c>
      <c r="P66" s="3" t="str">
        <f>IFERROR(VLOOKUP($D66,Payments!J$10:$AX$1113,41,FALSE),"-")</f>
        <v>-</v>
      </c>
      <c r="Q66" s="3" t="str">
        <f>IFERROR(VLOOKUP($D66,Payments!L$10:$AX$1113,39,FALSE),"-")</f>
        <v>-</v>
      </c>
      <c r="R66" s="3" t="str">
        <f>IFERROR(VLOOKUP($D66,Payments!N$10:$AX$1113,37,FALSE),"-")</f>
        <v>-</v>
      </c>
      <c r="S66" s="3" t="str">
        <f>IFERROR(VLOOKUP($D66,Payments!P$10:$AX$1113,35,FALSE),"-")</f>
        <v>-</v>
      </c>
      <c r="T66" s="3" t="str">
        <f>IFERROR(VLOOKUP($D66,Payments!R$10:$AX$1113,33,FALSE),"-")</f>
        <v>-</v>
      </c>
      <c r="U66" s="3" t="str">
        <f>IFERROR(VLOOKUP($D66,Payments!T$10:$AX$1113,31,FALSE),"-")</f>
        <v>-</v>
      </c>
      <c r="V66" s="3" t="str">
        <f>IFERROR(VLOOKUP($D66,Payments!V$10:$AX$1113,29,FALSE),"-")</f>
        <v>-</v>
      </c>
      <c r="W66" s="3" t="str">
        <f>IFERROR(VLOOKUP($D66,Payments!X$10:$AX$1113,27,FALSE),"-")</f>
        <v>-</v>
      </c>
      <c r="X66" s="3" t="str">
        <f>IFERROR(VLOOKUP($D66,Payments!Z$10:$AX$1113,25,FALSE),"-")</f>
        <v>-</v>
      </c>
      <c r="Y66" s="3" t="str">
        <f>IFERROR(VLOOKUP($D66,Payments!AB$10:$AX$1113,23,FALSE),"-")</f>
        <v>-</v>
      </c>
      <c r="Z66" s="3" t="str">
        <f>IFERROR(VLOOKUP($D66,Payments!AD$10:$AX$1113,19,FALSE),"-")</f>
        <v>-</v>
      </c>
      <c r="AA66" s="3" t="str">
        <f>IFERROR(VLOOKUP($D66,Payments!AF$10:$AX$1113,17,FALSE),"-")</f>
        <v>-</v>
      </c>
      <c r="AB66" s="3" t="str">
        <f>IFERROR(VLOOKUP($D66,Payments!AH$10:$AX$1113,15,FALSE),"-")</f>
        <v>-</v>
      </c>
      <c r="AC66" s="3" t="str">
        <f>IFERROR(VLOOKUP($D66,Payments!AJ$10:$AX$1113,15,FALSE),"-")</f>
        <v>-</v>
      </c>
      <c r="AD66" s="3" t="str">
        <f>IFERROR(VLOOKUP($D66,Payments!AL$10:$AX$1113,13,FALSE),"-")</f>
        <v>-</v>
      </c>
      <c r="AE66" s="3" t="str">
        <f>IFERROR(VLOOKUP($D66,Payments!AN$10:$AX$1113,11,FALSE),"-")</f>
        <v>-</v>
      </c>
      <c r="AF66" s="3" t="str">
        <f>IFERROR(VLOOKUP($D66,Payments!AP$10:$AX$1113,9,FALSE),"-")</f>
        <v>-</v>
      </c>
      <c r="AG66" s="3" t="str">
        <f>IFERROR(VLOOKUP($D66,Payments!AR$10:$AX$1113,7,FALSE),"-")</f>
        <v>-</v>
      </c>
      <c r="AH66" s="3" t="str">
        <f>IFERROR(VLOOKUP($D66,Payments!AT$10:$AX$1113,5,FALSE),"-")</f>
        <v>-</v>
      </c>
      <c r="AI66" s="3" t="str">
        <f>IFERROR(VLOOKUP($D66,Payments!AV$10:$AX$1113,3,FALSE),"-")</f>
        <v>-</v>
      </c>
    </row>
    <row r="67" spans="1:35" ht="14.5" x14ac:dyDescent="0.35">
      <c r="A67" s="1" t="s">
        <v>8</v>
      </c>
      <c r="B67" s="2" t="s">
        <v>2637</v>
      </c>
      <c r="C67" s="19" t="s">
        <v>1402</v>
      </c>
      <c r="D67" s="2" t="s">
        <v>1657</v>
      </c>
      <c r="E67" s="19" t="s">
        <v>111</v>
      </c>
      <c r="F67" s="2">
        <v>1</v>
      </c>
      <c r="G67" s="38">
        <v>20000</v>
      </c>
      <c r="H67" s="2"/>
      <c r="I67" s="26"/>
      <c r="J67" s="2"/>
      <c r="K67" s="2"/>
      <c r="L67" s="3" t="str">
        <f>IFERROR(VLOOKUP($D67,Payments!B$10:$AX$1113,49,FALSE),"-")</f>
        <v>-</v>
      </c>
      <c r="M67" s="3" t="str">
        <f>IFERROR(VLOOKUP($D67,Payments!D$10:$AX$1113,47,FALSE),"-")</f>
        <v>-</v>
      </c>
      <c r="N67" s="3" t="str">
        <f>IFERROR(VLOOKUP($D67,Payments!F$10:$AX$1113,45,FALSE),"-")</f>
        <v>-</v>
      </c>
      <c r="O67" s="3" t="str">
        <f>IFERROR(VLOOKUP($D67,Payments!H$10:$AX$1113,43,FALSE),"-")</f>
        <v>-</v>
      </c>
      <c r="P67" s="3" t="str">
        <f>IFERROR(VLOOKUP($D67,Payments!J$10:$AX$1113,41,FALSE),"-")</f>
        <v>-</v>
      </c>
      <c r="Q67" s="3" t="str">
        <f>IFERROR(VLOOKUP($D67,Payments!L$10:$AX$1113,39,FALSE),"-")</f>
        <v>-</v>
      </c>
      <c r="R67" s="3" t="str">
        <f>IFERROR(VLOOKUP($D67,Payments!N$10:$AX$1113,37,FALSE),"-")</f>
        <v>-</v>
      </c>
      <c r="S67" s="3" t="str">
        <f>IFERROR(VLOOKUP($D67,Payments!P$10:$AX$1113,35,FALSE),"-")</f>
        <v>-</v>
      </c>
      <c r="T67" s="3" t="str">
        <f>IFERROR(VLOOKUP($D67,Payments!R$10:$AX$1113,33,FALSE),"-")</f>
        <v>-</v>
      </c>
      <c r="U67" s="3" t="str">
        <f>IFERROR(VLOOKUP($D67,Payments!T$10:$AX$1113,31,FALSE),"-")</f>
        <v>-</v>
      </c>
      <c r="V67" s="3" t="str">
        <f>IFERROR(VLOOKUP($D67,Payments!V$10:$AX$1113,29,FALSE),"-")</f>
        <v>-</v>
      </c>
      <c r="W67" s="3" t="str">
        <f>IFERROR(VLOOKUP($D67,Payments!X$10:$AX$1113,27,FALSE),"-")</f>
        <v>-</v>
      </c>
      <c r="X67" s="3" t="str">
        <f>IFERROR(VLOOKUP($D67,Payments!Z$10:$AX$1113,25,FALSE),"-")</f>
        <v>-</v>
      </c>
      <c r="Y67" s="3" t="str">
        <f>IFERROR(VLOOKUP($D67,Payments!AB$10:$AX$1113,23,FALSE),"-")</f>
        <v>-</v>
      </c>
      <c r="Z67" s="3" t="str">
        <f>IFERROR(VLOOKUP($D67,Payments!AD$10:$AX$1113,19,FALSE),"-")</f>
        <v>-</v>
      </c>
      <c r="AA67" s="3" t="str">
        <f>IFERROR(VLOOKUP($D67,Payments!AF$10:$AX$1113,17,FALSE),"-")</f>
        <v>-</v>
      </c>
      <c r="AB67" s="3" t="str">
        <f>IFERROR(VLOOKUP($D67,Payments!AH$10:$AX$1113,15,FALSE),"-")</f>
        <v>-</v>
      </c>
      <c r="AC67" s="3" t="str">
        <f>IFERROR(VLOOKUP($D67,Payments!AJ$10:$AX$1113,15,FALSE),"-")</f>
        <v>-</v>
      </c>
      <c r="AD67" s="3" t="str">
        <f>IFERROR(VLOOKUP($D67,Payments!AL$10:$AX$1113,13,FALSE),"-")</f>
        <v>-</v>
      </c>
      <c r="AE67" s="3" t="str">
        <f>IFERROR(VLOOKUP($D67,Payments!AN$10:$AX$1113,11,FALSE),"-")</f>
        <v>-</v>
      </c>
      <c r="AF67" s="3" t="str">
        <f>IFERROR(VLOOKUP($D67,Payments!AP$10:$AX$1113,9,FALSE),"-")</f>
        <v>-</v>
      </c>
      <c r="AG67" s="3" t="str">
        <f>IFERROR(VLOOKUP($D67,Payments!AR$10:$AX$1113,7,FALSE),"-")</f>
        <v>-</v>
      </c>
      <c r="AH67" s="3" t="str">
        <f>IFERROR(VLOOKUP($D67,Payments!AT$10:$AX$1113,5,FALSE),"-")</f>
        <v>-</v>
      </c>
      <c r="AI67" s="3" t="str">
        <f>IFERROR(VLOOKUP($D67,Payments!AV$10:$AX$1113,3,FALSE),"-")</f>
        <v>-</v>
      </c>
    </row>
    <row r="68" spans="1:35" ht="14.5" x14ac:dyDescent="0.35">
      <c r="A68" s="1" t="s">
        <v>8</v>
      </c>
      <c r="B68" s="2" t="s">
        <v>2637</v>
      </c>
      <c r="C68" s="19" t="s">
        <v>1402</v>
      </c>
      <c r="D68" s="2" t="s">
        <v>1658</v>
      </c>
      <c r="E68" s="19" t="s">
        <v>112</v>
      </c>
      <c r="F68" s="2">
        <v>4</v>
      </c>
      <c r="G68" s="38">
        <v>15000</v>
      </c>
      <c r="H68" s="2"/>
      <c r="I68" s="26" t="s">
        <v>113</v>
      </c>
      <c r="J68" s="2"/>
      <c r="K68" s="2"/>
      <c r="L68" s="3" t="str">
        <f>IFERROR(VLOOKUP($D68,Payments!B$10:$AX$1113,49,FALSE),"-")</f>
        <v>-</v>
      </c>
      <c r="M68" s="3" t="str">
        <f>IFERROR(VLOOKUP($D68,Payments!D$10:$AX$1113,47,FALSE),"-")</f>
        <v>-</v>
      </c>
      <c r="N68" s="3" t="str">
        <f>IFERROR(VLOOKUP($D68,Payments!F$10:$AX$1113,45,FALSE),"-")</f>
        <v>-</v>
      </c>
      <c r="O68" s="3" t="str">
        <f>IFERROR(VLOOKUP($D68,Payments!H$10:$AX$1113,43,FALSE),"-")</f>
        <v>-</v>
      </c>
      <c r="P68" s="3" t="str">
        <f>IFERROR(VLOOKUP($D68,Payments!J$10:$AX$1113,41,FALSE),"-")</f>
        <v>-</v>
      </c>
      <c r="Q68" s="3" t="str">
        <f>IFERROR(VLOOKUP($D68,Payments!L$10:$AX$1113,39,FALSE),"-")</f>
        <v>-</v>
      </c>
      <c r="R68" s="3" t="str">
        <f>IFERROR(VLOOKUP($D68,Payments!N$10:$AX$1113,37,FALSE),"-")</f>
        <v>-</v>
      </c>
      <c r="S68" s="3" t="str">
        <f>IFERROR(VLOOKUP($D68,Payments!P$10:$AX$1113,35,FALSE),"-")</f>
        <v>-</v>
      </c>
      <c r="T68" s="3" t="str">
        <f>IFERROR(VLOOKUP($D68,Payments!R$10:$AX$1113,33,FALSE),"-")</f>
        <v>-</v>
      </c>
      <c r="U68" s="3" t="str">
        <f>IFERROR(VLOOKUP($D68,Payments!T$10:$AX$1113,31,FALSE),"-")</f>
        <v>-</v>
      </c>
      <c r="V68" s="3" t="str">
        <f>IFERROR(VLOOKUP($D68,Payments!V$10:$AX$1113,29,FALSE),"-")</f>
        <v>-</v>
      </c>
      <c r="W68" s="3" t="str">
        <f>IFERROR(VLOOKUP($D68,Payments!X$10:$AX$1113,27,FALSE),"-")</f>
        <v>-</v>
      </c>
      <c r="X68" s="3" t="str">
        <f>IFERROR(VLOOKUP($D68,Payments!Z$10:$AX$1113,25,FALSE),"-")</f>
        <v>-</v>
      </c>
      <c r="Y68" s="3" t="str">
        <f>IFERROR(VLOOKUP($D68,Payments!AB$10:$AX$1113,23,FALSE),"-")</f>
        <v>-</v>
      </c>
      <c r="Z68" s="3" t="str">
        <f>IFERROR(VLOOKUP($D68,Payments!AD$10:$AX$1113,19,FALSE),"-")</f>
        <v>-</v>
      </c>
      <c r="AA68" s="3" t="str">
        <f>IFERROR(VLOOKUP($D68,Payments!AF$10:$AX$1113,17,FALSE),"-")</f>
        <v>-</v>
      </c>
      <c r="AB68" s="3" t="str">
        <f>IFERROR(VLOOKUP($D68,Payments!AH$10:$AX$1113,15,FALSE),"-")</f>
        <v>-</v>
      </c>
      <c r="AC68" s="3" t="str">
        <f>IFERROR(VLOOKUP($D68,Payments!AJ$10:$AX$1113,15,FALSE),"-")</f>
        <v>-</v>
      </c>
      <c r="AD68" s="3" t="str">
        <f>IFERROR(VLOOKUP($D68,Payments!AL$10:$AX$1113,13,FALSE),"-")</f>
        <v>-</v>
      </c>
      <c r="AE68" s="3" t="str">
        <f>IFERROR(VLOOKUP($D68,Payments!AN$10:$AX$1113,11,FALSE),"-")</f>
        <v>-</v>
      </c>
      <c r="AF68" s="3" t="str">
        <f>IFERROR(VLOOKUP($D68,Payments!AP$10:$AX$1113,9,FALSE),"-")</f>
        <v>-</v>
      </c>
      <c r="AG68" s="3" t="str">
        <f>IFERROR(VLOOKUP($D68,Payments!AR$10:$AX$1113,7,FALSE),"-")</f>
        <v>-</v>
      </c>
      <c r="AH68" s="3" t="str">
        <f>IFERROR(VLOOKUP($D68,Payments!AT$10:$AX$1113,5,FALSE),"-")</f>
        <v>-</v>
      </c>
      <c r="AI68" s="3" t="str">
        <f>IFERROR(VLOOKUP($D68,Payments!AV$10:$AX$1113,3,FALSE),"-")</f>
        <v>-</v>
      </c>
    </row>
    <row r="69" spans="1:35" ht="14.5" x14ac:dyDescent="0.35">
      <c r="A69" s="1" t="s">
        <v>8</v>
      </c>
      <c r="B69" s="2" t="s">
        <v>2637</v>
      </c>
      <c r="C69" s="19" t="s">
        <v>1402</v>
      </c>
      <c r="D69" s="2" t="s">
        <v>1659</v>
      </c>
      <c r="E69" s="19" t="s">
        <v>114</v>
      </c>
      <c r="F69" s="2" t="s">
        <v>115</v>
      </c>
      <c r="G69" s="38">
        <v>20000</v>
      </c>
      <c r="H69" s="2"/>
      <c r="I69" s="26"/>
      <c r="J69" s="2"/>
      <c r="K69" s="2"/>
      <c r="L69" s="3" t="str">
        <f>IFERROR(VLOOKUP($D69,Payments!B$10:$AX$1113,49,FALSE),"-")</f>
        <v>-</v>
      </c>
      <c r="M69" s="3" t="str">
        <f>IFERROR(VLOOKUP($D69,Payments!D$10:$AX$1113,47,FALSE),"-")</f>
        <v>-</v>
      </c>
      <c r="N69" s="3" t="str">
        <f>IFERROR(VLOOKUP($D69,Payments!F$10:$AX$1113,45,FALSE),"-")</f>
        <v>-</v>
      </c>
      <c r="O69" s="3" t="str">
        <f>IFERROR(VLOOKUP($D69,Payments!H$10:$AX$1113,43,FALSE),"-")</f>
        <v>-</v>
      </c>
      <c r="P69" s="3" t="str">
        <f>IFERROR(VLOOKUP($D69,Payments!J$10:$AX$1113,41,FALSE),"-")</f>
        <v>-</v>
      </c>
      <c r="Q69" s="3" t="str">
        <f>IFERROR(VLOOKUP($D69,Payments!L$10:$AX$1113,39,FALSE),"-")</f>
        <v>-</v>
      </c>
      <c r="R69" s="3" t="str">
        <f>IFERROR(VLOOKUP($D69,Payments!N$10:$AX$1113,37,FALSE),"-")</f>
        <v>-</v>
      </c>
      <c r="S69" s="3" t="str">
        <f>IFERROR(VLOOKUP($D69,Payments!P$10:$AX$1113,35,FALSE),"-")</f>
        <v>-</v>
      </c>
      <c r="T69" s="3" t="str">
        <f>IFERROR(VLOOKUP($D69,Payments!R$10:$AX$1113,33,FALSE),"-")</f>
        <v>-</v>
      </c>
      <c r="U69" s="3" t="str">
        <f>IFERROR(VLOOKUP($D69,Payments!T$10:$AX$1113,31,FALSE),"-")</f>
        <v>-</v>
      </c>
      <c r="V69" s="3" t="str">
        <f>IFERROR(VLOOKUP($D69,Payments!V$10:$AX$1113,29,FALSE),"-")</f>
        <v>-</v>
      </c>
      <c r="W69" s="3" t="str">
        <f>IFERROR(VLOOKUP($D69,Payments!X$10:$AX$1113,27,FALSE),"-")</f>
        <v>-</v>
      </c>
      <c r="X69" s="3" t="str">
        <f>IFERROR(VLOOKUP($D69,Payments!Z$10:$AX$1113,25,FALSE),"-")</f>
        <v>-</v>
      </c>
      <c r="Y69" s="3" t="str">
        <f>IFERROR(VLOOKUP($D69,Payments!AB$10:$AX$1113,23,FALSE),"-")</f>
        <v>-</v>
      </c>
      <c r="Z69" s="3" t="str">
        <f>IFERROR(VLOOKUP($D69,Payments!AD$10:$AX$1113,19,FALSE),"-")</f>
        <v>-</v>
      </c>
      <c r="AA69" s="3" t="str">
        <f>IFERROR(VLOOKUP($D69,Payments!AF$10:$AX$1113,17,FALSE),"-")</f>
        <v>-</v>
      </c>
      <c r="AB69" s="3" t="str">
        <f>IFERROR(VLOOKUP($D69,Payments!AH$10:$AX$1113,15,FALSE),"-")</f>
        <v>-</v>
      </c>
      <c r="AC69" s="3" t="str">
        <f>IFERROR(VLOOKUP($D69,Payments!AJ$10:$AX$1113,15,FALSE),"-")</f>
        <v>-</v>
      </c>
      <c r="AD69" s="3" t="str">
        <f>IFERROR(VLOOKUP($D69,Payments!AL$10:$AX$1113,13,FALSE),"-")</f>
        <v>-</v>
      </c>
      <c r="AE69" s="3" t="str">
        <f>IFERROR(VLOOKUP($D69,Payments!AN$10:$AX$1113,11,FALSE),"-")</f>
        <v>-</v>
      </c>
      <c r="AF69" s="3" t="str">
        <f>IFERROR(VLOOKUP($D69,Payments!AP$10:$AX$1113,9,FALSE),"-")</f>
        <v>-</v>
      </c>
      <c r="AG69" s="3" t="str">
        <f>IFERROR(VLOOKUP($D69,Payments!AR$10:$AX$1113,7,FALSE),"-")</f>
        <v>-</v>
      </c>
      <c r="AH69" s="3" t="str">
        <f>IFERROR(VLOOKUP($D69,Payments!AT$10:$AX$1113,5,FALSE),"-")</f>
        <v>-</v>
      </c>
      <c r="AI69" s="3" t="str">
        <f>IFERROR(VLOOKUP($D69,Payments!AV$10:$AX$1113,3,FALSE),"-")</f>
        <v>-</v>
      </c>
    </row>
    <row r="70" spans="1:35" ht="14.5" x14ac:dyDescent="0.35">
      <c r="A70" s="1" t="s">
        <v>8</v>
      </c>
      <c r="B70" s="2" t="s">
        <v>2638</v>
      </c>
      <c r="C70" s="19" t="s">
        <v>116</v>
      </c>
      <c r="D70" s="2" t="s">
        <v>1660</v>
      </c>
      <c r="E70" s="19" t="s">
        <v>117</v>
      </c>
      <c r="F70" s="2">
        <v>1</v>
      </c>
      <c r="G70" s="38">
        <v>15000</v>
      </c>
      <c r="H70" s="2"/>
      <c r="I70" s="26"/>
      <c r="J70" s="2"/>
      <c r="K70" s="2"/>
      <c r="L70" s="3" t="str">
        <f>IFERROR(VLOOKUP($D70,Payments!B$10:$AX$1113,49,FALSE),"-")</f>
        <v>-</v>
      </c>
      <c r="M70" s="3" t="str">
        <f>IFERROR(VLOOKUP($D70,Payments!D$10:$AX$1113,47,FALSE),"-")</f>
        <v>-</v>
      </c>
      <c r="N70" s="3" t="str">
        <f>IFERROR(VLOOKUP($D70,Payments!F$10:$AX$1113,45,FALSE),"-")</f>
        <v>-</v>
      </c>
      <c r="O70" s="3" t="str">
        <f>IFERROR(VLOOKUP($D70,Payments!H$10:$AX$1113,43,FALSE),"-")</f>
        <v>-</v>
      </c>
      <c r="P70" s="3" t="str">
        <f>IFERROR(VLOOKUP($D70,Payments!J$10:$AX$1113,41,FALSE),"-")</f>
        <v>-</v>
      </c>
      <c r="Q70" s="3" t="str">
        <f>IFERROR(VLOOKUP($D70,Payments!L$10:$AX$1113,39,FALSE),"-")</f>
        <v>-</v>
      </c>
      <c r="R70" s="3" t="str">
        <f>IFERROR(VLOOKUP($D70,Payments!N$10:$AX$1113,37,FALSE),"-")</f>
        <v>-</v>
      </c>
      <c r="S70" s="3" t="str">
        <f>IFERROR(VLOOKUP($D70,Payments!P$10:$AX$1113,35,FALSE),"-")</f>
        <v>-</v>
      </c>
      <c r="T70" s="3" t="str">
        <f>IFERROR(VLOOKUP($D70,Payments!R$10:$AX$1113,33,FALSE),"-")</f>
        <v>-</v>
      </c>
      <c r="U70" s="3" t="str">
        <f>IFERROR(VLOOKUP($D70,Payments!T$10:$AX$1113,31,FALSE),"-")</f>
        <v>-</v>
      </c>
      <c r="V70" s="3" t="str">
        <f>IFERROR(VLOOKUP($D70,Payments!V$10:$AX$1113,29,FALSE),"-")</f>
        <v>-</v>
      </c>
      <c r="W70" s="3" t="str">
        <f>IFERROR(VLOOKUP($D70,Payments!X$10:$AX$1113,27,FALSE),"-")</f>
        <v>-</v>
      </c>
      <c r="X70" s="3" t="str">
        <f>IFERROR(VLOOKUP($D70,Payments!Z$10:$AX$1113,25,FALSE),"-")</f>
        <v>-</v>
      </c>
      <c r="Y70" s="3" t="str">
        <f>IFERROR(VLOOKUP($D70,Payments!AB$10:$AX$1113,23,FALSE),"-")</f>
        <v>-</v>
      </c>
      <c r="Z70" s="3" t="str">
        <f>IFERROR(VLOOKUP($D70,Payments!AD$10:$AX$1113,19,FALSE),"-")</f>
        <v>-</v>
      </c>
      <c r="AA70" s="3" t="str">
        <f>IFERROR(VLOOKUP($D70,Payments!AF$10:$AX$1113,17,FALSE),"-")</f>
        <v>-</v>
      </c>
      <c r="AB70" s="3" t="str">
        <f>IFERROR(VLOOKUP($D70,Payments!AH$10:$AX$1113,15,FALSE),"-")</f>
        <v>-</v>
      </c>
      <c r="AC70" s="3" t="str">
        <f>IFERROR(VLOOKUP($D70,Payments!AJ$10:$AX$1113,15,FALSE),"-")</f>
        <v>-</v>
      </c>
      <c r="AD70" s="3" t="str">
        <f>IFERROR(VLOOKUP($D70,Payments!AL$10:$AX$1113,13,FALSE),"-")</f>
        <v>-</v>
      </c>
      <c r="AE70" s="3" t="str">
        <f>IFERROR(VLOOKUP($D70,Payments!AN$10:$AX$1113,11,FALSE),"-")</f>
        <v>-</v>
      </c>
      <c r="AF70" s="3" t="str">
        <f>IFERROR(VLOOKUP($D70,Payments!AP$10:$AX$1113,9,FALSE),"-")</f>
        <v>-</v>
      </c>
      <c r="AG70" s="3" t="str">
        <f>IFERROR(VLOOKUP($D70,Payments!AR$10:$AX$1113,7,FALSE),"-")</f>
        <v>-</v>
      </c>
      <c r="AH70" s="3" t="str">
        <f>IFERROR(VLOOKUP($D70,Payments!AT$10:$AX$1113,5,FALSE),"-")</f>
        <v>-</v>
      </c>
      <c r="AI70" s="3" t="str">
        <f>IFERROR(VLOOKUP($D70,Payments!AV$10:$AX$1113,3,FALSE),"-")</f>
        <v>-</v>
      </c>
    </row>
    <row r="71" spans="1:35" ht="14.5" x14ac:dyDescent="0.35">
      <c r="A71" s="1" t="s">
        <v>8</v>
      </c>
      <c r="B71" s="2" t="s">
        <v>2638</v>
      </c>
      <c r="C71" s="19" t="s">
        <v>116</v>
      </c>
      <c r="D71" s="2" t="s">
        <v>1661</v>
      </c>
      <c r="E71" s="19" t="s">
        <v>118</v>
      </c>
      <c r="F71" s="2">
        <v>4</v>
      </c>
      <c r="G71" s="38">
        <v>20000</v>
      </c>
      <c r="H71" s="2"/>
      <c r="I71" s="26" t="s">
        <v>119</v>
      </c>
      <c r="J71" s="2"/>
      <c r="K71" s="2"/>
      <c r="L71" s="3" t="str">
        <f>IFERROR(VLOOKUP($D71,Payments!B$10:$AX$1113,49,FALSE),"-")</f>
        <v>-</v>
      </c>
      <c r="M71" s="3" t="str">
        <f>IFERROR(VLOOKUP($D71,Payments!D$10:$AX$1113,47,FALSE),"-")</f>
        <v>-</v>
      </c>
      <c r="N71" s="3" t="str">
        <f>IFERROR(VLOOKUP($D71,Payments!F$10:$AX$1113,45,FALSE),"-")</f>
        <v>-</v>
      </c>
      <c r="O71" s="3" t="str">
        <f>IFERROR(VLOOKUP($D71,Payments!H$10:$AX$1113,43,FALSE),"-")</f>
        <v>-</v>
      </c>
      <c r="P71" s="3" t="str">
        <f>IFERROR(VLOOKUP($D71,Payments!J$10:$AX$1113,41,FALSE),"-")</f>
        <v>-</v>
      </c>
      <c r="Q71" s="3" t="str">
        <f>IFERROR(VLOOKUP($D71,Payments!L$10:$AX$1113,39,FALSE),"-")</f>
        <v>-</v>
      </c>
      <c r="R71" s="3" t="str">
        <f>IFERROR(VLOOKUP($D71,Payments!N$10:$AX$1113,37,FALSE),"-")</f>
        <v>-</v>
      </c>
      <c r="S71" s="3" t="str">
        <f>IFERROR(VLOOKUP($D71,Payments!P$10:$AX$1113,35,FALSE),"-")</f>
        <v>-</v>
      </c>
      <c r="T71" s="3" t="str">
        <f>IFERROR(VLOOKUP($D71,Payments!R$10:$AX$1113,33,FALSE),"-")</f>
        <v>-</v>
      </c>
      <c r="U71" s="3" t="str">
        <f>IFERROR(VLOOKUP($D71,Payments!T$10:$AX$1113,31,FALSE),"-")</f>
        <v>-</v>
      </c>
      <c r="V71" s="3" t="str">
        <f>IFERROR(VLOOKUP($D71,Payments!V$10:$AX$1113,29,FALSE),"-")</f>
        <v>-</v>
      </c>
      <c r="W71" s="3" t="str">
        <f>IFERROR(VLOOKUP($D71,Payments!X$10:$AX$1113,27,FALSE),"-")</f>
        <v>-</v>
      </c>
      <c r="X71" s="3" t="str">
        <f>IFERROR(VLOOKUP($D71,Payments!Z$10:$AX$1113,25,FALSE),"-")</f>
        <v>-</v>
      </c>
      <c r="Y71" s="3" t="str">
        <f>IFERROR(VLOOKUP($D71,Payments!AB$10:$AX$1113,23,FALSE),"-")</f>
        <v>-</v>
      </c>
      <c r="Z71" s="3" t="str">
        <f>IFERROR(VLOOKUP($D71,Payments!AD$10:$AX$1113,19,FALSE),"-")</f>
        <v>-</v>
      </c>
      <c r="AA71" s="3" t="str">
        <f>IFERROR(VLOOKUP($D71,Payments!AF$10:$AX$1113,17,FALSE),"-")</f>
        <v>-</v>
      </c>
      <c r="AB71" s="3" t="str">
        <f>IFERROR(VLOOKUP($D71,Payments!AH$10:$AX$1113,15,FALSE),"-")</f>
        <v>-</v>
      </c>
      <c r="AC71" s="3" t="str">
        <f>IFERROR(VLOOKUP($D71,Payments!AJ$10:$AX$1113,15,FALSE),"-")</f>
        <v>-</v>
      </c>
      <c r="AD71" s="3" t="str">
        <f>IFERROR(VLOOKUP($D71,Payments!AL$10:$AX$1113,13,FALSE),"-")</f>
        <v>-</v>
      </c>
      <c r="AE71" s="3" t="str">
        <f>IFERROR(VLOOKUP($D71,Payments!AN$10:$AX$1113,11,FALSE),"-")</f>
        <v>-</v>
      </c>
      <c r="AF71" s="3" t="str">
        <f>IFERROR(VLOOKUP($D71,Payments!AP$10:$AX$1113,9,FALSE),"-")</f>
        <v>-</v>
      </c>
      <c r="AG71" s="3" t="str">
        <f>IFERROR(VLOOKUP($D71,Payments!AR$10:$AX$1113,7,FALSE),"-")</f>
        <v>-</v>
      </c>
      <c r="AH71" s="3" t="str">
        <f>IFERROR(VLOOKUP($D71,Payments!AT$10:$AX$1113,5,FALSE),"-")</f>
        <v>-</v>
      </c>
      <c r="AI71" s="3" t="str">
        <f>IFERROR(VLOOKUP($D71,Payments!AV$10:$AX$1113,3,FALSE),"-")</f>
        <v>-</v>
      </c>
    </row>
    <row r="72" spans="1:35" ht="14.5" x14ac:dyDescent="0.35">
      <c r="A72" s="1" t="s">
        <v>8</v>
      </c>
      <c r="B72" s="2" t="s">
        <v>2638</v>
      </c>
      <c r="C72" s="19" t="s">
        <v>116</v>
      </c>
      <c r="D72" s="2" t="s">
        <v>1662</v>
      </c>
      <c r="E72" s="19" t="s">
        <v>120</v>
      </c>
      <c r="F72" s="2">
        <v>3</v>
      </c>
      <c r="G72" s="38">
        <v>20000</v>
      </c>
      <c r="H72" s="2"/>
      <c r="I72" s="26"/>
      <c r="J72" s="2"/>
      <c r="K72" s="2"/>
      <c r="L72" s="3" t="str">
        <f>IFERROR(VLOOKUP($D72,Payments!B$10:$AX$1113,49,FALSE),"-")</f>
        <v>-</v>
      </c>
      <c r="M72" s="3" t="str">
        <f>IFERROR(VLOOKUP($D72,Payments!D$10:$AX$1113,47,FALSE),"-")</f>
        <v>-</v>
      </c>
      <c r="N72" s="3" t="str">
        <f>IFERROR(VLOOKUP($D72,Payments!F$10:$AX$1113,45,FALSE),"-")</f>
        <v>-</v>
      </c>
      <c r="O72" s="3" t="str">
        <f>IFERROR(VLOOKUP($D72,Payments!H$10:$AX$1113,43,FALSE),"-")</f>
        <v>-</v>
      </c>
      <c r="P72" s="3" t="str">
        <f>IFERROR(VLOOKUP($D72,Payments!J$10:$AX$1113,41,FALSE),"-")</f>
        <v>-</v>
      </c>
      <c r="Q72" s="3" t="str">
        <f>IFERROR(VLOOKUP($D72,Payments!L$10:$AX$1113,39,FALSE),"-")</f>
        <v>-</v>
      </c>
      <c r="R72" s="3" t="str">
        <f>IFERROR(VLOOKUP($D72,Payments!N$10:$AX$1113,37,FALSE),"-")</f>
        <v>-</v>
      </c>
      <c r="S72" s="3" t="str">
        <f>IFERROR(VLOOKUP($D72,Payments!P$10:$AX$1113,35,FALSE),"-")</f>
        <v>-</v>
      </c>
      <c r="T72" s="3" t="str">
        <f>IFERROR(VLOOKUP($D72,Payments!R$10:$AX$1113,33,FALSE),"-")</f>
        <v>-</v>
      </c>
      <c r="U72" s="3" t="str">
        <f>IFERROR(VLOOKUP($D72,Payments!T$10:$AX$1113,31,FALSE),"-")</f>
        <v>-</v>
      </c>
      <c r="V72" s="3" t="str">
        <f>IFERROR(VLOOKUP($D72,Payments!V$10:$AX$1113,29,FALSE),"-")</f>
        <v>-</v>
      </c>
      <c r="W72" s="3" t="str">
        <f>IFERROR(VLOOKUP($D72,Payments!X$10:$AX$1113,27,FALSE),"-")</f>
        <v>-</v>
      </c>
      <c r="X72" s="3" t="str">
        <f>IFERROR(VLOOKUP($D72,Payments!Z$10:$AX$1113,25,FALSE),"-")</f>
        <v>-</v>
      </c>
      <c r="Y72" s="3" t="str">
        <f>IFERROR(VLOOKUP($D72,Payments!AB$10:$AX$1113,23,FALSE),"-")</f>
        <v>-</v>
      </c>
      <c r="Z72" s="3" t="str">
        <f>IFERROR(VLOOKUP($D72,Payments!AD$10:$AX$1113,19,FALSE),"-")</f>
        <v>-</v>
      </c>
      <c r="AA72" s="3" t="str">
        <f>IFERROR(VLOOKUP($D72,Payments!AF$10:$AX$1113,17,FALSE),"-")</f>
        <v>-</v>
      </c>
      <c r="AB72" s="3" t="str">
        <f>IFERROR(VLOOKUP($D72,Payments!AH$10:$AX$1113,15,FALSE),"-")</f>
        <v>-</v>
      </c>
      <c r="AC72" s="3" t="str">
        <f>IFERROR(VLOOKUP($D72,Payments!AJ$10:$AX$1113,15,FALSE),"-")</f>
        <v>-</v>
      </c>
      <c r="AD72" s="3" t="str">
        <f>IFERROR(VLOOKUP($D72,Payments!AL$10:$AX$1113,13,FALSE),"-")</f>
        <v>-</v>
      </c>
      <c r="AE72" s="3" t="str">
        <f>IFERROR(VLOOKUP($D72,Payments!AN$10:$AX$1113,11,FALSE),"-")</f>
        <v>-</v>
      </c>
      <c r="AF72" s="3" t="str">
        <f>IFERROR(VLOOKUP($D72,Payments!AP$10:$AX$1113,9,FALSE),"-")</f>
        <v>-</v>
      </c>
      <c r="AG72" s="3" t="str">
        <f>IFERROR(VLOOKUP($D72,Payments!AR$10:$AX$1113,7,FALSE),"-")</f>
        <v>-</v>
      </c>
      <c r="AH72" s="3" t="str">
        <f>IFERROR(VLOOKUP($D72,Payments!AT$10:$AX$1113,5,FALSE),"-")</f>
        <v>-</v>
      </c>
      <c r="AI72" s="3" t="str">
        <f>IFERROR(VLOOKUP($D72,Payments!AV$10:$AX$1113,3,FALSE),"-")</f>
        <v>-</v>
      </c>
    </row>
    <row r="73" spans="1:35" ht="14.5" x14ac:dyDescent="0.35">
      <c r="A73" s="1" t="s">
        <v>8</v>
      </c>
      <c r="B73" s="2" t="s">
        <v>2638</v>
      </c>
      <c r="C73" s="19" t="s">
        <v>116</v>
      </c>
      <c r="D73" s="2" t="s">
        <v>1663</v>
      </c>
      <c r="E73" s="19" t="s">
        <v>121</v>
      </c>
      <c r="F73" s="2">
        <v>6</v>
      </c>
      <c r="G73" s="38">
        <v>20000</v>
      </c>
      <c r="H73" s="2"/>
      <c r="I73" s="26"/>
      <c r="J73" s="2"/>
      <c r="K73" s="2"/>
      <c r="L73" s="3" t="str">
        <f>IFERROR(VLOOKUP($D73,Payments!B$10:$AX$1113,49,FALSE),"-")</f>
        <v>-</v>
      </c>
      <c r="M73" s="3" t="str">
        <f>IFERROR(VLOOKUP($D73,Payments!D$10:$AX$1113,47,FALSE),"-")</f>
        <v>-</v>
      </c>
      <c r="N73" s="3" t="str">
        <f>IFERROR(VLOOKUP($D73,Payments!F$10:$AX$1113,45,FALSE),"-")</f>
        <v>-</v>
      </c>
      <c r="O73" s="3" t="str">
        <f>IFERROR(VLOOKUP($D73,Payments!H$10:$AX$1113,43,FALSE),"-")</f>
        <v>-</v>
      </c>
      <c r="P73" s="3" t="str">
        <f>IFERROR(VLOOKUP($D73,Payments!J$10:$AX$1113,41,FALSE),"-")</f>
        <v>-</v>
      </c>
      <c r="Q73" s="3" t="str">
        <f>IFERROR(VLOOKUP($D73,Payments!L$10:$AX$1113,39,FALSE),"-")</f>
        <v>-</v>
      </c>
      <c r="R73" s="3" t="str">
        <f>IFERROR(VLOOKUP($D73,Payments!N$10:$AX$1113,37,FALSE),"-")</f>
        <v>-</v>
      </c>
      <c r="S73" s="3" t="str">
        <f>IFERROR(VLOOKUP($D73,Payments!P$10:$AX$1113,35,FALSE),"-")</f>
        <v>-</v>
      </c>
      <c r="T73" s="3" t="str">
        <f>IFERROR(VLOOKUP($D73,Payments!R$10:$AX$1113,33,FALSE),"-")</f>
        <v>-</v>
      </c>
      <c r="U73" s="3" t="str">
        <f>IFERROR(VLOOKUP($D73,Payments!T$10:$AX$1113,31,FALSE),"-")</f>
        <v>-</v>
      </c>
      <c r="V73" s="3" t="str">
        <f>IFERROR(VLOOKUP($D73,Payments!V$10:$AX$1113,29,FALSE),"-")</f>
        <v>-</v>
      </c>
      <c r="W73" s="3" t="str">
        <f>IFERROR(VLOOKUP($D73,Payments!X$10:$AX$1113,27,FALSE),"-")</f>
        <v>-</v>
      </c>
      <c r="X73" s="3" t="str">
        <f>IFERROR(VLOOKUP($D73,Payments!Z$10:$AX$1113,25,FALSE),"-")</f>
        <v>-</v>
      </c>
      <c r="Y73" s="3" t="str">
        <f>IFERROR(VLOOKUP($D73,Payments!AB$10:$AX$1113,23,FALSE),"-")</f>
        <v>-</v>
      </c>
      <c r="Z73" s="3" t="str">
        <f>IFERROR(VLOOKUP($D73,Payments!AD$10:$AX$1113,19,FALSE),"-")</f>
        <v>-</v>
      </c>
      <c r="AA73" s="3" t="str">
        <f>IFERROR(VLOOKUP($D73,Payments!AF$10:$AX$1113,17,FALSE),"-")</f>
        <v>-</v>
      </c>
      <c r="AB73" s="3" t="str">
        <f>IFERROR(VLOOKUP($D73,Payments!AH$10:$AX$1113,15,FALSE),"-")</f>
        <v>-</v>
      </c>
      <c r="AC73" s="3" t="str">
        <f>IFERROR(VLOOKUP($D73,Payments!AJ$10:$AX$1113,15,FALSE),"-")</f>
        <v>-</v>
      </c>
      <c r="AD73" s="3" t="str">
        <f>IFERROR(VLOOKUP($D73,Payments!AL$10:$AX$1113,13,FALSE),"-")</f>
        <v>-</v>
      </c>
      <c r="AE73" s="3" t="str">
        <f>IFERROR(VLOOKUP($D73,Payments!AN$10:$AX$1113,11,FALSE),"-")</f>
        <v>-</v>
      </c>
      <c r="AF73" s="3" t="str">
        <f>IFERROR(VLOOKUP($D73,Payments!AP$10:$AX$1113,9,FALSE),"-")</f>
        <v>-</v>
      </c>
      <c r="AG73" s="3" t="str">
        <f>IFERROR(VLOOKUP($D73,Payments!AR$10:$AX$1113,7,FALSE),"-")</f>
        <v>-</v>
      </c>
      <c r="AH73" s="3" t="str">
        <f>IFERROR(VLOOKUP($D73,Payments!AT$10:$AX$1113,5,FALSE),"-")</f>
        <v>-</v>
      </c>
      <c r="AI73" s="3" t="str">
        <f>IFERROR(VLOOKUP($D73,Payments!AV$10:$AX$1113,3,FALSE),"-")</f>
        <v>-</v>
      </c>
    </row>
    <row r="74" spans="1:35" ht="14.5" x14ac:dyDescent="0.35">
      <c r="A74" s="1" t="s">
        <v>8</v>
      </c>
      <c r="B74" s="2" t="s">
        <v>2638</v>
      </c>
      <c r="C74" s="19" t="s">
        <v>116</v>
      </c>
      <c r="D74" s="2" t="s">
        <v>1664</v>
      </c>
      <c r="E74" s="19" t="s">
        <v>122</v>
      </c>
      <c r="F74" s="2" t="s">
        <v>115</v>
      </c>
      <c r="G74" s="38">
        <v>15000</v>
      </c>
      <c r="H74" s="2"/>
      <c r="I74" s="26"/>
      <c r="J74" s="2"/>
      <c r="K74" s="2"/>
      <c r="L74" s="3" t="str">
        <f>IFERROR(VLOOKUP($D74,Payments!B$10:$AX$1113,49,FALSE),"-")</f>
        <v>-</v>
      </c>
      <c r="M74" s="3" t="str">
        <f>IFERROR(VLOOKUP($D74,Payments!D$10:$AX$1113,47,FALSE),"-")</f>
        <v>-</v>
      </c>
      <c r="N74" s="3" t="str">
        <f>IFERROR(VLOOKUP($D74,Payments!F$10:$AX$1113,45,FALSE),"-")</f>
        <v>-</v>
      </c>
      <c r="O74" s="3" t="str">
        <f>IFERROR(VLOOKUP($D74,Payments!H$10:$AX$1113,43,FALSE),"-")</f>
        <v>-</v>
      </c>
      <c r="P74" s="3" t="str">
        <f>IFERROR(VLOOKUP($D74,Payments!J$10:$AX$1113,41,FALSE),"-")</f>
        <v>-</v>
      </c>
      <c r="Q74" s="3" t="str">
        <f>IFERROR(VLOOKUP($D74,Payments!L$10:$AX$1113,39,FALSE),"-")</f>
        <v>-</v>
      </c>
      <c r="R74" s="3" t="str">
        <f>IFERROR(VLOOKUP($D74,Payments!N$10:$AX$1113,37,FALSE),"-")</f>
        <v>-</v>
      </c>
      <c r="S74" s="3" t="str">
        <f>IFERROR(VLOOKUP($D74,Payments!P$10:$AX$1113,35,FALSE),"-")</f>
        <v>-</v>
      </c>
      <c r="T74" s="3" t="str">
        <f>IFERROR(VLOOKUP($D74,Payments!R$10:$AX$1113,33,FALSE),"-")</f>
        <v>-</v>
      </c>
      <c r="U74" s="3" t="str">
        <f>IFERROR(VLOOKUP($D74,Payments!T$10:$AX$1113,31,FALSE),"-")</f>
        <v>-</v>
      </c>
      <c r="V74" s="3" t="str">
        <f>IFERROR(VLOOKUP($D74,Payments!V$10:$AX$1113,29,FALSE),"-")</f>
        <v>-</v>
      </c>
      <c r="W74" s="3" t="str">
        <f>IFERROR(VLOOKUP($D74,Payments!X$10:$AX$1113,27,FALSE),"-")</f>
        <v>-</v>
      </c>
      <c r="X74" s="3" t="str">
        <f>IFERROR(VLOOKUP($D74,Payments!Z$10:$AX$1113,25,FALSE),"-")</f>
        <v>-</v>
      </c>
      <c r="Y74" s="3" t="str">
        <f>IFERROR(VLOOKUP($D74,Payments!AB$10:$AX$1113,23,FALSE),"-")</f>
        <v>-</v>
      </c>
      <c r="Z74" s="3" t="str">
        <f>IFERROR(VLOOKUP($D74,Payments!AD$10:$AX$1113,19,FALSE),"-")</f>
        <v>-</v>
      </c>
      <c r="AA74" s="3" t="str">
        <f>IFERROR(VLOOKUP($D74,Payments!AF$10:$AX$1113,17,FALSE),"-")</f>
        <v>-</v>
      </c>
      <c r="AB74" s="3" t="str">
        <f>IFERROR(VLOOKUP($D74,Payments!AH$10:$AX$1113,15,FALSE),"-")</f>
        <v>-</v>
      </c>
      <c r="AC74" s="3" t="str">
        <f>IFERROR(VLOOKUP($D74,Payments!AJ$10:$AX$1113,15,FALSE),"-")</f>
        <v>-</v>
      </c>
      <c r="AD74" s="3" t="str">
        <f>IFERROR(VLOOKUP($D74,Payments!AL$10:$AX$1113,13,FALSE),"-")</f>
        <v>-</v>
      </c>
      <c r="AE74" s="3" t="str">
        <f>IFERROR(VLOOKUP($D74,Payments!AN$10:$AX$1113,11,FALSE),"-")</f>
        <v>-</v>
      </c>
      <c r="AF74" s="3" t="str">
        <f>IFERROR(VLOOKUP($D74,Payments!AP$10:$AX$1113,9,FALSE),"-")</f>
        <v>-</v>
      </c>
      <c r="AG74" s="3" t="str">
        <f>IFERROR(VLOOKUP($D74,Payments!AR$10:$AX$1113,7,FALSE),"-")</f>
        <v>-</v>
      </c>
      <c r="AH74" s="3" t="str">
        <f>IFERROR(VLOOKUP($D74,Payments!AT$10:$AX$1113,5,FALSE),"-")</f>
        <v>-</v>
      </c>
      <c r="AI74" s="3" t="str">
        <f>IFERROR(VLOOKUP($D74,Payments!AV$10:$AX$1113,3,FALSE),"-")</f>
        <v>-</v>
      </c>
    </row>
    <row r="75" spans="1:35" ht="14.5" x14ac:dyDescent="0.35">
      <c r="A75" s="1" t="s">
        <v>8</v>
      </c>
      <c r="B75" s="2" t="s">
        <v>2639</v>
      </c>
      <c r="C75" s="19" t="s">
        <v>123</v>
      </c>
      <c r="D75" s="2" t="s">
        <v>1665</v>
      </c>
      <c r="E75" s="19" t="s">
        <v>124</v>
      </c>
      <c r="F75" s="2">
        <v>3</v>
      </c>
      <c r="G75" s="38">
        <v>20000</v>
      </c>
      <c r="H75" s="2"/>
      <c r="I75" s="26"/>
      <c r="J75" s="2"/>
      <c r="K75" s="2"/>
      <c r="L75" s="3" t="str">
        <f>IFERROR(VLOOKUP($D75,Payments!B$10:$AX$1113,49,FALSE),"-")</f>
        <v>-</v>
      </c>
      <c r="M75" s="3" t="str">
        <f>IFERROR(VLOOKUP($D75,Payments!D$10:$AX$1113,47,FALSE),"-")</f>
        <v>-</v>
      </c>
      <c r="N75" s="3" t="str">
        <f>IFERROR(VLOOKUP($D75,Payments!F$10:$AX$1113,45,FALSE),"-")</f>
        <v>-</v>
      </c>
      <c r="O75" s="3" t="str">
        <f>IFERROR(VLOOKUP($D75,Payments!H$10:$AX$1113,43,FALSE),"-")</f>
        <v>-</v>
      </c>
      <c r="P75" s="3" t="str">
        <f>IFERROR(VLOOKUP($D75,Payments!J$10:$AX$1113,41,FALSE),"-")</f>
        <v>-</v>
      </c>
      <c r="Q75" s="3" t="str">
        <f>IFERROR(VLOOKUP($D75,Payments!L$10:$AX$1113,39,FALSE),"-")</f>
        <v>-</v>
      </c>
      <c r="R75" s="3" t="str">
        <f>IFERROR(VLOOKUP($D75,Payments!N$10:$AX$1113,37,FALSE),"-")</f>
        <v>-</v>
      </c>
      <c r="S75" s="3" t="str">
        <f>IFERROR(VLOOKUP($D75,Payments!P$10:$AX$1113,35,FALSE),"-")</f>
        <v>-</v>
      </c>
      <c r="T75" s="3" t="str">
        <f>IFERROR(VLOOKUP($D75,Payments!R$10:$AX$1113,33,FALSE),"-")</f>
        <v>-</v>
      </c>
      <c r="U75" s="3" t="str">
        <f>IFERROR(VLOOKUP($D75,Payments!T$10:$AX$1113,31,FALSE),"-")</f>
        <v>-</v>
      </c>
      <c r="V75" s="3" t="str">
        <f>IFERROR(VLOOKUP($D75,Payments!V$10:$AX$1113,29,FALSE),"-")</f>
        <v>-</v>
      </c>
      <c r="W75" s="3" t="str">
        <f>IFERROR(VLOOKUP($D75,Payments!X$10:$AX$1113,27,FALSE),"-")</f>
        <v>-</v>
      </c>
      <c r="X75" s="3" t="str">
        <f>IFERROR(VLOOKUP($D75,Payments!Z$10:$AX$1113,25,FALSE),"-")</f>
        <v>-</v>
      </c>
      <c r="Y75" s="3" t="str">
        <f>IFERROR(VLOOKUP($D75,Payments!AB$10:$AX$1113,23,FALSE),"-")</f>
        <v>-</v>
      </c>
      <c r="Z75" s="3" t="str">
        <f>IFERROR(VLOOKUP($D75,Payments!AD$10:$AX$1113,19,FALSE),"-")</f>
        <v>-</v>
      </c>
      <c r="AA75" s="3" t="str">
        <f>IFERROR(VLOOKUP($D75,Payments!AF$10:$AX$1113,17,FALSE),"-")</f>
        <v>-</v>
      </c>
      <c r="AB75" s="3" t="str">
        <f>IFERROR(VLOOKUP($D75,Payments!AH$10:$AX$1113,15,FALSE),"-")</f>
        <v>-</v>
      </c>
      <c r="AC75" s="3" t="str">
        <f>IFERROR(VLOOKUP($D75,Payments!AJ$10:$AX$1113,15,FALSE),"-")</f>
        <v>-</v>
      </c>
      <c r="AD75" s="3" t="str">
        <f>IFERROR(VLOOKUP($D75,Payments!AL$10:$AX$1113,13,FALSE),"-")</f>
        <v>-</v>
      </c>
      <c r="AE75" s="3" t="str">
        <f>IFERROR(VLOOKUP($D75,Payments!AN$10:$AX$1113,11,FALSE),"-")</f>
        <v>-</v>
      </c>
      <c r="AF75" s="3" t="str">
        <f>IFERROR(VLOOKUP($D75,Payments!AP$10:$AX$1113,9,FALSE),"-")</f>
        <v>-</v>
      </c>
      <c r="AG75" s="3" t="str">
        <f>IFERROR(VLOOKUP($D75,Payments!AR$10:$AX$1113,7,FALSE),"-")</f>
        <v>-</v>
      </c>
      <c r="AH75" s="3" t="str">
        <f>IFERROR(VLOOKUP($D75,Payments!AT$10:$AX$1113,5,FALSE),"-")</f>
        <v>-</v>
      </c>
      <c r="AI75" s="3" t="str">
        <f>IFERROR(VLOOKUP($D75,Payments!AV$10:$AX$1113,3,FALSE),"-")</f>
        <v>-</v>
      </c>
    </row>
    <row r="76" spans="1:35" ht="14.5" x14ac:dyDescent="0.35">
      <c r="A76" s="1" t="s">
        <v>8</v>
      </c>
      <c r="B76" s="2" t="s">
        <v>2639</v>
      </c>
      <c r="C76" s="19" t="s">
        <v>123</v>
      </c>
      <c r="D76" s="2" t="s">
        <v>1666</v>
      </c>
      <c r="E76" s="19" t="s">
        <v>125</v>
      </c>
      <c r="F76" s="2">
        <v>2</v>
      </c>
      <c r="G76" s="38">
        <v>20000</v>
      </c>
      <c r="H76" s="2"/>
      <c r="I76" s="26"/>
      <c r="J76" s="2"/>
      <c r="K76" s="2"/>
      <c r="L76" s="3" t="str">
        <f>IFERROR(VLOOKUP($D76,Payments!B$10:$AX$1113,49,FALSE),"-")</f>
        <v>-</v>
      </c>
      <c r="M76" s="3" t="str">
        <f>IFERROR(VLOOKUP($D76,Payments!D$10:$AX$1113,47,FALSE),"-")</f>
        <v>-</v>
      </c>
      <c r="N76" s="3" t="str">
        <f>IFERROR(VLOOKUP($D76,Payments!F$10:$AX$1113,45,FALSE),"-")</f>
        <v>-</v>
      </c>
      <c r="O76" s="3" t="str">
        <f>IFERROR(VLOOKUP($D76,Payments!H$10:$AX$1113,43,FALSE),"-")</f>
        <v>-</v>
      </c>
      <c r="P76" s="3" t="str">
        <f>IFERROR(VLOOKUP($D76,Payments!J$10:$AX$1113,41,FALSE),"-")</f>
        <v>-</v>
      </c>
      <c r="Q76" s="3" t="str">
        <f>IFERROR(VLOOKUP($D76,Payments!L$10:$AX$1113,39,FALSE),"-")</f>
        <v>-</v>
      </c>
      <c r="R76" s="3" t="str">
        <f>IFERROR(VLOOKUP($D76,Payments!N$10:$AX$1113,37,FALSE),"-")</f>
        <v>-</v>
      </c>
      <c r="S76" s="3" t="str">
        <f>IFERROR(VLOOKUP($D76,Payments!P$10:$AX$1113,35,FALSE),"-")</f>
        <v>-</v>
      </c>
      <c r="T76" s="3" t="str">
        <f>IFERROR(VLOOKUP($D76,Payments!R$10:$AX$1113,33,FALSE),"-")</f>
        <v>-</v>
      </c>
      <c r="U76" s="3" t="str">
        <f>IFERROR(VLOOKUP($D76,Payments!T$10:$AX$1113,31,FALSE),"-")</f>
        <v>-</v>
      </c>
      <c r="V76" s="3" t="str">
        <f>IFERROR(VLOOKUP($D76,Payments!V$10:$AX$1113,29,FALSE),"-")</f>
        <v>-</v>
      </c>
      <c r="W76" s="3" t="str">
        <f>IFERROR(VLOOKUP($D76,Payments!X$10:$AX$1113,27,FALSE),"-")</f>
        <v>-</v>
      </c>
      <c r="X76" s="3" t="str">
        <f>IFERROR(VLOOKUP($D76,Payments!Z$10:$AX$1113,25,FALSE),"-")</f>
        <v>-</v>
      </c>
      <c r="Y76" s="3" t="str">
        <f>IFERROR(VLOOKUP($D76,Payments!AB$10:$AX$1113,23,FALSE),"-")</f>
        <v>-</v>
      </c>
      <c r="Z76" s="3" t="str">
        <f>IFERROR(VLOOKUP($D76,Payments!AD$10:$AX$1113,19,FALSE),"-")</f>
        <v>-</v>
      </c>
      <c r="AA76" s="3" t="str">
        <f>IFERROR(VLOOKUP($D76,Payments!AF$10:$AX$1113,17,FALSE),"-")</f>
        <v>-</v>
      </c>
      <c r="AB76" s="3" t="str">
        <f>IFERROR(VLOOKUP($D76,Payments!AH$10:$AX$1113,15,FALSE),"-")</f>
        <v>-</v>
      </c>
      <c r="AC76" s="3" t="str">
        <f>IFERROR(VLOOKUP($D76,Payments!AJ$10:$AX$1113,15,FALSE),"-")</f>
        <v>-</v>
      </c>
      <c r="AD76" s="3" t="str">
        <f>IFERROR(VLOOKUP($D76,Payments!AL$10:$AX$1113,13,FALSE),"-")</f>
        <v>-</v>
      </c>
      <c r="AE76" s="3" t="str">
        <f>IFERROR(VLOOKUP($D76,Payments!AN$10:$AX$1113,11,FALSE),"-")</f>
        <v>-</v>
      </c>
      <c r="AF76" s="3" t="str">
        <f>IFERROR(VLOOKUP($D76,Payments!AP$10:$AX$1113,9,FALSE),"-")</f>
        <v>-</v>
      </c>
      <c r="AG76" s="3" t="str">
        <f>IFERROR(VLOOKUP($D76,Payments!AR$10:$AX$1113,7,FALSE),"-")</f>
        <v>-</v>
      </c>
      <c r="AH76" s="3" t="str">
        <f>IFERROR(VLOOKUP($D76,Payments!AT$10:$AX$1113,5,FALSE),"-")</f>
        <v>-</v>
      </c>
      <c r="AI76" s="3" t="str">
        <f>IFERROR(VLOOKUP($D76,Payments!AV$10:$AX$1113,3,FALSE),"-")</f>
        <v>-</v>
      </c>
    </row>
    <row r="77" spans="1:35" ht="14.5" x14ac:dyDescent="0.35">
      <c r="A77" s="1" t="s">
        <v>8</v>
      </c>
      <c r="B77" s="2" t="s">
        <v>2639</v>
      </c>
      <c r="C77" s="19" t="s">
        <v>123</v>
      </c>
      <c r="D77" s="2" t="s">
        <v>1667</v>
      </c>
      <c r="E77" s="19" t="s">
        <v>126</v>
      </c>
      <c r="F77" s="2">
        <v>2</v>
      </c>
      <c r="G77" s="38">
        <v>20000</v>
      </c>
      <c r="H77" s="2"/>
      <c r="I77" s="26"/>
      <c r="J77" s="2"/>
      <c r="K77" s="2"/>
      <c r="L77" s="3" t="str">
        <f>IFERROR(VLOOKUP($D77,Payments!B$10:$AX$1113,49,FALSE),"-")</f>
        <v>-</v>
      </c>
      <c r="M77" s="3" t="str">
        <f>IFERROR(VLOOKUP($D77,Payments!D$10:$AX$1113,47,FALSE),"-")</f>
        <v>-</v>
      </c>
      <c r="N77" s="3" t="str">
        <f>IFERROR(VLOOKUP($D77,Payments!F$10:$AX$1113,45,FALSE),"-")</f>
        <v>-</v>
      </c>
      <c r="O77" s="3" t="str">
        <f>IFERROR(VLOOKUP($D77,Payments!H$10:$AX$1113,43,FALSE),"-")</f>
        <v>-</v>
      </c>
      <c r="P77" s="3" t="str">
        <f>IFERROR(VLOOKUP($D77,Payments!J$10:$AX$1113,41,FALSE),"-")</f>
        <v>-</v>
      </c>
      <c r="Q77" s="3" t="str">
        <f>IFERROR(VLOOKUP($D77,Payments!L$10:$AX$1113,39,FALSE),"-")</f>
        <v>-</v>
      </c>
      <c r="R77" s="3" t="str">
        <f>IFERROR(VLOOKUP($D77,Payments!N$10:$AX$1113,37,FALSE),"-")</f>
        <v>-</v>
      </c>
      <c r="S77" s="3" t="str">
        <f>IFERROR(VLOOKUP($D77,Payments!P$10:$AX$1113,35,FALSE),"-")</f>
        <v>-</v>
      </c>
      <c r="T77" s="3" t="str">
        <f>IFERROR(VLOOKUP($D77,Payments!R$10:$AX$1113,33,FALSE),"-")</f>
        <v>-</v>
      </c>
      <c r="U77" s="3" t="str">
        <f>IFERROR(VLOOKUP($D77,Payments!T$10:$AX$1113,31,FALSE),"-")</f>
        <v>-</v>
      </c>
      <c r="V77" s="3" t="str">
        <f>IFERROR(VLOOKUP($D77,Payments!V$10:$AX$1113,29,FALSE),"-")</f>
        <v>-</v>
      </c>
      <c r="W77" s="3" t="str">
        <f>IFERROR(VLOOKUP($D77,Payments!X$10:$AX$1113,27,FALSE),"-")</f>
        <v>-</v>
      </c>
      <c r="X77" s="3" t="str">
        <f>IFERROR(VLOOKUP($D77,Payments!Z$10:$AX$1113,25,FALSE),"-")</f>
        <v>-</v>
      </c>
      <c r="Y77" s="3" t="str">
        <f>IFERROR(VLOOKUP($D77,Payments!AB$10:$AX$1113,23,FALSE),"-")</f>
        <v>-</v>
      </c>
      <c r="Z77" s="3" t="str">
        <f>IFERROR(VLOOKUP($D77,Payments!AD$10:$AX$1113,19,FALSE),"-")</f>
        <v>-</v>
      </c>
      <c r="AA77" s="3" t="str">
        <f>IFERROR(VLOOKUP($D77,Payments!AF$10:$AX$1113,17,FALSE),"-")</f>
        <v>-</v>
      </c>
      <c r="AB77" s="3" t="str">
        <f>IFERROR(VLOOKUP($D77,Payments!AH$10:$AX$1113,15,FALSE),"-")</f>
        <v>-</v>
      </c>
      <c r="AC77" s="3" t="str">
        <f>IFERROR(VLOOKUP($D77,Payments!AJ$10:$AX$1113,15,FALSE),"-")</f>
        <v>-</v>
      </c>
      <c r="AD77" s="3" t="str">
        <f>IFERROR(VLOOKUP($D77,Payments!AL$10:$AX$1113,13,FALSE),"-")</f>
        <v>-</v>
      </c>
      <c r="AE77" s="3" t="str">
        <f>IFERROR(VLOOKUP($D77,Payments!AN$10:$AX$1113,11,FALSE),"-")</f>
        <v>-</v>
      </c>
      <c r="AF77" s="3" t="str">
        <f>IFERROR(VLOOKUP($D77,Payments!AP$10:$AX$1113,9,FALSE),"-")</f>
        <v>-</v>
      </c>
      <c r="AG77" s="3" t="str">
        <f>IFERROR(VLOOKUP($D77,Payments!AR$10:$AX$1113,7,FALSE),"-")</f>
        <v>-</v>
      </c>
      <c r="AH77" s="3" t="str">
        <f>IFERROR(VLOOKUP($D77,Payments!AT$10:$AX$1113,5,FALSE),"-")</f>
        <v>-</v>
      </c>
      <c r="AI77" s="3" t="str">
        <f>IFERROR(VLOOKUP($D77,Payments!AV$10:$AX$1113,3,FALSE),"-")</f>
        <v>-</v>
      </c>
    </row>
    <row r="78" spans="1:35" ht="14.5" x14ac:dyDescent="0.35">
      <c r="A78" s="1" t="s">
        <v>8</v>
      </c>
      <c r="B78" s="2" t="s">
        <v>2639</v>
      </c>
      <c r="C78" s="19" t="s">
        <v>123</v>
      </c>
      <c r="D78" s="2" t="s">
        <v>1668</v>
      </c>
      <c r="E78" s="19" t="s">
        <v>127</v>
      </c>
      <c r="F78" s="2">
        <v>3</v>
      </c>
      <c r="G78" s="38">
        <v>20000</v>
      </c>
      <c r="H78" s="2"/>
      <c r="I78" s="26"/>
      <c r="J78" s="2"/>
      <c r="K78" s="2"/>
      <c r="L78" s="3" t="str">
        <f>IFERROR(VLOOKUP($D78,Payments!B$10:$AX$1113,49,FALSE),"-")</f>
        <v>-</v>
      </c>
      <c r="M78" s="3" t="str">
        <f>IFERROR(VLOOKUP($D78,Payments!D$10:$AX$1113,47,FALSE),"-")</f>
        <v>-</v>
      </c>
      <c r="N78" s="3" t="str">
        <f>IFERROR(VLOOKUP($D78,Payments!F$10:$AX$1113,45,FALSE),"-")</f>
        <v>-</v>
      </c>
      <c r="O78" s="3" t="str">
        <f>IFERROR(VLOOKUP($D78,Payments!H$10:$AX$1113,43,FALSE),"-")</f>
        <v>-</v>
      </c>
      <c r="P78" s="3" t="str">
        <f>IFERROR(VLOOKUP($D78,Payments!J$10:$AX$1113,41,FALSE),"-")</f>
        <v>-</v>
      </c>
      <c r="Q78" s="3" t="str">
        <f>IFERROR(VLOOKUP($D78,Payments!L$10:$AX$1113,39,FALSE),"-")</f>
        <v>-</v>
      </c>
      <c r="R78" s="3" t="str">
        <f>IFERROR(VLOOKUP($D78,Payments!N$10:$AX$1113,37,FALSE),"-")</f>
        <v>-</v>
      </c>
      <c r="S78" s="3" t="str">
        <f>IFERROR(VLOOKUP($D78,Payments!P$10:$AX$1113,35,FALSE),"-")</f>
        <v>-</v>
      </c>
      <c r="T78" s="3" t="str">
        <f>IFERROR(VLOOKUP($D78,Payments!R$10:$AX$1113,33,FALSE),"-")</f>
        <v>-</v>
      </c>
      <c r="U78" s="3" t="str">
        <f>IFERROR(VLOOKUP($D78,Payments!T$10:$AX$1113,31,FALSE),"-")</f>
        <v>-</v>
      </c>
      <c r="V78" s="3" t="str">
        <f>IFERROR(VLOOKUP($D78,Payments!V$10:$AX$1113,29,FALSE),"-")</f>
        <v>-</v>
      </c>
      <c r="W78" s="3" t="str">
        <f>IFERROR(VLOOKUP($D78,Payments!X$10:$AX$1113,27,FALSE),"-")</f>
        <v>-</v>
      </c>
      <c r="X78" s="3" t="str">
        <f>IFERROR(VLOOKUP($D78,Payments!Z$10:$AX$1113,25,FALSE),"-")</f>
        <v>-</v>
      </c>
      <c r="Y78" s="3" t="str">
        <f>IFERROR(VLOOKUP($D78,Payments!AB$10:$AX$1113,23,FALSE),"-")</f>
        <v>-</v>
      </c>
      <c r="Z78" s="3" t="str">
        <f>IFERROR(VLOOKUP($D78,Payments!AD$10:$AX$1113,19,FALSE),"-")</f>
        <v>-</v>
      </c>
      <c r="AA78" s="3" t="str">
        <f>IFERROR(VLOOKUP($D78,Payments!AF$10:$AX$1113,17,FALSE),"-")</f>
        <v>-</v>
      </c>
      <c r="AB78" s="3" t="str">
        <f>IFERROR(VLOOKUP($D78,Payments!AH$10:$AX$1113,15,FALSE),"-")</f>
        <v>-</v>
      </c>
      <c r="AC78" s="3" t="str">
        <f>IFERROR(VLOOKUP($D78,Payments!AJ$10:$AX$1113,15,FALSE),"-")</f>
        <v>-</v>
      </c>
      <c r="AD78" s="3" t="str">
        <f>IFERROR(VLOOKUP($D78,Payments!AL$10:$AX$1113,13,FALSE),"-")</f>
        <v>-</v>
      </c>
      <c r="AE78" s="3" t="str">
        <f>IFERROR(VLOOKUP($D78,Payments!AN$10:$AX$1113,11,FALSE),"-")</f>
        <v>-</v>
      </c>
      <c r="AF78" s="3" t="str">
        <f>IFERROR(VLOOKUP($D78,Payments!AP$10:$AX$1113,9,FALSE),"-")</f>
        <v>-</v>
      </c>
      <c r="AG78" s="3" t="str">
        <f>IFERROR(VLOOKUP($D78,Payments!AR$10:$AX$1113,7,FALSE),"-")</f>
        <v>-</v>
      </c>
      <c r="AH78" s="3" t="str">
        <f>IFERROR(VLOOKUP($D78,Payments!AT$10:$AX$1113,5,FALSE),"-")</f>
        <v>-</v>
      </c>
      <c r="AI78" s="3" t="str">
        <f>IFERROR(VLOOKUP($D78,Payments!AV$10:$AX$1113,3,FALSE),"-")</f>
        <v>-</v>
      </c>
    </row>
    <row r="79" spans="1:35" ht="14.5" x14ac:dyDescent="0.35">
      <c r="A79" s="1" t="s">
        <v>8</v>
      </c>
      <c r="B79" s="2" t="s">
        <v>2639</v>
      </c>
      <c r="C79" s="19" t="s">
        <v>123</v>
      </c>
      <c r="D79" s="2" t="s">
        <v>1669</v>
      </c>
      <c r="E79" s="19" t="s">
        <v>128</v>
      </c>
      <c r="F79" s="2">
        <v>3</v>
      </c>
      <c r="G79" s="38">
        <v>20000</v>
      </c>
      <c r="H79" s="2"/>
      <c r="I79" s="26" t="s">
        <v>129</v>
      </c>
      <c r="J79" s="2"/>
      <c r="K79" s="2"/>
      <c r="L79" s="3" t="str">
        <f>IFERROR(VLOOKUP($D79,Payments!B$10:$AX$1113,49,FALSE),"-")</f>
        <v>-</v>
      </c>
      <c r="M79" s="3" t="str">
        <f>IFERROR(VLOOKUP($D79,Payments!D$10:$AX$1113,47,FALSE),"-")</f>
        <v>-</v>
      </c>
      <c r="N79" s="3" t="str">
        <f>IFERROR(VLOOKUP($D79,Payments!F$10:$AX$1113,45,FALSE),"-")</f>
        <v>-</v>
      </c>
      <c r="O79" s="3" t="str">
        <f>IFERROR(VLOOKUP($D79,Payments!H$10:$AX$1113,43,FALSE),"-")</f>
        <v>-</v>
      </c>
      <c r="P79" s="3" t="str">
        <f>IFERROR(VLOOKUP($D79,Payments!J$10:$AX$1113,41,FALSE),"-")</f>
        <v>-</v>
      </c>
      <c r="Q79" s="3" t="str">
        <f>IFERROR(VLOOKUP($D79,Payments!L$10:$AX$1113,39,FALSE),"-")</f>
        <v>-</v>
      </c>
      <c r="R79" s="3" t="str">
        <f>IFERROR(VLOOKUP($D79,Payments!N$10:$AX$1113,37,FALSE),"-")</f>
        <v>-</v>
      </c>
      <c r="S79" s="3" t="str">
        <f>IFERROR(VLOOKUP($D79,Payments!P$10:$AX$1113,35,FALSE),"-")</f>
        <v>-</v>
      </c>
      <c r="T79" s="3" t="str">
        <f>IFERROR(VLOOKUP($D79,Payments!R$10:$AX$1113,33,FALSE),"-")</f>
        <v>-</v>
      </c>
      <c r="U79" s="3" t="str">
        <f>IFERROR(VLOOKUP($D79,Payments!T$10:$AX$1113,31,FALSE),"-")</f>
        <v>-</v>
      </c>
      <c r="V79" s="3" t="str">
        <f>IFERROR(VLOOKUP($D79,Payments!V$10:$AX$1113,29,FALSE),"-")</f>
        <v>-</v>
      </c>
      <c r="W79" s="3" t="str">
        <f>IFERROR(VLOOKUP($D79,Payments!X$10:$AX$1113,27,FALSE),"-")</f>
        <v>-</v>
      </c>
      <c r="X79" s="3" t="str">
        <f>IFERROR(VLOOKUP($D79,Payments!Z$10:$AX$1113,25,FALSE),"-")</f>
        <v>-</v>
      </c>
      <c r="Y79" s="3" t="str">
        <f>IFERROR(VLOOKUP($D79,Payments!AB$10:$AX$1113,23,FALSE),"-")</f>
        <v>-</v>
      </c>
      <c r="Z79" s="3" t="str">
        <f>IFERROR(VLOOKUP($D79,Payments!AD$10:$AX$1113,19,FALSE),"-")</f>
        <v>-</v>
      </c>
      <c r="AA79" s="3" t="str">
        <f>IFERROR(VLOOKUP($D79,Payments!AF$10:$AX$1113,17,FALSE),"-")</f>
        <v>-</v>
      </c>
      <c r="AB79" s="3" t="str">
        <f>IFERROR(VLOOKUP($D79,Payments!AH$10:$AX$1113,15,FALSE),"-")</f>
        <v>-</v>
      </c>
      <c r="AC79" s="3" t="str">
        <f>IFERROR(VLOOKUP($D79,Payments!AJ$10:$AX$1113,15,FALSE),"-")</f>
        <v>-</v>
      </c>
      <c r="AD79" s="3" t="str">
        <f>IFERROR(VLOOKUP($D79,Payments!AL$10:$AX$1113,13,FALSE),"-")</f>
        <v>-</v>
      </c>
      <c r="AE79" s="3" t="str">
        <f>IFERROR(VLOOKUP($D79,Payments!AN$10:$AX$1113,11,FALSE),"-")</f>
        <v>-</v>
      </c>
      <c r="AF79" s="3" t="str">
        <f>IFERROR(VLOOKUP($D79,Payments!AP$10:$AX$1113,9,FALSE),"-")</f>
        <v>-</v>
      </c>
      <c r="AG79" s="3" t="str">
        <f>IFERROR(VLOOKUP($D79,Payments!AR$10:$AX$1113,7,FALSE),"-")</f>
        <v>-</v>
      </c>
      <c r="AH79" s="3" t="str">
        <f>IFERROR(VLOOKUP($D79,Payments!AT$10:$AX$1113,5,FALSE),"-")</f>
        <v>-</v>
      </c>
      <c r="AI79" s="3" t="str">
        <f>IFERROR(VLOOKUP($D79,Payments!AV$10:$AX$1113,3,FALSE),"-")</f>
        <v>-</v>
      </c>
    </row>
    <row r="80" spans="1:35" ht="14.5" x14ac:dyDescent="0.35">
      <c r="A80" s="1" t="s">
        <v>8</v>
      </c>
      <c r="B80" s="2" t="s">
        <v>2640</v>
      </c>
      <c r="C80" s="19" t="s">
        <v>1403</v>
      </c>
      <c r="D80" s="2" t="s">
        <v>1670</v>
      </c>
      <c r="E80" s="19" t="s">
        <v>130</v>
      </c>
      <c r="F80" s="2">
        <v>2</v>
      </c>
      <c r="G80" s="38">
        <v>20000</v>
      </c>
      <c r="H80" s="2"/>
      <c r="I80" s="26"/>
      <c r="J80" s="2"/>
      <c r="K80" s="2"/>
      <c r="L80" s="3" t="str">
        <f>IFERROR(VLOOKUP($D80,Payments!B$10:$AX$1113,49,FALSE),"-")</f>
        <v>-</v>
      </c>
      <c r="M80" s="3" t="str">
        <f>IFERROR(VLOOKUP($D80,Payments!D$10:$AX$1113,47,FALSE),"-")</f>
        <v>-</v>
      </c>
      <c r="N80" s="3" t="str">
        <f>IFERROR(VLOOKUP($D80,Payments!F$10:$AX$1113,45,FALSE),"-")</f>
        <v>-</v>
      </c>
      <c r="O80" s="3" t="str">
        <f>IFERROR(VLOOKUP($D80,Payments!H$10:$AX$1113,43,FALSE),"-")</f>
        <v>-</v>
      </c>
      <c r="P80" s="3" t="str">
        <f>IFERROR(VLOOKUP($D80,Payments!J$10:$AX$1113,41,FALSE),"-")</f>
        <v>-</v>
      </c>
      <c r="Q80" s="3" t="str">
        <f>IFERROR(VLOOKUP($D80,Payments!L$10:$AX$1113,39,FALSE),"-")</f>
        <v>-</v>
      </c>
      <c r="R80" s="3" t="str">
        <f>IFERROR(VLOOKUP($D80,Payments!N$10:$AX$1113,37,FALSE),"-")</f>
        <v>-</v>
      </c>
      <c r="S80" s="3" t="str">
        <f>IFERROR(VLOOKUP($D80,Payments!P$10:$AX$1113,35,FALSE),"-")</f>
        <v>-</v>
      </c>
      <c r="T80" s="3" t="str">
        <f>IFERROR(VLOOKUP($D80,Payments!R$10:$AX$1113,33,FALSE),"-")</f>
        <v>-</v>
      </c>
      <c r="U80" s="3" t="str">
        <f>IFERROR(VLOOKUP($D80,Payments!T$10:$AX$1113,31,FALSE),"-")</f>
        <v>-</v>
      </c>
      <c r="V80" s="3" t="str">
        <f>IFERROR(VLOOKUP($D80,Payments!V$10:$AX$1113,29,FALSE),"-")</f>
        <v>-</v>
      </c>
      <c r="W80" s="3" t="str">
        <f>IFERROR(VLOOKUP($D80,Payments!X$10:$AX$1113,27,FALSE),"-")</f>
        <v>-</v>
      </c>
      <c r="X80" s="3" t="str">
        <f>IFERROR(VLOOKUP($D80,Payments!Z$10:$AX$1113,25,FALSE),"-")</f>
        <v>-</v>
      </c>
      <c r="Y80" s="3" t="str">
        <f>IFERROR(VLOOKUP($D80,Payments!AB$10:$AX$1113,23,FALSE),"-")</f>
        <v>-</v>
      </c>
      <c r="Z80" s="3" t="str">
        <f>IFERROR(VLOOKUP($D80,Payments!AD$10:$AX$1113,19,FALSE),"-")</f>
        <v>-</v>
      </c>
      <c r="AA80" s="3" t="str">
        <f>IFERROR(VLOOKUP($D80,Payments!AF$10:$AX$1113,17,FALSE),"-")</f>
        <v>-</v>
      </c>
      <c r="AB80" s="3" t="str">
        <f>IFERROR(VLOOKUP($D80,Payments!AH$10:$AX$1113,15,FALSE),"-")</f>
        <v>-</v>
      </c>
      <c r="AC80" s="3" t="str">
        <f>IFERROR(VLOOKUP($D80,Payments!AJ$10:$AX$1113,15,FALSE),"-")</f>
        <v>-</v>
      </c>
      <c r="AD80" s="3" t="str">
        <f>IFERROR(VLOOKUP($D80,Payments!AL$10:$AX$1113,13,FALSE),"-")</f>
        <v>-</v>
      </c>
      <c r="AE80" s="3" t="str">
        <f>IFERROR(VLOOKUP($D80,Payments!AN$10:$AX$1113,11,FALSE),"-")</f>
        <v>-</v>
      </c>
      <c r="AF80" s="3" t="str">
        <f>IFERROR(VLOOKUP($D80,Payments!AP$10:$AX$1113,9,FALSE),"-")</f>
        <v>-</v>
      </c>
      <c r="AG80" s="3" t="str">
        <f>IFERROR(VLOOKUP($D80,Payments!AR$10:$AX$1113,7,FALSE),"-")</f>
        <v>-</v>
      </c>
      <c r="AH80" s="3" t="str">
        <f>IFERROR(VLOOKUP($D80,Payments!AT$10:$AX$1113,5,FALSE),"-")</f>
        <v>-</v>
      </c>
      <c r="AI80" s="3" t="str">
        <f>IFERROR(VLOOKUP($D80,Payments!AV$10:$AX$1113,3,FALSE),"-")</f>
        <v>-</v>
      </c>
    </row>
    <row r="81" spans="1:35" ht="14.5" x14ac:dyDescent="0.35">
      <c r="A81" s="1" t="s">
        <v>8</v>
      </c>
      <c r="B81" s="2" t="s">
        <v>2640</v>
      </c>
      <c r="C81" s="19" t="s">
        <v>1403</v>
      </c>
      <c r="D81" s="2" t="s">
        <v>1671</v>
      </c>
      <c r="E81" s="19" t="s">
        <v>131</v>
      </c>
      <c r="F81" s="2">
        <v>1</v>
      </c>
      <c r="G81" s="38">
        <v>20000</v>
      </c>
      <c r="H81" s="2"/>
      <c r="I81" s="26"/>
      <c r="J81" s="2"/>
      <c r="K81" s="2"/>
      <c r="L81" s="3" t="str">
        <f>IFERROR(VLOOKUP($D81,Payments!B$10:$AX$1113,49,FALSE),"-")</f>
        <v>-</v>
      </c>
      <c r="M81" s="3" t="str">
        <f>IFERROR(VLOOKUP($D81,Payments!D$10:$AX$1113,47,FALSE),"-")</f>
        <v>-</v>
      </c>
      <c r="N81" s="3" t="str">
        <f>IFERROR(VLOOKUP($D81,Payments!F$10:$AX$1113,45,FALSE),"-")</f>
        <v>-</v>
      </c>
      <c r="O81" s="3" t="str">
        <f>IFERROR(VLOOKUP($D81,Payments!H$10:$AX$1113,43,FALSE),"-")</f>
        <v>-</v>
      </c>
      <c r="P81" s="3" t="str">
        <f>IFERROR(VLOOKUP($D81,Payments!J$10:$AX$1113,41,FALSE),"-")</f>
        <v>-</v>
      </c>
      <c r="Q81" s="3" t="str">
        <f>IFERROR(VLOOKUP($D81,Payments!L$10:$AX$1113,39,FALSE),"-")</f>
        <v>-</v>
      </c>
      <c r="R81" s="3" t="str">
        <f>IFERROR(VLOOKUP($D81,Payments!N$10:$AX$1113,37,FALSE),"-")</f>
        <v>-</v>
      </c>
      <c r="S81" s="3" t="str">
        <f>IFERROR(VLOOKUP($D81,Payments!P$10:$AX$1113,35,FALSE),"-")</f>
        <v>-</v>
      </c>
      <c r="T81" s="3" t="str">
        <f>IFERROR(VLOOKUP($D81,Payments!R$10:$AX$1113,33,FALSE),"-")</f>
        <v>-</v>
      </c>
      <c r="U81" s="3" t="str">
        <f>IFERROR(VLOOKUP($D81,Payments!T$10:$AX$1113,31,FALSE),"-")</f>
        <v>-</v>
      </c>
      <c r="V81" s="3" t="str">
        <f>IFERROR(VLOOKUP($D81,Payments!V$10:$AX$1113,29,FALSE),"-")</f>
        <v>-</v>
      </c>
      <c r="W81" s="3" t="str">
        <f>IFERROR(VLOOKUP($D81,Payments!X$10:$AX$1113,27,FALSE),"-")</f>
        <v>-</v>
      </c>
      <c r="X81" s="3" t="str">
        <f>IFERROR(VLOOKUP($D81,Payments!Z$10:$AX$1113,25,FALSE),"-")</f>
        <v>-</v>
      </c>
      <c r="Y81" s="3" t="str">
        <f>IFERROR(VLOOKUP($D81,Payments!AB$10:$AX$1113,23,FALSE),"-")</f>
        <v>-</v>
      </c>
      <c r="Z81" s="3" t="str">
        <f>IFERROR(VLOOKUP($D81,Payments!AD$10:$AX$1113,19,FALSE),"-")</f>
        <v>-</v>
      </c>
      <c r="AA81" s="3" t="str">
        <f>IFERROR(VLOOKUP($D81,Payments!AF$10:$AX$1113,17,FALSE),"-")</f>
        <v>-</v>
      </c>
      <c r="AB81" s="3" t="str">
        <f>IFERROR(VLOOKUP($D81,Payments!AH$10:$AX$1113,15,FALSE),"-")</f>
        <v>-</v>
      </c>
      <c r="AC81" s="3" t="str">
        <f>IFERROR(VLOOKUP($D81,Payments!AJ$10:$AX$1113,15,FALSE),"-")</f>
        <v>-</v>
      </c>
      <c r="AD81" s="3" t="str">
        <f>IFERROR(VLOOKUP($D81,Payments!AL$10:$AX$1113,13,FALSE),"-")</f>
        <v>-</v>
      </c>
      <c r="AE81" s="3" t="str">
        <f>IFERROR(VLOOKUP($D81,Payments!AN$10:$AX$1113,11,FALSE),"-")</f>
        <v>-</v>
      </c>
      <c r="AF81" s="3" t="str">
        <f>IFERROR(VLOOKUP($D81,Payments!AP$10:$AX$1113,9,FALSE),"-")</f>
        <v>-</v>
      </c>
      <c r="AG81" s="3" t="str">
        <f>IFERROR(VLOOKUP($D81,Payments!AR$10:$AX$1113,7,FALSE),"-")</f>
        <v>-</v>
      </c>
      <c r="AH81" s="3" t="str">
        <f>IFERROR(VLOOKUP($D81,Payments!AT$10:$AX$1113,5,FALSE),"-")</f>
        <v>-</v>
      </c>
      <c r="AI81" s="3" t="str">
        <f>IFERROR(VLOOKUP($D81,Payments!AV$10:$AX$1113,3,FALSE),"-")</f>
        <v>-</v>
      </c>
    </row>
    <row r="82" spans="1:35" ht="14.5" x14ac:dyDescent="0.35">
      <c r="A82" s="1" t="s">
        <v>8</v>
      </c>
      <c r="B82" s="2" t="s">
        <v>2640</v>
      </c>
      <c r="C82" s="19" t="s">
        <v>1403</v>
      </c>
      <c r="D82" s="2" t="s">
        <v>1672</v>
      </c>
      <c r="E82" s="19" t="s">
        <v>132</v>
      </c>
      <c r="F82" s="2">
        <v>4</v>
      </c>
      <c r="G82" s="38">
        <v>20000</v>
      </c>
      <c r="H82" s="2"/>
      <c r="I82" s="26"/>
      <c r="J82" s="2"/>
      <c r="K82" s="2"/>
      <c r="L82" s="3" t="str">
        <f>IFERROR(VLOOKUP($D82,Payments!B$10:$AX$1113,49,FALSE),"-")</f>
        <v>-</v>
      </c>
      <c r="M82" s="3" t="str">
        <f>IFERROR(VLOOKUP($D82,Payments!D$10:$AX$1113,47,FALSE),"-")</f>
        <v>-</v>
      </c>
      <c r="N82" s="3" t="str">
        <f>IFERROR(VLOOKUP($D82,Payments!F$10:$AX$1113,45,FALSE),"-")</f>
        <v>-</v>
      </c>
      <c r="O82" s="3" t="str">
        <f>IFERROR(VLOOKUP($D82,Payments!H$10:$AX$1113,43,FALSE),"-")</f>
        <v>-</v>
      </c>
      <c r="P82" s="3" t="str">
        <f>IFERROR(VLOOKUP($D82,Payments!J$10:$AX$1113,41,FALSE),"-")</f>
        <v>-</v>
      </c>
      <c r="Q82" s="3" t="str">
        <f>IFERROR(VLOOKUP($D82,Payments!L$10:$AX$1113,39,FALSE),"-")</f>
        <v>-</v>
      </c>
      <c r="R82" s="3" t="str">
        <f>IFERROR(VLOOKUP($D82,Payments!N$10:$AX$1113,37,FALSE),"-")</f>
        <v>-</v>
      </c>
      <c r="S82" s="3" t="str">
        <f>IFERROR(VLOOKUP($D82,Payments!P$10:$AX$1113,35,FALSE),"-")</f>
        <v>-</v>
      </c>
      <c r="T82" s="3" t="str">
        <f>IFERROR(VLOOKUP($D82,Payments!R$10:$AX$1113,33,FALSE),"-")</f>
        <v>-</v>
      </c>
      <c r="U82" s="3" t="str">
        <f>IFERROR(VLOOKUP($D82,Payments!T$10:$AX$1113,31,FALSE),"-")</f>
        <v>-</v>
      </c>
      <c r="V82" s="3" t="str">
        <f>IFERROR(VLOOKUP($D82,Payments!V$10:$AX$1113,29,FALSE),"-")</f>
        <v>-</v>
      </c>
      <c r="W82" s="3" t="str">
        <f>IFERROR(VLOOKUP($D82,Payments!X$10:$AX$1113,27,FALSE),"-")</f>
        <v>-</v>
      </c>
      <c r="X82" s="3" t="str">
        <f>IFERROR(VLOOKUP($D82,Payments!Z$10:$AX$1113,25,FALSE),"-")</f>
        <v>-</v>
      </c>
      <c r="Y82" s="3" t="str">
        <f>IFERROR(VLOOKUP($D82,Payments!AB$10:$AX$1113,23,FALSE),"-")</f>
        <v>-</v>
      </c>
      <c r="Z82" s="3" t="str">
        <f>IFERROR(VLOOKUP($D82,Payments!AD$10:$AX$1113,19,FALSE),"-")</f>
        <v>-</v>
      </c>
      <c r="AA82" s="3" t="str">
        <f>IFERROR(VLOOKUP($D82,Payments!AF$10:$AX$1113,17,FALSE),"-")</f>
        <v>-</v>
      </c>
      <c r="AB82" s="3" t="str">
        <f>IFERROR(VLOOKUP($D82,Payments!AH$10:$AX$1113,15,FALSE),"-")</f>
        <v>-</v>
      </c>
      <c r="AC82" s="3" t="str">
        <f>IFERROR(VLOOKUP($D82,Payments!AJ$10:$AX$1113,15,FALSE),"-")</f>
        <v>-</v>
      </c>
      <c r="AD82" s="3" t="str">
        <f>IFERROR(VLOOKUP($D82,Payments!AL$10:$AX$1113,13,FALSE),"-")</f>
        <v>-</v>
      </c>
      <c r="AE82" s="3" t="str">
        <f>IFERROR(VLOOKUP($D82,Payments!AN$10:$AX$1113,11,FALSE),"-")</f>
        <v>-</v>
      </c>
      <c r="AF82" s="3" t="str">
        <f>IFERROR(VLOOKUP($D82,Payments!AP$10:$AX$1113,9,FALSE),"-")</f>
        <v>-</v>
      </c>
      <c r="AG82" s="3" t="str">
        <f>IFERROR(VLOOKUP($D82,Payments!AR$10:$AX$1113,7,FALSE),"-")</f>
        <v>-</v>
      </c>
      <c r="AH82" s="3" t="str">
        <f>IFERROR(VLOOKUP($D82,Payments!AT$10:$AX$1113,5,FALSE),"-")</f>
        <v>-</v>
      </c>
      <c r="AI82" s="3" t="str">
        <f>IFERROR(VLOOKUP($D82,Payments!AV$10:$AX$1113,3,FALSE),"-")</f>
        <v>-</v>
      </c>
    </row>
    <row r="83" spans="1:35" ht="14.5" x14ac:dyDescent="0.35">
      <c r="A83" s="1" t="s">
        <v>8</v>
      </c>
      <c r="B83" s="2" t="s">
        <v>2640</v>
      </c>
      <c r="C83" s="19" t="s">
        <v>1403</v>
      </c>
      <c r="D83" s="2" t="s">
        <v>1673</v>
      </c>
      <c r="E83" s="19" t="s">
        <v>133</v>
      </c>
      <c r="F83" s="2">
        <v>6</v>
      </c>
      <c r="G83" s="38">
        <v>20000</v>
      </c>
      <c r="H83" s="2"/>
      <c r="I83" s="26" t="s">
        <v>134</v>
      </c>
      <c r="J83" s="2"/>
      <c r="K83" s="2"/>
      <c r="L83" s="3" t="str">
        <f>IFERROR(VLOOKUP($D83,Payments!B$10:$AX$1113,49,FALSE),"-")</f>
        <v>-</v>
      </c>
      <c r="M83" s="3" t="str">
        <f>IFERROR(VLOOKUP($D83,Payments!D$10:$AX$1113,47,FALSE),"-")</f>
        <v>-</v>
      </c>
      <c r="N83" s="3" t="str">
        <f>IFERROR(VLOOKUP($D83,Payments!F$10:$AX$1113,45,FALSE),"-")</f>
        <v>-</v>
      </c>
      <c r="O83" s="3" t="str">
        <f>IFERROR(VLOOKUP($D83,Payments!H$10:$AX$1113,43,FALSE),"-")</f>
        <v>-</v>
      </c>
      <c r="P83" s="3" t="str">
        <f>IFERROR(VLOOKUP($D83,Payments!J$10:$AX$1113,41,FALSE),"-")</f>
        <v>-</v>
      </c>
      <c r="Q83" s="3" t="str">
        <f>IFERROR(VLOOKUP($D83,Payments!L$10:$AX$1113,39,FALSE),"-")</f>
        <v>-</v>
      </c>
      <c r="R83" s="3" t="str">
        <f>IFERROR(VLOOKUP($D83,Payments!N$10:$AX$1113,37,FALSE),"-")</f>
        <v>-</v>
      </c>
      <c r="S83" s="3" t="str">
        <f>IFERROR(VLOOKUP($D83,Payments!P$10:$AX$1113,35,FALSE),"-")</f>
        <v>-</v>
      </c>
      <c r="T83" s="3" t="str">
        <f>IFERROR(VLOOKUP($D83,Payments!R$10:$AX$1113,33,FALSE),"-")</f>
        <v>-</v>
      </c>
      <c r="U83" s="3" t="str">
        <f>IFERROR(VLOOKUP($D83,Payments!T$10:$AX$1113,31,FALSE),"-")</f>
        <v>-</v>
      </c>
      <c r="V83" s="3" t="str">
        <f>IFERROR(VLOOKUP($D83,Payments!V$10:$AX$1113,29,FALSE),"-")</f>
        <v>-</v>
      </c>
      <c r="W83" s="3" t="str">
        <f>IFERROR(VLOOKUP($D83,Payments!X$10:$AX$1113,27,FALSE),"-")</f>
        <v>-</v>
      </c>
      <c r="X83" s="3" t="str">
        <f>IFERROR(VLOOKUP($D83,Payments!Z$10:$AX$1113,25,FALSE),"-")</f>
        <v>-</v>
      </c>
      <c r="Y83" s="3" t="str">
        <f>IFERROR(VLOOKUP($D83,Payments!AB$10:$AX$1113,23,FALSE),"-")</f>
        <v>-</v>
      </c>
      <c r="Z83" s="3" t="str">
        <f>IFERROR(VLOOKUP($D83,Payments!AD$10:$AX$1113,19,FALSE),"-")</f>
        <v>-</v>
      </c>
      <c r="AA83" s="3" t="str">
        <f>IFERROR(VLOOKUP($D83,Payments!AF$10:$AX$1113,17,FALSE),"-")</f>
        <v>-</v>
      </c>
      <c r="AB83" s="3" t="str">
        <f>IFERROR(VLOOKUP($D83,Payments!AH$10:$AX$1113,15,FALSE),"-")</f>
        <v>-</v>
      </c>
      <c r="AC83" s="3" t="str">
        <f>IFERROR(VLOOKUP($D83,Payments!AJ$10:$AX$1113,15,FALSE),"-")</f>
        <v>-</v>
      </c>
      <c r="AD83" s="3" t="str">
        <f>IFERROR(VLOOKUP($D83,Payments!AL$10:$AX$1113,13,FALSE),"-")</f>
        <v>-</v>
      </c>
      <c r="AE83" s="3" t="str">
        <f>IFERROR(VLOOKUP($D83,Payments!AN$10:$AX$1113,11,FALSE),"-")</f>
        <v>-</v>
      </c>
      <c r="AF83" s="3" t="str">
        <f>IFERROR(VLOOKUP($D83,Payments!AP$10:$AX$1113,9,FALSE),"-")</f>
        <v>-</v>
      </c>
      <c r="AG83" s="3" t="str">
        <f>IFERROR(VLOOKUP($D83,Payments!AR$10:$AX$1113,7,FALSE),"-")</f>
        <v>-</v>
      </c>
      <c r="AH83" s="3" t="str">
        <f>IFERROR(VLOOKUP($D83,Payments!AT$10:$AX$1113,5,FALSE),"-")</f>
        <v>-</v>
      </c>
      <c r="AI83" s="3" t="str">
        <f>IFERROR(VLOOKUP($D83,Payments!AV$10:$AX$1113,3,FALSE),"-")</f>
        <v>-</v>
      </c>
    </row>
    <row r="84" spans="1:35" ht="14.5" x14ac:dyDescent="0.35">
      <c r="A84" s="1" t="s">
        <v>8</v>
      </c>
      <c r="B84" s="2" t="s">
        <v>2641</v>
      </c>
      <c r="C84" s="19" t="s">
        <v>1403</v>
      </c>
      <c r="D84" s="2" t="s">
        <v>1674</v>
      </c>
      <c r="E84" s="19" t="s">
        <v>135</v>
      </c>
      <c r="F84" s="2">
        <v>7</v>
      </c>
      <c r="G84" s="38">
        <v>20000</v>
      </c>
      <c r="H84" s="2"/>
      <c r="I84" s="26"/>
      <c r="J84" s="2"/>
      <c r="K84" s="2"/>
      <c r="L84" s="3" t="str">
        <f>IFERROR(VLOOKUP($D84,Payments!B$10:$AX$1113,49,FALSE),"-")</f>
        <v>-</v>
      </c>
      <c r="M84" s="3" t="str">
        <f>IFERROR(VLOOKUP($D84,Payments!D$10:$AX$1113,47,FALSE),"-")</f>
        <v>-</v>
      </c>
      <c r="N84" s="3" t="str">
        <f>IFERROR(VLOOKUP($D84,Payments!F$10:$AX$1113,45,FALSE),"-")</f>
        <v>-</v>
      </c>
      <c r="O84" s="3" t="str">
        <f>IFERROR(VLOOKUP($D84,Payments!H$10:$AX$1113,43,FALSE),"-")</f>
        <v>-</v>
      </c>
      <c r="P84" s="3" t="str">
        <f>IFERROR(VLOOKUP($D84,Payments!J$10:$AX$1113,41,FALSE),"-")</f>
        <v>-</v>
      </c>
      <c r="Q84" s="3" t="str">
        <f>IFERROR(VLOOKUP($D84,Payments!L$10:$AX$1113,39,FALSE),"-")</f>
        <v>-</v>
      </c>
      <c r="R84" s="3" t="str">
        <f>IFERROR(VLOOKUP($D84,Payments!N$10:$AX$1113,37,FALSE),"-")</f>
        <v>-</v>
      </c>
      <c r="S84" s="3" t="str">
        <f>IFERROR(VLOOKUP($D84,Payments!P$10:$AX$1113,35,FALSE),"-")</f>
        <v>-</v>
      </c>
      <c r="T84" s="3" t="str">
        <f>IFERROR(VLOOKUP($D84,Payments!R$10:$AX$1113,33,FALSE),"-")</f>
        <v>-</v>
      </c>
      <c r="U84" s="3" t="str">
        <f>IFERROR(VLOOKUP($D84,Payments!T$10:$AX$1113,31,FALSE),"-")</f>
        <v>-</v>
      </c>
      <c r="V84" s="3" t="str">
        <f>IFERROR(VLOOKUP($D84,Payments!V$10:$AX$1113,29,FALSE),"-")</f>
        <v>-</v>
      </c>
      <c r="W84" s="3" t="str">
        <f>IFERROR(VLOOKUP($D84,Payments!X$10:$AX$1113,27,FALSE),"-")</f>
        <v>-</v>
      </c>
      <c r="X84" s="3" t="str">
        <f>IFERROR(VLOOKUP($D84,Payments!Z$10:$AX$1113,25,FALSE),"-")</f>
        <v>-</v>
      </c>
      <c r="Y84" s="3" t="str">
        <f>IFERROR(VLOOKUP($D84,Payments!AB$10:$AX$1113,23,FALSE),"-")</f>
        <v>-</v>
      </c>
      <c r="Z84" s="3" t="str">
        <f>IFERROR(VLOOKUP($D84,Payments!AD$10:$AX$1113,19,FALSE),"-")</f>
        <v>-</v>
      </c>
      <c r="AA84" s="3" t="str">
        <f>IFERROR(VLOOKUP($D84,Payments!AF$10:$AX$1113,17,FALSE),"-")</f>
        <v>-</v>
      </c>
      <c r="AB84" s="3" t="str">
        <f>IFERROR(VLOOKUP($D84,Payments!AH$10:$AX$1113,15,FALSE),"-")</f>
        <v>-</v>
      </c>
      <c r="AC84" s="3" t="str">
        <f>IFERROR(VLOOKUP($D84,Payments!AJ$10:$AX$1113,15,FALSE),"-")</f>
        <v>-</v>
      </c>
      <c r="AD84" s="3" t="str">
        <f>IFERROR(VLOOKUP($D84,Payments!AL$10:$AX$1113,13,FALSE),"-")</f>
        <v>-</v>
      </c>
      <c r="AE84" s="3" t="str">
        <f>IFERROR(VLOOKUP($D84,Payments!AN$10:$AX$1113,11,FALSE),"-")</f>
        <v>-</v>
      </c>
      <c r="AF84" s="3" t="str">
        <f>IFERROR(VLOOKUP($D84,Payments!AP$10:$AX$1113,9,FALSE),"-")</f>
        <v>-</v>
      </c>
      <c r="AG84" s="3" t="str">
        <f>IFERROR(VLOOKUP($D84,Payments!AR$10:$AX$1113,7,FALSE),"-")</f>
        <v>-</v>
      </c>
      <c r="AH84" s="3" t="str">
        <f>IFERROR(VLOOKUP($D84,Payments!AT$10:$AX$1113,5,FALSE),"-")</f>
        <v>-</v>
      </c>
      <c r="AI84" s="3" t="str">
        <f>IFERROR(VLOOKUP($D84,Payments!AV$10:$AX$1113,3,FALSE),"-")</f>
        <v>-</v>
      </c>
    </row>
    <row r="85" spans="1:35" ht="14.5" x14ac:dyDescent="0.35">
      <c r="A85" s="1" t="s">
        <v>8</v>
      </c>
      <c r="B85" s="2" t="s">
        <v>2642</v>
      </c>
      <c r="C85" s="19" t="s">
        <v>1404</v>
      </c>
      <c r="D85" s="2" t="s">
        <v>1675</v>
      </c>
      <c r="E85" s="19" t="s">
        <v>136</v>
      </c>
      <c r="F85" s="2">
        <v>2</v>
      </c>
      <c r="G85" s="38">
        <v>20000</v>
      </c>
      <c r="H85" s="2"/>
      <c r="I85" s="26"/>
      <c r="J85" s="2"/>
      <c r="K85" s="2"/>
      <c r="L85" s="3" t="str">
        <f>IFERROR(VLOOKUP($D85,Payments!B$10:$AX$1113,49,FALSE),"-")</f>
        <v>-</v>
      </c>
      <c r="M85" s="3" t="str">
        <f>IFERROR(VLOOKUP($D85,Payments!D$10:$AX$1113,47,FALSE),"-")</f>
        <v>-</v>
      </c>
      <c r="N85" s="3" t="str">
        <f>IFERROR(VLOOKUP($D85,Payments!F$10:$AX$1113,45,FALSE),"-")</f>
        <v>-</v>
      </c>
      <c r="O85" s="3" t="str">
        <f>IFERROR(VLOOKUP($D85,Payments!H$10:$AX$1113,43,FALSE),"-")</f>
        <v>-</v>
      </c>
      <c r="P85" s="3" t="str">
        <f>IFERROR(VLOOKUP($D85,Payments!J$10:$AX$1113,41,FALSE),"-")</f>
        <v>-</v>
      </c>
      <c r="Q85" s="3" t="str">
        <f>IFERROR(VLOOKUP($D85,Payments!L$10:$AX$1113,39,FALSE),"-")</f>
        <v>-</v>
      </c>
      <c r="R85" s="3" t="str">
        <f>IFERROR(VLOOKUP($D85,Payments!N$10:$AX$1113,37,FALSE),"-")</f>
        <v>-</v>
      </c>
      <c r="S85" s="3" t="str">
        <f>IFERROR(VLOOKUP($D85,Payments!P$10:$AX$1113,35,FALSE),"-")</f>
        <v>-</v>
      </c>
      <c r="T85" s="3" t="str">
        <f>IFERROR(VLOOKUP($D85,Payments!R$10:$AX$1113,33,FALSE),"-")</f>
        <v>-</v>
      </c>
      <c r="U85" s="3" t="str">
        <f>IFERROR(VLOOKUP($D85,Payments!T$10:$AX$1113,31,FALSE),"-")</f>
        <v>-</v>
      </c>
      <c r="V85" s="3" t="str">
        <f>IFERROR(VLOOKUP($D85,Payments!V$10:$AX$1113,29,FALSE),"-")</f>
        <v>-</v>
      </c>
      <c r="W85" s="3" t="str">
        <f>IFERROR(VLOOKUP($D85,Payments!X$10:$AX$1113,27,FALSE),"-")</f>
        <v>-</v>
      </c>
      <c r="X85" s="3" t="str">
        <f>IFERROR(VLOOKUP($D85,Payments!Z$10:$AX$1113,25,FALSE),"-")</f>
        <v>-</v>
      </c>
      <c r="Y85" s="3" t="str">
        <f>IFERROR(VLOOKUP($D85,Payments!AB$10:$AX$1113,23,FALSE),"-")</f>
        <v>-</v>
      </c>
      <c r="Z85" s="3" t="str">
        <f>IFERROR(VLOOKUP($D85,Payments!AD$10:$AX$1113,19,FALSE),"-")</f>
        <v>-</v>
      </c>
      <c r="AA85" s="3" t="str">
        <f>IFERROR(VLOOKUP($D85,Payments!AF$10:$AX$1113,17,FALSE),"-")</f>
        <v>-</v>
      </c>
      <c r="AB85" s="3" t="str">
        <f>IFERROR(VLOOKUP($D85,Payments!AH$10:$AX$1113,15,FALSE),"-")</f>
        <v>-</v>
      </c>
      <c r="AC85" s="3" t="str">
        <f>IFERROR(VLOOKUP($D85,Payments!AJ$10:$AX$1113,15,FALSE),"-")</f>
        <v>-</v>
      </c>
      <c r="AD85" s="3" t="str">
        <f>IFERROR(VLOOKUP($D85,Payments!AL$10:$AX$1113,13,FALSE),"-")</f>
        <v>-</v>
      </c>
      <c r="AE85" s="3" t="str">
        <f>IFERROR(VLOOKUP($D85,Payments!AN$10:$AX$1113,11,FALSE),"-")</f>
        <v>-</v>
      </c>
      <c r="AF85" s="3" t="str">
        <f>IFERROR(VLOOKUP($D85,Payments!AP$10:$AX$1113,9,FALSE),"-")</f>
        <v>-</v>
      </c>
      <c r="AG85" s="3" t="str">
        <f>IFERROR(VLOOKUP($D85,Payments!AR$10:$AX$1113,7,FALSE),"-")</f>
        <v>-</v>
      </c>
      <c r="AH85" s="3" t="str">
        <f>IFERROR(VLOOKUP($D85,Payments!AT$10:$AX$1113,5,FALSE),"-")</f>
        <v>-</v>
      </c>
      <c r="AI85" s="3" t="str">
        <f>IFERROR(VLOOKUP($D85,Payments!AV$10:$AX$1113,3,FALSE),"-")</f>
        <v>-</v>
      </c>
    </row>
    <row r="86" spans="1:35" ht="14.5" x14ac:dyDescent="0.35">
      <c r="A86" s="1" t="s">
        <v>8</v>
      </c>
      <c r="B86" s="2" t="s">
        <v>2642</v>
      </c>
      <c r="C86" s="19" t="s">
        <v>1404</v>
      </c>
      <c r="D86" s="2" t="s">
        <v>1676</v>
      </c>
      <c r="E86" s="19" t="s">
        <v>137</v>
      </c>
      <c r="F86" s="2">
        <v>2</v>
      </c>
      <c r="G86" s="38">
        <v>20000</v>
      </c>
      <c r="H86" s="2"/>
      <c r="I86" s="26"/>
      <c r="J86" s="2"/>
      <c r="K86" s="2" t="s">
        <v>138</v>
      </c>
      <c r="L86" s="3" t="str">
        <f>IFERROR(VLOOKUP($D86,Payments!B$10:$AX$1113,49,FALSE),"-")</f>
        <v>-</v>
      </c>
      <c r="M86" s="3" t="str">
        <f>IFERROR(VLOOKUP($D86,Payments!D$10:$AX$1113,47,FALSE),"-")</f>
        <v>-</v>
      </c>
      <c r="N86" s="3" t="str">
        <f>IFERROR(VLOOKUP($D86,Payments!F$10:$AX$1113,45,FALSE),"-")</f>
        <v>-</v>
      </c>
      <c r="O86" s="3" t="str">
        <f>IFERROR(VLOOKUP($D86,Payments!H$10:$AX$1113,43,FALSE),"-")</f>
        <v>-</v>
      </c>
      <c r="P86" s="3" t="str">
        <f>IFERROR(VLOOKUP($D86,Payments!J$10:$AX$1113,41,FALSE),"-")</f>
        <v>-</v>
      </c>
      <c r="Q86" s="3" t="str">
        <f>IFERROR(VLOOKUP($D86,Payments!L$10:$AX$1113,39,FALSE),"-")</f>
        <v>-</v>
      </c>
      <c r="R86" s="3" t="str">
        <f>IFERROR(VLOOKUP($D86,Payments!N$10:$AX$1113,37,FALSE),"-")</f>
        <v>-</v>
      </c>
      <c r="S86" s="3" t="str">
        <f>IFERROR(VLOOKUP($D86,Payments!P$10:$AX$1113,35,FALSE),"-")</f>
        <v>-</v>
      </c>
      <c r="T86" s="3" t="str">
        <f>IFERROR(VLOOKUP($D86,Payments!R$10:$AX$1113,33,FALSE),"-")</f>
        <v>-</v>
      </c>
      <c r="U86" s="3" t="str">
        <f>IFERROR(VLOOKUP($D86,Payments!T$10:$AX$1113,31,FALSE),"-")</f>
        <v>-</v>
      </c>
      <c r="V86" s="3" t="str">
        <f>IFERROR(VLOOKUP($D86,Payments!V$10:$AX$1113,29,FALSE),"-")</f>
        <v>-</v>
      </c>
      <c r="W86" s="3" t="str">
        <f>IFERROR(VLOOKUP($D86,Payments!X$10:$AX$1113,27,FALSE),"-")</f>
        <v>-</v>
      </c>
      <c r="X86" s="3" t="str">
        <f>IFERROR(VLOOKUP($D86,Payments!Z$10:$AX$1113,25,FALSE),"-")</f>
        <v>-</v>
      </c>
      <c r="Y86" s="3" t="str">
        <f>IFERROR(VLOOKUP($D86,Payments!AB$10:$AX$1113,23,FALSE),"-")</f>
        <v>-</v>
      </c>
      <c r="Z86" s="3" t="str">
        <f>IFERROR(VLOOKUP($D86,Payments!AD$10:$AX$1113,19,FALSE),"-")</f>
        <v>-</v>
      </c>
      <c r="AA86" s="3" t="str">
        <f>IFERROR(VLOOKUP($D86,Payments!AF$10:$AX$1113,17,FALSE),"-")</f>
        <v>-</v>
      </c>
      <c r="AB86" s="3" t="str">
        <f>IFERROR(VLOOKUP($D86,Payments!AH$10:$AX$1113,15,FALSE),"-")</f>
        <v>-</v>
      </c>
      <c r="AC86" s="3" t="str">
        <f>IFERROR(VLOOKUP($D86,Payments!AJ$10:$AX$1113,15,FALSE),"-")</f>
        <v>-</v>
      </c>
      <c r="AD86" s="3" t="str">
        <f>IFERROR(VLOOKUP($D86,Payments!AL$10:$AX$1113,13,FALSE),"-")</f>
        <v>-</v>
      </c>
      <c r="AE86" s="3" t="str">
        <f>IFERROR(VLOOKUP($D86,Payments!AN$10:$AX$1113,11,FALSE),"-")</f>
        <v>-</v>
      </c>
      <c r="AF86" s="3" t="str">
        <f>IFERROR(VLOOKUP($D86,Payments!AP$10:$AX$1113,9,FALSE),"-")</f>
        <v>-</v>
      </c>
      <c r="AG86" s="3" t="str">
        <f>IFERROR(VLOOKUP($D86,Payments!AR$10:$AX$1113,7,FALSE),"-")</f>
        <v>-</v>
      </c>
      <c r="AH86" s="3" t="str">
        <f>IFERROR(VLOOKUP($D86,Payments!AT$10:$AX$1113,5,FALSE),"-")</f>
        <v>-</v>
      </c>
      <c r="AI86" s="3" t="str">
        <f>IFERROR(VLOOKUP($D86,Payments!AV$10:$AX$1113,3,FALSE),"-")</f>
        <v>-</v>
      </c>
    </row>
    <row r="87" spans="1:35" ht="14.5" x14ac:dyDescent="0.35">
      <c r="A87" s="1" t="s">
        <v>8</v>
      </c>
      <c r="B87" s="2" t="s">
        <v>2642</v>
      </c>
      <c r="C87" s="19" t="s">
        <v>1404</v>
      </c>
      <c r="D87" s="2" t="s">
        <v>1677</v>
      </c>
      <c r="E87" s="19" t="s">
        <v>139</v>
      </c>
      <c r="F87" s="2">
        <v>2</v>
      </c>
      <c r="G87" s="38">
        <v>20000</v>
      </c>
      <c r="H87" s="2"/>
      <c r="I87" s="26"/>
      <c r="J87" s="2"/>
      <c r="K87" s="2"/>
      <c r="L87" s="3" t="str">
        <f>IFERROR(VLOOKUP($D87,Payments!B$10:$AX$1113,49,FALSE),"-")</f>
        <v>-</v>
      </c>
      <c r="M87" s="3" t="str">
        <f>IFERROR(VLOOKUP($D87,Payments!D$10:$AX$1113,47,FALSE),"-")</f>
        <v>-</v>
      </c>
      <c r="N87" s="3" t="str">
        <f>IFERROR(VLOOKUP($D87,Payments!F$10:$AX$1113,45,FALSE),"-")</f>
        <v>-</v>
      </c>
      <c r="O87" s="3" t="str">
        <f>IFERROR(VLOOKUP($D87,Payments!H$10:$AX$1113,43,FALSE),"-")</f>
        <v>-</v>
      </c>
      <c r="P87" s="3" t="str">
        <f>IFERROR(VLOOKUP($D87,Payments!J$10:$AX$1113,41,FALSE),"-")</f>
        <v>-</v>
      </c>
      <c r="Q87" s="3" t="str">
        <f>IFERROR(VLOOKUP($D87,Payments!L$10:$AX$1113,39,FALSE),"-")</f>
        <v>-</v>
      </c>
      <c r="R87" s="3" t="str">
        <f>IFERROR(VLOOKUP($D87,Payments!N$10:$AX$1113,37,FALSE),"-")</f>
        <v>-</v>
      </c>
      <c r="S87" s="3" t="str">
        <f>IFERROR(VLOOKUP($D87,Payments!P$10:$AX$1113,35,FALSE),"-")</f>
        <v>-</v>
      </c>
      <c r="T87" s="3" t="str">
        <f>IFERROR(VLOOKUP($D87,Payments!R$10:$AX$1113,33,FALSE),"-")</f>
        <v>-</v>
      </c>
      <c r="U87" s="3" t="str">
        <f>IFERROR(VLOOKUP($D87,Payments!T$10:$AX$1113,31,FALSE),"-")</f>
        <v>-</v>
      </c>
      <c r="V87" s="3" t="str">
        <f>IFERROR(VLOOKUP($D87,Payments!V$10:$AX$1113,29,FALSE),"-")</f>
        <v>-</v>
      </c>
      <c r="W87" s="3" t="str">
        <f>IFERROR(VLOOKUP($D87,Payments!X$10:$AX$1113,27,FALSE),"-")</f>
        <v>-</v>
      </c>
      <c r="X87" s="3" t="str">
        <f>IFERROR(VLOOKUP($D87,Payments!Z$10:$AX$1113,25,FALSE),"-")</f>
        <v>-</v>
      </c>
      <c r="Y87" s="3" t="str">
        <f>IFERROR(VLOOKUP($D87,Payments!AB$10:$AX$1113,23,FALSE),"-")</f>
        <v>-</v>
      </c>
      <c r="Z87" s="3" t="str">
        <f>IFERROR(VLOOKUP($D87,Payments!AD$10:$AX$1113,19,FALSE),"-")</f>
        <v>-</v>
      </c>
      <c r="AA87" s="3" t="str">
        <f>IFERROR(VLOOKUP($D87,Payments!AF$10:$AX$1113,17,FALSE),"-")</f>
        <v>-</v>
      </c>
      <c r="AB87" s="3" t="str">
        <f>IFERROR(VLOOKUP($D87,Payments!AH$10:$AX$1113,15,FALSE),"-")</f>
        <v>-</v>
      </c>
      <c r="AC87" s="3" t="str">
        <f>IFERROR(VLOOKUP($D87,Payments!AJ$10:$AX$1113,15,FALSE),"-")</f>
        <v>-</v>
      </c>
      <c r="AD87" s="3" t="str">
        <f>IFERROR(VLOOKUP($D87,Payments!AL$10:$AX$1113,13,FALSE),"-")</f>
        <v>-</v>
      </c>
      <c r="AE87" s="3" t="str">
        <f>IFERROR(VLOOKUP($D87,Payments!AN$10:$AX$1113,11,FALSE),"-")</f>
        <v>-</v>
      </c>
      <c r="AF87" s="3" t="str">
        <f>IFERROR(VLOOKUP($D87,Payments!AP$10:$AX$1113,9,FALSE),"-")</f>
        <v>-</v>
      </c>
      <c r="AG87" s="3" t="str">
        <f>IFERROR(VLOOKUP($D87,Payments!AR$10:$AX$1113,7,FALSE),"-")</f>
        <v>-</v>
      </c>
      <c r="AH87" s="3" t="str">
        <f>IFERROR(VLOOKUP($D87,Payments!AT$10:$AX$1113,5,FALSE),"-")</f>
        <v>-</v>
      </c>
      <c r="AI87" s="3" t="str">
        <f>IFERROR(VLOOKUP($D87,Payments!AV$10:$AX$1113,3,FALSE),"-")</f>
        <v>-</v>
      </c>
    </row>
    <row r="88" spans="1:35" ht="14.5" x14ac:dyDescent="0.35">
      <c r="A88" s="1" t="s">
        <v>8</v>
      </c>
      <c r="B88" s="2" t="s">
        <v>2643</v>
      </c>
      <c r="C88" s="19" t="s">
        <v>140</v>
      </c>
      <c r="D88" s="2" t="s">
        <v>1678</v>
      </c>
      <c r="E88" s="19" t="s">
        <v>141</v>
      </c>
      <c r="F88" s="2">
        <v>7</v>
      </c>
      <c r="G88" s="38">
        <v>20000</v>
      </c>
      <c r="H88" s="2"/>
      <c r="I88" s="26"/>
      <c r="J88" s="2"/>
      <c r="K88" s="2"/>
      <c r="L88" s="3" t="str">
        <f>IFERROR(VLOOKUP($D88,Payments!B$10:$AX$1113,49,FALSE),"-")</f>
        <v>-</v>
      </c>
      <c r="M88" s="3" t="str">
        <f>IFERROR(VLOOKUP($D88,Payments!D$10:$AX$1113,47,FALSE),"-")</f>
        <v>-</v>
      </c>
      <c r="N88" s="3" t="str">
        <f>IFERROR(VLOOKUP($D88,Payments!F$10:$AX$1113,45,FALSE),"-")</f>
        <v>-</v>
      </c>
      <c r="O88" s="3" t="str">
        <f>IFERROR(VLOOKUP($D88,Payments!H$10:$AX$1113,43,FALSE),"-")</f>
        <v>-</v>
      </c>
      <c r="P88" s="3" t="str">
        <f>IFERROR(VLOOKUP($D88,Payments!J$10:$AX$1113,41,FALSE),"-")</f>
        <v>-</v>
      </c>
      <c r="Q88" s="3" t="str">
        <f>IFERROR(VLOOKUP($D88,Payments!L$10:$AX$1113,39,FALSE),"-")</f>
        <v>-</v>
      </c>
      <c r="R88" s="3" t="str">
        <f>IFERROR(VLOOKUP($D88,Payments!N$10:$AX$1113,37,FALSE),"-")</f>
        <v>-</v>
      </c>
      <c r="S88" s="3" t="str">
        <f>IFERROR(VLOOKUP($D88,Payments!P$10:$AX$1113,35,FALSE),"-")</f>
        <v>-</v>
      </c>
      <c r="T88" s="3" t="str">
        <f>IFERROR(VLOOKUP($D88,Payments!R$10:$AX$1113,33,FALSE),"-")</f>
        <v>-</v>
      </c>
      <c r="U88" s="3" t="str">
        <f>IFERROR(VLOOKUP($D88,Payments!T$10:$AX$1113,31,FALSE),"-")</f>
        <v>-</v>
      </c>
      <c r="V88" s="3" t="str">
        <f>IFERROR(VLOOKUP($D88,Payments!V$10:$AX$1113,29,FALSE),"-")</f>
        <v>-</v>
      </c>
      <c r="W88" s="3" t="str">
        <f>IFERROR(VLOOKUP($D88,Payments!X$10:$AX$1113,27,FALSE),"-")</f>
        <v>-</v>
      </c>
      <c r="X88" s="3" t="str">
        <f>IFERROR(VLOOKUP($D88,Payments!Z$10:$AX$1113,25,FALSE),"-")</f>
        <v>-</v>
      </c>
      <c r="Y88" s="3" t="str">
        <f>IFERROR(VLOOKUP($D88,Payments!AB$10:$AX$1113,23,FALSE),"-")</f>
        <v>-</v>
      </c>
      <c r="Z88" s="3" t="str">
        <f>IFERROR(VLOOKUP($D88,Payments!AD$10:$AX$1113,19,FALSE),"-")</f>
        <v>-</v>
      </c>
      <c r="AA88" s="3" t="str">
        <f>IFERROR(VLOOKUP($D88,Payments!AF$10:$AX$1113,17,FALSE),"-")</f>
        <v>-</v>
      </c>
      <c r="AB88" s="3" t="str">
        <f>IFERROR(VLOOKUP($D88,Payments!AH$10:$AX$1113,15,FALSE),"-")</f>
        <v>-</v>
      </c>
      <c r="AC88" s="3" t="str">
        <f>IFERROR(VLOOKUP($D88,Payments!AJ$10:$AX$1113,15,FALSE),"-")</f>
        <v>-</v>
      </c>
      <c r="AD88" s="3" t="str">
        <f>IFERROR(VLOOKUP($D88,Payments!AL$10:$AX$1113,13,FALSE),"-")</f>
        <v>-</v>
      </c>
      <c r="AE88" s="3" t="str">
        <f>IFERROR(VLOOKUP($D88,Payments!AN$10:$AX$1113,11,FALSE),"-")</f>
        <v>-</v>
      </c>
      <c r="AF88" s="3" t="str">
        <f>IFERROR(VLOOKUP($D88,Payments!AP$10:$AX$1113,9,FALSE),"-")</f>
        <v>-</v>
      </c>
      <c r="AG88" s="3" t="str">
        <f>IFERROR(VLOOKUP($D88,Payments!AR$10:$AX$1113,7,FALSE),"-")</f>
        <v>-</v>
      </c>
      <c r="AH88" s="3" t="str">
        <f>IFERROR(VLOOKUP($D88,Payments!AT$10:$AX$1113,5,FALSE),"-")</f>
        <v>-</v>
      </c>
      <c r="AI88" s="3" t="str">
        <f>IFERROR(VLOOKUP($D88,Payments!AV$10:$AX$1113,3,FALSE),"-")</f>
        <v>-</v>
      </c>
    </row>
    <row r="89" spans="1:35" ht="14.5" x14ac:dyDescent="0.35">
      <c r="A89" s="1" t="s">
        <v>8</v>
      </c>
      <c r="B89" s="2" t="s">
        <v>2643</v>
      </c>
      <c r="C89" s="19" t="s">
        <v>140</v>
      </c>
      <c r="D89" s="2" t="s">
        <v>1679</v>
      </c>
      <c r="E89" s="19" t="s">
        <v>142</v>
      </c>
      <c r="F89" s="2">
        <v>2</v>
      </c>
      <c r="G89" s="38">
        <v>20000</v>
      </c>
      <c r="H89" s="2"/>
      <c r="I89" s="26"/>
      <c r="J89" s="2"/>
      <c r="K89" s="2"/>
      <c r="L89" s="3" t="str">
        <f>IFERROR(VLOOKUP($D89,Payments!B$10:$AX$1113,49,FALSE),"-")</f>
        <v>-</v>
      </c>
      <c r="M89" s="3" t="str">
        <f>IFERROR(VLOOKUP($D89,Payments!D$10:$AX$1113,47,FALSE),"-")</f>
        <v>-</v>
      </c>
      <c r="N89" s="3" t="str">
        <f>IFERROR(VLOOKUP($D89,Payments!F$10:$AX$1113,45,FALSE),"-")</f>
        <v>-</v>
      </c>
      <c r="O89" s="3" t="str">
        <f>IFERROR(VLOOKUP($D89,Payments!H$10:$AX$1113,43,FALSE),"-")</f>
        <v>-</v>
      </c>
      <c r="P89" s="3" t="str">
        <f>IFERROR(VLOOKUP($D89,Payments!J$10:$AX$1113,41,FALSE),"-")</f>
        <v>-</v>
      </c>
      <c r="Q89" s="3" t="str">
        <f>IFERROR(VLOOKUP($D89,Payments!L$10:$AX$1113,39,FALSE),"-")</f>
        <v>-</v>
      </c>
      <c r="R89" s="3" t="str">
        <f>IFERROR(VLOOKUP($D89,Payments!N$10:$AX$1113,37,FALSE),"-")</f>
        <v>-</v>
      </c>
      <c r="S89" s="3" t="str">
        <f>IFERROR(VLOOKUP($D89,Payments!P$10:$AX$1113,35,FALSE),"-")</f>
        <v>-</v>
      </c>
      <c r="T89" s="3" t="str">
        <f>IFERROR(VLOOKUP($D89,Payments!R$10:$AX$1113,33,FALSE),"-")</f>
        <v>-</v>
      </c>
      <c r="U89" s="3" t="str">
        <f>IFERROR(VLOOKUP($D89,Payments!T$10:$AX$1113,31,FALSE),"-")</f>
        <v>-</v>
      </c>
      <c r="V89" s="3" t="str">
        <f>IFERROR(VLOOKUP($D89,Payments!V$10:$AX$1113,29,FALSE),"-")</f>
        <v>-</v>
      </c>
      <c r="W89" s="3" t="str">
        <f>IFERROR(VLOOKUP($D89,Payments!X$10:$AX$1113,27,FALSE),"-")</f>
        <v>-</v>
      </c>
      <c r="X89" s="3" t="str">
        <f>IFERROR(VLOOKUP($D89,Payments!Z$10:$AX$1113,25,FALSE),"-")</f>
        <v>-</v>
      </c>
      <c r="Y89" s="3" t="str">
        <f>IFERROR(VLOOKUP($D89,Payments!AB$10:$AX$1113,23,FALSE),"-")</f>
        <v>-</v>
      </c>
      <c r="Z89" s="3" t="str">
        <f>IFERROR(VLOOKUP($D89,Payments!AD$10:$AX$1113,19,FALSE),"-")</f>
        <v>-</v>
      </c>
      <c r="AA89" s="3" t="str">
        <f>IFERROR(VLOOKUP($D89,Payments!AF$10:$AX$1113,17,FALSE),"-")</f>
        <v>-</v>
      </c>
      <c r="AB89" s="3" t="str">
        <f>IFERROR(VLOOKUP($D89,Payments!AH$10:$AX$1113,15,FALSE),"-")</f>
        <v>-</v>
      </c>
      <c r="AC89" s="3" t="str">
        <f>IFERROR(VLOOKUP($D89,Payments!AJ$10:$AX$1113,15,FALSE),"-")</f>
        <v>-</v>
      </c>
      <c r="AD89" s="3" t="str">
        <f>IFERROR(VLOOKUP($D89,Payments!AL$10:$AX$1113,13,FALSE),"-")</f>
        <v>-</v>
      </c>
      <c r="AE89" s="3" t="str">
        <f>IFERROR(VLOOKUP($D89,Payments!AN$10:$AX$1113,11,FALSE),"-")</f>
        <v>-</v>
      </c>
      <c r="AF89" s="3" t="str">
        <f>IFERROR(VLOOKUP($D89,Payments!AP$10:$AX$1113,9,FALSE),"-")</f>
        <v>-</v>
      </c>
      <c r="AG89" s="3" t="str">
        <f>IFERROR(VLOOKUP($D89,Payments!AR$10:$AX$1113,7,FALSE),"-")</f>
        <v>-</v>
      </c>
      <c r="AH89" s="3" t="str">
        <f>IFERROR(VLOOKUP($D89,Payments!AT$10:$AX$1113,5,FALSE),"-")</f>
        <v>-</v>
      </c>
      <c r="AI89" s="3" t="str">
        <f>IFERROR(VLOOKUP($D89,Payments!AV$10:$AX$1113,3,FALSE),"-")</f>
        <v>-</v>
      </c>
    </row>
    <row r="90" spans="1:35" ht="14.5" x14ac:dyDescent="0.35">
      <c r="A90" s="1" t="s">
        <v>8</v>
      </c>
      <c r="B90" s="2" t="s">
        <v>2643</v>
      </c>
      <c r="C90" s="19" t="s">
        <v>140</v>
      </c>
      <c r="D90" s="2" t="s">
        <v>1680</v>
      </c>
      <c r="E90" s="19" t="s">
        <v>143</v>
      </c>
      <c r="F90" s="2">
        <v>4</v>
      </c>
      <c r="G90" s="38">
        <v>20000</v>
      </c>
      <c r="H90" s="2"/>
      <c r="I90" s="26" t="s">
        <v>144</v>
      </c>
      <c r="J90" s="2"/>
      <c r="K90" s="2"/>
      <c r="L90" s="3" t="str">
        <f>IFERROR(VLOOKUP($D90,Payments!B$10:$AX$1113,49,FALSE),"-")</f>
        <v>-</v>
      </c>
      <c r="M90" s="3" t="str">
        <f>IFERROR(VLOOKUP($D90,Payments!D$10:$AX$1113,47,FALSE),"-")</f>
        <v>-</v>
      </c>
      <c r="N90" s="3" t="str">
        <f>IFERROR(VLOOKUP($D90,Payments!F$10:$AX$1113,45,FALSE),"-")</f>
        <v>-</v>
      </c>
      <c r="O90" s="3" t="str">
        <f>IFERROR(VLOOKUP($D90,Payments!H$10:$AX$1113,43,FALSE),"-")</f>
        <v>-</v>
      </c>
      <c r="P90" s="3" t="str">
        <f>IFERROR(VLOOKUP($D90,Payments!J$10:$AX$1113,41,FALSE),"-")</f>
        <v>-</v>
      </c>
      <c r="Q90" s="3" t="str">
        <f>IFERROR(VLOOKUP($D90,Payments!L$10:$AX$1113,39,FALSE),"-")</f>
        <v>-</v>
      </c>
      <c r="R90" s="3" t="str">
        <f>IFERROR(VLOOKUP($D90,Payments!N$10:$AX$1113,37,FALSE),"-")</f>
        <v>-</v>
      </c>
      <c r="S90" s="3" t="str">
        <f>IFERROR(VLOOKUP($D90,Payments!P$10:$AX$1113,35,FALSE),"-")</f>
        <v>-</v>
      </c>
      <c r="T90" s="3" t="str">
        <f>IFERROR(VLOOKUP($D90,Payments!R$10:$AX$1113,33,FALSE),"-")</f>
        <v>-</v>
      </c>
      <c r="U90" s="3" t="str">
        <f>IFERROR(VLOOKUP($D90,Payments!T$10:$AX$1113,31,FALSE),"-")</f>
        <v>-</v>
      </c>
      <c r="V90" s="3" t="str">
        <f>IFERROR(VLOOKUP($D90,Payments!V$10:$AX$1113,29,FALSE),"-")</f>
        <v>-</v>
      </c>
      <c r="W90" s="3" t="str">
        <f>IFERROR(VLOOKUP($D90,Payments!X$10:$AX$1113,27,FALSE),"-")</f>
        <v>-</v>
      </c>
      <c r="X90" s="3" t="str">
        <f>IFERROR(VLOOKUP($D90,Payments!Z$10:$AX$1113,25,FALSE),"-")</f>
        <v>-</v>
      </c>
      <c r="Y90" s="3" t="str">
        <f>IFERROR(VLOOKUP($D90,Payments!AB$10:$AX$1113,23,FALSE),"-")</f>
        <v>-</v>
      </c>
      <c r="Z90" s="3" t="str">
        <f>IFERROR(VLOOKUP($D90,Payments!AD$10:$AX$1113,19,FALSE),"-")</f>
        <v>-</v>
      </c>
      <c r="AA90" s="3" t="str">
        <f>IFERROR(VLOOKUP($D90,Payments!AF$10:$AX$1113,17,FALSE),"-")</f>
        <v>-</v>
      </c>
      <c r="AB90" s="3" t="str">
        <f>IFERROR(VLOOKUP($D90,Payments!AH$10:$AX$1113,15,FALSE),"-")</f>
        <v>-</v>
      </c>
      <c r="AC90" s="3" t="str">
        <f>IFERROR(VLOOKUP($D90,Payments!AJ$10:$AX$1113,15,FALSE),"-")</f>
        <v>-</v>
      </c>
      <c r="AD90" s="3" t="str">
        <f>IFERROR(VLOOKUP($D90,Payments!AL$10:$AX$1113,13,FALSE),"-")</f>
        <v>-</v>
      </c>
      <c r="AE90" s="3" t="str">
        <f>IFERROR(VLOOKUP($D90,Payments!AN$10:$AX$1113,11,FALSE),"-")</f>
        <v>-</v>
      </c>
      <c r="AF90" s="3" t="str">
        <f>IFERROR(VLOOKUP($D90,Payments!AP$10:$AX$1113,9,FALSE),"-")</f>
        <v>-</v>
      </c>
      <c r="AG90" s="3" t="str">
        <f>IFERROR(VLOOKUP($D90,Payments!AR$10:$AX$1113,7,FALSE),"-")</f>
        <v>-</v>
      </c>
      <c r="AH90" s="3" t="str">
        <f>IFERROR(VLOOKUP($D90,Payments!AT$10:$AX$1113,5,FALSE),"-")</f>
        <v>-</v>
      </c>
      <c r="AI90" s="3" t="str">
        <f>IFERROR(VLOOKUP($D90,Payments!AV$10:$AX$1113,3,FALSE),"-")</f>
        <v>-</v>
      </c>
    </row>
    <row r="91" spans="1:35" ht="14.5" x14ac:dyDescent="0.35">
      <c r="A91" s="1" t="s">
        <v>8</v>
      </c>
      <c r="B91" s="2" t="s">
        <v>2643</v>
      </c>
      <c r="C91" s="19" t="s">
        <v>140</v>
      </c>
      <c r="D91" s="2" t="s">
        <v>1681</v>
      </c>
      <c r="E91" s="19" t="s">
        <v>145</v>
      </c>
      <c r="F91" s="2">
        <v>3</v>
      </c>
      <c r="G91" s="38">
        <v>20000</v>
      </c>
      <c r="H91" s="2"/>
      <c r="I91" s="26" t="s">
        <v>146</v>
      </c>
      <c r="J91" s="2"/>
      <c r="K91" s="2"/>
      <c r="L91" s="3" t="str">
        <f>IFERROR(VLOOKUP($D91,Payments!B$10:$AX$1113,49,FALSE),"-")</f>
        <v>-</v>
      </c>
      <c r="M91" s="3" t="str">
        <f>IFERROR(VLOOKUP($D91,Payments!D$10:$AX$1113,47,FALSE),"-")</f>
        <v>-</v>
      </c>
      <c r="N91" s="3" t="str">
        <f>IFERROR(VLOOKUP($D91,Payments!F$10:$AX$1113,45,FALSE),"-")</f>
        <v>-</v>
      </c>
      <c r="O91" s="3" t="str">
        <f>IFERROR(VLOOKUP($D91,Payments!H$10:$AX$1113,43,FALSE),"-")</f>
        <v>-</v>
      </c>
      <c r="P91" s="3" t="str">
        <f>IFERROR(VLOOKUP($D91,Payments!J$10:$AX$1113,41,FALSE),"-")</f>
        <v>-</v>
      </c>
      <c r="Q91" s="3" t="str">
        <f>IFERROR(VLOOKUP($D91,Payments!L$10:$AX$1113,39,FALSE),"-")</f>
        <v>-</v>
      </c>
      <c r="R91" s="3" t="str">
        <f>IFERROR(VLOOKUP($D91,Payments!N$10:$AX$1113,37,FALSE),"-")</f>
        <v>-</v>
      </c>
      <c r="S91" s="3" t="str">
        <f>IFERROR(VLOOKUP($D91,Payments!P$10:$AX$1113,35,FALSE),"-")</f>
        <v>-</v>
      </c>
      <c r="T91" s="3" t="str">
        <f>IFERROR(VLOOKUP($D91,Payments!R$10:$AX$1113,33,FALSE),"-")</f>
        <v>-</v>
      </c>
      <c r="U91" s="3" t="str">
        <f>IFERROR(VLOOKUP($D91,Payments!T$10:$AX$1113,31,FALSE),"-")</f>
        <v>-</v>
      </c>
      <c r="V91" s="3" t="str">
        <f>IFERROR(VLOOKUP($D91,Payments!V$10:$AX$1113,29,FALSE),"-")</f>
        <v>-</v>
      </c>
      <c r="W91" s="3" t="str">
        <f>IFERROR(VLOOKUP($D91,Payments!X$10:$AX$1113,27,FALSE),"-")</f>
        <v>-</v>
      </c>
      <c r="X91" s="3" t="str">
        <f>IFERROR(VLOOKUP($D91,Payments!Z$10:$AX$1113,25,FALSE),"-")</f>
        <v>-</v>
      </c>
      <c r="Y91" s="3" t="str">
        <f>IFERROR(VLOOKUP($D91,Payments!AB$10:$AX$1113,23,FALSE),"-")</f>
        <v>-</v>
      </c>
      <c r="Z91" s="3" t="str">
        <f>IFERROR(VLOOKUP($D91,Payments!AD$10:$AX$1113,19,FALSE),"-")</f>
        <v>-</v>
      </c>
      <c r="AA91" s="3" t="str">
        <f>IFERROR(VLOOKUP($D91,Payments!AF$10:$AX$1113,17,FALSE),"-")</f>
        <v>-</v>
      </c>
      <c r="AB91" s="3" t="str">
        <f>IFERROR(VLOOKUP($D91,Payments!AH$10:$AX$1113,15,FALSE),"-")</f>
        <v>-</v>
      </c>
      <c r="AC91" s="3" t="str">
        <f>IFERROR(VLOOKUP($D91,Payments!AJ$10:$AX$1113,15,FALSE),"-")</f>
        <v>-</v>
      </c>
      <c r="AD91" s="3" t="str">
        <f>IFERROR(VLOOKUP($D91,Payments!AL$10:$AX$1113,13,FALSE),"-")</f>
        <v>-</v>
      </c>
      <c r="AE91" s="3" t="str">
        <f>IFERROR(VLOOKUP($D91,Payments!AN$10:$AX$1113,11,FALSE),"-")</f>
        <v>-</v>
      </c>
      <c r="AF91" s="3" t="str">
        <f>IFERROR(VLOOKUP($D91,Payments!AP$10:$AX$1113,9,FALSE),"-")</f>
        <v>-</v>
      </c>
      <c r="AG91" s="3" t="str">
        <f>IFERROR(VLOOKUP($D91,Payments!AR$10:$AX$1113,7,FALSE),"-")</f>
        <v>-</v>
      </c>
      <c r="AH91" s="3" t="str">
        <f>IFERROR(VLOOKUP($D91,Payments!AT$10:$AX$1113,5,FALSE),"-")</f>
        <v>-</v>
      </c>
      <c r="AI91" s="3" t="str">
        <f>IFERROR(VLOOKUP($D91,Payments!AV$10:$AX$1113,3,FALSE),"-")</f>
        <v>-</v>
      </c>
    </row>
    <row r="92" spans="1:35" ht="14.5" x14ac:dyDescent="0.35">
      <c r="A92" s="1" t="s">
        <v>8</v>
      </c>
      <c r="B92" s="2" t="s">
        <v>2643</v>
      </c>
      <c r="C92" s="19" t="s">
        <v>140</v>
      </c>
      <c r="D92" s="2" t="s">
        <v>1682</v>
      </c>
      <c r="E92" s="19" t="s">
        <v>147</v>
      </c>
      <c r="F92" s="2">
        <v>4</v>
      </c>
      <c r="G92" s="38">
        <v>20000</v>
      </c>
      <c r="H92" s="2"/>
      <c r="I92" s="26"/>
      <c r="J92" s="2"/>
      <c r="K92" s="2"/>
      <c r="L92" s="3" t="str">
        <f>IFERROR(VLOOKUP($D92,Payments!B$10:$AX$1113,49,FALSE),"-")</f>
        <v>-</v>
      </c>
      <c r="M92" s="3" t="str">
        <f>IFERROR(VLOOKUP($D92,Payments!D$10:$AX$1113,47,FALSE),"-")</f>
        <v>-</v>
      </c>
      <c r="N92" s="3" t="str">
        <f>IFERROR(VLOOKUP($D92,Payments!F$10:$AX$1113,45,FALSE),"-")</f>
        <v>-</v>
      </c>
      <c r="O92" s="3" t="str">
        <f>IFERROR(VLOOKUP($D92,Payments!H$10:$AX$1113,43,FALSE),"-")</f>
        <v>-</v>
      </c>
      <c r="P92" s="3" t="str">
        <f>IFERROR(VLOOKUP($D92,Payments!J$10:$AX$1113,41,FALSE),"-")</f>
        <v>-</v>
      </c>
      <c r="Q92" s="3" t="str">
        <f>IFERROR(VLOOKUP($D92,Payments!L$10:$AX$1113,39,FALSE),"-")</f>
        <v>-</v>
      </c>
      <c r="R92" s="3" t="str">
        <f>IFERROR(VLOOKUP($D92,Payments!N$10:$AX$1113,37,FALSE),"-")</f>
        <v>-</v>
      </c>
      <c r="S92" s="3" t="str">
        <f>IFERROR(VLOOKUP($D92,Payments!P$10:$AX$1113,35,FALSE),"-")</f>
        <v>-</v>
      </c>
      <c r="T92" s="3" t="str">
        <f>IFERROR(VLOOKUP($D92,Payments!R$10:$AX$1113,33,FALSE),"-")</f>
        <v>-</v>
      </c>
      <c r="U92" s="3" t="str">
        <f>IFERROR(VLOOKUP($D92,Payments!T$10:$AX$1113,31,FALSE),"-")</f>
        <v>-</v>
      </c>
      <c r="V92" s="3" t="str">
        <f>IFERROR(VLOOKUP($D92,Payments!V$10:$AX$1113,29,FALSE),"-")</f>
        <v>-</v>
      </c>
      <c r="W92" s="3" t="str">
        <f>IFERROR(VLOOKUP($D92,Payments!X$10:$AX$1113,27,FALSE),"-")</f>
        <v>-</v>
      </c>
      <c r="X92" s="3" t="str">
        <f>IFERROR(VLOOKUP($D92,Payments!Z$10:$AX$1113,25,FALSE),"-")</f>
        <v>-</v>
      </c>
      <c r="Y92" s="3" t="str">
        <f>IFERROR(VLOOKUP($D92,Payments!AB$10:$AX$1113,23,FALSE),"-")</f>
        <v>-</v>
      </c>
      <c r="Z92" s="3" t="str">
        <f>IFERROR(VLOOKUP($D92,Payments!AD$10:$AX$1113,19,FALSE),"-")</f>
        <v>-</v>
      </c>
      <c r="AA92" s="3" t="str">
        <f>IFERROR(VLOOKUP($D92,Payments!AF$10:$AX$1113,17,FALSE),"-")</f>
        <v>-</v>
      </c>
      <c r="AB92" s="3" t="str">
        <f>IFERROR(VLOOKUP($D92,Payments!AH$10:$AX$1113,15,FALSE),"-")</f>
        <v>-</v>
      </c>
      <c r="AC92" s="3" t="str">
        <f>IFERROR(VLOOKUP($D92,Payments!AJ$10:$AX$1113,15,FALSE),"-")</f>
        <v>-</v>
      </c>
      <c r="AD92" s="3" t="str">
        <f>IFERROR(VLOOKUP($D92,Payments!AL$10:$AX$1113,13,FALSE),"-")</f>
        <v>-</v>
      </c>
      <c r="AE92" s="3" t="str">
        <f>IFERROR(VLOOKUP($D92,Payments!AN$10:$AX$1113,11,FALSE),"-")</f>
        <v>-</v>
      </c>
      <c r="AF92" s="3" t="str">
        <f>IFERROR(VLOOKUP($D92,Payments!AP$10:$AX$1113,9,FALSE),"-")</f>
        <v>-</v>
      </c>
      <c r="AG92" s="3" t="str">
        <f>IFERROR(VLOOKUP($D92,Payments!AR$10:$AX$1113,7,FALSE),"-")</f>
        <v>-</v>
      </c>
      <c r="AH92" s="3" t="str">
        <f>IFERROR(VLOOKUP($D92,Payments!AT$10:$AX$1113,5,FALSE),"-")</f>
        <v>-</v>
      </c>
      <c r="AI92" s="3" t="str">
        <f>IFERROR(VLOOKUP($D92,Payments!AV$10:$AX$1113,3,FALSE),"-")</f>
        <v>-</v>
      </c>
    </row>
    <row r="93" spans="1:35" ht="14.5" x14ac:dyDescent="0.35">
      <c r="A93" s="1" t="s">
        <v>8</v>
      </c>
      <c r="B93" s="2" t="s">
        <v>2643</v>
      </c>
      <c r="C93" s="19" t="s">
        <v>140</v>
      </c>
      <c r="D93" s="2" t="s">
        <v>1683</v>
      </c>
      <c r="E93" s="19" t="s">
        <v>148</v>
      </c>
      <c r="F93" s="2">
        <v>5</v>
      </c>
      <c r="G93" s="38">
        <v>20000</v>
      </c>
      <c r="H93" s="2"/>
      <c r="I93" s="26"/>
      <c r="J93" s="2"/>
      <c r="K93" s="2"/>
      <c r="L93" s="3" t="str">
        <f>IFERROR(VLOOKUP($D93,Payments!B$10:$AX$1113,49,FALSE),"-")</f>
        <v>-</v>
      </c>
      <c r="M93" s="3" t="str">
        <f>IFERROR(VLOOKUP($D93,Payments!D$10:$AX$1113,47,FALSE),"-")</f>
        <v>-</v>
      </c>
      <c r="N93" s="3" t="str">
        <f>IFERROR(VLOOKUP($D93,Payments!F$10:$AX$1113,45,FALSE),"-")</f>
        <v>-</v>
      </c>
      <c r="O93" s="3" t="str">
        <f>IFERROR(VLOOKUP($D93,Payments!H$10:$AX$1113,43,FALSE),"-")</f>
        <v>-</v>
      </c>
      <c r="P93" s="3" t="str">
        <f>IFERROR(VLOOKUP($D93,Payments!J$10:$AX$1113,41,FALSE),"-")</f>
        <v>-</v>
      </c>
      <c r="Q93" s="3" t="str">
        <f>IFERROR(VLOOKUP($D93,Payments!L$10:$AX$1113,39,FALSE),"-")</f>
        <v>-</v>
      </c>
      <c r="R93" s="3" t="str">
        <f>IFERROR(VLOOKUP($D93,Payments!N$10:$AX$1113,37,FALSE),"-")</f>
        <v>-</v>
      </c>
      <c r="S93" s="3" t="str">
        <f>IFERROR(VLOOKUP($D93,Payments!P$10:$AX$1113,35,FALSE),"-")</f>
        <v>-</v>
      </c>
      <c r="T93" s="3" t="str">
        <f>IFERROR(VLOOKUP($D93,Payments!R$10:$AX$1113,33,FALSE),"-")</f>
        <v>-</v>
      </c>
      <c r="U93" s="3" t="str">
        <f>IFERROR(VLOOKUP($D93,Payments!T$10:$AX$1113,31,FALSE),"-")</f>
        <v>-</v>
      </c>
      <c r="V93" s="3" t="str">
        <f>IFERROR(VLOOKUP($D93,Payments!V$10:$AX$1113,29,FALSE),"-")</f>
        <v>-</v>
      </c>
      <c r="W93" s="3" t="str">
        <f>IFERROR(VLOOKUP($D93,Payments!X$10:$AX$1113,27,FALSE),"-")</f>
        <v>-</v>
      </c>
      <c r="X93" s="3" t="str">
        <f>IFERROR(VLOOKUP($D93,Payments!Z$10:$AX$1113,25,FALSE),"-")</f>
        <v>-</v>
      </c>
      <c r="Y93" s="3" t="str">
        <f>IFERROR(VLOOKUP($D93,Payments!AB$10:$AX$1113,23,FALSE),"-")</f>
        <v>-</v>
      </c>
      <c r="Z93" s="3" t="str">
        <f>IFERROR(VLOOKUP($D93,Payments!AD$10:$AX$1113,19,FALSE),"-")</f>
        <v>-</v>
      </c>
      <c r="AA93" s="3" t="str">
        <f>IFERROR(VLOOKUP($D93,Payments!AF$10:$AX$1113,17,FALSE),"-")</f>
        <v>-</v>
      </c>
      <c r="AB93" s="3" t="str">
        <f>IFERROR(VLOOKUP($D93,Payments!AH$10:$AX$1113,15,FALSE),"-")</f>
        <v>-</v>
      </c>
      <c r="AC93" s="3" t="str">
        <f>IFERROR(VLOOKUP($D93,Payments!AJ$10:$AX$1113,15,FALSE),"-")</f>
        <v>-</v>
      </c>
      <c r="AD93" s="3" t="str">
        <f>IFERROR(VLOOKUP($D93,Payments!AL$10:$AX$1113,13,FALSE),"-")</f>
        <v>-</v>
      </c>
      <c r="AE93" s="3" t="str">
        <f>IFERROR(VLOOKUP($D93,Payments!AN$10:$AX$1113,11,FALSE),"-")</f>
        <v>-</v>
      </c>
      <c r="AF93" s="3" t="str">
        <f>IFERROR(VLOOKUP($D93,Payments!AP$10:$AX$1113,9,FALSE),"-")</f>
        <v>-</v>
      </c>
      <c r="AG93" s="3" t="str">
        <f>IFERROR(VLOOKUP($D93,Payments!AR$10:$AX$1113,7,FALSE),"-")</f>
        <v>-</v>
      </c>
      <c r="AH93" s="3" t="str">
        <f>IFERROR(VLOOKUP($D93,Payments!AT$10:$AX$1113,5,FALSE),"-")</f>
        <v>-</v>
      </c>
      <c r="AI93" s="3" t="str">
        <f>IFERROR(VLOOKUP($D93,Payments!AV$10:$AX$1113,3,FALSE),"-")</f>
        <v>-</v>
      </c>
    </row>
    <row r="94" spans="1:35" ht="14.5" x14ac:dyDescent="0.35">
      <c r="A94" s="1" t="s">
        <v>8</v>
      </c>
      <c r="B94" s="2" t="s">
        <v>2643</v>
      </c>
      <c r="C94" s="19" t="s">
        <v>140</v>
      </c>
      <c r="D94" s="2" t="s">
        <v>1684</v>
      </c>
      <c r="E94" s="19" t="s">
        <v>149</v>
      </c>
      <c r="F94" s="2">
        <v>6</v>
      </c>
      <c r="G94" s="38">
        <v>20000</v>
      </c>
      <c r="H94" s="2"/>
      <c r="I94" s="26"/>
      <c r="J94" s="2"/>
      <c r="K94" s="2"/>
      <c r="L94" s="3" t="str">
        <f>IFERROR(VLOOKUP($D94,Payments!B$10:$AX$1113,49,FALSE),"-")</f>
        <v>-</v>
      </c>
      <c r="M94" s="3" t="str">
        <f>IFERROR(VLOOKUP($D94,Payments!D$10:$AX$1113,47,FALSE),"-")</f>
        <v>-</v>
      </c>
      <c r="N94" s="3" t="str">
        <f>IFERROR(VLOOKUP($D94,Payments!F$10:$AX$1113,45,FALSE),"-")</f>
        <v>-</v>
      </c>
      <c r="O94" s="3" t="str">
        <f>IFERROR(VLOOKUP($D94,Payments!H$10:$AX$1113,43,FALSE),"-")</f>
        <v>-</v>
      </c>
      <c r="P94" s="3" t="str">
        <f>IFERROR(VLOOKUP($D94,Payments!J$10:$AX$1113,41,FALSE),"-")</f>
        <v>-</v>
      </c>
      <c r="Q94" s="3" t="str">
        <f>IFERROR(VLOOKUP($D94,Payments!L$10:$AX$1113,39,FALSE),"-")</f>
        <v>-</v>
      </c>
      <c r="R94" s="3" t="str">
        <f>IFERROR(VLOOKUP($D94,Payments!N$10:$AX$1113,37,FALSE),"-")</f>
        <v>-</v>
      </c>
      <c r="S94" s="3" t="str">
        <f>IFERROR(VLOOKUP($D94,Payments!P$10:$AX$1113,35,FALSE),"-")</f>
        <v>-</v>
      </c>
      <c r="T94" s="3" t="str">
        <f>IFERROR(VLOOKUP($D94,Payments!R$10:$AX$1113,33,FALSE),"-")</f>
        <v>-</v>
      </c>
      <c r="U94" s="3" t="str">
        <f>IFERROR(VLOOKUP($D94,Payments!T$10:$AX$1113,31,FALSE),"-")</f>
        <v>-</v>
      </c>
      <c r="V94" s="3" t="str">
        <f>IFERROR(VLOOKUP($D94,Payments!V$10:$AX$1113,29,FALSE),"-")</f>
        <v>-</v>
      </c>
      <c r="W94" s="3" t="str">
        <f>IFERROR(VLOOKUP($D94,Payments!X$10:$AX$1113,27,FALSE),"-")</f>
        <v>-</v>
      </c>
      <c r="X94" s="3" t="str">
        <f>IFERROR(VLOOKUP($D94,Payments!Z$10:$AX$1113,25,FALSE),"-")</f>
        <v>-</v>
      </c>
      <c r="Y94" s="3" t="str">
        <f>IFERROR(VLOOKUP($D94,Payments!AB$10:$AX$1113,23,FALSE),"-")</f>
        <v>-</v>
      </c>
      <c r="Z94" s="3" t="str">
        <f>IFERROR(VLOOKUP($D94,Payments!AD$10:$AX$1113,19,FALSE),"-")</f>
        <v>-</v>
      </c>
      <c r="AA94" s="3" t="str">
        <f>IFERROR(VLOOKUP($D94,Payments!AF$10:$AX$1113,17,FALSE),"-")</f>
        <v>-</v>
      </c>
      <c r="AB94" s="3" t="str">
        <f>IFERROR(VLOOKUP($D94,Payments!AH$10:$AX$1113,15,FALSE),"-")</f>
        <v>-</v>
      </c>
      <c r="AC94" s="3" t="str">
        <f>IFERROR(VLOOKUP($D94,Payments!AJ$10:$AX$1113,15,FALSE),"-")</f>
        <v>-</v>
      </c>
      <c r="AD94" s="3" t="str">
        <f>IFERROR(VLOOKUP($D94,Payments!AL$10:$AX$1113,13,FALSE),"-")</f>
        <v>-</v>
      </c>
      <c r="AE94" s="3" t="str">
        <f>IFERROR(VLOOKUP($D94,Payments!AN$10:$AX$1113,11,FALSE),"-")</f>
        <v>-</v>
      </c>
      <c r="AF94" s="3" t="str">
        <f>IFERROR(VLOOKUP($D94,Payments!AP$10:$AX$1113,9,FALSE),"-")</f>
        <v>-</v>
      </c>
      <c r="AG94" s="3" t="str">
        <f>IFERROR(VLOOKUP($D94,Payments!AR$10:$AX$1113,7,FALSE),"-")</f>
        <v>-</v>
      </c>
      <c r="AH94" s="3" t="str">
        <f>IFERROR(VLOOKUP($D94,Payments!AT$10:$AX$1113,5,FALSE),"-")</f>
        <v>-</v>
      </c>
      <c r="AI94" s="3" t="str">
        <f>IFERROR(VLOOKUP($D94,Payments!AV$10:$AX$1113,3,FALSE),"-")</f>
        <v>-</v>
      </c>
    </row>
    <row r="95" spans="1:35" ht="14.5" x14ac:dyDescent="0.35">
      <c r="A95" s="1" t="s">
        <v>8</v>
      </c>
      <c r="B95" s="2" t="s">
        <v>2643</v>
      </c>
      <c r="C95" s="19" t="s">
        <v>140</v>
      </c>
      <c r="D95" s="2" t="s">
        <v>1685</v>
      </c>
      <c r="E95" s="19" t="s">
        <v>150</v>
      </c>
      <c r="F95" s="2">
        <v>6</v>
      </c>
      <c r="G95" s="38">
        <v>20000</v>
      </c>
      <c r="H95" s="2"/>
      <c r="I95" s="26"/>
      <c r="J95" s="2"/>
      <c r="K95" s="2"/>
      <c r="L95" s="3" t="str">
        <f>IFERROR(VLOOKUP($D95,Payments!B$10:$AX$1113,49,FALSE),"-")</f>
        <v>-</v>
      </c>
      <c r="M95" s="3" t="str">
        <f>IFERROR(VLOOKUP($D95,Payments!D$10:$AX$1113,47,FALSE),"-")</f>
        <v>-</v>
      </c>
      <c r="N95" s="3" t="str">
        <f>IFERROR(VLOOKUP($D95,Payments!F$10:$AX$1113,45,FALSE),"-")</f>
        <v>-</v>
      </c>
      <c r="O95" s="3" t="str">
        <f>IFERROR(VLOOKUP($D95,Payments!H$10:$AX$1113,43,FALSE),"-")</f>
        <v>-</v>
      </c>
      <c r="P95" s="3" t="str">
        <f>IFERROR(VLOOKUP($D95,Payments!J$10:$AX$1113,41,FALSE),"-")</f>
        <v>-</v>
      </c>
      <c r="Q95" s="3" t="str">
        <f>IFERROR(VLOOKUP($D95,Payments!L$10:$AX$1113,39,FALSE),"-")</f>
        <v>-</v>
      </c>
      <c r="R95" s="3" t="str">
        <f>IFERROR(VLOOKUP($D95,Payments!N$10:$AX$1113,37,FALSE),"-")</f>
        <v>-</v>
      </c>
      <c r="S95" s="3" t="str">
        <f>IFERROR(VLOOKUP($D95,Payments!P$10:$AX$1113,35,FALSE),"-")</f>
        <v>-</v>
      </c>
      <c r="T95" s="3" t="str">
        <f>IFERROR(VLOOKUP($D95,Payments!R$10:$AX$1113,33,FALSE),"-")</f>
        <v>-</v>
      </c>
      <c r="U95" s="3" t="str">
        <f>IFERROR(VLOOKUP($D95,Payments!T$10:$AX$1113,31,FALSE),"-")</f>
        <v>-</v>
      </c>
      <c r="V95" s="3" t="str">
        <f>IFERROR(VLOOKUP($D95,Payments!V$10:$AX$1113,29,FALSE),"-")</f>
        <v>-</v>
      </c>
      <c r="W95" s="3" t="str">
        <f>IFERROR(VLOOKUP($D95,Payments!X$10:$AX$1113,27,FALSE),"-")</f>
        <v>-</v>
      </c>
      <c r="X95" s="3" t="str">
        <f>IFERROR(VLOOKUP($D95,Payments!Z$10:$AX$1113,25,FALSE),"-")</f>
        <v>-</v>
      </c>
      <c r="Y95" s="3" t="str">
        <f>IFERROR(VLOOKUP($D95,Payments!AB$10:$AX$1113,23,FALSE),"-")</f>
        <v>-</v>
      </c>
      <c r="Z95" s="3" t="str">
        <f>IFERROR(VLOOKUP($D95,Payments!AD$10:$AX$1113,19,FALSE),"-")</f>
        <v>-</v>
      </c>
      <c r="AA95" s="3" t="str">
        <f>IFERROR(VLOOKUP($D95,Payments!AF$10:$AX$1113,17,FALSE),"-")</f>
        <v>-</v>
      </c>
      <c r="AB95" s="3" t="str">
        <f>IFERROR(VLOOKUP($D95,Payments!AH$10:$AX$1113,15,FALSE),"-")</f>
        <v>-</v>
      </c>
      <c r="AC95" s="3" t="str">
        <f>IFERROR(VLOOKUP($D95,Payments!AJ$10:$AX$1113,15,FALSE),"-")</f>
        <v>-</v>
      </c>
      <c r="AD95" s="3" t="str">
        <f>IFERROR(VLOOKUP($D95,Payments!AL$10:$AX$1113,13,FALSE),"-")</f>
        <v>-</v>
      </c>
      <c r="AE95" s="3" t="str">
        <f>IFERROR(VLOOKUP($D95,Payments!AN$10:$AX$1113,11,FALSE),"-")</f>
        <v>-</v>
      </c>
      <c r="AF95" s="3" t="str">
        <f>IFERROR(VLOOKUP($D95,Payments!AP$10:$AX$1113,9,FALSE),"-")</f>
        <v>-</v>
      </c>
      <c r="AG95" s="3" t="str">
        <f>IFERROR(VLOOKUP($D95,Payments!AR$10:$AX$1113,7,FALSE),"-")</f>
        <v>-</v>
      </c>
      <c r="AH95" s="3" t="str">
        <f>IFERROR(VLOOKUP($D95,Payments!AT$10:$AX$1113,5,FALSE),"-")</f>
        <v>-</v>
      </c>
      <c r="AI95" s="3" t="str">
        <f>IFERROR(VLOOKUP($D95,Payments!AV$10:$AX$1113,3,FALSE),"-")</f>
        <v>-</v>
      </c>
    </row>
    <row r="96" spans="1:35" ht="14.5" x14ac:dyDescent="0.35">
      <c r="A96" s="1" t="s">
        <v>8</v>
      </c>
      <c r="B96" s="2" t="s">
        <v>2643</v>
      </c>
      <c r="C96" s="19" t="s">
        <v>140</v>
      </c>
      <c r="D96" s="2" t="s">
        <v>1686</v>
      </c>
      <c r="E96" s="19" t="s">
        <v>151</v>
      </c>
      <c r="F96" s="2">
        <v>6</v>
      </c>
      <c r="G96" s="38">
        <v>20000</v>
      </c>
      <c r="H96" s="2"/>
      <c r="I96" s="26"/>
      <c r="J96" s="2"/>
      <c r="K96" s="2"/>
      <c r="L96" s="3" t="str">
        <f>IFERROR(VLOOKUP($D96,Payments!B$10:$AX$1113,49,FALSE),"-")</f>
        <v>-</v>
      </c>
      <c r="M96" s="3" t="str">
        <f>IFERROR(VLOOKUP($D96,Payments!D$10:$AX$1113,47,FALSE),"-")</f>
        <v>-</v>
      </c>
      <c r="N96" s="3" t="str">
        <f>IFERROR(VLOOKUP($D96,Payments!F$10:$AX$1113,45,FALSE),"-")</f>
        <v>-</v>
      </c>
      <c r="O96" s="3" t="str">
        <f>IFERROR(VLOOKUP($D96,Payments!H$10:$AX$1113,43,FALSE),"-")</f>
        <v>-</v>
      </c>
      <c r="P96" s="3" t="str">
        <f>IFERROR(VLOOKUP($D96,Payments!J$10:$AX$1113,41,FALSE),"-")</f>
        <v>-</v>
      </c>
      <c r="Q96" s="3" t="str">
        <f>IFERROR(VLOOKUP($D96,Payments!L$10:$AX$1113,39,FALSE),"-")</f>
        <v>-</v>
      </c>
      <c r="R96" s="3" t="str">
        <f>IFERROR(VLOOKUP($D96,Payments!N$10:$AX$1113,37,FALSE),"-")</f>
        <v>-</v>
      </c>
      <c r="S96" s="3" t="str">
        <f>IFERROR(VLOOKUP($D96,Payments!P$10:$AX$1113,35,FALSE),"-")</f>
        <v>-</v>
      </c>
      <c r="T96" s="3" t="str">
        <f>IFERROR(VLOOKUP($D96,Payments!R$10:$AX$1113,33,FALSE),"-")</f>
        <v>-</v>
      </c>
      <c r="U96" s="3" t="str">
        <f>IFERROR(VLOOKUP($D96,Payments!T$10:$AX$1113,31,FALSE),"-")</f>
        <v>-</v>
      </c>
      <c r="V96" s="3" t="str">
        <f>IFERROR(VLOOKUP($D96,Payments!V$10:$AX$1113,29,FALSE),"-")</f>
        <v>-</v>
      </c>
      <c r="W96" s="3" t="str">
        <f>IFERROR(VLOOKUP($D96,Payments!X$10:$AX$1113,27,FALSE),"-")</f>
        <v>-</v>
      </c>
      <c r="X96" s="3" t="str">
        <f>IFERROR(VLOOKUP($D96,Payments!Z$10:$AX$1113,25,FALSE),"-")</f>
        <v>-</v>
      </c>
      <c r="Y96" s="3" t="str">
        <f>IFERROR(VLOOKUP($D96,Payments!AB$10:$AX$1113,23,FALSE),"-")</f>
        <v>-</v>
      </c>
      <c r="Z96" s="3" t="str">
        <f>IFERROR(VLOOKUP($D96,Payments!AD$10:$AX$1113,19,FALSE),"-")</f>
        <v>-</v>
      </c>
      <c r="AA96" s="3" t="str">
        <f>IFERROR(VLOOKUP($D96,Payments!AF$10:$AX$1113,17,FALSE),"-")</f>
        <v>-</v>
      </c>
      <c r="AB96" s="3" t="str">
        <f>IFERROR(VLOOKUP($D96,Payments!AH$10:$AX$1113,15,FALSE),"-")</f>
        <v>-</v>
      </c>
      <c r="AC96" s="3" t="str">
        <f>IFERROR(VLOOKUP($D96,Payments!AJ$10:$AX$1113,15,FALSE),"-")</f>
        <v>-</v>
      </c>
      <c r="AD96" s="3" t="str">
        <f>IFERROR(VLOOKUP($D96,Payments!AL$10:$AX$1113,13,FALSE),"-")</f>
        <v>-</v>
      </c>
      <c r="AE96" s="3" t="str">
        <f>IFERROR(VLOOKUP($D96,Payments!AN$10:$AX$1113,11,FALSE),"-")</f>
        <v>-</v>
      </c>
      <c r="AF96" s="3" t="str">
        <f>IFERROR(VLOOKUP($D96,Payments!AP$10:$AX$1113,9,FALSE),"-")</f>
        <v>-</v>
      </c>
      <c r="AG96" s="3" t="str">
        <f>IFERROR(VLOOKUP($D96,Payments!AR$10:$AX$1113,7,FALSE),"-")</f>
        <v>-</v>
      </c>
      <c r="AH96" s="3" t="str">
        <f>IFERROR(VLOOKUP($D96,Payments!AT$10:$AX$1113,5,FALSE),"-")</f>
        <v>-</v>
      </c>
      <c r="AI96" s="3" t="str">
        <f>IFERROR(VLOOKUP($D96,Payments!AV$10:$AX$1113,3,FALSE),"-")</f>
        <v>-</v>
      </c>
    </row>
    <row r="97" spans="1:35" ht="14.5" x14ac:dyDescent="0.35">
      <c r="A97" s="1" t="s">
        <v>8</v>
      </c>
      <c r="B97" s="2" t="s">
        <v>2643</v>
      </c>
      <c r="C97" s="19" t="s">
        <v>140</v>
      </c>
      <c r="D97" s="2" t="s">
        <v>1687</v>
      </c>
      <c r="E97" s="19" t="s">
        <v>152</v>
      </c>
      <c r="F97" s="2">
        <v>8</v>
      </c>
      <c r="G97" s="38">
        <v>20000</v>
      </c>
      <c r="H97" s="2"/>
      <c r="I97" s="26" t="s">
        <v>153</v>
      </c>
      <c r="J97" s="2"/>
      <c r="K97" s="2"/>
      <c r="L97" s="3" t="str">
        <f>IFERROR(VLOOKUP($D97,Payments!B$10:$AX$1113,49,FALSE),"-")</f>
        <v>-</v>
      </c>
      <c r="M97" s="3" t="str">
        <f>IFERROR(VLOOKUP($D97,Payments!D$10:$AX$1113,47,FALSE),"-")</f>
        <v>-</v>
      </c>
      <c r="N97" s="3" t="str">
        <f>IFERROR(VLOOKUP($D97,Payments!F$10:$AX$1113,45,FALSE),"-")</f>
        <v>-</v>
      </c>
      <c r="O97" s="3" t="str">
        <f>IFERROR(VLOOKUP($D97,Payments!H$10:$AX$1113,43,FALSE),"-")</f>
        <v>-</v>
      </c>
      <c r="P97" s="3" t="str">
        <f>IFERROR(VLOOKUP($D97,Payments!J$10:$AX$1113,41,FALSE),"-")</f>
        <v>-</v>
      </c>
      <c r="Q97" s="3" t="str">
        <f>IFERROR(VLOOKUP($D97,Payments!L$10:$AX$1113,39,FALSE),"-")</f>
        <v>-</v>
      </c>
      <c r="R97" s="3" t="str">
        <f>IFERROR(VLOOKUP($D97,Payments!N$10:$AX$1113,37,FALSE),"-")</f>
        <v>-</v>
      </c>
      <c r="S97" s="3" t="str">
        <f>IFERROR(VLOOKUP($D97,Payments!P$10:$AX$1113,35,FALSE),"-")</f>
        <v>-</v>
      </c>
      <c r="T97" s="3" t="str">
        <f>IFERROR(VLOOKUP($D97,Payments!R$10:$AX$1113,33,FALSE),"-")</f>
        <v>-</v>
      </c>
      <c r="U97" s="3" t="str">
        <f>IFERROR(VLOOKUP($D97,Payments!T$10:$AX$1113,31,FALSE),"-")</f>
        <v>-</v>
      </c>
      <c r="V97" s="3" t="str">
        <f>IFERROR(VLOOKUP($D97,Payments!V$10:$AX$1113,29,FALSE),"-")</f>
        <v>-</v>
      </c>
      <c r="W97" s="3" t="str">
        <f>IFERROR(VLOOKUP($D97,Payments!X$10:$AX$1113,27,FALSE),"-")</f>
        <v>-</v>
      </c>
      <c r="X97" s="3" t="str">
        <f>IFERROR(VLOOKUP($D97,Payments!Z$10:$AX$1113,25,FALSE),"-")</f>
        <v>-</v>
      </c>
      <c r="Y97" s="3" t="str">
        <f>IFERROR(VLOOKUP($D97,Payments!AB$10:$AX$1113,23,FALSE),"-")</f>
        <v>-</v>
      </c>
      <c r="Z97" s="3" t="str">
        <f>IFERROR(VLOOKUP($D97,Payments!AD$10:$AX$1113,19,FALSE),"-")</f>
        <v>-</v>
      </c>
      <c r="AA97" s="3" t="str">
        <f>IFERROR(VLOOKUP($D97,Payments!AF$10:$AX$1113,17,FALSE),"-")</f>
        <v>-</v>
      </c>
      <c r="AB97" s="3" t="str">
        <f>IFERROR(VLOOKUP($D97,Payments!AH$10:$AX$1113,15,FALSE),"-")</f>
        <v>-</v>
      </c>
      <c r="AC97" s="3" t="str">
        <f>IFERROR(VLOOKUP($D97,Payments!AJ$10:$AX$1113,15,FALSE),"-")</f>
        <v>-</v>
      </c>
      <c r="AD97" s="3" t="str">
        <f>IFERROR(VLOOKUP($D97,Payments!AL$10:$AX$1113,13,FALSE),"-")</f>
        <v>-</v>
      </c>
      <c r="AE97" s="3" t="str">
        <f>IFERROR(VLOOKUP($D97,Payments!AN$10:$AX$1113,11,FALSE),"-")</f>
        <v>-</v>
      </c>
      <c r="AF97" s="3" t="str">
        <f>IFERROR(VLOOKUP($D97,Payments!AP$10:$AX$1113,9,FALSE),"-")</f>
        <v>-</v>
      </c>
      <c r="AG97" s="3" t="str">
        <f>IFERROR(VLOOKUP($D97,Payments!AR$10:$AX$1113,7,FALSE),"-")</f>
        <v>-</v>
      </c>
      <c r="AH97" s="3" t="str">
        <f>IFERROR(VLOOKUP($D97,Payments!AT$10:$AX$1113,5,FALSE),"-")</f>
        <v>-</v>
      </c>
      <c r="AI97" s="3" t="str">
        <f>IFERROR(VLOOKUP($D97,Payments!AV$10:$AX$1113,3,FALSE),"-")</f>
        <v>-</v>
      </c>
    </row>
    <row r="98" spans="1:35" ht="14.5" x14ac:dyDescent="0.35">
      <c r="A98" s="1" t="s">
        <v>8</v>
      </c>
      <c r="B98" s="2" t="s">
        <v>2643</v>
      </c>
      <c r="C98" s="19" t="s">
        <v>140</v>
      </c>
      <c r="D98" s="2" t="s">
        <v>1688</v>
      </c>
      <c r="E98" s="19" t="s">
        <v>154</v>
      </c>
      <c r="F98" s="2">
        <v>10</v>
      </c>
      <c r="G98" s="38">
        <v>20000</v>
      </c>
      <c r="H98" s="2"/>
      <c r="I98" s="26"/>
      <c r="J98" s="2"/>
      <c r="K98" s="2"/>
      <c r="L98" s="3" t="str">
        <f>IFERROR(VLOOKUP($D98,Payments!B$10:$AX$1113,49,FALSE),"-")</f>
        <v>-</v>
      </c>
      <c r="M98" s="3" t="str">
        <f>IFERROR(VLOOKUP($D98,Payments!D$10:$AX$1113,47,FALSE),"-")</f>
        <v>-</v>
      </c>
      <c r="N98" s="3" t="str">
        <f>IFERROR(VLOOKUP($D98,Payments!F$10:$AX$1113,45,FALSE),"-")</f>
        <v>-</v>
      </c>
      <c r="O98" s="3" t="str">
        <f>IFERROR(VLOOKUP($D98,Payments!H$10:$AX$1113,43,FALSE),"-")</f>
        <v>-</v>
      </c>
      <c r="P98" s="3" t="str">
        <f>IFERROR(VLOOKUP($D98,Payments!J$10:$AX$1113,41,FALSE),"-")</f>
        <v>-</v>
      </c>
      <c r="Q98" s="3" t="str">
        <f>IFERROR(VLOOKUP($D98,Payments!L$10:$AX$1113,39,FALSE),"-")</f>
        <v>-</v>
      </c>
      <c r="R98" s="3" t="str">
        <f>IFERROR(VLOOKUP($D98,Payments!N$10:$AX$1113,37,FALSE),"-")</f>
        <v>-</v>
      </c>
      <c r="S98" s="3" t="str">
        <f>IFERROR(VLOOKUP($D98,Payments!P$10:$AX$1113,35,FALSE),"-")</f>
        <v>-</v>
      </c>
      <c r="T98" s="3" t="str">
        <f>IFERROR(VLOOKUP($D98,Payments!R$10:$AX$1113,33,FALSE),"-")</f>
        <v>-</v>
      </c>
      <c r="U98" s="3" t="str">
        <f>IFERROR(VLOOKUP($D98,Payments!T$10:$AX$1113,31,FALSE),"-")</f>
        <v>-</v>
      </c>
      <c r="V98" s="3" t="str">
        <f>IFERROR(VLOOKUP($D98,Payments!V$10:$AX$1113,29,FALSE),"-")</f>
        <v>-</v>
      </c>
      <c r="W98" s="3" t="str">
        <f>IFERROR(VLOOKUP($D98,Payments!X$10:$AX$1113,27,FALSE),"-")</f>
        <v>-</v>
      </c>
      <c r="X98" s="3" t="str">
        <f>IFERROR(VLOOKUP($D98,Payments!Z$10:$AX$1113,25,FALSE),"-")</f>
        <v>-</v>
      </c>
      <c r="Y98" s="3" t="str">
        <f>IFERROR(VLOOKUP($D98,Payments!AB$10:$AX$1113,23,FALSE),"-")</f>
        <v>-</v>
      </c>
      <c r="Z98" s="3" t="str">
        <f>IFERROR(VLOOKUP($D98,Payments!AD$10:$AX$1113,19,FALSE),"-")</f>
        <v>-</v>
      </c>
      <c r="AA98" s="3" t="str">
        <f>IFERROR(VLOOKUP($D98,Payments!AF$10:$AX$1113,17,FALSE),"-")</f>
        <v>-</v>
      </c>
      <c r="AB98" s="3" t="str">
        <f>IFERROR(VLOOKUP($D98,Payments!AH$10:$AX$1113,15,FALSE),"-")</f>
        <v>-</v>
      </c>
      <c r="AC98" s="3" t="str">
        <f>IFERROR(VLOOKUP($D98,Payments!AJ$10:$AX$1113,15,FALSE),"-")</f>
        <v>-</v>
      </c>
      <c r="AD98" s="3" t="str">
        <f>IFERROR(VLOOKUP($D98,Payments!AL$10:$AX$1113,13,FALSE),"-")</f>
        <v>-</v>
      </c>
      <c r="AE98" s="3" t="str">
        <f>IFERROR(VLOOKUP($D98,Payments!AN$10:$AX$1113,11,FALSE),"-")</f>
        <v>-</v>
      </c>
      <c r="AF98" s="3" t="str">
        <f>IFERROR(VLOOKUP($D98,Payments!AP$10:$AX$1113,9,FALSE),"-")</f>
        <v>-</v>
      </c>
      <c r="AG98" s="3" t="str">
        <f>IFERROR(VLOOKUP($D98,Payments!AR$10:$AX$1113,7,FALSE),"-")</f>
        <v>-</v>
      </c>
      <c r="AH98" s="3" t="str">
        <f>IFERROR(VLOOKUP($D98,Payments!AT$10:$AX$1113,5,FALSE),"-")</f>
        <v>-</v>
      </c>
      <c r="AI98" s="3" t="str">
        <f>IFERROR(VLOOKUP($D98,Payments!AV$10:$AX$1113,3,FALSE),"-")</f>
        <v>-</v>
      </c>
    </row>
    <row r="99" spans="1:35" ht="14.5" x14ac:dyDescent="0.35">
      <c r="A99" s="1" t="s">
        <v>8</v>
      </c>
      <c r="B99" s="2" t="s">
        <v>2643</v>
      </c>
      <c r="C99" s="19" t="s">
        <v>140</v>
      </c>
      <c r="D99" s="2" t="s">
        <v>1689</v>
      </c>
      <c r="E99" s="19" t="s">
        <v>155</v>
      </c>
      <c r="F99" s="2">
        <v>6</v>
      </c>
      <c r="G99" s="38">
        <v>20000</v>
      </c>
      <c r="H99" s="2"/>
      <c r="I99" s="26"/>
      <c r="J99" s="2"/>
      <c r="K99" s="2"/>
      <c r="L99" s="3" t="str">
        <f>IFERROR(VLOOKUP($D99,Payments!B$10:$AX$1113,49,FALSE),"-")</f>
        <v>-</v>
      </c>
      <c r="M99" s="3" t="str">
        <f>IFERROR(VLOOKUP($D99,Payments!D$10:$AX$1113,47,FALSE),"-")</f>
        <v>-</v>
      </c>
      <c r="N99" s="3" t="str">
        <f>IFERROR(VLOOKUP($D99,Payments!F$10:$AX$1113,45,FALSE),"-")</f>
        <v>-</v>
      </c>
      <c r="O99" s="3" t="str">
        <f>IFERROR(VLOOKUP($D99,Payments!H$10:$AX$1113,43,FALSE),"-")</f>
        <v>-</v>
      </c>
      <c r="P99" s="3" t="str">
        <f>IFERROR(VLOOKUP($D99,Payments!J$10:$AX$1113,41,FALSE),"-")</f>
        <v>-</v>
      </c>
      <c r="Q99" s="3" t="str">
        <f>IFERROR(VLOOKUP($D99,Payments!L$10:$AX$1113,39,FALSE),"-")</f>
        <v>-</v>
      </c>
      <c r="R99" s="3" t="str">
        <f>IFERROR(VLOOKUP($D99,Payments!N$10:$AX$1113,37,FALSE),"-")</f>
        <v>-</v>
      </c>
      <c r="S99" s="3" t="str">
        <f>IFERROR(VLOOKUP($D99,Payments!P$10:$AX$1113,35,FALSE),"-")</f>
        <v>-</v>
      </c>
      <c r="T99" s="3" t="str">
        <f>IFERROR(VLOOKUP($D99,Payments!R$10:$AX$1113,33,FALSE),"-")</f>
        <v>-</v>
      </c>
      <c r="U99" s="3" t="str">
        <f>IFERROR(VLOOKUP($D99,Payments!T$10:$AX$1113,31,FALSE),"-")</f>
        <v>-</v>
      </c>
      <c r="V99" s="3" t="str">
        <f>IFERROR(VLOOKUP($D99,Payments!V$10:$AX$1113,29,FALSE),"-")</f>
        <v>-</v>
      </c>
      <c r="W99" s="3" t="str">
        <f>IFERROR(VLOOKUP($D99,Payments!X$10:$AX$1113,27,FALSE),"-")</f>
        <v>-</v>
      </c>
      <c r="X99" s="3" t="str">
        <f>IFERROR(VLOOKUP($D99,Payments!Z$10:$AX$1113,25,FALSE),"-")</f>
        <v>-</v>
      </c>
      <c r="Y99" s="3" t="str">
        <f>IFERROR(VLOOKUP($D99,Payments!AB$10:$AX$1113,23,FALSE),"-")</f>
        <v>-</v>
      </c>
      <c r="Z99" s="3" t="str">
        <f>IFERROR(VLOOKUP($D99,Payments!AD$10:$AX$1113,19,FALSE),"-")</f>
        <v>-</v>
      </c>
      <c r="AA99" s="3" t="str">
        <f>IFERROR(VLOOKUP($D99,Payments!AF$10:$AX$1113,17,FALSE),"-")</f>
        <v>-</v>
      </c>
      <c r="AB99" s="3" t="str">
        <f>IFERROR(VLOOKUP($D99,Payments!AH$10:$AX$1113,15,FALSE),"-")</f>
        <v>-</v>
      </c>
      <c r="AC99" s="3" t="str">
        <f>IFERROR(VLOOKUP($D99,Payments!AJ$10:$AX$1113,15,FALSE),"-")</f>
        <v>-</v>
      </c>
      <c r="AD99" s="3" t="str">
        <f>IFERROR(VLOOKUP($D99,Payments!AL$10:$AX$1113,13,FALSE),"-")</f>
        <v>-</v>
      </c>
      <c r="AE99" s="3" t="str">
        <f>IFERROR(VLOOKUP($D99,Payments!AN$10:$AX$1113,11,FALSE),"-")</f>
        <v>-</v>
      </c>
      <c r="AF99" s="3" t="str">
        <f>IFERROR(VLOOKUP($D99,Payments!AP$10:$AX$1113,9,FALSE),"-")</f>
        <v>-</v>
      </c>
      <c r="AG99" s="3" t="str">
        <f>IFERROR(VLOOKUP($D99,Payments!AR$10:$AX$1113,7,FALSE),"-")</f>
        <v>-</v>
      </c>
      <c r="AH99" s="3" t="str">
        <f>IFERROR(VLOOKUP($D99,Payments!AT$10:$AX$1113,5,FALSE),"-")</f>
        <v>-</v>
      </c>
      <c r="AI99" s="3" t="str">
        <f>IFERROR(VLOOKUP($D99,Payments!AV$10:$AX$1113,3,FALSE),"-")</f>
        <v>-</v>
      </c>
    </row>
    <row r="100" spans="1:35" ht="14.5" x14ac:dyDescent="0.35">
      <c r="A100" s="1" t="s">
        <v>8</v>
      </c>
      <c r="B100" s="2" t="s">
        <v>2643</v>
      </c>
      <c r="C100" s="19" t="s">
        <v>140</v>
      </c>
      <c r="D100" s="2" t="s">
        <v>1690</v>
      </c>
      <c r="E100" s="19" t="s">
        <v>156</v>
      </c>
      <c r="F100" s="2">
        <v>7</v>
      </c>
      <c r="G100" s="38">
        <v>20000</v>
      </c>
      <c r="H100" s="2"/>
      <c r="I100" s="26" t="s">
        <v>157</v>
      </c>
      <c r="J100" s="2"/>
      <c r="K100" s="2"/>
      <c r="L100" s="3" t="str">
        <f>IFERROR(VLOOKUP($D100,Payments!B$10:$AX$1113,49,FALSE),"-")</f>
        <v>-</v>
      </c>
      <c r="M100" s="3" t="str">
        <f>IFERROR(VLOOKUP($D100,Payments!D$10:$AX$1113,47,FALSE),"-")</f>
        <v>-</v>
      </c>
      <c r="N100" s="3" t="str">
        <f>IFERROR(VLOOKUP($D100,Payments!F$10:$AX$1113,45,FALSE),"-")</f>
        <v>-</v>
      </c>
      <c r="O100" s="3" t="str">
        <f>IFERROR(VLOOKUP($D100,Payments!H$10:$AX$1113,43,FALSE),"-")</f>
        <v>-</v>
      </c>
      <c r="P100" s="3" t="str">
        <f>IFERROR(VLOOKUP($D100,Payments!J$10:$AX$1113,41,FALSE),"-")</f>
        <v>-</v>
      </c>
      <c r="Q100" s="3" t="str">
        <f>IFERROR(VLOOKUP($D100,Payments!L$10:$AX$1113,39,FALSE),"-")</f>
        <v>-</v>
      </c>
      <c r="R100" s="3" t="str">
        <f>IFERROR(VLOOKUP($D100,Payments!N$10:$AX$1113,37,FALSE),"-")</f>
        <v>-</v>
      </c>
      <c r="S100" s="3" t="str">
        <f>IFERROR(VLOOKUP($D100,Payments!P$10:$AX$1113,35,FALSE),"-")</f>
        <v>-</v>
      </c>
      <c r="T100" s="3" t="str">
        <f>IFERROR(VLOOKUP($D100,Payments!R$10:$AX$1113,33,FALSE),"-")</f>
        <v>-</v>
      </c>
      <c r="U100" s="3" t="str">
        <f>IFERROR(VLOOKUP($D100,Payments!T$10:$AX$1113,31,FALSE),"-")</f>
        <v>-</v>
      </c>
      <c r="V100" s="3" t="str">
        <f>IFERROR(VLOOKUP($D100,Payments!V$10:$AX$1113,29,FALSE),"-")</f>
        <v>-</v>
      </c>
      <c r="W100" s="3" t="str">
        <f>IFERROR(VLOOKUP($D100,Payments!X$10:$AX$1113,27,FALSE),"-")</f>
        <v>-</v>
      </c>
      <c r="X100" s="3" t="str">
        <f>IFERROR(VLOOKUP($D100,Payments!Z$10:$AX$1113,25,FALSE),"-")</f>
        <v>-</v>
      </c>
      <c r="Y100" s="3" t="str">
        <f>IFERROR(VLOOKUP($D100,Payments!AB$10:$AX$1113,23,FALSE),"-")</f>
        <v>-</v>
      </c>
      <c r="Z100" s="3" t="str">
        <f>IFERROR(VLOOKUP($D100,Payments!AD$10:$AX$1113,19,FALSE),"-")</f>
        <v>-</v>
      </c>
      <c r="AA100" s="3" t="str">
        <f>IFERROR(VLOOKUP($D100,Payments!AF$10:$AX$1113,17,FALSE),"-")</f>
        <v>-</v>
      </c>
      <c r="AB100" s="3" t="str">
        <f>IFERROR(VLOOKUP($D100,Payments!AH$10:$AX$1113,15,FALSE),"-")</f>
        <v>-</v>
      </c>
      <c r="AC100" s="3" t="str">
        <f>IFERROR(VLOOKUP($D100,Payments!AJ$10:$AX$1113,15,FALSE),"-")</f>
        <v>-</v>
      </c>
      <c r="AD100" s="3" t="str">
        <f>IFERROR(VLOOKUP($D100,Payments!AL$10:$AX$1113,13,FALSE),"-")</f>
        <v>-</v>
      </c>
      <c r="AE100" s="3" t="str">
        <f>IFERROR(VLOOKUP($D100,Payments!AN$10:$AX$1113,11,FALSE),"-")</f>
        <v>-</v>
      </c>
      <c r="AF100" s="3" t="str">
        <f>IFERROR(VLOOKUP($D100,Payments!AP$10:$AX$1113,9,FALSE),"-")</f>
        <v>-</v>
      </c>
      <c r="AG100" s="3" t="str">
        <f>IFERROR(VLOOKUP($D100,Payments!AR$10:$AX$1113,7,FALSE),"-")</f>
        <v>-</v>
      </c>
      <c r="AH100" s="3" t="str">
        <f>IFERROR(VLOOKUP($D100,Payments!AT$10:$AX$1113,5,FALSE),"-")</f>
        <v>-</v>
      </c>
      <c r="AI100" s="3" t="str">
        <f>IFERROR(VLOOKUP($D100,Payments!AV$10:$AX$1113,3,FALSE),"-")</f>
        <v>-</v>
      </c>
    </row>
    <row r="101" spans="1:35" ht="14.5" x14ac:dyDescent="0.35">
      <c r="A101" s="1" t="s">
        <v>8</v>
      </c>
      <c r="B101" s="2" t="s">
        <v>2643</v>
      </c>
      <c r="C101" s="19" t="s">
        <v>140</v>
      </c>
      <c r="D101" s="2" t="s">
        <v>1691</v>
      </c>
      <c r="E101" s="19" t="s">
        <v>158</v>
      </c>
      <c r="F101" s="2">
        <v>1</v>
      </c>
      <c r="G101" s="38">
        <v>20000</v>
      </c>
      <c r="H101" s="2"/>
      <c r="I101" s="26"/>
      <c r="J101" s="2" t="s">
        <v>159</v>
      </c>
      <c r="K101" s="2"/>
      <c r="L101" s="3" t="str">
        <f>IFERROR(VLOOKUP($D101,Payments!B$10:$AX$1113,49,FALSE),"-")</f>
        <v>-</v>
      </c>
      <c r="M101" s="3" t="str">
        <f>IFERROR(VLOOKUP($D101,Payments!D$10:$AX$1113,47,FALSE),"-")</f>
        <v>-</v>
      </c>
      <c r="N101" s="3" t="str">
        <f>IFERROR(VLOOKUP($D101,Payments!F$10:$AX$1113,45,FALSE),"-")</f>
        <v>-</v>
      </c>
      <c r="O101" s="3" t="str">
        <f>IFERROR(VLOOKUP($D101,Payments!H$10:$AX$1113,43,FALSE),"-")</f>
        <v>-</v>
      </c>
      <c r="P101" s="3" t="str">
        <f>IFERROR(VLOOKUP($D101,Payments!J$10:$AX$1113,41,FALSE),"-")</f>
        <v>-</v>
      </c>
      <c r="Q101" s="3" t="str">
        <f>IFERROR(VLOOKUP($D101,Payments!L$10:$AX$1113,39,FALSE),"-")</f>
        <v>-</v>
      </c>
      <c r="R101" s="3" t="str">
        <f>IFERROR(VLOOKUP($D101,Payments!N$10:$AX$1113,37,FALSE),"-")</f>
        <v>-</v>
      </c>
      <c r="S101" s="3" t="str">
        <f>IFERROR(VLOOKUP($D101,Payments!P$10:$AX$1113,35,FALSE),"-")</f>
        <v>-</v>
      </c>
      <c r="T101" s="3" t="str">
        <f>IFERROR(VLOOKUP($D101,Payments!R$10:$AX$1113,33,FALSE),"-")</f>
        <v>-</v>
      </c>
      <c r="U101" s="3" t="str">
        <f>IFERROR(VLOOKUP($D101,Payments!T$10:$AX$1113,31,FALSE),"-")</f>
        <v>-</v>
      </c>
      <c r="V101" s="3" t="str">
        <f>IFERROR(VLOOKUP($D101,Payments!V$10:$AX$1113,29,FALSE),"-")</f>
        <v>-</v>
      </c>
      <c r="W101" s="3" t="str">
        <f>IFERROR(VLOOKUP($D101,Payments!X$10:$AX$1113,27,FALSE),"-")</f>
        <v>-</v>
      </c>
      <c r="X101" s="3" t="str">
        <f>IFERROR(VLOOKUP($D101,Payments!Z$10:$AX$1113,25,FALSE),"-")</f>
        <v>-</v>
      </c>
      <c r="Y101" s="3" t="str">
        <f>IFERROR(VLOOKUP($D101,Payments!AB$10:$AX$1113,23,FALSE),"-")</f>
        <v>-</v>
      </c>
      <c r="Z101" s="3" t="str">
        <f>IFERROR(VLOOKUP($D101,Payments!AD$10:$AX$1113,19,FALSE),"-")</f>
        <v>-</v>
      </c>
      <c r="AA101" s="3" t="str">
        <f>IFERROR(VLOOKUP($D101,Payments!AF$10:$AX$1113,17,FALSE),"-")</f>
        <v>-</v>
      </c>
      <c r="AB101" s="3" t="str">
        <f>IFERROR(VLOOKUP($D101,Payments!AH$10:$AX$1113,15,FALSE),"-")</f>
        <v>-</v>
      </c>
      <c r="AC101" s="3" t="str">
        <f>IFERROR(VLOOKUP($D101,Payments!AJ$10:$AX$1113,15,FALSE),"-")</f>
        <v>-</v>
      </c>
      <c r="AD101" s="3" t="str">
        <f>IFERROR(VLOOKUP($D101,Payments!AL$10:$AX$1113,13,FALSE),"-")</f>
        <v>-</v>
      </c>
      <c r="AE101" s="3" t="str">
        <f>IFERROR(VLOOKUP($D101,Payments!AN$10:$AX$1113,11,FALSE),"-")</f>
        <v>-</v>
      </c>
      <c r="AF101" s="3" t="str">
        <f>IFERROR(VLOOKUP($D101,Payments!AP$10:$AX$1113,9,FALSE),"-")</f>
        <v>-</v>
      </c>
      <c r="AG101" s="3" t="str">
        <f>IFERROR(VLOOKUP($D101,Payments!AR$10:$AX$1113,7,FALSE),"-")</f>
        <v>-</v>
      </c>
      <c r="AH101" s="3" t="str">
        <f>IFERROR(VLOOKUP($D101,Payments!AT$10:$AX$1113,5,FALSE),"-")</f>
        <v>-</v>
      </c>
      <c r="AI101" s="3" t="str">
        <f>IFERROR(VLOOKUP($D101,Payments!AV$10:$AX$1113,3,FALSE),"-")</f>
        <v>-</v>
      </c>
    </row>
    <row r="102" spans="1:35" ht="14.5" x14ac:dyDescent="0.35">
      <c r="A102" s="1" t="s">
        <v>8</v>
      </c>
      <c r="B102" s="2" t="s">
        <v>2643</v>
      </c>
      <c r="C102" s="19" t="s">
        <v>140</v>
      </c>
      <c r="D102" s="2" t="s">
        <v>1692</v>
      </c>
      <c r="E102" s="19" t="s">
        <v>160</v>
      </c>
      <c r="F102" s="2">
        <v>5</v>
      </c>
      <c r="G102" s="38">
        <v>20000</v>
      </c>
      <c r="H102" s="2"/>
      <c r="I102" s="26"/>
      <c r="J102" s="2"/>
      <c r="K102" s="2"/>
      <c r="L102" s="3" t="str">
        <f>IFERROR(VLOOKUP($D102,Payments!B$10:$AX$1113,49,FALSE),"-")</f>
        <v>-</v>
      </c>
      <c r="M102" s="3" t="str">
        <f>IFERROR(VLOOKUP($D102,Payments!D$10:$AX$1113,47,FALSE),"-")</f>
        <v>-</v>
      </c>
      <c r="N102" s="3" t="str">
        <f>IFERROR(VLOOKUP($D102,Payments!F$10:$AX$1113,45,FALSE),"-")</f>
        <v>-</v>
      </c>
      <c r="O102" s="3" t="str">
        <f>IFERROR(VLOOKUP($D102,Payments!H$10:$AX$1113,43,FALSE),"-")</f>
        <v>-</v>
      </c>
      <c r="P102" s="3" t="str">
        <f>IFERROR(VLOOKUP($D102,Payments!J$10:$AX$1113,41,FALSE),"-")</f>
        <v>-</v>
      </c>
      <c r="Q102" s="3" t="str">
        <f>IFERROR(VLOOKUP($D102,Payments!L$10:$AX$1113,39,FALSE),"-")</f>
        <v>-</v>
      </c>
      <c r="R102" s="3" t="str">
        <f>IFERROR(VLOOKUP($D102,Payments!N$10:$AX$1113,37,FALSE),"-")</f>
        <v>-</v>
      </c>
      <c r="S102" s="3" t="str">
        <f>IFERROR(VLOOKUP($D102,Payments!P$10:$AX$1113,35,FALSE),"-")</f>
        <v>-</v>
      </c>
      <c r="T102" s="3" t="str">
        <f>IFERROR(VLOOKUP($D102,Payments!R$10:$AX$1113,33,FALSE),"-")</f>
        <v>-</v>
      </c>
      <c r="U102" s="3" t="str">
        <f>IFERROR(VLOOKUP($D102,Payments!T$10:$AX$1113,31,FALSE),"-")</f>
        <v>-</v>
      </c>
      <c r="V102" s="3" t="str">
        <f>IFERROR(VLOOKUP($D102,Payments!V$10:$AX$1113,29,FALSE),"-")</f>
        <v>-</v>
      </c>
      <c r="W102" s="3" t="str">
        <f>IFERROR(VLOOKUP($D102,Payments!X$10:$AX$1113,27,FALSE),"-")</f>
        <v>-</v>
      </c>
      <c r="X102" s="3" t="str">
        <f>IFERROR(VLOOKUP($D102,Payments!Z$10:$AX$1113,25,FALSE),"-")</f>
        <v>-</v>
      </c>
      <c r="Y102" s="3" t="str">
        <f>IFERROR(VLOOKUP($D102,Payments!AB$10:$AX$1113,23,FALSE),"-")</f>
        <v>-</v>
      </c>
      <c r="Z102" s="3" t="str">
        <f>IFERROR(VLOOKUP($D102,Payments!AD$10:$AX$1113,19,FALSE),"-")</f>
        <v>-</v>
      </c>
      <c r="AA102" s="3" t="str">
        <f>IFERROR(VLOOKUP($D102,Payments!AF$10:$AX$1113,17,FALSE),"-")</f>
        <v>-</v>
      </c>
      <c r="AB102" s="3" t="str">
        <f>IFERROR(VLOOKUP($D102,Payments!AH$10:$AX$1113,15,FALSE),"-")</f>
        <v>-</v>
      </c>
      <c r="AC102" s="3" t="str">
        <f>IFERROR(VLOOKUP($D102,Payments!AJ$10:$AX$1113,15,FALSE),"-")</f>
        <v>-</v>
      </c>
      <c r="AD102" s="3" t="str">
        <f>IFERROR(VLOOKUP($D102,Payments!AL$10:$AX$1113,13,FALSE),"-")</f>
        <v>-</v>
      </c>
      <c r="AE102" s="3" t="str">
        <f>IFERROR(VLOOKUP($D102,Payments!AN$10:$AX$1113,11,FALSE),"-")</f>
        <v>-</v>
      </c>
      <c r="AF102" s="3" t="str">
        <f>IFERROR(VLOOKUP($D102,Payments!AP$10:$AX$1113,9,FALSE),"-")</f>
        <v>-</v>
      </c>
      <c r="AG102" s="3" t="str">
        <f>IFERROR(VLOOKUP($D102,Payments!AR$10:$AX$1113,7,FALSE),"-")</f>
        <v>-</v>
      </c>
      <c r="AH102" s="3" t="str">
        <f>IFERROR(VLOOKUP($D102,Payments!AT$10:$AX$1113,5,FALSE),"-")</f>
        <v>-</v>
      </c>
      <c r="AI102" s="3" t="str">
        <f>IFERROR(VLOOKUP($D102,Payments!AV$10:$AX$1113,3,FALSE),"-")</f>
        <v>-</v>
      </c>
    </row>
    <row r="103" spans="1:35" ht="14.5" x14ac:dyDescent="0.35">
      <c r="A103" s="1" t="s">
        <v>8</v>
      </c>
      <c r="B103" s="2" t="s">
        <v>2643</v>
      </c>
      <c r="C103" s="19" t="s">
        <v>140</v>
      </c>
      <c r="D103" s="2" t="s">
        <v>1693</v>
      </c>
      <c r="E103" s="19" t="s">
        <v>161</v>
      </c>
      <c r="F103" s="2">
        <v>9</v>
      </c>
      <c r="G103" s="38">
        <v>20000</v>
      </c>
      <c r="H103" s="2"/>
      <c r="I103" s="26"/>
      <c r="J103" s="2"/>
      <c r="K103" s="2"/>
      <c r="L103" s="3" t="str">
        <f>IFERROR(VLOOKUP($D103,Payments!B$10:$AX$1113,49,FALSE),"-")</f>
        <v>-</v>
      </c>
      <c r="M103" s="3" t="str">
        <f>IFERROR(VLOOKUP($D103,Payments!D$10:$AX$1113,47,FALSE),"-")</f>
        <v>-</v>
      </c>
      <c r="N103" s="3" t="str">
        <f>IFERROR(VLOOKUP($D103,Payments!F$10:$AX$1113,45,FALSE),"-")</f>
        <v>-</v>
      </c>
      <c r="O103" s="3" t="str">
        <f>IFERROR(VLOOKUP($D103,Payments!H$10:$AX$1113,43,FALSE),"-")</f>
        <v>-</v>
      </c>
      <c r="P103" s="3" t="str">
        <f>IFERROR(VLOOKUP($D103,Payments!J$10:$AX$1113,41,FALSE),"-")</f>
        <v>-</v>
      </c>
      <c r="Q103" s="3" t="str">
        <f>IFERROR(VLOOKUP($D103,Payments!L$10:$AX$1113,39,FALSE),"-")</f>
        <v>-</v>
      </c>
      <c r="R103" s="3" t="str">
        <f>IFERROR(VLOOKUP($D103,Payments!N$10:$AX$1113,37,FALSE),"-")</f>
        <v>-</v>
      </c>
      <c r="S103" s="3" t="str">
        <f>IFERROR(VLOOKUP($D103,Payments!P$10:$AX$1113,35,FALSE),"-")</f>
        <v>-</v>
      </c>
      <c r="T103" s="3" t="str">
        <f>IFERROR(VLOOKUP($D103,Payments!R$10:$AX$1113,33,FALSE),"-")</f>
        <v>-</v>
      </c>
      <c r="U103" s="3" t="str">
        <f>IFERROR(VLOOKUP($D103,Payments!T$10:$AX$1113,31,FALSE),"-")</f>
        <v>-</v>
      </c>
      <c r="V103" s="3" t="str">
        <f>IFERROR(VLOOKUP($D103,Payments!V$10:$AX$1113,29,FALSE),"-")</f>
        <v>-</v>
      </c>
      <c r="W103" s="3" t="str">
        <f>IFERROR(VLOOKUP($D103,Payments!X$10:$AX$1113,27,FALSE),"-")</f>
        <v>-</v>
      </c>
      <c r="X103" s="3" t="str">
        <f>IFERROR(VLOOKUP($D103,Payments!Z$10:$AX$1113,25,FALSE),"-")</f>
        <v>-</v>
      </c>
      <c r="Y103" s="3" t="str">
        <f>IFERROR(VLOOKUP($D103,Payments!AB$10:$AX$1113,23,FALSE),"-")</f>
        <v>-</v>
      </c>
      <c r="Z103" s="3" t="str">
        <f>IFERROR(VLOOKUP($D103,Payments!AD$10:$AX$1113,19,FALSE),"-")</f>
        <v>-</v>
      </c>
      <c r="AA103" s="3" t="str">
        <f>IFERROR(VLOOKUP($D103,Payments!AF$10:$AX$1113,17,FALSE),"-")</f>
        <v>-</v>
      </c>
      <c r="AB103" s="3" t="str">
        <f>IFERROR(VLOOKUP($D103,Payments!AH$10:$AX$1113,15,FALSE),"-")</f>
        <v>-</v>
      </c>
      <c r="AC103" s="3" t="str">
        <f>IFERROR(VLOOKUP($D103,Payments!AJ$10:$AX$1113,15,FALSE),"-")</f>
        <v>-</v>
      </c>
      <c r="AD103" s="3" t="str">
        <f>IFERROR(VLOOKUP($D103,Payments!AL$10:$AX$1113,13,FALSE),"-")</f>
        <v>-</v>
      </c>
      <c r="AE103" s="3" t="str">
        <f>IFERROR(VLOOKUP($D103,Payments!AN$10:$AX$1113,11,FALSE),"-")</f>
        <v>-</v>
      </c>
      <c r="AF103" s="3" t="str">
        <f>IFERROR(VLOOKUP($D103,Payments!AP$10:$AX$1113,9,FALSE),"-")</f>
        <v>-</v>
      </c>
      <c r="AG103" s="3" t="str">
        <f>IFERROR(VLOOKUP($D103,Payments!AR$10:$AX$1113,7,FALSE),"-")</f>
        <v>-</v>
      </c>
      <c r="AH103" s="3" t="str">
        <f>IFERROR(VLOOKUP($D103,Payments!AT$10:$AX$1113,5,FALSE),"-")</f>
        <v>-</v>
      </c>
      <c r="AI103" s="3" t="str">
        <f>IFERROR(VLOOKUP($D103,Payments!AV$10:$AX$1113,3,FALSE),"-")</f>
        <v>-</v>
      </c>
    </row>
    <row r="104" spans="1:35" ht="14.5" x14ac:dyDescent="0.35">
      <c r="A104" s="4" t="s">
        <v>162</v>
      </c>
      <c r="B104" s="2" t="s">
        <v>2644</v>
      </c>
      <c r="C104" s="19" t="s">
        <v>163</v>
      </c>
      <c r="D104" s="2" t="s">
        <v>1694</v>
      </c>
      <c r="E104" s="19" t="s">
        <v>164</v>
      </c>
      <c r="F104" s="2">
        <v>5</v>
      </c>
      <c r="G104" s="38">
        <v>20000</v>
      </c>
      <c r="H104" s="2"/>
      <c r="I104" s="26" t="s">
        <v>165</v>
      </c>
      <c r="J104" s="2"/>
      <c r="K104" s="2"/>
      <c r="L104" s="3" t="str">
        <f>IFERROR(VLOOKUP($D104,Payments!B$10:$AX$1113,49,FALSE),"-")</f>
        <v>-</v>
      </c>
      <c r="M104" s="3" t="str">
        <f>IFERROR(VLOOKUP($D104,Payments!D$10:$AX$1113,47,FALSE),"-")</f>
        <v>-</v>
      </c>
      <c r="N104" s="3" t="str">
        <f>IFERROR(VLOOKUP($D104,Payments!F$10:$AX$1113,45,FALSE),"-")</f>
        <v>-</v>
      </c>
      <c r="O104" s="3" t="str">
        <f>IFERROR(VLOOKUP($D104,Payments!H$10:$AX$1113,43,FALSE),"-")</f>
        <v>-</v>
      </c>
      <c r="P104" s="3" t="str">
        <f>IFERROR(VLOOKUP($D104,Payments!J$10:$AX$1113,41,FALSE),"-")</f>
        <v>-</v>
      </c>
      <c r="Q104" s="3" t="str">
        <f>IFERROR(VLOOKUP($D104,Payments!L$10:$AX$1113,39,FALSE),"-")</f>
        <v>-</v>
      </c>
      <c r="R104" s="3" t="str">
        <f>IFERROR(VLOOKUP($D104,Payments!N$10:$AX$1113,37,FALSE),"-")</f>
        <v>-</v>
      </c>
      <c r="S104" s="3" t="str">
        <f>IFERROR(VLOOKUP($D104,Payments!P$10:$AX$1113,35,FALSE),"-")</f>
        <v>-</v>
      </c>
      <c r="T104" s="3" t="str">
        <f>IFERROR(VLOOKUP($D104,Payments!R$10:$AX$1113,33,FALSE),"-")</f>
        <v>-</v>
      </c>
      <c r="U104" s="3" t="str">
        <f>IFERROR(VLOOKUP($D104,Payments!T$10:$AX$1113,31,FALSE),"-")</f>
        <v>-</v>
      </c>
      <c r="V104" s="3" t="str">
        <f>IFERROR(VLOOKUP($D104,Payments!V$10:$AX$1113,29,FALSE),"-")</f>
        <v>-</v>
      </c>
      <c r="W104" s="3" t="str">
        <f>IFERROR(VLOOKUP($D104,Payments!X$10:$AX$1113,27,FALSE),"-")</f>
        <v>-</v>
      </c>
      <c r="X104" s="3" t="str">
        <f>IFERROR(VLOOKUP($D104,Payments!Z$10:$AX$1113,25,FALSE),"-")</f>
        <v>-</v>
      </c>
      <c r="Y104" s="3" t="str">
        <f>IFERROR(VLOOKUP($D104,Payments!AB$10:$AX$1113,23,FALSE),"-")</f>
        <v>-</v>
      </c>
      <c r="Z104" s="3" t="str">
        <f>IFERROR(VLOOKUP($D104,Payments!AD$10:$AX$1113,19,FALSE),"-")</f>
        <v>-</v>
      </c>
      <c r="AA104" s="3" t="str">
        <f>IFERROR(VLOOKUP($D104,Payments!AF$10:$AX$1113,17,FALSE),"-")</f>
        <v>-</v>
      </c>
      <c r="AB104" s="3" t="str">
        <f>IFERROR(VLOOKUP($D104,Payments!AH$10:$AX$1113,15,FALSE),"-")</f>
        <v>-</v>
      </c>
      <c r="AC104" s="3" t="str">
        <f>IFERROR(VLOOKUP($D104,Payments!AJ$10:$AX$1113,15,FALSE),"-")</f>
        <v>-</v>
      </c>
      <c r="AD104" s="3" t="str">
        <f>IFERROR(VLOOKUP($D104,Payments!AL$10:$AX$1113,13,FALSE),"-")</f>
        <v>-</v>
      </c>
      <c r="AE104" s="3" t="str">
        <f>IFERROR(VLOOKUP($D104,Payments!AN$10:$AX$1113,11,FALSE),"-")</f>
        <v>-</v>
      </c>
      <c r="AF104" s="3" t="str">
        <f>IFERROR(VLOOKUP($D104,Payments!AP$10:$AX$1113,9,FALSE),"-")</f>
        <v>-</v>
      </c>
      <c r="AG104" s="3" t="str">
        <f>IFERROR(VLOOKUP($D104,Payments!AR$10:$AX$1113,7,FALSE),"-")</f>
        <v>-</v>
      </c>
      <c r="AH104" s="3" t="str">
        <f>IFERROR(VLOOKUP($D104,Payments!AT$10:$AX$1113,5,FALSE),"-")</f>
        <v>-</v>
      </c>
      <c r="AI104" s="3" t="str">
        <f>IFERROR(VLOOKUP($D104,Payments!AV$10:$AX$1113,3,FALSE),"-")</f>
        <v>-</v>
      </c>
    </row>
    <row r="105" spans="1:35" ht="14.5" x14ac:dyDescent="0.35">
      <c r="A105" s="4" t="s">
        <v>162</v>
      </c>
      <c r="B105" s="2" t="s">
        <v>2644</v>
      </c>
      <c r="C105" s="19" t="s">
        <v>163</v>
      </c>
      <c r="D105" s="2" t="s">
        <v>1695</v>
      </c>
      <c r="E105" s="19" t="s">
        <v>166</v>
      </c>
      <c r="F105" s="2">
        <v>3</v>
      </c>
      <c r="G105" s="38">
        <v>20000</v>
      </c>
      <c r="H105" s="2"/>
      <c r="I105" s="26"/>
      <c r="J105" s="2"/>
      <c r="K105" s="2"/>
      <c r="L105" s="3" t="str">
        <f>IFERROR(VLOOKUP($D105,Payments!B$10:$AX$1113,49,FALSE),"-")</f>
        <v>-</v>
      </c>
      <c r="M105" s="3" t="str">
        <f>IFERROR(VLOOKUP($D105,Payments!D$10:$AX$1113,47,FALSE),"-")</f>
        <v>-</v>
      </c>
      <c r="N105" s="3" t="str">
        <f>IFERROR(VLOOKUP($D105,Payments!F$10:$AX$1113,45,FALSE),"-")</f>
        <v>-</v>
      </c>
      <c r="O105" s="3" t="str">
        <f>IFERROR(VLOOKUP($D105,Payments!H$10:$AX$1113,43,FALSE),"-")</f>
        <v>-</v>
      </c>
      <c r="P105" s="3" t="str">
        <f>IFERROR(VLOOKUP($D105,Payments!J$10:$AX$1113,41,FALSE),"-")</f>
        <v>-</v>
      </c>
      <c r="Q105" s="3" t="str">
        <f>IFERROR(VLOOKUP($D105,Payments!L$10:$AX$1113,39,FALSE),"-")</f>
        <v>-</v>
      </c>
      <c r="R105" s="3" t="str">
        <f>IFERROR(VLOOKUP($D105,Payments!N$10:$AX$1113,37,FALSE),"-")</f>
        <v>-</v>
      </c>
      <c r="S105" s="3" t="str">
        <f>IFERROR(VLOOKUP($D105,Payments!P$10:$AX$1113,35,FALSE),"-")</f>
        <v>-</v>
      </c>
      <c r="T105" s="3" t="str">
        <f>IFERROR(VLOOKUP($D105,Payments!R$10:$AX$1113,33,FALSE),"-")</f>
        <v>-</v>
      </c>
      <c r="U105" s="3" t="str">
        <f>IFERROR(VLOOKUP($D105,Payments!T$10:$AX$1113,31,FALSE),"-")</f>
        <v>-</v>
      </c>
      <c r="V105" s="3" t="str">
        <f>IFERROR(VLOOKUP($D105,Payments!V$10:$AX$1113,29,FALSE),"-")</f>
        <v>-</v>
      </c>
      <c r="W105" s="3" t="str">
        <f>IFERROR(VLOOKUP($D105,Payments!X$10:$AX$1113,27,FALSE),"-")</f>
        <v>-</v>
      </c>
      <c r="X105" s="3" t="str">
        <f>IFERROR(VLOOKUP($D105,Payments!Z$10:$AX$1113,25,FALSE),"-")</f>
        <v>-</v>
      </c>
      <c r="Y105" s="3" t="str">
        <f>IFERROR(VLOOKUP($D105,Payments!AB$10:$AX$1113,23,FALSE),"-")</f>
        <v>-</v>
      </c>
      <c r="Z105" s="3" t="str">
        <f>IFERROR(VLOOKUP($D105,Payments!AD$10:$AX$1113,19,FALSE),"-")</f>
        <v>-</v>
      </c>
      <c r="AA105" s="3" t="str">
        <f>IFERROR(VLOOKUP($D105,Payments!AF$10:$AX$1113,17,FALSE),"-")</f>
        <v>-</v>
      </c>
      <c r="AB105" s="3" t="str">
        <f>IFERROR(VLOOKUP($D105,Payments!AH$10:$AX$1113,15,FALSE),"-")</f>
        <v>-</v>
      </c>
      <c r="AC105" s="3" t="str">
        <f>IFERROR(VLOOKUP($D105,Payments!AJ$10:$AX$1113,15,FALSE),"-")</f>
        <v>-</v>
      </c>
      <c r="AD105" s="3" t="str">
        <f>IFERROR(VLOOKUP($D105,Payments!AL$10:$AX$1113,13,FALSE),"-")</f>
        <v>-</v>
      </c>
      <c r="AE105" s="3" t="str">
        <f>IFERROR(VLOOKUP($D105,Payments!AN$10:$AX$1113,11,FALSE),"-")</f>
        <v>-</v>
      </c>
      <c r="AF105" s="3" t="str">
        <f>IFERROR(VLOOKUP($D105,Payments!AP$10:$AX$1113,9,FALSE),"-")</f>
        <v>-</v>
      </c>
      <c r="AG105" s="3" t="str">
        <f>IFERROR(VLOOKUP($D105,Payments!AR$10:$AX$1113,7,FALSE),"-")</f>
        <v>-</v>
      </c>
      <c r="AH105" s="3" t="str">
        <f>IFERROR(VLOOKUP($D105,Payments!AT$10:$AX$1113,5,FALSE),"-")</f>
        <v>-</v>
      </c>
      <c r="AI105" s="3" t="str">
        <f>IFERROR(VLOOKUP($D105,Payments!AV$10:$AX$1113,3,FALSE),"-")</f>
        <v>-</v>
      </c>
    </row>
    <row r="106" spans="1:35" ht="14.5" x14ac:dyDescent="0.35">
      <c r="A106" s="4" t="s">
        <v>162</v>
      </c>
      <c r="B106" s="2" t="s">
        <v>2644</v>
      </c>
      <c r="C106" s="19" t="s">
        <v>163</v>
      </c>
      <c r="D106" s="2" t="s">
        <v>1696</v>
      </c>
      <c r="E106" s="19" t="s">
        <v>167</v>
      </c>
      <c r="F106" s="2">
        <v>2</v>
      </c>
      <c r="G106" s="38">
        <v>20000</v>
      </c>
      <c r="H106" s="2"/>
      <c r="I106" s="26"/>
      <c r="J106" s="2"/>
      <c r="K106" s="2"/>
      <c r="L106" s="3" t="str">
        <f>IFERROR(VLOOKUP($D106,Payments!B$10:$AX$1113,49,FALSE),"-")</f>
        <v>-</v>
      </c>
      <c r="M106" s="3" t="str">
        <f>IFERROR(VLOOKUP($D106,Payments!D$10:$AX$1113,47,FALSE),"-")</f>
        <v>-</v>
      </c>
      <c r="N106" s="3" t="str">
        <f>IFERROR(VLOOKUP($D106,Payments!F$10:$AX$1113,45,FALSE),"-")</f>
        <v>-</v>
      </c>
      <c r="O106" s="3" t="str">
        <f>IFERROR(VLOOKUP($D106,Payments!H$10:$AX$1113,43,FALSE),"-")</f>
        <v>-</v>
      </c>
      <c r="P106" s="3" t="str">
        <f>IFERROR(VLOOKUP($D106,Payments!J$10:$AX$1113,41,FALSE),"-")</f>
        <v>-</v>
      </c>
      <c r="Q106" s="3" t="str">
        <f>IFERROR(VLOOKUP($D106,Payments!L$10:$AX$1113,39,FALSE),"-")</f>
        <v>-</v>
      </c>
      <c r="R106" s="3" t="str">
        <f>IFERROR(VLOOKUP($D106,Payments!N$10:$AX$1113,37,FALSE),"-")</f>
        <v>-</v>
      </c>
      <c r="S106" s="3" t="str">
        <f>IFERROR(VLOOKUP($D106,Payments!P$10:$AX$1113,35,FALSE),"-")</f>
        <v>-</v>
      </c>
      <c r="T106" s="3" t="str">
        <f>IFERROR(VLOOKUP($D106,Payments!R$10:$AX$1113,33,FALSE),"-")</f>
        <v>-</v>
      </c>
      <c r="U106" s="3" t="str">
        <f>IFERROR(VLOOKUP($D106,Payments!T$10:$AX$1113,31,FALSE),"-")</f>
        <v>-</v>
      </c>
      <c r="V106" s="3" t="str">
        <f>IFERROR(VLOOKUP($D106,Payments!V$10:$AX$1113,29,FALSE),"-")</f>
        <v>-</v>
      </c>
      <c r="W106" s="3" t="str">
        <f>IFERROR(VLOOKUP($D106,Payments!X$10:$AX$1113,27,FALSE),"-")</f>
        <v>-</v>
      </c>
      <c r="X106" s="3" t="str">
        <f>IFERROR(VLOOKUP($D106,Payments!Z$10:$AX$1113,25,FALSE),"-")</f>
        <v>-</v>
      </c>
      <c r="Y106" s="3" t="str">
        <f>IFERROR(VLOOKUP($D106,Payments!AB$10:$AX$1113,23,FALSE),"-")</f>
        <v>-</v>
      </c>
      <c r="Z106" s="3" t="str">
        <f>IFERROR(VLOOKUP($D106,Payments!AD$10:$AX$1113,19,FALSE),"-")</f>
        <v>-</v>
      </c>
      <c r="AA106" s="3" t="str">
        <f>IFERROR(VLOOKUP($D106,Payments!AF$10:$AX$1113,17,FALSE),"-")</f>
        <v>-</v>
      </c>
      <c r="AB106" s="3" t="str">
        <f>IFERROR(VLOOKUP($D106,Payments!AH$10:$AX$1113,15,FALSE),"-")</f>
        <v>-</v>
      </c>
      <c r="AC106" s="3" t="str">
        <f>IFERROR(VLOOKUP($D106,Payments!AJ$10:$AX$1113,15,FALSE),"-")</f>
        <v>-</v>
      </c>
      <c r="AD106" s="3" t="str">
        <f>IFERROR(VLOOKUP($D106,Payments!AL$10:$AX$1113,13,FALSE),"-")</f>
        <v>-</v>
      </c>
      <c r="AE106" s="3" t="str">
        <f>IFERROR(VLOOKUP($D106,Payments!AN$10:$AX$1113,11,FALSE),"-")</f>
        <v>-</v>
      </c>
      <c r="AF106" s="3" t="str">
        <f>IFERROR(VLOOKUP($D106,Payments!AP$10:$AX$1113,9,FALSE),"-")</f>
        <v>-</v>
      </c>
      <c r="AG106" s="3" t="str">
        <f>IFERROR(VLOOKUP($D106,Payments!AR$10:$AX$1113,7,FALSE),"-")</f>
        <v>-</v>
      </c>
      <c r="AH106" s="3" t="str">
        <f>IFERROR(VLOOKUP($D106,Payments!AT$10:$AX$1113,5,FALSE),"-")</f>
        <v>-</v>
      </c>
      <c r="AI106" s="3" t="str">
        <f>IFERROR(VLOOKUP($D106,Payments!AV$10:$AX$1113,3,FALSE),"-")</f>
        <v>-</v>
      </c>
    </row>
    <row r="107" spans="1:35" ht="14.5" x14ac:dyDescent="0.35">
      <c r="A107" s="4" t="s">
        <v>162</v>
      </c>
      <c r="B107" s="2" t="s">
        <v>2644</v>
      </c>
      <c r="C107" s="19" t="s">
        <v>163</v>
      </c>
      <c r="D107" s="2" t="s">
        <v>1697</v>
      </c>
      <c r="E107" s="19" t="s">
        <v>168</v>
      </c>
      <c r="F107" s="2">
        <v>1</v>
      </c>
      <c r="G107" s="38">
        <v>20000</v>
      </c>
      <c r="H107" s="2"/>
      <c r="I107" s="26"/>
      <c r="J107" s="2"/>
      <c r="K107" s="2"/>
      <c r="L107" s="3" t="str">
        <f>IFERROR(VLOOKUP($D107,Payments!B$10:$AX$1113,49,FALSE),"-")</f>
        <v>-</v>
      </c>
      <c r="M107" s="3" t="str">
        <f>IFERROR(VLOOKUP($D107,Payments!D$10:$AX$1113,47,FALSE),"-")</f>
        <v>-</v>
      </c>
      <c r="N107" s="3" t="str">
        <f>IFERROR(VLOOKUP($D107,Payments!F$10:$AX$1113,45,FALSE),"-")</f>
        <v>-</v>
      </c>
      <c r="O107" s="3" t="str">
        <f>IFERROR(VLOOKUP($D107,Payments!H$10:$AX$1113,43,FALSE),"-")</f>
        <v>-</v>
      </c>
      <c r="P107" s="3" t="str">
        <f>IFERROR(VLOOKUP($D107,Payments!J$10:$AX$1113,41,FALSE),"-")</f>
        <v>-</v>
      </c>
      <c r="Q107" s="3" t="str">
        <f>IFERROR(VLOOKUP($D107,Payments!L$10:$AX$1113,39,FALSE),"-")</f>
        <v>-</v>
      </c>
      <c r="R107" s="3" t="str">
        <f>IFERROR(VLOOKUP($D107,Payments!N$10:$AX$1113,37,FALSE),"-")</f>
        <v>-</v>
      </c>
      <c r="S107" s="3" t="str">
        <f>IFERROR(VLOOKUP($D107,Payments!P$10:$AX$1113,35,FALSE),"-")</f>
        <v>-</v>
      </c>
      <c r="T107" s="3" t="str">
        <f>IFERROR(VLOOKUP($D107,Payments!R$10:$AX$1113,33,FALSE),"-")</f>
        <v>-</v>
      </c>
      <c r="U107" s="3" t="str">
        <f>IFERROR(VLOOKUP($D107,Payments!T$10:$AX$1113,31,FALSE),"-")</f>
        <v>-</v>
      </c>
      <c r="V107" s="3" t="str">
        <f>IFERROR(VLOOKUP($D107,Payments!V$10:$AX$1113,29,FALSE),"-")</f>
        <v>-</v>
      </c>
      <c r="W107" s="3" t="str">
        <f>IFERROR(VLOOKUP($D107,Payments!X$10:$AX$1113,27,FALSE),"-")</f>
        <v>-</v>
      </c>
      <c r="X107" s="3" t="str">
        <f>IFERROR(VLOOKUP($D107,Payments!Z$10:$AX$1113,25,FALSE),"-")</f>
        <v>-</v>
      </c>
      <c r="Y107" s="3" t="str">
        <f>IFERROR(VLOOKUP($D107,Payments!AB$10:$AX$1113,23,FALSE),"-")</f>
        <v>-</v>
      </c>
      <c r="Z107" s="3" t="str">
        <f>IFERROR(VLOOKUP($D107,Payments!AD$10:$AX$1113,19,FALSE),"-")</f>
        <v>-</v>
      </c>
      <c r="AA107" s="3" t="str">
        <f>IFERROR(VLOOKUP($D107,Payments!AF$10:$AX$1113,17,FALSE),"-")</f>
        <v>-</v>
      </c>
      <c r="AB107" s="3" t="str">
        <f>IFERROR(VLOOKUP($D107,Payments!AH$10:$AX$1113,15,FALSE),"-")</f>
        <v>-</v>
      </c>
      <c r="AC107" s="3" t="str">
        <f>IFERROR(VLOOKUP($D107,Payments!AJ$10:$AX$1113,15,FALSE),"-")</f>
        <v>-</v>
      </c>
      <c r="AD107" s="3" t="str">
        <f>IFERROR(VLOOKUP($D107,Payments!AL$10:$AX$1113,13,FALSE),"-")</f>
        <v>-</v>
      </c>
      <c r="AE107" s="3" t="str">
        <f>IFERROR(VLOOKUP($D107,Payments!AN$10:$AX$1113,11,FALSE),"-")</f>
        <v>-</v>
      </c>
      <c r="AF107" s="3" t="str">
        <f>IFERROR(VLOOKUP($D107,Payments!AP$10:$AX$1113,9,FALSE),"-")</f>
        <v>-</v>
      </c>
      <c r="AG107" s="3" t="str">
        <f>IFERROR(VLOOKUP($D107,Payments!AR$10:$AX$1113,7,FALSE),"-")</f>
        <v>-</v>
      </c>
      <c r="AH107" s="3" t="str">
        <f>IFERROR(VLOOKUP($D107,Payments!AT$10:$AX$1113,5,FALSE),"-")</f>
        <v>-</v>
      </c>
      <c r="AI107" s="3" t="str">
        <f>IFERROR(VLOOKUP($D107,Payments!AV$10:$AX$1113,3,FALSE),"-")</f>
        <v>-</v>
      </c>
    </row>
    <row r="108" spans="1:35" ht="14.5" x14ac:dyDescent="0.35">
      <c r="A108" s="4" t="s">
        <v>162</v>
      </c>
      <c r="B108" s="2" t="s">
        <v>2644</v>
      </c>
      <c r="C108" s="19" t="s">
        <v>163</v>
      </c>
      <c r="D108" s="2" t="s">
        <v>1698</v>
      </c>
      <c r="E108" s="19" t="s">
        <v>169</v>
      </c>
      <c r="F108" s="2">
        <v>5</v>
      </c>
      <c r="G108" s="38">
        <v>20000</v>
      </c>
      <c r="H108" s="2"/>
      <c r="I108" s="26"/>
      <c r="J108" s="2"/>
      <c r="K108" s="2"/>
      <c r="L108" s="3" t="str">
        <f>IFERROR(VLOOKUP($D108,Payments!B$10:$AX$1113,49,FALSE),"-")</f>
        <v>-</v>
      </c>
      <c r="M108" s="3" t="str">
        <f>IFERROR(VLOOKUP($D108,Payments!D$10:$AX$1113,47,FALSE),"-")</f>
        <v>-</v>
      </c>
      <c r="N108" s="3" t="str">
        <f>IFERROR(VLOOKUP($D108,Payments!F$10:$AX$1113,45,FALSE),"-")</f>
        <v>-</v>
      </c>
      <c r="O108" s="3" t="str">
        <f>IFERROR(VLOOKUP($D108,Payments!H$10:$AX$1113,43,FALSE),"-")</f>
        <v>-</v>
      </c>
      <c r="P108" s="3" t="str">
        <f>IFERROR(VLOOKUP($D108,Payments!J$10:$AX$1113,41,FALSE),"-")</f>
        <v>-</v>
      </c>
      <c r="Q108" s="3" t="str">
        <f>IFERROR(VLOOKUP($D108,Payments!L$10:$AX$1113,39,FALSE),"-")</f>
        <v>-</v>
      </c>
      <c r="R108" s="3" t="str">
        <f>IFERROR(VLOOKUP($D108,Payments!N$10:$AX$1113,37,FALSE),"-")</f>
        <v>-</v>
      </c>
      <c r="S108" s="3" t="str">
        <f>IFERROR(VLOOKUP($D108,Payments!P$10:$AX$1113,35,FALSE),"-")</f>
        <v>-</v>
      </c>
      <c r="T108" s="3" t="str">
        <f>IFERROR(VLOOKUP($D108,Payments!R$10:$AX$1113,33,FALSE),"-")</f>
        <v>-</v>
      </c>
      <c r="U108" s="3" t="str">
        <f>IFERROR(VLOOKUP($D108,Payments!T$10:$AX$1113,31,FALSE),"-")</f>
        <v>-</v>
      </c>
      <c r="V108" s="3" t="str">
        <f>IFERROR(VLOOKUP($D108,Payments!V$10:$AX$1113,29,FALSE),"-")</f>
        <v>-</v>
      </c>
      <c r="W108" s="3" t="str">
        <f>IFERROR(VLOOKUP($D108,Payments!X$10:$AX$1113,27,FALSE),"-")</f>
        <v>-</v>
      </c>
      <c r="X108" s="3" t="str">
        <f>IFERROR(VLOOKUP($D108,Payments!Z$10:$AX$1113,25,FALSE),"-")</f>
        <v>-</v>
      </c>
      <c r="Y108" s="3" t="str">
        <f>IFERROR(VLOOKUP($D108,Payments!AB$10:$AX$1113,23,FALSE),"-")</f>
        <v>-</v>
      </c>
      <c r="Z108" s="3" t="str">
        <f>IFERROR(VLOOKUP($D108,Payments!AD$10:$AX$1113,19,FALSE),"-")</f>
        <v>-</v>
      </c>
      <c r="AA108" s="3" t="str">
        <f>IFERROR(VLOOKUP($D108,Payments!AF$10:$AX$1113,17,FALSE),"-")</f>
        <v>-</v>
      </c>
      <c r="AB108" s="3" t="str">
        <f>IFERROR(VLOOKUP($D108,Payments!AH$10:$AX$1113,15,FALSE),"-")</f>
        <v>-</v>
      </c>
      <c r="AC108" s="3" t="str">
        <f>IFERROR(VLOOKUP($D108,Payments!AJ$10:$AX$1113,15,FALSE),"-")</f>
        <v>-</v>
      </c>
      <c r="AD108" s="3" t="str">
        <f>IFERROR(VLOOKUP($D108,Payments!AL$10:$AX$1113,13,FALSE),"-")</f>
        <v>-</v>
      </c>
      <c r="AE108" s="3" t="str">
        <f>IFERROR(VLOOKUP($D108,Payments!AN$10:$AX$1113,11,FALSE),"-")</f>
        <v>-</v>
      </c>
      <c r="AF108" s="3" t="str">
        <f>IFERROR(VLOOKUP($D108,Payments!AP$10:$AX$1113,9,FALSE),"-")</f>
        <v>-</v>
      </c>
      <c r="AG108" s="3" t="str">
        <f>IFERROR(VLOOKUP($D108,Payments!AR$10:$AX$1113,7,FALSE),"-")</f>
        <v>-</v>
      </c>
      <c r="AH108" s="3" t="str">
        <f>IFERROR(VLOOKUP($D108,Payments!AT$10:$AX$1113,5,FALSE),"-")</f>
        <v>-</v>
      </c>
      <c r="AI108" s="3" t="str">
        <f>IFERROR(VLOOKUP($D108,Payments!AV$10:$AX$1113,3,FALSE),"-")</f>
        <v>-</v>
      </c>
    </row>
    <row r="109" spans="1:35" ht="14.5" x14ac:dyDescent="0.35">
      <c r="A109" s="4" t="s">
        <v>162</v>
      </c>
      <c r="B109" s="2" t="s">
        <v>2644</v>
      </c>
      <c r="C109" s="19" t="s">
        <v>163</v>
      </c>
      <c r="D109" s="2" t="s">
        <v>1699</v>
      </c>
      <c r="E109" s="19" t="s">
        <v>170</v>
      </c>
      <c r="F109" s="2">
        <v>6</v>
      </c>
      <c r="G109" s="38">
        <v>20000</v>
      </c>
      <c r="H109" s="2"/>
      <c r="I109" s="26" t="s">
        <v>171</v>
      </c>
      <c r="J109" s="2"/>
      <c r="K109" s="2"/>
      <c r="L109" s="3" t="str">
        <f>IFERROR(VLOOKUP($D109,Payments!B$10:$AX$1113,49,FALSE),"-")</f>
        <v>-</v>
      </c>
      <c r="M109" s="3" t="str">
        <f>IFERROR(VLOOKUP($D109,Payments!D$10:$AX$1113,47,FALSE),"-")</f>
        <v>-</v>
      </c>
      <c r="N109" s="3" t="str">
        <f>IFERROR(VLOOKUP($D109,Payments!F$10:$AX$1113,45,FALSE),"-")</f>
        <v>-</v>
      </c>
      <c r="O109" s="3" t="str">
        <f>IFERROR(VLOOKUP($D109,Payments!H$10:$AX$1113,43,FALSE),"-")</f>
        <v>-</v>
      </c>
      <c r="P109" s="3" t="str">
        <f>IFERROR(VLOOKUP($D109,Payments!J$10:$AX$1113,41,FALSE),"-")</f>
        <v>-</v>
      </c>
      <c r="Q109" s="3" t="str">
        <f>IFERROR(VLOOKUP($D109,Payments!L$10:$AX$1113,39,FALSE),"-")</f>
        <v>-</v>
      </c>
      <c r="R109" s="3" t="str">
        <f>IFERROR(VLOOKUP($D109,Payments!N$10:$AX$1113,37,FALSE),"-")</f>
        <v>-</v>
      </c>
      <c r="S109" s="3" t="str">
        <f>IFERROR(VLOOKUP($D109,Payments!P$10:$AX$1113,35,FALSE),"-")</f>
        <v>-</v>
      </c>
      <c r="T109" s="3" t="str">
        <f>IFERROR(VLOOKUP($D109,Payments!R$10:$AX$1113,33,FALSE),"-")</f>
        <v>-</v>
      </c>
      <c r="U109" s="3" t="str">
        <f>IFERROR(VLOOKUP($D109,Payments!T$10:$AX$1113,31,FALSE),"-")</f>
        <v>-</v>
      </c>
      <c r="V109" s="3" t="str">
        <f>IFERROR(VLOOKUP($D109,Payments!V$10:$AX$1113,29,FALSE),"-")</f>
        <v>-</v>
      </c>
      <c r="W109" s="3" t="str">
        <f>IFERROR(VLOOKUP($D109,Payments!X$10:$AX$1113,27,FALSE),"-")</f>
        <v>-</v>
      </c>
      <c r="X109" s="3" t="str">
        <f>IFERROR(VLOOKUP($D109,Payments!Z$10:$AX$1113,25,FALSE),"-")</f>
        <v>-</v>
      </c>
      <c r="Y109" s="3" t="str">
        <f>IFERROR(VLOOKUP($D109,Payments!AB$10:$AX$1113,23,FALSE),"-")</f>
        <v>-</v>
      </c>
      <c r="Z109" s="3" t="str">
        <f>IFERROR(VLOOKUP($D109,Payments!AD$10:$AX$1113,19,FALSE),"-")</f>
        <v>-</v>
      </c>
      <c r="AA109" s="3" t="str">
        <f>IFERROR(VLOOKUP($D109,Payments!AF$10:$AX$1113,17,FALSE),"-")</f>
        <v>-</v>
      </c>
      <c r="AB109" s="3" t="str">
        <f>IFERROR(VLOOKUP($D109,Payments!AH$10:$AX$1113,15,FALSE),"-")</f>
        <v>-</v>
      </c>
      <c r="AC109" s="3" t="str">
        <f>IFERROR(VLOOKUP($D109,Payments!AJ$10:$AX$1113,15,FALSE),"-")</f>
        <v>-</v>
      </c>
      <c r="AD109" s="3" t="str">
        <f>IFERROR(VLOOKUP($D109,Payments!AL$10:$AX$1113,13,FALSE),"-")</f>
        <v>-</v>
      </c>
      <c r="AE109" s="3" t="str">
        <f>IFERROR(VLOOKUP($D109,Payments!AN$10:$AX$1113,11,FALSE),"-")</f>
        <v>-</v>
      </c>
      <c r="AF109" s="3" t="str">
        <f>IFERROR(VLOOKUP($D109,Payments!AP$10:$AX$1113,9,FALSE),"-")</f>
        <v>-</v>
      </c>
      <c r="AG109" s="3" t="str">
        <f>IFERROR(VLOOKUP($D109,Payments!AR$10:$AX$1113,7,FALSE),"-")</f>
        <v>-</v>
      </c>
      <c r="AH109" s="3" t="str">
        <f>IFERROR(VLOOKUP($D109,Payments!AT$10:$AX$1113,5,FALSE),"-")</f>
        <v>-</v>
      </c>
      <c r="AI109" s="3" t="str">
        <f>IFERROR(VLOOKUP($D109,Payments!AV$10:$AX$1113,3,FALSE),"-")</f>
        <v>-</v>
      </c>
    </row>
    <row r="110" spans="1:35" ht="14.5" x14ac:dyDescent="0.35">
      <c r="A110" s="4" t="s">
        <v>162</v>
      </c>
      <c r="B110" s="2" t="s">
        <v>2644</v>
      </c>
      <c r="C110" s="19" t="s">
        <v>163</v>
      </c>
      <c r="D110" s="2" t="s">
        <v>1700</v>
      </c>
      <c r="E110" s="19" t="s">
        <v>172</v>
      </c>
      <c r="F110" s="2">
        <v>8</v>
      </c>
      <c r="G110" s="38">
        <v>20000</v>
      </c>
      <c r="H110" s="2"/>
      <c r="I110" s="26"/>
      <c r="J110" s="2"/>
      <c r="K110" s="2"/>
      <c r="L110" s="3" t="str">
        <f>IFERROR(VLOOKUP($D110,Payments!B$10:$AX$1113,49,FALSE),"-")</f>
        <v>-</v>
      </c>
      <c r="M110" s="3" t="str">
        <f>IFERROR(VLOOKUP($D110,Payments!D$10:$AX$1113,47,FALSE),"-")</f>
        <v>-</v>
      </c>
      <c r="N110" s="3" t="str">
        <f>IFERROR(VLOOKUP($D110,Payments!F$10:$AX$1113,45,FALSE),"-")</f>
        <v>-</v>
      </c>
      <c r="O110" s="3" t="str">
        <f>IFERROR(VLOOKUP($D110,Payments!H$10:$AX$1113,43,FALSE),"-")</f>
        <v>-</v>
      </c>
      <c r="P110" s="3" t="str">
        <f>IFERROR(VLOOKUP($D110,Payments!J$10:$AX$1113,41,FALSE),"-")</f>
        <v>-</v>
      </c>
      <c r="Q110" s="3" t="str">
        <f>IFERROR(VLOOKUP($D110,Payments!L$10:$AX$1113,39,FALSE),"-")</f>
        <v>-</v>
      </c>
      <c r="R110" s="3" t="str">
        <f>IFERROR(VLOOKUP($D110,Payments!N$10:$AX$1113,37,FALSE),"-")</f>
        <v>-</v>
      </c>
      <c r="S110" s="3" t="str">
        <f>IFERROR(VLOOKUP($D110,Payments!P$10:$AX$1113,35,FALSE),"-")</f>
        <v>-</v>
      </c>
      <c r="T110" s="3" t="str">
        <f>IFERROR(VLOOKUP($D110,Payments!R$10:$AX$1113,33,FALSE),"-")</f>
        <v>-</v>
      </c>
      <c r="U110" s="3" t="str">
        <f>IFERROR(VLOOKUP($D110,Payments!T$10:$AX$1113,31,FALSE),"-")</f>
        <v>-</v>
      </c>
      <c r="V110" s="3" t="str">
        <f>IFERROR(VLOOKUP($D110,Payments!V$10:$AX$1113,29,FALSE),"-")</f>
        <v>-</v>
      </c>
      <c r="W110" s="3" t="str">
        <f>IFERROR(VLOOKUP($D110,Payments!X$10:$AX$1113,27,FALSE),"-")</f>
        <v>-</v>
      </c>
      <c r="X110" s="3" t="str">
        <f>IFERROR(VLOOKUP($D110,Payments!Z$10:$AX$1113,25,FALSE),"-")</f>
        <v>-</v>
      </c>
      <c r="Y110" s="3" t="str">
        <f>IFERROR(VLOOKUP($D110,Payments!AB$10:$AX$1113,23,FALSE),"-")</f>
        <v>-</v>
      </c>
      <c r="Z110" s="3" t="str">
        <f>IFERROR(VLOOKUP($D110,Payments!AD$10:$AX$1113,19,FALSE),"-")</f>
        <v>-</v>
      </c>
      <c r="AA110" s="3" t="str">
        <f>IFERROR(VLOOKUP($D110,Payments!AF$10:$AX$1113,17,FALSE),"-")</f>
        <v>-</v>
      </c>
      <c r="AB110" s="3" t="str">
        <f>IFERROR(VLOOKUP($D110,Payments!AH$10:$AX$1113,15,FALSE),"-")</f>
        <v>-</v>
      </c>
      <c r="AC110" s="3" t="str">
        <f>IFERROR(VLOOKUP($D110,Payments!AJ$10:$AX$1113,15,FALSE),"-")</f>
        <v>-</v>
      </c>
      <c r="AD110" s="3" t="str">
        <f>IFERROR(VLOOKUP($D110,Payments!AL$10:$AX$1113,13,FALSE),"-")</f>
        <v>-</v>
      </c>
      <c r="AE110" s="3" t="str">
        <f>IFERROR(VLOOKUP($D110,Payments!AN$10:$AX$1113,11,FALSE),"-")</f>
        <v>-</v>
      </c>
      <c r="AF110" s="3" t="str">
        <f>IFERROR(VLOOKUP($D110,Payments!AP$10:$AX$1113,9,FALSE),"-")</f>
        <v>-</v>
      </c>
      <c r="AG110" s="3" t="str">
        <f>IFERROR(VLOOKUP($D110,Payments!AR$10:$AX$1113,7,FALSE),"-")</f>
        <v>-</v>
      </c>
      <c r="AH110" s="3" t="str">
        <f>IFERROR(VLOOKUP($D110,Payments!AT$10:$AX$1113,5,FALSE),"-")</f>
        <v>-</v>
      </c>
      <c r="AI110" s="3" t="str">
        <f>IFERROR(VLOOKUP($D110,Payments!AV$10:$AX$1113,3,FALSE),"-")</f>
        <v>-</v>
      </c>
    </row>
    <row r="111" spans="1:35" ht="14.5" x14ac:dyDescent="0.35">
      <c r="A111" s="4" t="s">
        <v>162</v>
      </c>
      <c r="B111" s="2" t="s">
        <v>2644</v>
      </c>
      <c r="C111" s="19" t="s">
        <v>163</v>
      </c>
      <c r="D111" s="2" t="s">
        <v>1701</v>
      </c>
      <c r="E111" s="19" t="s">
        <v>173</v>
      </c>
      <c r="F111" s="2">
        <v>7</v>
      </c>
      <c r="G111" s="38">
        <v>20000</v>
      </c>
      <c r="H111" s="2"/>
      <c r="I111" s="26"/>
      <c r="J111" s="2"/>
      <c r="K111" s="2"/>
      <c r="L111" s="3" t="str">
        <f>IFERROR(VLOOKUP($D111,Payments!B$10:$AX$1113,49,FALSE),"-")</f>
        <v>-</v>
      </c>
      <c r="M111" s="3" t="str">
        <f>IFERROR(VLOOKUP($D111,Payments!D$10:$AX$1113,47,FALSE),"-")</f>
        <v>-</v>
      </c>
      <c r="N111" s="3" t="str">
        <f>IFERROR(VLOOKUP($D111,Payments!F$10:$AX$1113,45,FALSE),"-")</f>
        <v>-</v>
      </c>
      <c r="O111" s="3" t="str">
        <f>IFERROR(VLOOKUP($D111,Payments!H$10:$AX$1113,43,FALSE),"-")</f>
        <v>-</v>
      </c>
      <c r="P111" s="3" t="str">
        <f>IFERROR(VLOOKUP($D111,Payments!J$10:$AX$1113,41,FALSE),"-")</f>
        <v>-</v>
      </c>
      <c r="Q111" s="3" t="str">
        <f>IFERROR(VLOOKUP($D111,Payments!L$10:$AX$1113,39,FALSE),"-")</f>
        <v>-</v>
      </c>
      <c r="R111" s="3" t="str">
        <f>IFERROR(VLOOKUP($D111,Payments!N$10:$AX$1113,37,FALSE),"-")</f>
        <v>-</v>
      </c>
      <c r="S111" s="3" t="str">
        <f>IFERROR(VLOOKUP($D111,Payments!P$10:$AX$1113,35,FALSE),"-")</f>
        <v>-</v>
      </c>
      <c r="T111" s="3" t="str">
        <f>IFERROR(VLOOKUP($D111,Payments!R$10:$AX$1113,33,FALSE),"-")</f>
        <v>-</v>
      </c>
      <c r="U111" s="3" t="str">
        <f>IFERROR(VLOOKUP($D111,Payments!T$10:$AX$1113,31,FALSE),"-")</f>
        <v>-</v>
      </c>
      <c r="V111" s="3" t="str">
        <f>IFERROR(VLOOKUP($D111,Payments!V$10:$AX$1113,29,FALSE),"-")</f>
        <v>-</v>
      </c>
      <c r="W111" s="3" t="str">
        <f>IFERROR(VLOOKUP($D111,Payments!X$10:$AX$1113,27,FALSE),"-")</f>
        <v>-</v>
      </c>
      <c r="X111" s="3" t="str">
        <f>IFERROR(VLOOKUP($D111,Payments!Z$10:$AX$1113,25,FALSE),"-")</f>
        <v>-</v>
      </c>
      <c r="Y111" s="3" t="str">
        <f>IFERROR(VLOOKUP($D111,Payments!AB$10:$AX$1113,23,FALSE),"-")</f>
        <v>-</v>
      </c>
      <c r="Z111" s="3" t="str">
        <f>IFERROR(VLOOKUP($D111,Payments!AD$10:$AX$1113,19,FALSE),"-")</f>
        <v>-</v>
      </c>
      <c r="AA111" s="3" t="str">
        <f>IFERROR(VLOOKUP($D111,Payments!AF$10:$AX$1113,17,FALSE),"-")</f>
        <v>-</v>
      </c>
      <c r="AB111" s="3" t="str">
        <f>IFERROR(VLOOKUP($D111,Payments!AH$10:$AX$1113,15,FALSE),"-")</f>
        <v>-</v>
      </c>
      <c r="AC111" s="3" t="str">
        <f>IFERROR(VLOOKUP($D111,Payments!AJ$10:$AX$1113,15,FALSE),"-")</f>
        <v>-</v>
      </c>
      <c r="AD111" s="3" t="str">
        <f>IFERROR(VLOOKUP($D111,Payments!AL$10:$AX$1113,13,FALSE),"-")</f>
        <v>-</v>
      </c>
      <c r="AE111" s="3" t="str">
        <f>IFERROR(VLOOKUP($D111,Payments!AN$10:$AX$1113,11,FALSE),"-")</f>
        <v>-</v>
      </c>
      <c r="AF111" s="3" t="str">
        <f>IFERROR(VLOOKUP($D111,Payments!AP$10:$AX$1113,9,FALSE),"-")</f>
        <v>-</v>
      </c>
      <c r="AG111" s="3" t="str">
        <f>IFERROR(VLOOKUP($D111,Payments!AR$10:$AX$1113,7,FALSE),"-")</f>
        <v>-</v>
      </c>
      <c r="AH111" s="3" t="str">
        <f>IFERROR(VLOOKUP($D111,Payments!AT$10:$AX$1113,5,FALSE),"-")</f>
        <v>-</v>
      </c>
      <c r="AI111" s="3" t="str">
        <f>IFERROR(VLOOKUP($D111,Payments!AV$10:$AX$1113,3,FALSE),"-")</f>
        <v>-</v>
      </c>
    </row>
    <row r="112" spans="1:35" ht="14.5" x14ac:dyDescent="0.35">
      <c r="A112" s="4" t="s">
        <v>162</v>
      </c>
      <c r="B112" s="2" t="s">
        <v>2644</v>
      </c>
      <c r="C112" s="19" t="s">
        <v>163</v>
      </c>
      <c r="D112" s="2" t="s">
        <v>1702</v>
      </c>
      <c r="E112" s="19" t="s">
        <v>174</v>
      </c>
      <c r="F112" s="2">
        <v>7</v>
      </c>
      <c r="G112" s="38">
        <v>20000</v>
      </c>
      <c r="H112" s="2"/>
      <c r="I112" s="26" t="s">
        <v>175</v>
      </c>
      <c r="J112" s="2"/>
      <c r="K112" s="2"/>
      <c r="L112" s="3" t="str">
        <f>IFERROR(VLOOKUP($D112,Payments!B$10:$AX$1113,49,FALSE),"-")</f>
        <v>-</v>
      </c>
      <c r="M112" s="3" t="str">
        <f>IFERROR(VLOOKUP($D112,Payments!D$10:$AX$1113,47,FALSE),"-")</f>
        <v>-</v>
      </c>
      <c r="N112" s="3" t="str">
        <f>IFERROR(VLOOKUP($D112,Payments!F$10:$AX$1113,45,FALSE),"-")</f>
        <v>-</v>
      </c>
      <c r="O112" s="3" t="str">
        <f>IFERROR(VLOOKUP($D112,Payments!H$10:$AX$1113,43,FALSE),"-")</f>
        <v>-</v>
      </c>
      <c r="P112" s="3" t="str">
        <f>IFERROR(VLOOKUP($D112,Payments!J$10:$AX$1113,41,FALSE),"-")</f>
        <v>-</v>
      </c>
      <c r="Q112" s="3" t="str">
        <f>IFERROR(VLOOKUP($D112,Payments!L$10:$AX$1113,39,FALSE),"-")</f>
        <v>-</v>
      </c>
      <c r="R112" s="3" t="str">
        <f>IFERROR(VLOOKUP($D112,Payments!N$10:$AX$1113,37,FALSE),"-")</f>
        <v>-</v>
      </c>
      <c r="S112" s="3" t="str">
        <f>IFERROR(VLOOKUP($D112,Payments!P$10:$AX$1113,35,FALSE),"-")</f>
        <v>-</v>
      </c>
      <c r="T112" s="3" t="str">
        <f>IFERROR(VLOOKUP($D112,Payments!R$10:$AX$1113,33,FALSE),"-")</f>
        <v>-</v>
      </c>
      <c r="U112" s="3" t="str">
        <f>IFERROR(VLOOKUP($D112,Payments!T$10:$AX$1113,31,FALSE),"-")</f>
        <v>-</v>
      </c>
      <c r="V112" s="3" t="str">
        <f>IFERROR(VLOOKUP($D112,Payments!V$10:$AX$1113,29,FALSE),"-")</f>
        <v>-</v>
      </c>
      <c r="W112" s="3" t="str">
        <f>IFERROR(VLOOKUP($D112,Payments!X$10:$AX$1113,27,FALSE),"-")</f>
        <v>-</v>
      </c>
      <c r="X112" s="3" t="str">
        <f>IFERROR(VLOOKUP($D112,Payments!Z$10:$AX$1113,25,FALSE),"-")</f>
        <v>-</v>
      </c>
      <c r="Y112" s="3" t="str">
        <f>IFERROR(VLOOKUP($D112,Payments!AB$10:$AX$1113,23,FALSE),"-")</f>
        <v>-</v>
      </c>
      <c r="Z112" s="3" t="str">
        <f>IFERROR(VLOOKUP($D112,Payments!AD$10:$AX$1113,19,FALSE),"-")</f>
        <v>-</v>
      </c>
      <c r="AA112" s="3" t="str">
        <f>IFERROR(VLOOKUP($D112,Payments!AF$10:$AX$1113,17,FALSE),"-")</f>
        <v>-</v>
      </c>
      <c r="AB112" s="3" t="str">
        <f>IFERROR(VLOOKUP($D112,Payments!AH$10:$AX$1113,15,FALSE),"-")</f>
        <v>-</v>
      </c>
      <c r="AC112" s="3" t="str">
        <f>IFERROR(VLOOKUP($D112,Payments!AJ$10:$AX$1113,15,FALSE),"-")</f>
        <v>-</v>
      </c>
      <c r="AD112" s="3" t="str">
        <f>IFERROR(VLOOKUP($D112,Payments!AL$10:$AX$1113,13,FALSE),"-")</f>
        <v>-</v>
      </c>
      <c r="AE112" s="3" t="str">
        <f>IFERROR(VLOOKUP($D112,Payments!AN$10:$AX$1113,11,FALSE),"-")</f>
        <v>-</v>
      </c>
      <c r="AF112" s="3" t="str">
        <f>IFERROR(VLOOKUP($D112,Payments!AP$10:$AX$1113,9,FALSE),"-")</f>
        <v>-</v>
      </c>
      <c r="AG112" s="3" t="str">
        <f>IFERROR(VLOOKUP($D112,Payments!AR$10:$AX$1113,7,FALSE),"-")</f>
        <v>-</v>
      </c>
      <c r="AH112" s="3" t="str">
        <f>IFERROR(VLOOKUP($D112,Payments!AT$10:$AX$1113,5,FALSE),"-")</f>
        <v>-</v>
      </c>
      <c r="AI112" s="3" t="str">
        <f>IFERROR(VLOOKUP($D112,Payments!AV$10:$AX$1113,3,FALSE),"-")</f>
        <v>-</v>
      </c>
    </row>
    <row r="113" spans="1:35" ht="14.5" x14ac:dyDescent="0.35">
      <c r="A113" s="4" t="s">
        <v>162</v>
      </c>
      <c r="B113" s="2" t="s">
        <v>2644</v>
      </c>
      <c r="C113" s="19" t="s">
        <v>163</v>
      </c>
      <c r="D113" s="2" t="s">
        <v>1703</v>
      </c>
      <c r="E113" s="19" t="s">
        <v>155</v>
      </c>
      <c r="F113" s="2">
        <v>3</v>
      </c>
      <c r="G113" s="38">
        <v>20000</v>
      </c>
      <c r="H113" s="2"/>
      <c r="I113" s="26"/>
      <c r="J113" s="2"/>
      <c r="K113" s="2"/>
      <c r="L113" s="3" t="str">
        <f>IFERROR(VLOOKUP($D113,Payments!B$10:$AX$1113,49,FALSE),"-")</f>
        <v>-</v>
      </c>
      <c r="M113" s="3" t="str">
        <f>IFERROR(VLOOKUP($D113,Payments!D$10:$AX$1113,47,FALSE),"-")</f>
        <v>-</v>
      </c>
      <c r="N113" s="3" t="str">
        <f>IFERROR(VLOOKUP($D113,Payments!F$10:$AX$1113,45,FALSE),"-")</f>
        <v>-</v>
      </c>
      <c r="O113" s="3" t="str">
        <f>IFERROR(VLOOKUP($D113,Payments!H$10:$AX$1113,43,FALSE),"-")</f>
        <v>-</v>
      </c>
      <c r="P113" s="3" t="str">
        <f>IFERROR(VLOOKUP($D113,Payments!J$10:$AX$1113,41,FALSE),"-")</f>
        <v>-</v>
      </c>
      <c r="Q113" s="3" t="str">
        <f>IFERROR(VLOOKUP($D113,Payments!L$10:$AX$1113,39,FALSE),"-")</f>
        <v>-</v>
      </c>
      <c r="R113" s="3" t="str">
        <f>IFERROR(VLOOKUP($D113,Payments!N$10:$AX$1113,37,FALSE),"-")</f>
        <v>-</v>
      </c>
      <c r="S113" s="3" t="str">
        <f>IFERROR(VLOOKUP($D113,Payments!P$10:$AX$1113,35,FALSE),"-")</f>
        <v>-</v>
      </c>
      <c r="T113" s="3" t="str">
        <f>IFERROR(VLOOKUP($D113,Payments!R$10:$AX$1113,33,FALSE),"-")</f>
        <v>-</v>
      </c>
      <c r="U113" s="3" t="str">
        <f>IFERROR(VLOOKUP($D113,Payments!T$10:$AX$1113,31,FALSE),"-")</f>
        <v>-</v>
      </c>
      <c r="V113" s="3" t="str">
        <f>IFERROR(VLOOKUP($D113,Payments!V$10:$AX$1113,29,FALSE),"-")</f>
        <v>-</v>
      </c>
      <c r="W113" s="3" t="str">
        <f>IFERROR(VLOOKUP($D113,Payments!X$10:$AX$1113,27,FALSE),"-")</f>
        <v>-</v>
      </c>
      <c r="X113" s="3" t="str">
        <f>IFERROR(VLOOKUP($D113,Payments!Z$10:$AX$1113,25,FALSE),"-")</f>
        <v>-</v>
      </c>
      <c r="Y113" s="3" t="str">
        <f>IFERROR(VLOOKUP($D113,Payments!AB$10:$AX$1113,23,FALSE),"-")</f>
        <v>-</v>
      </c>
      <c r="Z113" s="3" t="str">
        <f>IFERROR(VLOOKUP($D113,Payments!AD$10:$AX$1113,19,FALSE),"-")</f>
        <v>-</v>
      </c>
      <c r="AA113" s="3" t="str">
        <f>IFERROR(VLOOKUP($D113,Payments!AF$10:$AX$1113,17,FALSE),"-")</f>
        <v>-</v>
      </c>
      <c r="AB113" s="3" t="str">
        <f>IFERROR(VLOOKUP($D113,Payments!AH$10:$AX$1113,15,FALSE),"-")</f>
        <v>-</v>
      </c>
      <c r="AC113" s="3" t="str">
        <f>IFERROR(VLOOKUP($D113,Payments!AJ$10:$AX$1113,15,FALSE),"-")</f>
        <v>-</v>
      </c>
      <c r="AD113" s="3" t="str">
        <f>IFERROR(VLOOKUP($D113,Payments!AL$10:$AX$1113,13,FALSE),"-")</f>
        <v>-</v>
      </c>
      <c r="AE113" s="3" t="str">
        <f>IFERROR(VLOOKUP($D113,Payments!AN$10:$AX$1113,11,FALSE),"-")</f>
        <v>-</v>
      </c>
      <c r="AF113" s="3" t="str">
        <f>IFERROR(VLOOKUP($D113,Payments!AP$10:$AX$1113,9,FALSE),"-")</f>
        <v>-</v>
      </c>
      <c r="AG113" s="3" t="str">
        <f>IFERROR(VLOOKUP($D113,Payments!AR$10:$AX$1113,7,FALSE),"-")</f>
        <v>-</v>
      </c>
      <c r="AH113" s="3" t="str">
        <f>IFERROR(VLOOKUP($D113,Payments!AT$10:$AX$1113,5,FALSE),"-")</f>
        <v>-</v>
      </c>
      <c r="AI113" s="3" t="str">
        <f>IFERROR(VLOOKUP($D113,Payments!AV$10:$AX$1113,3,FALSE),"-")</f>
        <v>-</v>
      </c>
    </row>
    <row r="114" spans="1:35" ht="14.5" x14ac:dyDescent="0.35">
      <c r="A114" s="4" t="s">
        <v>162</v>
      </c>
      <c r="B114" s="2" t="s">
        <v>2645</v>
      </c>
      <c r="C114" s="19" t="s">
        <v>176</v>
      </c>
      <c r="D114" s="2" t="s">
        <v>1704</v>
      </c>
      <c r="E114" s="19" t="s">
        <v>177</v>
      </c>
      <c r="F114" s="2">
        <v>1</v>
      </c>
      <c r="G114" s="38">
        <v>20000</v>
      </c>
      <c r="H114" s="2"/>
      <c r="I114" s="27" t="s">
        <v>178</v>
      </c>
      <c r="J114" s="2"/>
      <c r="K114" s="2"/>
      <c r="L114" s="3" t="str">
        <f>IFERROR(VLOOKUP($D114,Payments!B$10:$AX$1113,49,FALSE),"-")</f>
        <v>-</v>
      </c>
      <c r="M114" s="3" t="str">
        <f>IFERROR(VLOOKUP($D114,Payments!D$10:$AX$1113,47,FALSE),"-")</f>
        <v>-</v>
      </c>
      <c r="N114" s="3" t="str">
        <f>IFERROR(VLOOKUP($D114,Payments!F$10:$AX$1113,45,FALSE),"-")</f>
        <v>-</v>
      </c>
      <c r="O114" s="3" t="str">
        <f>IFERROR(VLOOKUP($D114,Payments!H$10:$AX$1113,43,FALSE),"-")</f>
        <v>-</v>
      </c>
      <c r="P114" s="3" t="str">
        <f>IFERROR(VLOOKUP($D114,Payments!J$10:$AX$1113,41,FALSE),"-")</f>
        <v>-</v>
      </c>
      <c r="Q114" s="3" t="str">
        <f>IFERROR(VLOOKUP($D114,Payments!L$10:$AX$1113,39,FALSE),"-")</f>
        <v>-</v>
      </c>
      <c r="R114" s="3" t="str">
        <f>IFERROR(VLOOKUP($D114,Payments!N$10:$AX$1113,37,FALSE),"-")</f>
        <v>-</v>
      </c>
      <c r="S114" s="3" t="str">
        <f>IFERROR(VLOOKUP($D114,Payments!P$10:$AX$1113,35,FALSE),"-")</f>
        <v>-</v>
      </c>
      <c r="T114" s="3" t="str">
        <f>IFERROR(VLOOKUP($D114,Payments!R$10:$AX$1113,33,FALSE),"-")</f>
        <v>-</v>
      </c>
      <c r="U114" s="3" t="str">
        <f>IFERROR(VLOOKUP($D114,Payments!T$10:$AX$1113,31,FALSE),"-")</f>
        <v>-</v>
      </c>
      <c r="V114" s="3" t="str">
        <f>IFERROR(VLOOKUP($D114,Payments!V$10:$AX$1113,29,FALSE),"-")</f>
        <v>-</v>
      </c>
      <c r="W114" s="3" t="str">
        <f>IFERROR(VLOOKUP($D114,Payments!X$10:$AX$1113,27,FALSE),"-")</f>
        <v>-</v>
      </c>
      <c r="X114" s="3" t="str">
        <f>IFERROR(VLOOKUP($D114,Payments!Z$10:$AX$1113,25,FALSE),"-")</f>
        <v>-</v>
      </c>
      <c r="Y114" s="3" t="str">
        <f>IFERROR(VLOOKUP($D114,Payments!AB$10:$AX$1113,23,FALSE),"-")</f>
        <v>-</v>
      </c>
      <c r="Z114" s="3" t="str">
        <f>IFERROR(VLOOKUP($D114,Payments!AD$10:$AX$1113,19,FALSE),"-")</f>
        <v>-</v>
      </c>
      <c r="AA114" s="3" t="str">
        <f>IFERROR(VLOOKUP($D114,Payments!AF$10:$AX$1113,17,FALSE),"-")</f>
        <v>-</v>
      </c>
      <c r="AB114" s="3" t="str">
        <f>IFERROR(VLOOKUP($D114,Payments!AH$10:$AX$1113,15,FALSE),"-")</f>
        <v>-</v>
      </c>
      <c r="AC114" s="3" t="str">
        <f>IFERROR(VLOOKUP($D114,Payments!AJ$10:$AX$1113,15,FALSE),"-")</f>
        <v>-</v>
      </c>
      <c r="AD114" s="3" t="str">
        <f>IFERROR(VLOOKUP($D114,Payments!AL$10:$AX$1113,13,FALSE),"-")</f>
        <v>-</v>
      </c>
      <c r="AE114" s="3" t="str">
        <f>IFERROR(VLOOKUP($D114,Payments!AN$10:$AX$1113,11,FALSE),"-")</f>
        <v>-</v>
      </c>
      <c r="AF114" s="3" t="str">
        <f>IFERROR(VLOOKUP($D114,Payments!AP$10:$AX$1113,9,FALSE),"-")</f>
        <v>-</v>
      </c>
      <c r="AG114" s="3" t="str">
        <f>IFERROR(VLOOKUP($D114,Payments!AR$10:$AX$1113,7,FALSE),"-")</f>
        <v>-</v>
      </c>
      <c r="AH114" s="3" t="str">
        <f>IFERROR(VLOOKUP($D114,Payments!AT$10:$AX$1113,5,FALSE),"-")</f>
        <v>-</v>
      </c>
      <c r="AI114" s="3" t="str">
        <f>IFERROR(VLOOKUP($D114,Payments!AV$10:$AX$1113,3,FALSE),"-")</f>
        <v>-</v>
      </c>
    </row>
    <row r="115" spans="1:35" ht="14.5" x14ac:dyDescent="0.35">
      <c r="A115" s="4" t="s">
        <v>162</v>
      </c>
      <c r="B115" s="2" t="s">
        <v>2645</v>
      </c>
      <c r="C115" s="19" t="s">
        <v>176</v>
      </c>
      <c r="D115" s="2" t="s">
        <v>1705</v>
      </c>
      <c r="E115" s="19" t="s">
        <v>179</v>
      </c>
      <c r="F115" s="2">
        <v>1</v>
      </c>
      <c r="G115" s="38">
        <v>20000</v>
      </c>
      <c r="H115" s="2"/>
      <c r="I115" s="27" t="s">
        <v>180</v>
      </c>
      <c r="J115" s="2"/>
      <c r="K115" s="2"/>
      <c r="L115" s="3" t="str">
        <f>IFERROR(VLOOKUP($D115,Payments!B$10:$AX$1113,49,FALSE),"-")</f>
        <v>-</v>
      </c>
      <c r="M115" s="3" t="str">
        <f>IFERROR(VLOOKUP($D115,Payments!D$10:$AX$1113,47,FALSE),"-")</f>
        <v>-</v>
      </c>
      <c r="N115" s="3" t="str">
        <f>IFERROR(VLOOKUP($D115,Payments!F$10:$AX$1113,45,FALSE),"-")</f>
        <v>-</v>
      </c>
      <c r="O115" s="3" t="str">
        <f>IFERROR(VLOOKUP($D115,Payments!H$10:$AX$1113,43,FALSE),"-")</f>
        <v>-</v>
      </c>
      <c r="P115" s="3" t="str">
        <f>IFERROR(VLOOKUP($D115,Payments!J$10:$AX$1113,41,FALSE),"-")</f>
        <v>-</v>
      </c>
      <c r="Q115" s="3" t="str">
        <f>IFERROR(VLOOKUP($D115,Payments!L$10:$AX$1113,39,FALSE),"-")</f>
        <v>-</v>
      </c>
      <c r="R115" s="3" t="str">
        <f>IFERROR(VLOOKUP($D115,Payments!N$10:$AX$1113,37,FALSE),"-")</f>
        <v>-</v>
      </c>
      <c r="S115" s="3" t="str">
        <f>IFERROR(VLOOKUP($D115,Payments!P$10:$AX$1113,35,FALSE),"-")</f>
        <v>-</v>
      </c>
      <c r="T115" s="3" t="str">
        <f>IFERROR(VLOOKUP($D115,Payments!R$10:$AX$1113,33,FALSE),"-")</f>
        <v>-</v>
      </c>
      <c r="U115" s="3" t="str">
        <f>IFERROR(VLOOKUP($D115,Payments!T$10:$AX$1113,31,FALSE),"-")</f>
        <v>-</v>
      </c>
      <c r="V115" s="3" t="str">
        <f>IFERROR(VLOOKUP($D115,Payments!V$10:$AX$1113,29,FALSE),"-")</f>
        <v>-</v>
      </c>
      <c r="W115" s="3" t="str">
        <f>IFERROR(VLOOKUP($D115,Payments!X$10:$AX$1113,27,FALSE),"-")</f>
        <v>-</v>
      </c>
      <c r="X115" s="3" t="str">
        <f>IFERROR(VLOOKUP($D115,Payments!Z$10:$AX$1113,25,FALSE),"-")</f>
        <v>-</v>
      </c>
      <c r="Y115" s="3" t="str">
        <f>IFERROR(VLOOKUP($D115,Payments!AB$10:$AX$1113,23,FALSE),"-")</f>
        <v>-</v>
      </c>
      <c r="Z115" s="3" t="str">
        <f>IFERROR(VLOOKUP($D115,Payments!AD$10:$AX$1113,19,FALSE),"-")</f>
        <v>-</v>
      </c>
      <c r="AA115" s="3" t="str">
        <f>IFERROR(VLOOKUP($D115,Payments!AF$10:$AX$1113,17,FALSE),"-")</f>
        <v>-</v>
      </c>
      <c r="AB115" s="3" t="str">
        <f>IFERROR(VLOOKUP($D115,Payments!AH$10:$AX$1113,15,FALSE),"-")</f>
        <v>-</v>
      </c>
      <c r="AC115" s="3" t="str">
        <f>IFERROR(VLOOKUP($D115,Payments!AJ$10:$AX$1113,15,FALSE),"-")</f>
        <v>-</v>
      </c>
      <c r="AD115" s="3" t="str">
        <f>IFERROR(VLOOKUP($D115,Payments!AL$10:$AX$1113,13,FALSE),"-")</f>
        <v>-</v>
      </c>
      <c r="AE115" s="3" t="str">
        <f>IFERROR(VLOOKUP($D115,Payments!AN$10:$AX$1113,11,FALSE),"-")</f>
        <v>-</v>
      </c>
      <c r="AF115" s="3" t="str">
        <f>IFERROR(VLOOKUP($D115,Payments!AP$10:$AX$1113,9,FALSE),"-")</f>
        <v>-</v>
      </c>
      <c r="AG115" s="3" t="str">
        <f>IFERROR(VLOOKUP($D115,Payments!AR$10:$AX$1113,7,FALSE),"-")</f>
        <v>-</v>
      </c>
      <c r="AH115" s="3" t="str">
        <f>IFERROR(VLOOKUP($D115,Payments!AT$10:$AX$1113,5,FALSE),"-")</f>
        <v>-</v>
      </c>
      <c r="AI115" s="3" t="str">
        <f>IFERROR(VLOOKUP($D115,Payments!AV$10:$AX$1113,3,FALSE),"-")</f>
        <v>-</v>
      </c>
    </row>
    <row r="116" spans="1:35" ht="14.5" x14ac:dyDescent="0.35">
      <c r="A116" s="4" t="s">
        <v>162</v>
      </c>
      <c r="B116" s="2" t="s">
        <v>2645</v>
      </c>
      <c r="C116" s="19" t="s">
        <v>176</v>
      </c>
      <c r="D116" s="2" t="s">
        <v>1706</v>
      </c>
      <c r="E116" s="19" t="s">
        <v>181</v>
      </c>
      <c r="F116" s="2">
        <v>2</v>
      </c>
      <c r="G116" s="38">
        <v>20000</v>
      </c>
      <c r="H116" s="2"/>
      <c r="I116" s="27" t="s">
        <v>182</v>
      </c>
      <c r="J116" s="2"/>
      <c r="K116" s="2"/>
      <c r="L116" s="3" t="str">
        <f>IFERROR(VLOOKUP($D116,Payments!B$10:$AX$1113,49,FALSE),"-")</f>
        <v>-</v>
      </c>
      <c r="M116" s="3" t="str">
        <f>IFERROR(VLOOKUP($D116,Payments!D$10:$AX$1113,47,FALSE),"-")</f>
        <v>-</v>
      </c>
      <c r="N116" s="3" t="str">
        <f>IFERROR(VLOOKUP($D116,Payments!F$10:$AX$1113,45,FALSE),"-")</f>
        <v>-</v>
      </c>
      <c r="O116" s="3" t="str">
        <f>IFERROR(VLOOKUP($D116,Payments!H$10:$AX$1113,43,FALSE),"-")</f>
        <v>-</v>
      </c>
      <c r="P116" s="3" t="str">
        <f>IFERROR(VLOOKUP($D116,Payments!J$10:$AX$1113,41,FALSE),"-")</f>
        <v>-</v>
      </c>
      <c r="Q116" s="3" t="str">
        <f>IFERROR(VLOOKUP($D116,Payments!L$10:$AX$1113,39,FALSE),"-")</f>
        <v>-</v>
      </c>
      <c r="R116" s="3" t="str">
        <f>IFERROR(VLOOKUP($D116,Payments!N$10:$AX$1113,37,FALSE),"-")</f>
        <v>-</v>
      </c>
      <c r="S116" s="3" t="str">
        <f>IFERROR(VLOOKUP($D116,Payments!P$10:$AX$1113,35,FALSE),"-")</f>
        <v>-</v>
      </c>
      <c r="T116" s="3" t="str">
        <f>IFERROR(VLOOKUP($D116,Payments!R$10:$AX$1113,33,FALSE),"-")</f>
        <v>-</v>
      </c>
      <c r="U116" s="3" t="str">
        <f>IFERROR(VLOOKUP($D116,Payments!T$10:$AX$1113,31,FALSE),"-")</f>
        <v>-</v>
      </c>
      <c r="V116" s="3" t="str">
        <f>IFERROR(VLOOKUP($D116,Payments!V$10:$AX$1113,29,FALSE),"-")</f>
        <v>-</v>
      </c>
      <c r="W116" s="3" t="str">
        <f>IFERROR(VLOOKUP($D116,Payments!X$10:$AX$1113,27,FALSE),"-")</f>
        <v>-</v>
      </c>
      <c r="X116" s="3" t="str">
        <f>IFERROR(VLOOKUP($D116,Payments!Z$10:$AX$1113,25,FALSE),"-")</f>
        <v>-</v>
      </c>
      <c r="Y116" s="3" t="str">
        <f>IFERROR(VLOOKUP($D116,Payments!AB$10:$AX$1113,23,FALSE),"-")</f>
        <v>-</v>
      </c>
      <c r="Z116" s="3" t="str">
        <f>IFERROR(VLOOKUP($D116,Payments!AD$10:$AX$1113,19,FALSE),"-")</f>
        <v>-</v>
      </c>
      <c r="AA116" s="3" t="str">
        <f>IFERROR(VLOOKUP($D116,Payments!AF$10:$AX$1113,17,FALSE),"-")</f>
        <v>-</v>
      </c>
      <c r="AB116" s="3" t="str">
        <f>IFERROR(VLOOKUP($D116,Payments!AH$10:$AX$1113,15,FALSE),"-")</f>
        <v>-</v>
      </c>
      <c r="AC116" s="3" t="str">
        <f>IFERROR(VLOOKUP($D116,Payments!AJ$10:$AX$1113,15,FALSE),"-")</f>
        <v>-</v>
      </c>
      <c r="AD116" s="3" t="str">
        <f>IFERROR(VLOOKUP($D116,Payments!AL$10:$AX$1113,13,FALSE),"-")</f>
        <v>-</v>
      </c>
      <c r="AE116" s="3" t="str">
        <f>IFERROR(VLOOKUP($D116,Payments!AN$10:$AX$1113,11,FALSE),"-")</f>
        <v>-</v>
      </c>
      <c r="AF116" s="3" t="str">
        <f>IFERROR(VLOOKUP($D116,Payments!AP$10:$AX$1113,9,FALSE),"-")</f>
        <v>-</v>
      </c>
      <c r="AG116" s="3" t="str">
        <f>IFERROR(VLOOKUP($D116,Payments!AR$10:$AX$1113,7,FALSE),"-")</f>
        <v>-</v>
      </c>
      <c r="AH116" s="3" t="str">
        <f>IFERROR(VLOOKUP($D116,Payments!AT$10:$AX$1113,5,FALSE),"-")</f>
        <v>-</v>
      </c>
      <c r="AI116" s="3" t="str">
        <f>IFERROR(VLOOKUP($D116,Payments!AV$10:$AX$1113,3,FALSE),"-")</f>
        <v>-</v>
      </c>
    </row>
    <row r="117" spans="1:35" ht="14.5" x14ac:dyDescent="0.35">
      <c r="A117" s="4" t="s">
        <v>162</v>
      </c>
      <c r="B117" s="2" t="s">
        <v>2645</v>
      </c>
      <c r="C117" s="19" t="s">
        <v>176</v>
      </c>
      <c r="D117" s="2" t="s">
        <v>1707</v>
      </c>
      <c r="E117" s="19" t="s">
        <v>183</v>
      </c>
      <c r="F117" s="2">
        <v>3</v>
      </c>
      <c r="G117" s="38">
        <v>20000</v>
      </c>
      <c r="H117" s="2"/>
      <c r="I117" s="27" t="s">
        <v>184</v>
      </c>
      <c r="J117" s="2"/>
      <c r="K117" s="2"/>
      <c r="L117" s="3" t="str">
        <f>IFERROR(VLOOKUP($D117,Payments!B$10:$AX$1113,49,FALSE),"-")</f>
        <v>-</v>
      </c>
      <c r="M117" s="3" t="str">
        <f>IFERROR(VLOOKUP($D117,Payments!D$10:$AX$1113,47,FALSE),"-")</f>
        <v>-</v>
      </c>
      <c r="N117" s="3" t="str">
        <f>IFERROR(VLOOKUP($D117,Payments!F$10:$AX$1113,45,FALSE),"-")</f>
        <v>-</v>
      </c>
      <c r="O117" s="3" t="str">
        <f>IFERROR(VLOOKUP($D117,Payments!H$10:$AX$1113,43,FALSE),"-")</f>
        <v>-</v>
      </c>
      <c r="P117" s="3" t="str">
        <f>IFERROR(VLOOKUP($D117,Payments!J$10:$AX$1113,41,FALSE),"-")</f>
        <v>-</v>
      </c>
      <c r="Q117" s="3" t="str">
        <f>IFERROR(VLOOKUP($D117,Payments!L$10:$AX$1113,39,FALSE),"-")</f>
        <v>-</v>
      </c>
      <c r="R117" s="3" t="str">
        <f>IFERROR(VLOOKUP($D117,Payments!N$10:$AX$1113,37,FALSE),"-")</f>
        <v>-</v>
      </c>
      <c r="S117" s="3" t="str">
        <f>IFERROR(VLOOKUP($D117,Payments!P$10:$AX$1113,35,FALSE),"-")</f>
        <v>-</v>
      </c>
      <c r="T117" s="3" t="str">
        <f>IFERROR(VLOOKUP($D117,Payments!R$10:$AX$1113,33,FALSE),"-")</f>
        <v>-</v>
      </c>
      <c r="U117" s="3" t="str">
        <f>IFERROR(VLOOKUP($D117,Payments!T$10:$AX$1113,31,FALSE),"-")</f>
        <v>-</v>
      </c>
      <c r="V117" s="3" t="str">
        <f>IFERROR(VLOOKUP($D117,Payments!V$10:$AX$1113,29,FALSE),"-")</f>
        <v>-</v>
      </c>
      <c r="W117" s="3" t="str">
        <f>IFERROR(VLOOKUP($D117,Payments!X$10:$AX$1113,27,FALSE),"-")</f>
        <v>-</v>
      </c>
      <c r="X117" s="3" t="str">
        <f>IFERROR(VLOOKUP($D117,Payments!Z$10:$AX$1113,25,FALSE),"-")</f>
        <v>-</v>
      </c>
      <c r="Y117" s="3" t="str">
        <f>IFERROR(VLOOKUP($D117,Payments!AB$10:$AX$1113,23,FALSE),"-")</f>
        <v>-</v>
      </c>
      <c r="Z117" s="3" t="str">
        <f>IFERROR(VLOOKUP($D117,Payments!AD$10:$AX$1113,19,FALSE),"-")</f>
        <v>-</v>
      </c>
      <c r="AA117" s="3" t="str">
        <f>IFERROR(VLOOKUP($D117,Payments!AF$10:$AX$1113,17,FALSE),"-")</f>
        <v>-</v>
      </c>
      <c r="AB117" s="3" t="str">
        <f>IFERROR(VLOOKUP($D117,Payments!AH$10:$AX$1113,15,FALSE),"-")</f>
        <v>-</v>
      </c>
      <c r="AC117" s="3" t="str">
        <f>IFERROR(VLOOKUP($D117,Payments!AJ$10:$AX$1113,15,FALSE),"-")</f>
        <v>-</v>
      </c>
      <c r="AD117" s="3" t="str">
        <f>IFERROR(VLOOKUP($D117,Payments!AL$10:$AX$1113,13,FALSE),"-")</f>
        <v>-</v>
      </c>
      <c r="AE117" s="3" t="str">
        <f>IFERROR(VLOOKUP($D117,Payments!AN$10:$AX$1113,11,FALSE),"-")</f>
        <v>-</v>
      </c>
      <c r="AF117" s="3" t="str">
        <f>IFERROR(VLOOKUP($D117,Payments!AP$10:$AX$1113,9,FALSE),"-")</f>
        <v>-</v>
      </c>
      <c r="AG117" s="3" t="str">
        <f>IFERROR(VLOOKUP($D117,Payments!AR$10:$AX$1113,7,FALSE),"-")</f>
        <v>-</v>
      </c>
      <c r="AH117" s="3" t="str">
        <f>IFERROR(VLOOKUP($D117,Payments!AT$10:$AX$1113,5,FALSE),"-")</f>
        <v>-</v>
      </c>
      <c r="AI117" s="3" t="str">
        <f>IFERROR(VLOOKUP($D117,Payments!AV$10:$AX$1113,3,FALSE),"-")</f>
        <v>-</v>
      </c>
    </row>
    <row r="118" spans="1:35" ht="14.5" x14ac:dyDescent="0.35">
      <c r="A118" s="4" t="s">
        <v>162</v>
      </c>
      <c r="B118" s="2" t="s">
        <v>2645</v>
      </c>
      <c r="C118" s="19" t="s">
        <v>176</v>
      </c>
      <c r="D118" s="2" t="s">
        <v>1708</v>
      </c>
      <c r="E118" s="19" t="s">
        <v>185</v>
      </c>
      <c r="F118" s="2">
        <v>3</v>
      </c>
      <c r="G118" s="38">
        <v>15000</v>
      </c>
      <c r="H118" s="2"/>
      <c r="I118" s="27"/>
      <c r="J118" s="2"/>
      <c r="K118" s="2"/>
      <c r="L118" s="3" t="str">
        <f>IFERROR(VLOOKUP($D118,Payments!B$10:$AX$1113,49,FALSE),"-")</f>
        <v>-</v>
      </c>
      <c r="M118" s="3" t="str">
        <f>IFERROR(VLOOKUP($D118,Payments!D$10:$AX$1113,47,FALSE),"-")</f>
        <v>-</v>
      </c>
      <c r="N118" s="3" t="str">
        <f>IFERROR(VLOOKUP($D118,Payments!F$10:$AX$1113,45,FALSE),"-")</f>
        <v>-</v>
      </c>
      <c r="O118" s="3" t="str">
        <f>IFERROR(VLOOKUP($D118,Payments!H$10:$AX$1113,43,FALSE),"-")</f>
        <v>-</v>
      </c>
      <c r="P118" s="3" t="str">
        <f>IFERROR(VLOOKUP($D118,Payments!J$10:$AX$1113,41,FALSE),"-")</f>
        <v>-</v>
      </c>
      <c r="Q118" s="3" t="str">
        <f>IFERROR(VLOOKUP($D118,Payments!L$10:$AX$1113,39,FALSE),"-")</f>
        <v>-</v>
      </c>
      <c r="R118" s="3" t="str">
        <f>IFERROR(VLOOKUP($D118,Payments!N$10:$AX$1113,37,FALSE),"-")</f>
        <v>-</v>
      </c>
      <c r="S118" s="3" t="str">
        <f>IFERROR(VLOOKUP($D118,Payments!P$10:$AX$1113,35,FALSE),"-")</f>
        <v>-</v>
      </c>
      <c r="T118" s="3" t="str">
        <f>IFERROR(VLOOKUP($D118,Payments!R$10:$AX$1113,33,FALSE),"-")</f>
        <v>-</v>
      </c>
      <c r="U118" s="3" t="str">
        <f>IFERROR(VLOOKUP($D118,Payments!T$10:$AX$1113,31,FALSE),"-")</f>
        <v>-</v>
      </c>
      <c r="V118" s="3" t="str">
        <f>IFERROR(VLOOKUP($D118,Payments!V$10:$AX$1113,29,FALSE),"-")</f>
        <v>-</v>
      </c>
      <c r="W118" s="3" t="str">
        <f>IFERROR(VLOOKUP($D118,Payments!X$10:$AX$1113,27,FALSE),"-")</f>
        <v>-</v>
      </c>
      <c r="X118" s="3" t="str">
        <f>IFERROR(VLOOKUP($D118,Payments!Z$10:$AX$1113,25,FALSE),"-")</f>
        <v>-</v>
      </c>
      <c r="Y118" s="3" t="str">
        <f>IFERROR(VLOOKUP($D118,Payments!AB$10:$AX$1113,23,FALSE),"-")</f>
        <v>-</v>
      </c>
      <c r="Z118" s="3" t="str">
        <f>IFERROR(VLOOKUP($D118,Payments!AD$10:$AX$1113,19,FALSE),"-")</f>
        <v>-</v>
      </c>
      <c r="AA118" s="3" t="str">
        <f>IFERROR(VLOOKUP($D118,Payments!AF$10:$AX$1113,17,FALSE),"-")</f>
        <v>-</v>
      </c>
      <c r="AB118" s="3" t="str">
        <f>IFERROR(VLOOKUP($D118,Payments!AH$10:$AX$1113,15,FALSE),"-")</f>
        <v>-</v>
      </c>
      <c r="AC118" s="3" t="str">
        <f>IFERROR(VLOOKUP($D118,Payments!AJ$10:$AX$1113,15,FALSE),"-")</f>
        <v>-</v>
      </c>
      <c r="AD118" s="3" t="str">
        <f>IFERROR(VLOOKUP($D118,Payments!AL$10:$AX$1113,13,FALSE),"-")</f>
        <v>-</v>
      </c>
      <c r="AE118" s="3" t="str">
        <f>IFERROR(VLOOKUP($D118,Payments!AN$10:$AX$1113,11,FALSE),"-")</f>
        <v>-</v>
      </c>
      <c r="AF118" s="3" t="str">
        <f>IFERROR(VLOOKUP($D118,Payments!AP$10:$AX$1113,9,FALSE),"-")</f>
        <v>-</v>
      </c>
      <c r="AG118" s="3" t="str">
        <f>IFERROR(VLOOKUP($D118,Payments!AR$10:$AX$1113,7,FALSE),"-")</f>
        <v>-</v>
      </c>
      <c r="AH118" s="3" t="str">
        <f>IFERROR(VLOOKUP($D118,Payments!AT$10:$AX$1113,5,FALSE),"-")</f>
        <v>-</v>
      </c>
      <c r="AI118" s="3" t="str">
        <f>IFERROR(VLOOKUP($D118,Payments!AV$10:$AX$1113,3,FALSE),"-")</f>
        <v>-</v>
      </c>
    </row>
    <row r="119" spans="1:35" ht="14.5" x14ac:dyDescent="0.35">
      <c r="A119" s="4" t="s">
        <v>162</v>
      </c>
      <c r="B119" s="2" t="s">
        <v>2645</v>
      </c>
      <c r="C119" s="19" t="s">
        <v>176</v>
      </c>
      <c r="D119" s="2" t="s">
        <v>1709</v>
      </c>
      <c r="E119" s="19" t="s">
        <v>186</v>
      </c>
      <c r="F119" s="2">
        <v>4</v>
      </c>
      <c r="G119" s="38">
        <v>20000</v>
      </c>
      <c r="H119" s="2"/>
      <c r="I119" s="27" t="s">
        <v>187</v>
      </c>
      <c r="J119" s="2"/>
      <c r="K119" s="2"/>
      <c r="L119" s="3" t="str">
        <f>IFERROR(VLOOKUP($D119,Payments!B$10:$AX$1113,49,FALSE),"-")</f>
        <v>-</v>
      </c>
      <c r="M119" s="3" t="str">
        <f>IFERROR(VLOOKUP($D119,Payments!D$10:$AX$1113,47,FALSE),"-")</f>
        <v>-</v>
      </c>
      <c r="N119" s="3" t="str">
        <f>IFERROR(VLOOKUP($D119,Payments!F$10:$AX$1113,45,FALSE),"-")</f>
        <v>-</v>
      </c>
      <c r="O119" s="3" t="str">
        <f>IFERROR(VLOOKUP($D119,Payments!H$10:$AX$1113,43,FALSE),"-")</f>
        <v>-</v>
      </c>
      <c r="P119" s="3" t="str">
        <f>IFERROR(VLOOKUP($D119,Payments!J$10:$AX$1113,41,FALSE),"-")</f>
        <v>-</v>
      </c>
      <c r="Q119" s="3" t="str">
        <f>IFERROR(VLOOKUP($D119,Payments!L$10:$AX$1113,39,FALSE),"-")</f>
        <v>-</v>
      </c>
      <c r="R119" s="3" t="str">
        <f>IFERROR(VLOOKUP($D119,Payments!N$10:$AX$1113,37,FALSE),"-")</f>
        <v>-</v>
      </c>
      <c r="S119" s="3" t="str">
        <f>IFERROR(VLOOKUP($D119,Payments!P$10:$AX$1113,35,FALSE),"-")</f>
        <v>-</v>
      </c>
      <c r="T119" s="3" t="str">
        <f>IFERROR(VLOOKUP($D119,Payments!R$10:$AX$1113,33,FALSE),"-")</f>
        <v>-</v>
      </c>
      <c r="U119" s="3" t="str">
        <f>IFERROR(VLOOKUP($D119,Payments!T$10:$AX$1113,31,FALSE),"-")</f>
        <v>-</v>
      </c>
      <c r="V119" s="3" t="str">
        <f>IFERROR(VLOOKUP($D119,Payments!V$10:$AX$1113,29,FALSE),"-")</f>
        <v>-</v>
      </c>
      <c r="W119" s="3" t="str">
        <f>IFERROR(VLOOKUP($D119,Payments!X$10:$AX$1113,27,FALSE),"-")</f>
        <v>-</v>
      </c>
      <c r="X119" s="3" t="str">
        <f>IFERROR(VLOOKUP($D119,Payments!Z$10:$AX$1113,25,FALSE),"-")</f>
        <v>-</v>
      </c>
      <c r="Y119" s="3" t="str">
        <f>IFERROR(VLOOKUP($D119,Payments!AB$10:$AX$1113,23,FALSE),"-")</f>
        <v>-</v>
      </c>
      <c r="Z119" s="3" t="str">
        <f>IFERROR(VLOOKUP($D119,Payments!AD$10:$AX$1113,19,FALSE),"-")</f>
        <v>-</v>
      </c>
      <c r="AA119" s="3" t="str">
        <f>IFERROR(VLOOKUP($D119,Payments!AF$10:$AX$1113,17,FALSE),"-")</f>
        <v>-</v>
      </c>
      <c r="AB119" s="3" t="str">
        <f>IFERROR(VLOOKUP($D119,Payments!AH$10:$AX$1113,15,FALSE),"-")</f>
        <v>-</v>
      </c>
      <c r="AC119" s="3" t="str">
        <f>IFERROR(VLOOKUP($D119,Payments!AJ$10:$AX$1113,15,FALSE),"-")</f>
        <v>-</v>
      </c>
      <c r="AD119" s="3" t="str">
        <f>IFERROR(VLOOKUP($D119,Payments!AL$10:$AX$1113,13,FALSE),"-")</f>
        <v>-</v>
      </c>
      <c r="AE119" s="3" t="str">
        <f>IFERROR(VLOOKUP($D119,Payments!AN$10:$AX$1113,11,FALSE),"-")</f>
        <v>-</v>
      </c>
      <c r="AF119" s="3" t="str">
        <f>IFERROR(VLOOKUP($D119,Payments!AP$10:$AX$1113,9,FALSE),"-")</f>
        <v>-</v>
      </c>
      <c r="AG119" s="3" t="str">
        <f>IFERROR(VLOOKUP($D119,Payments!AR$10:$AX$1113,7,FALSE),"-")</f>
        <v>-</v>
      </c>
      <c r="AH119" s="3" t="str">
        <f>IFERROR(VLOOKUP($D119,Payments!AT$10:$AX$1113,5,FALSE),"-")</f>
        <v>-</v>
      </c>
      <c r="AI119" s="3" t="str">
        <f>IFERROR(VLOOKUP($D119,Payments!AV$10:$AX$1113,3,FALSE),"-")</f>
        <v>-</v>
      </c>
    </row>
    <row r="120" spans="1:35" ht="14.5" x14ac:dyDescent="0.35">
      <c r="A120" s="4" t="s">
        <v>162</v>
      </c>
      <c r="B120" s="2" t="s">
        <v>2645</v>
      </c>
      <c r="C120" s="19" t="s">
        <v>176</v>
      </c>
      <c r="D120" s="2" t="s">
        <v>1710</v>
      </c>
      <c r="E120" s="19" t="s">
        <v>188</v>
      </c>
      <c r="F120" s="2">
        <v>5</v>
      </c>
      <c r="G120" s="38">
        <v>20000</v>
      </c>
      <c r="H120" s="2"/>
      <c r="I120" s="27" t="s">
        <v>189</v>
      </c>
      <c r="J120" s="2"/>
      <c r="K120" s="2"/>
      <c r="L120" s="3" t="str">
        <f>IFERROR(VLOOKUP($D120,Payments!B$10:$AX$1113,49,FALSE),"-")</f>
        <v>-</v>
      </c>
      <c r="M120" s="3" t="str">
        <f>IFERROR(VLOOKUP($D120,Payments!D$10:$AX$1113,47,FALSE),"-")</f>
        <v>-</v>
      </c>
      <c r="N120" s="3" t="str">
        <f>IFERROR(VLOOKUP($D120,Payments!F$10:$AX$1113,45,FALSE),"-")</f>
        <v>-</v>
      </c>
      <c r="O120" s="3" t="str">
        <f>IFERROR(VLOOKUP($D120,Payments!H$10:$AX$1113,43,FALSE),"-")</f>
        <v>-</v>
      </c>
      <c r="P120" s="3" t="str">
        <f>IFERROR(VLOOKUP($D120,Payments!J$10:$AX$1113,41,FALSE),"-")</f>
        <v>-</v>
      </c>
      <c r="Q120" s="3" t="str">
        <f>IFERROR(VLOOKUP($D120,Payments!L$10:$AX$1113,39,FALSE),"-")</f>
        <v>-</v>
      </c>
      <c r="R120" s="3" t="str">
        <f>IFERROR(VLOOKUP($D120,Payments!N$10:$AX$1113,37,FALSE),"-")</f>
        <v>-</v>
      </c>
      <c r="S120" s="3" t="str">
        <f>IFERROR(VLOOKUP($D120,Payments!P$10:$AX$1113,35,FALSE),"-")</f>
        <v>-</v>
      </c>
      <c r="T120" s="3" t="str">
        <f>IFERROR(VLOOKUP($D120,Payments!R$10:$AX$1113,33,FALSE),"-")</f>
        <v>-</v>
      </c>
      <c r="U120" s="3" t="str">
        <f>IFERROR(VLOOKUP($D120,Payments!T$10:$AX$1113,31,FALSE),"-")</f>
        <v>-</v>
      </c>
      <c r="V120" s="3" t="str">
        <f>IFERROR(VLOOKUP($D120,Payments!V$10:$AX$1113,29,FALSE),"-")</f>
        <v>-</v>
      </c>
      <c r="W120" s="3" t="str">
        <f>IFERROR(VLOOKUP($D120,Payments!X$10:$AX$1113,27,FALSE),"-")</f>
        <v>-</v>
      </c>
      <c r="X120" s="3" t="str">
        <f>IFERROR(VLOOKUP($D120,Payments!Z$10:$AX$1113,25,FALSE),"-")</f>
        <v>-</v>
      </c>
      <c r="Y120" s="3" t="str">
        <f>IFERROR(VLOOKUP($D120,Payments!AB$10:$AX$1113,23,FALSE),"-")</f>
        <v>-</v>
      </c>
      <c r="Z120" s="3" t="str">
        <f>IFERROR(VLOOKUP($D120,Payments!AD$10:$AX$1113,19,FALSE),"-")</f>
        <v>-</v>
      </c>
      <c r="AA120" s="3" t="str">
        <f>IFERROR(VLOOKUP($D120,Payments!AF$10:$AX$1113,17,FALSE),"-")</f>
        <v>-</v>
      </c>
      <c r="AB120" s="3" t="str">
        <f>IFERROR(VLOOKUP($D120,Payments!AH$10:$AX$1113,15,FALSE),"-")</f>
        <v>-</v>
      </c>
      <c r="AC120" s="3" t="str">
        <f>IFERROR(VLOOKUP($D120,Payments!AJ$10:$AX$1113,15,FALSE),"-")</f>
        <v>-</v>
      </c>
      <c r="AD120" s="3" t="str">
        <f>IFERROR(VLOOKUP($D120,Payments!AL$10:$AX$1113,13,FALSE),"-")</f>
        <v>-</v>
      </c>
      <c r="AE120" s="3" t="str">
        <f>IFERROR(VLOOKUP($D120,Payments!AN$10:$AX$1113,11,FALSE),"-")</f>
        <v>-</v>
      </c>
      <c r="AF120" s="3" t="str">
        <f>IFERROR(VLOOKUP($D120,Payments!AP$10:$AX$1113,9,FALSE),"-")</f>
        <v>-</v>
      </c>
      <c r="AG120" s="3" t="str">
        <f>IFERROR(VLOOKUP($D120,Payments!AR$10:$AX$1113,7,FALSE),"-")</f>
        <v>-</v>
      </c>
      <c r="AH120" s="3" t="str">
        <f>IFERROR(VLOOKUP($D120,Payments!AT$10:$AX$1113,5,FALSE),"-")</f>
        <v>-</v>
      </c>
      <c r="AI120" s="3" t="str">
        <f>IFERROR(VLOOKUP($D120,Payments!AV$10:$AX$1113,3,FALSE),"-")</f>
        <v>-</v>
      </c>
    </row>
    <row r="121" spans="1:35" ht="14.5" x14ac:dyDescent="0.35">
      <c r="A121" s="4" t="s">
        <v>162</v>
      </c>
      <c r="B121" s="2" t="s">
        <v>2645</v>
      </c>
      <c r="C121" s="19" t="s">
        <v>176</v>
      </c>
      <c r="D121" s="2" t="s">
        <v>1711</v>
      </c>
      <c r="E121" s="19" t="s">
        <v>190</v>
      </c>
      <c r="F121" s="2">
        <v>5</v>
      </c>
      <c r="G121" s="38">
        <v>20000</v>
      </c>
      <c r="H121" s="2"/>
      <c r="I121" s="27"/>
      <c r="J121" s="2"/>
      <c r="K121" s="2"/>
      <c r="L121" s="3" t="str">
        <f>IFERROR(VLOOKUP($D121,Payments!B$10:$AX$1113,49,FALSE),"-")</f>
        <v>-</v>
      </c>
      <c r="M121" s="3" t="str">
        <f>IFERROR(VLOOKUP($D121,Payments!D$10:$AX$1113,47,FALSE),"-")</f>
        <v>-</v>
      </c>
      <c r="N121" s="3" t="str">
        <f>IFERROR(VLOOKUP($D121,Payments!F$10:$AX$1113,45,FALSE),"-")</f>
        <v>-</v>
      </c>
      <c r="O121" s="3" t="str">
        <f>IFERROR(VLOOKUP($D121,Payments!H$10:$AX$1113,43,FALSE),"-")</f>
        <v>-</v>
      </c>
      <c r="P121" s="3" t="str">
        <f>IFERROR(VLOOKUP($D121,Payments!J$10:$AX$1113,41,FALSE),"-")</f>
        <v>-</v>
      </c>
      <c r="Q121" s="3" t="str">
        <f>IFERROR(VLOOKUP($D121,Payments!L$10:$AX$1113,39,FALSE),"-")</f>
        <v>-</v>
      </c>
      <c r="R121" s="3" t="str">
        <f>IFERROR(VLOOKUP($D121,Payments!N$10:$AX$1113,37,FALSE),"-")</f>
        <v>-</v>
      </c>
      <c r="S121" s="3" t="str">
        <f>IFERROR(VLOOKUP($D121,Payments!P$10:$AX$1113,35,FALSE),"-")</f>
        <v>-</v>
      </c>
      <c r="T121" s="3" t="str">
        <f>IFERROR(VLOOKUP($D121,Payments!R$10:$AX$1113,33,FALSE),"-")</f>
        <v>-</v>
      </c>
      <c r="U121" s="3" t="str">
        <f>IFERROR(VLOOKUP($D121,Payments!T$10:$AX$1113,31,FALSE),"-")</f>
        <v>-</v>
      </c>
      <c r="V121" s="3" t="str">
        <f>IFERROR(VLOOKUP($D121,Payments!V$10:$AX$1113,29,FALSE),"-")</f>
        <v>-</v>
      </c>
      <c r="W121" s="3" t="str">
        <f>IFERROR(VLOOKUP($D121,Payments!X$10:$AX$1113,27,FALSE),"-")</f>
        <v>-</v>
      </c>
      <c r="X121" s="3" t="str">
        <f>IFERROR(VLOOKUP($D121,Payments!Z$10:$AX$1113,25,FALSE),"-")</f>
        <v>-</v>
      </c>
      <c r="Y121" s="3" t="str">
        <f>IFERROR(VLOOKUP($D121,Payments!AB$10:$AX$1113,23,FALSE),"-")</f>
        <v>-</v>
      </c>
      <c r="Z121" s="3" t="str">
        <f>IFERROR(VLOOKUP($D121,Payments!AD$10:$AX$1113,19,FALSE),"-")</f>
        <v>-</v>
      </c>
      <c r="AA121" s="3" t="str">
        <f>IFERROR(VLOOKUP($D121,Payments!AF$10:$AX$1113,17,FALSE),"-")</f>
        <v>-</v>
      </c>
      <c r="AB121" s="3" t="str">
        <f>IFERROR(VLOOKUP($D121,Payments!AH$10:$AX$1113,15,FALSE),"-")</f>
        <v>-</v>
      </c>
      <c r="AC121" s="3" t="str">
        <f>IFERROR(VLOOKUP($D121,Payments!AJ$10:$AX$1113,15,FALSE),"-")</f>
        <v>-</v>
      </c>
      <c r="AD121" s="3" t="str">
        <f>IFERROR(VLOOKUP($D121,Payments!AL$10:$AX$1113,13,FALSE),"-")</f>
        <v>-</v>
      </c>
      <c r="AE121" s="3" t="str">
        <f>IFERROR(VLOOKUP($D121,Payments!AN$10:$AX$1113,11,FALSE),"-")</f>
        <v>-</v>
      </c>
      <c r="AF121" s="3" t="str">
        <f>IFERROR(VLOOKUP($D121,Payments!AP$10:$AX$1113,9,FALSE),"-")</f>
        <v>-</v>
      </c>
      <c r="AG121" s="3" t="str">
        <f>IFERROR(VLOOKUP($D121,Payments!AR$10:$AX$1113,7,FALSE),"-")</f>
        <v>-</v>
      </c>
      <c r="AH121" s="3" t="str">
        <f>IFERROR(VLOOKUP($D121,Payments!AT$10:$AX$1113,5,FALSE),"-")</f>
        <v>-</v>
      </c>
      <c r="AI121" s="3" t="str">
        <f>IFERROR(VLOOKUP($D121,Payments!AV$10:$AX$1113,3,FALSE),"-")</f>
        <v>-</v>
      </c>
    </row>
    <row r="122" spans="1:35" ht="14.5" x14ac:dyDescent="0.35">
      <c r="A122" s="4" t="s">
        <v>162</v>
      </c>
      <c r="B122" s="2" t="s">
        <v>2645</v>
      </c>
      <c r="C122" s="19" t="s">
        <v>176</v>
      </c>
      <c r="D122" s="2" t="s">
        <v>1712</v>
      </c>
      <c r="E122" s="19" t="s">
        <v>191</v>
      </c>
      <c r="F122" s="2">
        <v>2</v>
      </c>
      <c r="G122" s="38">
        <v>20000</v>
      </c>
      <c r="H122" s="2"/>
      <c r="I122" s="27" t="s">
        <v>192</v>
      </c>
      <c r="J122" s="2"/>
      <c r="K122" s="2"/>
      <c r="L122" s="3" t="str">
        <f>IFERROR(VLOOKUP($D122,Payments!B$10:$AX$1113,49,FALSE),"-")</f>
        <v>-</v>
      </c>
      <c r="M122" s="3" t="str">
        <f>IFERROR(VLOOKUP($D122,Payments!D$10:$AX$1113,47,FALSE),"-")</f>
        <v>-</v>
      </c>
      <c r="N122" s="3" t="str">
        <f>IFERROR(VLOOKUP($D122,Payments!F$10:$AX$1113,45,FALSE),"-")</f>
        <v>-</v>
      </c>
      <c r="O122" s="3" t="str">
        <f>IFERROR(VLOOKUP($D122,Payments!H$10:$AX$1113,43,FALSE),"-")</f>
        <v>-</v>
      </c>
      <c r="P122" s="3" t="str">
        <f>IFERROR(VLOOKUP($D122,Payments!J$10:$AX$1113,41,FALSE),"-")</f>
        <v>-</v>
      </c>
      <c r="Q122" s="3" t="str">
        <f>IFERROR(VLOOKUP($D122,Payments!L$10:$AX$1113,39,FALSE),"-")</f>
        <v>-</v>
      </c>
      <c r="R122" s="3" t="str">
        <f>IFERROR(VLOOKUP($D122,Payments!N$10:$AX$1113,37,FALSE),"-")</f>
        <v>-</v>
      </c>
      <c r="S122" s="3" t="str">
        <f>IFERROR(VLOOKUP($D122,Payments!P$10:$AX$1113,35,FALSE),"-")</f>
        <v>-</v>
      </c>
      <c r="T122" s="3" t="str">
        <f>IFERROR(VLOOKUP($D122,Payments!R$10:$AX$1113,33,FALSE),"-")</f>
        <v>-</v>
      </c>
      <c r="U122" s="3" t="str">
        <f>IFERROR(VLOOKUP($D122,Payments!T$10:$AX$1113,31,FALSE),"-")</f>
        <v>-</v>
      </c>
      <c r="V122" s="3" t="str">
        <f>IFERROR(VLOOKUP($D122,Payments!V$10:$AX$1113,29,FALSE),"-")</f>
        <v>-</v>
      </c>
      <c r="W122" s="3" t="str">
        <f>IFERROR(VLOOKUP($D122,Payments!X$10:$AX$1113,27,FALSE),"-")</f>
        <v>-</v>
      </c>
      <c r="X122" s="3" t="str">
        <f>IFERROR(VLOOKUP($D122,Payments!Z$10:$AX$1113,25,FALSE),"-")</f>
        <v>-</v>
      </c>
      <c r="Y122" s="3" t="str">
        <f>IFERROR(VLOOKUP($D122,Payments!AB$10:$AX$1113,23,FALSE),"-")</f>
        <v>-</v>
      </c>
      <c r="Z122" s="3" t="str">
        <f>IFERROR(VLOOKUP($D122,Payments!AD$10:$AX$1113,19,FALSE),"-")</f>
        <v>-</v>
      </c>
      <c r="AA122" s="3" t="str">
        <f>IFERROR(VLOOKUP($D122,Payments!AF$10:$AX$1113,17,FALSE),"-")</f>
        <v>-</v>
      </c>
      <c r="AB122" s="3" t="str">
        <f>IFERROR(VLOOKUP($D122,Payments!AH$10:$AX$1113,15,FALSE),"-")</f>
        <v>-</v>
      </c>
      <c r="AC122" s="3" t="str">
        <f>IFERROR(VLOOKUP($D122,Payments!AJ$10:$AX$1113,15,FALSE),"-")</f>
        <v>-</v>
      </c>
      <c r="AD122" s="3" t="str">
        <f>IFERROR(VLOOKUP($D122,Payments!AL$10:$AX$1113,13,FALSE),"-")</f>
        <v>-</v>
      </c>
      <c r="AE122" s="3" t="str">
        <f>IFERROR(VLOOKUP($D122,Payments!AN$10:$AX$1113,11,FALSE),"-")</f>
        <v>-</v>
      </c>
      <c r="AF122" s="3" t="str">
        <f>IFERROR(VLOOKUP($D122,Payments!AP$10:$AX$1113,9,FALSE),"-")</f>
        <v>-</v>
      </c>
      <c r="AG122" s="3" t="str">
        <f>IFERROR(VLOOKUP($D122,Payments!AR$10:$AX$1113,7,FALSE),"-")</f>
        <v>-</v>
      </c>
      <c r="AH122" s="3" t="str">
        <f>IFERROR(VLOOKUP($D122,Payments!AT$10:$AX$1113,5,FALSE),"-")</f>
        <v>-</v>
      </c>
      <c r="AI122" s="3" t="str">
        <f>IFERROR(VLOOKUP($D122,Payments!AV$10:$AX$1113,3,FALSE),"-")</f>
        <v>-</v>
      </c>
    </row>
    <row r="123" spans="1:35" ht="14.5" x14ac:dyDescent="0.35">
      <c r="A123" s="4" t="s">
        <v>162</v>
      </c>
      <c r="B123" s="2" t="s">
        <v>2645</v>
      </c>
      <c r="C123" s="19" t="s">
        <v>176</v>
      </c>
      <c r="D123" s="2" t="s">
        <v>1713</v>
      </c>
      <c r="E123" s="19" t="s">
        <v>193</v>
      </c>
      <c r="F123" s="2">
        <v>6</v>
      </c>
      <c r="G123" s="38">
        <v>15000</v>
      </c>
      <c r="H123" s="2"/>
      <c r="I123" s="27" t="s">
        <v>194</v>
      </c>
      <c r="J123" s="2"/>
      <c r="K123" s="2"/>
      <c r="L123" s="3" t="str">
        <f>IFERROR(VLOOKUP($D123,Payments!B$10:$AX$1113,49,FALSE),"-")</f>
        <v>-</v>
      </c>
      <c r="M123" s="3" t="str">
        <f>IFERROR(VLOOKUP($D123,Payments!D$10:$AX$1113,47,FALSE),"-")</f>
        <v>-</v>
      </c>
      <c r="N123" s="3" t="str">
        <f>IFERROR(VLOOKUP($D123,Payments!F$10:$AX$1113,45,FALSE),"-")</f>
        <v>-</v>
      </c>
      <c r="O123" s="3" t="str">
        <f>IFERROR(VLOOKUP($D123,Payments!H$10:$AX$1113,43,FALSE),"-")</f>
        <v>-</v>
      </c>
      <c r="P123" s="3" t="str">
        <f>IFERROR(VLOOKUP($D123,Payments!J$10:$AX$1113,41,FALSE),"-")</f>
        <v>-</v>
      </c>
      <c r="Q123" s="3" t="str">
        <f>IFERROR(VLOOKUP($D123,Payments!L$10:$AX$1113,39,FALSE),"-")</f>
        <v>-</v>
      </c>
      <c r="R123" s="3" t="str">
        <f>IFERROR(VLOOKUP($D123,Payments!N$10:$AX$1113,37,FALSE),"-")</f>
        <v>-</v>
      </c>
      <c r="S123" s="3" t="str">
        <f>IFERROR(VLOOKUP($D123,Payments!P$10:$AX$1113,35,FALSE),"-")</f>
        <v>-</v>
      </c>
      <c r="T123" s="3" t="str">
        <f>IFERROR(VLOOKUP($D123,Payments!R$10:$AX$1113,33,FALSE),"-")</f>
        <v>-</v>
      </c>
      <c r="U123" s="3" t="str">
        <f>IFERROR(VLOOKUP($D123,Payments!T$10:$AX$1113,31,FALSE),"-")</f>
        <v>-</v>
      </c>
      <c r="V123" s="3" t="str">
        <f>IFERROR(VLOOKUP($D123,Payments!V$10:$AX$1113,29,FALSE),"-")</f>
        <v>-</v>
      </c>
      <c r="W123" s="3" t="str">
        <f>IFERROR(VLOOKUP($D123,Payments!X$10:$AX$1113,27,FALSE),"-")</f>
        <v>-</v>
      </c>
      <c r="X123" s="3" t="str">
        <f>IFERROR(VLOOKUP($D123,Payments!Z$10:$AX$1113,25,FALSE),"-")</f>
        <v>-</v>
      </c>
      <c r="Y123" s="3" t="str">
        <f>IFERROR(VLOOKUP($D123,Payments!AB$10:$AX$1113,23,FALSE),"-")</f>
        <v>-</v>
      </c>
      <c r="Z123" s="3" t="str">
        <f>IFERROR(VLOOKUP($D123,Payments!AD$10:$AX$1113,19,FALSE),"-")</f>
        <v>-</v>
      </c>
      <c r="AA123" s="3" t="str">
        <f>IFERROR(VLOOKUP($D123,Payments!AF$10:$AX$1113,17,FALSE),"-")</f>
        <v>-</v>
      </c>
      <c r="AB123" s="3" t="str">
        <f>IFERROR(VLOOKUP($D123,Payments!AH$10:$AX$1113,15,FALSE),"-")</f>
        <v>-</v>
      </c>
      <c r="AC123" s="3" t="str">
        <f>IFERROR(VLOOKUP($D123,Payments!AJ$10:$AX$1113,15,FALSE),"-")</f>
        <v>-</v>
      </c>
      <c r="AD123" s="3" t="str">
        <f>IFERROR(VLOOKUP($D123,Payments!AL$10:$AX$1113,13,FALSE),"-")</f>
        <v>-</v>
      </c>
      <c r="AE123" s="3" t="str">
        <f>IFERROR(VLOOKUP($D123,Payments!AN$10:$AX$1113,11,FALSE),"-")</f>
        <v>-</v>
      </c>
      <c r="AF123" s="3" t="str">
        <f>IFERROR(VLOOKUP($D123,Payments!AP$10:$AX$1113,9,FALSE),"-")</f>
        <v>-</v>
      </c>
      <c r="AG123" s="3" t="str">
        <f>IFERROR(VLOOKUP($D123,Payments!AR$10:$AX$1113,7,FALSE),"-")</f>
        <v>-</v>
      </c>
      <c r="AH123" s="3" t="str">
        <f>IFERROR(VLOOKUP($D123,Payments!AT$10:$AX$1113,5,FALSE),"-")</f>
        <v>-</v>
      </c>
      <c r="AI123" s="3" t="str">
        <f>IFERROR(VLOOKUP($D123,Payments!AV$10:$AX$1113,3,FALSE),"-")</f>
        <v>-</v>
      </c>
    </row>
    <row r="124" spans="1:35" ht="14.5" x14ac:dyDescent="0.35">
      <c r="A124" s="4" t="s">
        <v>162</v>
      </c>
      <c r="B124" s="2" t="s">
        <v>2645</v>
      </c>
      <c r="C124" s="19" t="s">
        <v>176</v>
      </c>
      <c r="D124" s="2" t="s">
        <v>1714</v>
      </c>
      <c r="E124" s="19" t="s">
        <v>195</v>
      </c>
      <c r="F124" s="2">
        <v>4</v>
      </c>
      <c r="G124" s="38">
        <v>20000</v>
      </c>
      <c r="H124" s="2"/>
      <c r="I124" s="27" t="s">
        <v>196</v>
      </c>
      <c r="J124" s="2"/>
      <c r="K124" s="2"/>
      <c r="L124" s="3" t="str">
        <f>IFERROR(VLOOKUP($D124,Payments!B$10:$AX$1113,49,FALSE),"-")</f>
        <v>-</v>
      </c>
      <c r="M124" s="3" t="str">
        <f>IFERROR(VLOOKUP($D124,Payments!D$10:$AX$1113,47,FALSE),"-")</f>
        <v>-</v>
      </c>
      <c r="N124" s="3" t="str">
        <f>IFERROR(VLOOKUP($D124,Payments!F$10:$AX$1113,45,FALSE),"-")</f>
        <v>-</v>
      </c>
      <c r="O124" s="3" t="str">
        <f>IFERROR(VLOOKUP($D124,Payments!H$10:$AX$1113,43,FALSE),"-")</f>
        <v>-</v>
      </c>
      <c r="P124" s="3" t="str">
        <f>IFERROR(VLOOKUP($D124,Payments!J$10:$AX$1113,41,FALSE),"-")</f>
        <v>-</v>
      </c>
      <c r="Q124" s="3" t="str">
        <f>IFERROR(VLOOKUP($D124,Payments!L$10:$AX$1113,39,FALSE),"-")</f>
        <v>-</v>
      </c>
      <c r="R124" s="3" t="str">
        <f>IFERROR(VLOOKUP($D124,Payments!N$10:$AX$1113,37,FALSE),"-")</f>
        <v>-</v>
      </c>
      <c r="S124" s="3" t="str">
        <f>IFERROR(VLOOKUP($D124,Payments!P$10:$AX$1113,35,FALSE),"-")</f>
        <v>-</v>
      </c>
      <c r="T124" s="3" t="str">
        <f>IFERROR(VLOOKUP($D124,Payments!R$10:$AX$1113,33,FALSE),"-")</f>
        <v>-</v>
      </c>
      <c r="U124" s="3" t="str">
        <f>IFERROR(VLOOKUP($D124,Payments!T$10:$AX$1113,31,FALSE),"-")</f>
        <v>-</v>
      </c>
      <c r="V124" s="3" t="str">
        <f>IFERROR(VLOOKUP($D124,Payments!V$10:$AX$1113,29,FALSE),"-")</f>
        <v>-</v>
      </c>
      <c r="W124" s="3" t="str">
        <f>IFERROR(VLOOKUP($D124,Payments!X$10:$AX$1113,27,FALSE),"-")</f>
        <v>-</v>
      </c>
      <c r="X124" s="3" t="str">
        <f>IFERROR(VLOOKUP($D124,Payments!Z$10:$AX$1113,25,FALSE),"-")</f>
        <v>-</v>
      </c>
      <c r="Y124" s="3" t="str">
        <f>IFERROR(VLOOKUP($D124,Payments!AB$10:$AX$1113,23,FALSE),"-")</f>
        <v>-</v>
      </c>
      <c r="Z124" s="3" t="str">
        <f>IFERROR(VLOOKUP($D124,Payments!AD$10:$AX$1113,19,FALSE),"-")</f>
        <v>-</v>
      </c>
      <c r="AA124" s="3" t="str">
        <f>IFERROR(VLOOKUP($D124,Payments!AF$10:$AX$1113,17,FALSE),"-")</f>
        <v>-</v>
      </c>
      <c r="AB124" s="3" t="str">
        <f>IFERROR(VLOOKUP($D124,Payments!AH$10:$AX$1113,15,FALSE),"-")</f>
        <v>-</v>
      </c>
      <c r="AC124" s="3" t="str">
        <f>IFERROR(VLOOKUP($D124,Payments!AJ$10:$AX$1113,15,FALSE),"-")</f>
        <v>-</v>
      </c>
      <c r="AD124" s="3" t="str">
        <f>IFERROR(VLOOKUP($D124,Payments!AL$10:$AX$1113,13,FALSE),"-")</f>
        <v>-</v>
      </c>
      <c r="AE124" s="3" t="str">
        <f>IFERROR(VLOOKUP($D124,Payments!AN$10:$AX$1113,11,FALSE),"-")</f>
        <v>-</v>
      </c>
      <c r="AF124" s="3" t="str">
        <f>IFERROR(VLOOKUP($D124,Payments!AP$10:$AX$1113,9,FALSE),"-")</f>
        <v>-</v>
      </c>
      <c r="AG124" s="3" t="str">
        <f>IFERROR(VLOOKUP($D124,Payments!AR$10:$AX$1113,7,FALSE),"-")</f>
        <v>-</v>
      </c>
      <c r="AH124" s="3" t="str">
        <f>IFERROR(VLOOKUP($D124,Payments!AT$10:$AX$1113,5,FALSE),"-")</f>
        <v>-</v>
      </c>
      <c r="AI124" s="3" t="str">
        <f>IFERROR(VLOOKUP($D124,Payments!AV$10:$AX$1113,3,FALSE),"-")</f>
        <v>-</v>
      </c>
    </row>
    <row r="125" spans="1:35" ht="14.5" x14ac:dyDescent="0.35">
      <c r="A125" s="4" t="s">
        <v>162</v>
      </c>
      <c r="B125" s="2" t="s">
        <v>2646</v>
      </c>
      <c r="C125" s="20" t="s">
        <v>197</v>
      </c>
      <c r="D125" s="2" t="s">
        <v>1715</v>
      </c>
      <c r="E125" s="19" t="s">
        <v>198</v>
      </c>
      <c r="F125" s="2">
        <v>2</v>
      </c>
      <c r="G125" s="38">
        <v>20000</v>
      </c>
      <c r="H125" s="2"/>
      <c r="I125" s="27" t="s">
        <v>199</v>
      </c>
      <c r="J125" s="2"/>
      <c r="K125" s="2"/>
      <c r="L125" s="3" t="str">
        <f>IFERROR(VLOOKUP($D125,Payments!B$10:$AX$1113,49,FALSE),"-")</f>
        <v>-</v>
      </c>
      <c r="M125" s="3" t="str">
        <f>IFERROR(VLOOKUP($D125,Payments!D$10:$AX$1113,47,FALSE),"-")</f>
        <v>-</v>
      </c>
      <c r="N125" s="3" t="str">
        <f>IFERROR(VLOOKUP($D125,Payments!F$10:$AX$1113,45,FALSE),"-")</f>
        <v>-</v>
      </c>
      <c r="O125" s="3" t="str">
        <f>IFERROR(VLOOKUP($D125,Payments!H$10:$AX$1113,43,FALSE),"-")</f>
        <v>-</v>
      </c>
      <c r="P125" s="3" t="str">
        <f>IFERROR(VLOOKUP($D125,Payments!J$10:$AX$1113,41,FALSE),"-")</f>
        <v>-</v>
      </c>
      <c r="Q125" s="3" t="str">
        <f>IFERROR(VLOOKUP($D125,Payments!L$10:$AX$1113,39,FALSE),"-")</f>
        <v>-</v>
      </c>
      <c r="R125" s="3" t="str">
        <f>IFERROR(VLOOKUP($D125,Payments!N$10:$AX$1113,37,FALSE),"-")</f>
        <v>-</v>
      </c>
      <c r="S125" s="3" t="str">
        <f>IFERROR(VLOOKUP($D125,Payments!P$10:$AX$1113,35,FALSE),"-")</f>
        <v>-</v>
      </c>
      <c r="T125" s="3" t="str">
        <f>IFERROR(VLOOKUP($D125,Payments!R$10:$AX$1113,33,FALSE),"-")</f>
        <v>-</v>
      </c>
      <c r="U125" s="3" t="str">
        <f>IFERROR(VLOOKUP($D125,Payments!T$10:$AX$1113,31,FALSE),"-")</f>
        <v>-</v>
      </c>
      <c r="V125" s="3" t="str">
        <f>IFERROR(VLOOKUP($D125,Payments!V$10:$AX$1113,29,FALSE),"-")</f>
        <v>-</v>
      </c>
      <c r="W125" s="3" t="str">
        <f>IFERROR(VLOOKUP($D125,Payments!X$10:$AX$1113,27,FALSE),"-")</f>
        <v>-</v>
      </c>
      <c r="X125" s="3" t="str">
        <f>IFERROR(VLOOKUP($D125,Payments!Z$10:$AX$1113,25,FALSE),"-")</f>
        <v>-</v>
      </c>
      <c r="Y125" s="3" t="str">
        <f>IFERROR(VLOOKUP($D125,Payments!AB$10:$AX$1113,23,FALSE),"-")</f>
        <v>-</v>
      </c>
      <c r="Z125" s="3" t="str">
        <f>IFERROR(VLOOKUP($D125,Payments!AD$10:$AX$1113,19,FALSE),"-")</f>
        <v>-</v>
      </c>
      <c r="AA125" s="3" t="str">
        <f>IFERROR(VLOOKUP($D125,Payments!AF$10:$AX$1113,17,FALSE),"-")</f>
        <v>-</v>
      </c>
      <c r="AB125" s="3" t="str">
        <f>IFERROR(VLOOKUP($D125,Payments!AH$10:$AX$1113,15,FALSE),"-")</f>
        <v>-</v>
      </c>
      <c r="AC125" s="3" t="str">
        <f>IFERROR(VLOOKUP($D125,Payments!AJ$10:$AX$1113,15,FALSE),"-")</f>
        <v>-</v>
      </c>
      <c r="AD125" s="3" t="str">
        <f>IFERROR(VLOOKUP($D125,Payments!AL$10:$AX$1113,13,FALSE),"-")</f>
        <v>-</v>
      </c>
      <c r="AE125" s="3" t="str">
        <f>IFERROR(VLOOKUP($D125,Payments!AN$10:$AX$1113,11,FALSE),"-")</f>
        <v>-</v>
      </c>
      <c r="AF125" s="3" t="str">
        <f>IFERROR(VLOOKUP($D125,Payments!AP$10:$AX$1113,9,FALSE),"-")</f>
        <v>-</v>
      </c>
      <c r="AG125" s="3" t="str">
        <f>IFERROR(VLOOKUP($D125,Payments!AR$10:$AX$1113,7,FALSE),"-")</f>
        <v>-</v>
      </c>
      <c r="AH125" s="3" t="str">
        <f>IFERROR(VLOOKUP($D125,Payments!AT$10:$AX$1113,5,FALSE),"-")</f>
        <v>-</v>
      </c>
      <c r="AI125" s="3" t="str">
        <f>IFERROR(VLOOKUP($D125,Payments!AV$10:$AX$1113,3,FALSE),"-")</f>
        <v>-</v>
      </c>
    </row>
    <row r="126" spans="1:35" ht="14.5" x14ac:dyDescent="0.35">
      <c r="A126" s="4" t="s">
        <v>162</v>
      </c>
      <c r="B126" s="2" t="s">
        <v>2646</v>
      </c>
      <c r="C126" s="20" t="s">
        <v>197</v>
      </c>
      <c r="D126" s="2" t="s">
        <v>1716</v>
      </c>
      <c r="E126" s="19" t="s">
        <v>200</v>
      </c>
      <c r="F126" s="2">
        <v>5</v>
      </c>
      <c r="G126" s="38">
        <v>20000</v>
      </c>
      <c r="H126" s="2"/>
      <c r="I126" s="27" t="s">
        <v>201</v>
      </c>
      <c r="J126" s="2"/>
      <c r="K126" s="2"/>
      <c r="L126" s="3" t="str">
        <f>IFERROR(VLOOKUP($D126,Payments!B$10:$AX$1113,49,FALSE),"-")</f>
        <v>-</v>
      </c>
      <c r="M126" s="3" t="str">
        <f>IFERROR(VLOOKUP($D126,Payments!D$10:$AX$1113,47,FALSE),"-")</f>
        <v>-</v>
      </c>
      <c r="N126" s="3" t="str">
        <f>IFERROR(VLOOKUP($D126,Payments!F$10:$AX$1113,45,FALSE),"-")</f>
        <v>-</v>
      </c>
      <c r="O126" s="3" t="str">
        <f>IFERROR(VLOOKUP($D126,Payments!H$10:$AX$1113,43,FALSE),"-")</f>
        <v>-</v>
      </c>
      <c r="P126" s="3" t="str">
        <f>IFERROR(VLOOKUP($D126,Payments!J$10:$AX$1113,41,FALSE),"-")</f>
        <v>-</v>
      </c>
      <c r="Q126" s="3" t="str">
        <f>IFERROR(VLOOKUP($D126,Payments!L$10:$AX$1113,39,FALSE),"-")</f>
        <v>-</v>
      </c>
      <c r="R126" s="3" t="str">
        <f>IFERROR(VLOOKUP($D126,Payments!N$10:$AX$1113,37,FALSE),"-")</f>
        <v>-</v>
      </c>
      <c r="S126" s="3" t="str">
        <f>IFERROR(VLOOKUP($D126,Payments!P$10:$AX$1113,35,FALSE),"-")</f>
        <v>-</v>
      </c>
      <c r="T126" s="3" t="str">
        <f>IFERROR(VLOOKUP($D126,Payments!R$10:$AX$1113,33,FALSE),"-")</f>
        <v>-</v>
      </c>
      <c r="U126" s="3" t="str">
        <f>IFERROR(VLOOKUP($D126,Payments!T$10:$AX$1113,31,FALSE),"-")</f>
        <v>-</v>
      </c>
      <c r="V126" s="3" t="str">
        <f>IFERROR(VLOOKUP($D126,Payments!V$10:$AX$1113,29,FALSE),"-")</f>
        <v>-</v>
      </c>
      <c r="W126" s="3" t="str">
        <f>IFERROR(VLOOKUP($D126,Payments!X$10:$AX$1113,27,FALSE),"-")</f>
        <v>-</v>
      </c>
      <c r="X126" s="3" t="str">
        <f>IFERROR(VLOOKUP($D126,Payments!Z$10:$AX$1113,25,FALSE),"-")</f>
        <v>-</v>
      </c>
      <c r="Y126" s="3" t="str">
        <f>IFERROR(VLOOKUP($D126,Payments!AB$10:$AX$1113,23,FALSE),"-")</f>
        <v>-</v>
      </c>
      <c r="Z126" s="3" t="str">
        <f>IFERROR(VLOOKUP($D126,Payments!AD$10:$AX$1113,19,FALSE),"-")</f>
        <v>-</v>
      </c>
      <c r="AA126" s="3" t="str">
        <f>IFERROR(VLOOKUP($D126,Payments!AF$10:$AX$1113,17,FALSE),"-")</f>
        <v>-</v>
      </c>
      <c r="AB126" s="3" t="str">
        <f>IFERROR(VLOOKUP($D126,Payments!AH$10:$AX$1113,15,FALSE),"-")</f>
        <v>-</v>
      </c>
      <c r="AC126" s="3" t="str">
        <f>IFERROR(VLOOKUP($D126,Payments!AJ$10:$AX$1113,15,FALSE),"-")</f>
        <v>-</v>
      </c>
      <c r="AD126" s="3" t="str">
        <f>IFERROR(VLOOKUP($D126,Payments!AL$10:$AX$1113,13,FALSE),"-")</f>
        <v>-</v>
      </c>
      <c r="AE126" s="3" t="str">
        <f>IFERROR(VLOOKUP($D126,Payments!AN$10:$AX$1113,11,FALSE),"-")</f>
        <v>-</v>
      </c>
      <c r="AF126" s="3" t="str">
        <f>IFERROR(VLOOKUP($D126,Payments!AP$10:$AX$1113,9,FALSE),"-")</f>
        <v>-</v>
      </c>
      <c r="AG126" s="3" t="str">
        <f>IFERROR(VLOOKUP($D126,Payments!AR$10:$AX$1113,7,FALSE),"-")</f>
        <v>-</v>
      </c>
      <c r="AH126" s="3" t="str">
        <f>IFERROR(VLOOKUP($D126,Payments!AT$10:$AX$1113,5,FALSE),"-")</f>
        <v>-</v>
      </c>
      <c r="AI126" s="3" t="str">
        <f>IFERROR(VLOOKUP($D126,Payments!AV$10:$AX$1113,3,FALSE),"-")</f>
        <v>-</v>
      </c>
    </row>
    <row r="127" spans="1:35" ht="14.5" x14ac:dyDescent="0.35">
      <c r="A127" s="4" t="s">
        <v>162</v>
      </c>
      <c r="B127" s="2" t="s">
        <v>2646</v>
      </c>
      <c r="C127" s="20" t="s">
        <v>197</v>
      </c>
      <c r="D127" s="2" t="s">
        <v>1717</v>
      </c>
      <c r="E127" s="19" t="s">
        <v>202</v>
      </c>
      <c r="F127" s="2">
        <v>6</v>
      </c>
      <c r="G127" s="38">
        <v>20000</v>
      </c>
      <c r="H127" s="2"/>
      <c r="I127" s="27" t="s">
        <v>203</v>
      </c>
      <c r="J127" s="2"/>
      <c r="K127" s="2"/>
      <c r="L127" s="3" t="str">
        <f>IFERROR(VLOOKUP($D127,Payments!B$10:$AX$1113,49,FALSE),"-")</f>
        <v>-</v>
      </c>
      <c r="M127" s="3" t="str">
        <f>IFERROR(VLOOKUP($D127,Payments!D$10:$AX$1113,47,FALSE),"-")</f>
        <v>-</v>
      </c>
      <c r="N127" s="3" t="str">
        <f>IFERROR(VLOOKUP($D127,Payments!F$10:$AX$1113,45,FALSE),"-")</f>
        <v>-</v>
      </c>
      <c r="O127" s="3" t="str">
        <f>IFERROR(VLOOKUP($D127,Payments!H$10:$AX$1113,43,FALSE),"-")</f>
        <v>-</v>
      </c>
      <c r="P127" s="3" t="str">
        <f>IFERROR(VLOOKUP($D127,Payments!J$10:$AX$1113,41,FALSE),"-")</f>
        <v>-</v>
      </c>
      <c r="Q127" s="3" t="str">
        <f>IFERROR(VLOOKUP($D127,Payments!L$10:$AX$1113,39,FALSE),"-")</f>
        <v>-</v>
      </c>
      <c r="R127" s="3" t="str">
        <f>IFERROR(VLOOKUP($D127,Payments!N$10:$AX$1113,37,FALSE),"-")</f>
        <v>-</v>
      </c>
      <c r="S127" s="3" t="str">
        <f>IFERROR(VLOOKUP($D127,Payments!P$10:$AX$1113,35,FALSE),"-")</f>
        <v>-</v>
      </c>
      <c r="T127" s="3" t="str">
        <f>IFERROR(VLOOKUP($D127,Payments!R$10:$AX$1113,33,FALSE),"-")</f>
        <v>-</v>
      </c>
      <c r="U127" s="3" t="str">
        <f>IFERROR(VLOOKUP($D127,Payments!T$10:$AX$1113,31,FALSE),"-")</f>
        <v>-</v>
      </c>
      <c r="V127" s="3" t="str">
        <f>IFERROR(VLOOKUP($D127,Payments!V$10:$AX$1113,29,FALSE),"-")</f>
        <v>-</v>
      </c>
      <c r="W127" s="3" t="str">
        <f>IFERROR(VLOOKUP($D127,Payments!X$10:$AX$1113,27,FALSE),"-")</f>
        <v>-</v>
      </c>
      <c r="X127" s="3" t="str">
        <f>IFERROR(VLOOKUP($D127,Payments!Z$10:$AX$1113,25,FALSE),"-")</f>
        <v>-</v>
      </c>
      <c r="Y127" s="3" t="str">
        <f>IFERROR(VLOOKUP($D127,Payments!AB$10:$AX$1113,23,FALSE),"-")</f>
        <v>-</v>
      </c>
      <c r="Z127" s="3" t="str">
        <f>IFERROR(VLOOKUP($D127,Payments!AD$10:$AX$1113,19,FALSE),"-")</f>
        <v>-</v>
      </c>
      <c r="AA127" s="3" t="str">
        <f>IFERROR(VLOOKUP($D127,Payments!AF$10:$AX$1113,17,FALSE),"-")</f>
        <v>-</v>
      </c>
      <c r="AB127" s="3" t="str">
        <f>IFERROR(VLOOKUP($D127,Payments!AH$10:$AX$1113,15,FALSE),"-")</f>
        <v>-</v>
      </c>
      <c r="AC127" s="3" t="str">
        <f>IFERROR(VLOOKUP($D127,Payments!AJ$10:$AX$1113,15,FALSE),"-")</f>
        <v>-</v>
      </c>
      <c r="AD127" s="3" t="str">
        <f>IFERROR(VLOOKUP($D127,Payments!AL$10:$AX$1113,13,FALSE),"-")</f>
        <v>-</v>
      </c>
      <c r="AE127" s="3" t="str">
        <f>IFERROR(VLOOKUP($D127,Payments!AN$10:$AX$1113,11,FALSE),"-")</f>
        <v>-</v>
      </c>
      <c r="AF127" s="3" t="str">
        <f>IFERROR(VLOOKUP($D127,Payments!AP$10:$AX$1113,9,FALSE),"-")</f>
        <v>-</v>
      </c>
      <c r="AG127" s="3" t="str">
        <f>IFERROR(VLOOKUP($D127,Payments!AR$10:$AX$1113,7,FALSE),"-")</f>
        <v>-</v>
      </c>
      <c r="AH127" s="3" t="str">
        <f>IFERROR(VLOOKUP($D127,Payments!AT$10:$AX$1113,5,FALSE),"-")</f>
        <v>-</v>
      </c>
      <c r="AI127" s="3" t="str">
        <f>IFERROR(VLOOKUP($D127,Payments!AV$10:$AX$1113,3,FALSE),"-")</f>
        <v>-</v>
      </c>
    </row>
    <row r="128" spans="1:35" ht="14.5" x14ac:dyDescent="0.35">
      <c r="A128" s="4" t="s">
        <v>162</v>
      </c>
      <c r="B128" s="2" t="s">
        <v>2646</v>
      </c>
      <c r="C128" s="20" t="s">
        <v>197</v>
      </c>
      <c r="D128" s="2" t="s">
        <v>1718</v>
      </c>
      <c r="E128" s="19" t="s">
        <v>204</v>
      </c>
      <c r="F128" s="2">
        <v>7</v>
      </c>
      <c r="G128" s="38">
        <v>20000</v>
      </c>
      <c r="H128" s="2"/>
      <c r="I128" s="26"/>
      <c r="J128" s="2"/>
      <c r="K128" s="2"/>
      <c r="L128" s="3" t="str">
        <f>IFERROR(VLOOKUP($D128,Payments!B$10:$AX$1113,49,FALSE),"-")</f>
        <v>-</v>
      </c>
      <c r="M128" s="3" t="str">
        <f>IFERROR(VLOOKUP($D128,Payments!D$10:$AX$1113,47,FALSE),"-")</f>
        <v>-</v>
      </c>
      <c r="N128" s="3" t="str">
        <f>IFERROR(VLOOKUP($D128,Payments!F$10:$AX$1113,45,FALSE),"-")</f>
        <v>-</v>
      </c>
      <c r="O128" s="3" t="str">
        <f>IFERROR(VLOOKUP($D128,Payments!H$10:$AX$1113,43,FALSE),"-")</f>
        <v>-</v>
      </c>
      <c r="P128" s="3" t="str">
        <f>IFERROR(VLOOKUP($D128,Payments!J$10:$AX$1113,41,FALSE),"-")</f>
        <v>-</v>
      </c>
      <c r="Q128" s="3" t="str">
        <f>IFERROR(VLOOKUP($D128,Payments!L$10:$AX$1113,39,FALSE),"-")</f>
        <v>-</v>
      </c>
      <c r="R128" s="3" t="str">
        <f>IFERROR(VLOOKUP($D128,Payments!N$10:$AX$1113,37,FALSE),"-")</f>
        <v>-</v>
      </c>
      <c r="S128" s="3" t="str">
        <f>IFERROR(VLOOKUP($D128,Payments!P$10:$AX$1113,35,FALSE),"-")</f>
        <v>-</v>
      </c>
      <c r="T128" s="3" t="str">
        <f>IFERROR(VLOOKUP($D128,Payments!R$10:$AX$1113,33,FALSE),"-")</f>
        <v>-</v>
      </c>
      <c r="U128" s="3" t="str">
        <f>IFERROR(VLOOKUP($D128,Payments!T$10:$AX$1113,31,FALSE),"-")</f>
        <v>-</v>
      </c>
      <c r="V128" s="3" t="str">
        <f>IFERROR(VLOOKUP($D128,Payments!V$10:$AX$1113,29,FALSE),"-")</f>
        <v>-</v>
      </c>
      <c r="W128" s="3" t="str">
        <f>IFERROR(VLOOKUP($D128,Payments!X$10:$AX$1113,27,FALSE),"-")</f>
        <v>-</v>
      </c>
      <c r="X128" s="3" t="str">
        <f>IFERROR(VLOOKUP($D128,Payments!Z$10:$AX$1113,25,FALSE),"-")</f>
        <v>-</v>
      </c>
      <c r="Y128" s="3" t="str">
        <f>IFERROR(VLOOKUP($D128,Payments!AB$10:$AX$1113,23,FALSE),"-")</f>
        <v>-</v>
      </c>
      <c r="Z128" s="3" t="str">
        <f>IFERROR(VLOOKUP($D128,Payments!AD$10:$AX$1113,19,FALSE),"-")</f>
        <v>-</v>
      </c>
      <c r="AA128" s="3" t="str">
        <f>IFERROR(VLOOKUP($D128,Payments!AF$10:$AX$1113,17,FALSE),"-")</f>
        <v>-</v>
      </c>
      <c r="AB128" s="3" t="str">
        <f>IFERROR(VLOOKUP($D128,Payments!AH$10:$AX$1113,15,FALSE),"-")</f>
        <v>-</v>
      </c>
      <c r="AC128" s="3" t="str">
        <f>IFERROR(VLOOKUP($D128,Payments!AJ$10:$AX$1113,15,FALSE),"-")</f>
        <v>-</v>
      </c>
      <c r="AD128" s="3" t="str">
        <f>IFERROR(VLOOKUP($D128,Payments!AL$10:$AX$1113,13,FALSE),"-")</f>
        <v>-</v>
      </c>
      <c r="AE128" s="3" t="str">
        <f>IFERROR(VLOOKUP($D128,Payments!AN$10:$AX$1113,11,FALSE),"-")</f>
        <v>-</v>
      </c>
      <c r="AF128" s="3" t="str">
        <f>IFERROR(VLOOKUP($D128,Payments!AP$10:$AX$1113,9,FALSE),"-")</f>
        <v>-</v>
      </c>
      <c r="AG128" s="3" t="str">
        <f>IFERROR(VLOOKUP($D128,Payments!AR$10:$AX$1113,7,FALSE),"-")</f>
        <v>-</v>
      </c>
      <c r="AH128" s="3" t="str">
        <f>IFERROR(VLOOKUP($D128,Payments!AT$10:$AX$1113,5,FALSE),"-")</f>
        <v>-</v>
      </c>
      <c r="AI128" s="3" t="str">
        <f>IFERROR(VLOOKUP($D128,Payments!AV$10:$AX$1113,3,FALSE),"-")</f>
        <v>-</v>
      </c>
    </row>
    <row r="129" spans="1:35" ht="14.5" x14ac:dyDescent="0.35">
      <c r="A129" s="4" t="s">
        <v>162</v>
      </c>
      <c r="B129" s="2" t="s">
        <v>2646</v>
      </c>
      <c r="C129" s="20" t="s">
        <v>197</v>
      </c>
      <c r="D129" s="2" t="s">
        <v>1719</v>
      </c>
      <c r="E129" s="19" t="s">
        <v>166</v>
      </c>
      <c r="F129" s="2">
        <v>3</v>
      </c>
      <c r="G129" s="38">
        <v>20000</v>
      </c>
      <c r="H129" s="2"/>
      <c r="I129" s="26" t="s">
        <v>205</v>
      </c>
      <c r="J129" s="2"/>
      <c r="K129" s="2"/>
      <c r="L129" s="3" t="str">
        <f>IFERROR(VLOOKUP($D129,Payments!B$10:$AX$1113,49,FALSE),"-")</f>
        <v>-</v>
      </c>
      <c r="M129" s="3" t="str">
        <f>IFERROR(VLOOKUP($D129,Payments!D$10:$AX$1113,47,FALSE),"-")</f>
        <v>-</v>
      </c>
      <c r="N129" s="3" t="str">
        <f>IFERROR(VLOOKUP($D129,Payments!F$10:$AX$1113,45,FALSE),"-")</f>
        <v>-</v>
      </c>
      <c r="O129" s="3" t="str">
        <f>IFERROR(VLOOKUP($D129,Payments!H$10:$AX$1113,43,FALSE),"-")</f>
        <v>-</v>
      </c>
      <c r="P129" s="3" t="str">
        <f>IFERROR(VLOOKUP($D129,Payments!J$10:$AX$1113,41,FALSE),"-")</f>
        <v>-</v>
      </c>
      <c r="Q129" s="3" t="str">
        <f>IFERROR(VLOOKUP($D129,Payments!L$10:$AX$1113,39,FALSE),"-")</f>
        <v>-</v>
      </c>
      <c r="R129" s="3" t="str">
        <f>IFERROR(VLOOKUP($D129,Payments!N$10:$AX$1113,37,FALSE),"-")</f>
        <v>-</v>
      </c>
      <c r="S129" s="3" t="str">
        <f>IFERROR(VLOOKUP($D129,Payments!P$10:$AX$1113,35,FALSE),"-")</f>
        <v>-</v>
      </c>
      <c r="T129" s="3" t="str">
        <f>IFERROR(VLOOKUP($D129,Payments!R$10:$AX$1113,33,FALSE),"-")</f>
        <v>-</v>
      </c>
      <c r="U129" s="3" t="str">
        <f>IFERROR(VLOOKUP($D129,Payments!T$10:$AX$1113,31,FALSE),"-")</f>
        <v>-</v>
      </c>
      <c r="V129" s="3" t="str">
        <f>IFERROR(VLOOKUP($D129,Payments!V$10:$AX$1113,29,FALSE),"-")</f>
        <v>-</v>
      </c>
      <c r="W129" s="3" t="str">
        <f>IFERROR(VLOOKUP($D129,Payments!X$10:$AX$1113,27,FALSE),"-")</f>
        <v>-</v>
      </c>
      <c r="X129" s="3" t="str">
        <f>IFERROR(VLOOKUP($D129,Payments!Z$10:$AX$1113,25,FALSE),"-")</f>
        <v>-</v>
      </c>
      <c r="Y129" s="3" t="str">
        <f>IFERROR(VLOOKUP($D129,Payments!AB$10:$AX$1113,23,FALSE),"-")</f>
        <v>-</v>
      </c>
      <c r="Z129" s="3" t="str">
        <f>IFERROR(VLOOKUP($D129,Payments!AD$10:$AX$1113,19,FALSE),"-")</f>
        <v>-</v>
      </c>
      <c r="AA129" s="3" t="str">
        <f>IFERROR(VLOOKUP($D129,Payments!AF$10:$AX$1113,17,FALSE),"-")</f>
        <v>-</v>
      </c>
      <c r="AB129" s="3" t="str">
        <f>IFERROR(VLOOKUP($D129,Payments!AH$10:$AX$1113,15,FALSE),"-")</f>
        <v>-</v>
      </c>
      <c r="AC129" s="3" t="str">
        <f>IFERROR(VLOOKUP($D129,Payments!AJ$10:$AX$1113,15,FALSE),"-")</f>
        <v>-</v>
      </c>
      <c r="AD129" s="3" t="str">
        <f>IFERROR(VLOOKUP($D129,Payments!AL$10:$AX$1113,13,FALSE),"-")</f>
        <v>-</v>
      </c>
      <c r="AE129" s="3" t="str">
        <f>IFERROR(VLOOKUP($D129,Payments!AN$10:$AX$1113,11,FALSE),"-")</f>
        <v>-</v>
      </c>
      <c r="AF129" s="3" t="str">
        <f>IFERROR(VLOOKUP($D129,Payments!AP$10:$AX$1113,9,FALSE),"-")</f>
        <v>-</v>
      </c>
      <c r="AG129" s="3" t="str">
        <f>IFERROR(VLOOKUP($D129,Payments!AR$10:$AX$1113,7,FALSE),"-")</f>
        <v>-</v>
      </c>
      <c r="AH129" s="3" t="str">
        <f>IFERROR(VLOOKUP($D129,Payments!AT$10:$AX$1113,5,FALSE),"-")</f>
        <v>-</v>
      </c>
      <c r="AI129" s="3" t="str">
        <f>IFERROR(VLOOKUP($D129,Payments!AV$10:$AX$1113,3,FALSE),"-")</f>
        <v>-</v>
      </c>
    </row>
    <row r="130" spans="1:35" ht="14.5" x14ac:dyDescent="0.35">
      <c r="A130" s="4" t="s">
        <v>162</v>
      </c>
      <c r="B130" s="2" t="s">
        <v>2646</v>
      </c>
      <c r="C130" s="20" t="s">
        <v>197</v>
      </c>
      <c r="D130" s="2" t="s">
        <v>1720</v>
      </c>
      <c r="E130" s="19" t="s">
        <v>206</v>
      </c>
      <c r="F130" s="2">
        <v>1</v>
      </c>
      <c r="G130" s="38">
        <v>15000</v>
      </c>
      <c r="H130" s="2"/>
      <c r="I130" s="26" t="s">
        <v>207</v>
      </c>
      <c r="J130" s="2"/>
      <c r="K130" s="2"/>
      <c r="L130" s="3" t="str">
        <f>IFERROR(VLOOKUP($D130,Payments!B$10:$AX$1113,49,FALSE),"-")</f>
        <v>-</v>
      </c>
      <c r="M130" s="3" t="str">
        <f>IFERROR(VLOOKUP($D130,Payments!D$10:$AX$1113,47,FALSE),"-")</f>
        <v>-</v>
      </c>
      <c r="N130" s="3" t="str">
        <f>IFERROR(VLOOKUP($D130,Payments!F$10:$AX$1113,45,FALSE),"-")</f>
        <v>-</v>
      </c>
      <c r="O130" s="3" t="str">
        <f>IFERROR(VLOOKUP($D130,Payments!H$10:$AX$1113,43,FALSE),"-")</f>
        <v>-</v>
      </c>
      <c r="P130" s="3" t="str">
        <f>IFERROR(VLOOKUP($D130,Payments!J$10:$AX$1113,41,FALSE),"-")</f>
        <v>-</v>
      </c>
      <c r="Q130" s="3" t="str">
        <f>IFERROR(VLOOKUP($D130,Payments!L$10:$AX$1113,39,FALSE),"-")</f>
        <v>-</v>
      </c>
      <c r="R130" s="3" t="str">
        <f>IFERROR(VLOOKUP($D130,Payments!N$10:$AX$1113,37,FALSE),"-")</f>
        <v>-</v>
      </c>
      <c r="S130" s="3" t="str">
        <f>IFERROR(VLOOKUP($D130,Payments!P$10:$AX$1113,35,FALSE),"-")</f>
        <v>-</v>
      </c>
      <c r="T130" s="3" t="str">
        <f>IFERROR(VLOOKUP($D130,Payments!R$10:$AX$1113,33,FALSE),"-")</f>
        <v>-</v>
      </c>
      <c r="U130" s="3" t="str">
        <f>IFERROR(VLOOKUP($D130,Payments!T$10:$AX$1113,31,FALSE),"-")</f>
        <v>-</v>
      </c>
      <c r="V130" s="3" t="str">
        <f>IFERROR(VLOOKUP($D130,Payments!V$10:$AX$1113,29,FALSE),"-")</f>
        <v>-</v>
      </c>
      <c r="W130" s="3" t="str">
        <f>IFERROR(VLOOKUP($D130,Payments!X$10:$AX$1113,27,FALSE),"-")</f>
        <v>-</v>
      </c>
      <c r="X130" s="3" t="str">
        <f>IFERROR(VLOOKUP($D130,Payments!Z$10:$AX$1113,25,FALSE),"-")</f>
        <v>-</v>
      </c>
      <c r="Y130" s="3" t="str">
        <f>IFERROR(VLOOKUP($D130,Payments!AB$10:$AX$1113,23,FALSE),"-")</f>
        <v>-</v>
      </c>
      <c r="Z130" s="3" t="str">
        <f>IFERROR(VLOOKUP($D130,Payments!AD$10:$AX$1113,19,FALSE),"-")</f>
        <v>-</v>
      </c>
      <c r="AA130" s="3" t="str">
        <f>IFERROR(VLOOKUP($D130,Payments!AF$10:$AX$1113,17,FALSE),"-")</f>
        <v>-</v>
      </c>
      <c r="AB130" s="3" t="str">
        <f>IFERROR(VLOOKUP($D130,Payments!AH$10:$AX$1113,15,FALSE),"-")</f>
        <v>-</v>
      </c>
      <c r="AC130" s="3" t="str">
        <f>IFERROR(VLOOKUP($D130,Payments!AJ$10:$AX$1113,15,FALSE),"-")</f>
        <v>-</v>
      </c>
      <c r="AD130" s="3" t="str">
        <f>IFERROR(VLOOKUP($D130,Payments!AL$10:$AX$1113,13,FALSE),"-")</f>
        <v>-</v>
      </c>
      <c r="AE130" s="3" t="str">
        <f>IFERROR(VLOOKUP($D130,Payments!AN$10:$AX$1113,11,FALSE),"-")</f>
        <v>-</v>
      </c>
      <c r="AF130" s="3" t="str">
        <f>IFERROR(VLOOKUP($D130,Payments!AP$10:$AX$1113,9,FALSE),"-")</f>
        <v>-</v>
      </c>
      <c r="AG130" s="3" t="str">
        <f>IFERROR(VLOOKUP($D130,Payments!AR$10:$AX$1113,7,FALSE),"-")</f>
        <v>-</v>
      </c>
      <c r="AH130" s="3" t="str">
        <f>IFERROR(VLOOKUP($D130,Payments!AT$10:$AX$1113,5,FALSE),"-")</f>
        <v>-</v>
      </c>
      <c r="AI130" s="3" t="str">
        <f>IFERROR(VLOOKUP($D130,Payments!AV$10:$AX$1113,3,FALSE),"-")</f>
        <v>-</v>
      </c>
    </row>
    <row r="131" spans="1:35" ht="14.5" x14ac:dyDescent="0.35">
      <c r="A131" s="4" t="s">
        <v>162</v>
      </c>
      <c r="B131" s="2" t="s">
        <v>2646</v>
      </c>
      <c r="C131" s="20" t="s">
        <v>197</v>
      </c>
      <c r="D131" s="2" t="s">
        <v>1721</v>
      </c>
      <c r="E131" s="19" t="s">
        <v>208</v>
      </c>
      <c r="F131" s="2">
        <v>5</v>
      </c>
      <c r="G131" s="38">
        <v>20000</v>
      </c>
      <c r="H131" s="2"/>
      <c r="I131" s="26" t="s">
        <v>209</v>
      </c>
      <c r="J131" s="2"/>
      <c r="K131" s="2"/>
      <c r="L131" s="3" t="str">
        <f>IFERROR(VLOOKUP($D131,Payments!B$10:$AX$1113,49,FALSE),"-")</f>
        <v>-</v>
      </c>
      <c r="M131" s="3" t="str">
        <f>IFERROR(VLOOKUP($D131,Payments!D$10:$AX$1113,47,FALSE),"-")</f>
        <v>-</v>
      </c>
      <c r="N131" s="3" t="str">
        <f>IFERROR(VLOOKUP($D131,Payments!F$10:$AX$1113,45,FALSE),"-")</f>
        <v>-</v>
      </c>
      <c r="O131" s="3" t="str">
        <f>IFERROR(VLOOKUP($D131,Payments!H$10:$AX$1113,43,FALSE),"-")</f>
        <v>-</v>
      </c>
      <c r="P131" s="3" t="str">
        <f>IFERROR(VLOOKUP($D131,Payments!J$10:$AX$1113,41,FALSE),"-")</f>
        <v>-</v>
      </c>
      <c r="Q131" s="3" t="str">
        <f>IFERROR(VLOOKUP($D131,Payments!L$10:$AX$1113,39,FALSE),"-")</f>
        <v>-</v>
      </c>
      <c r="R131" s="3" t="str">
        <f>IFERROR(VLOOKUP($D131,Payments!N$10:$AX$1113,37,FALSE),"-")</f>
        <v>-</v>
      </c>
      <c r="S131" s="3" t="str">
        <f>IFERROR(VLOOKUP($D131,Payments!P$10:$AX$1113,35,FALSE),"-")</f>
        <v>-</v>
      </c>
      <c r="T131" s="3" t="str">
        <f>IFERROR(VLOOKUP($D131,Payments!R$10:$AX$1113,33,FALSE),"-")</f>
        <v>-</v>
      </c>
      <c r="U131" s="3" t="str">
        <f>IFERROR(VLOOKUP($D131,Payments!T$10:$AX$1113,31,FALSE),"-")</f>
        <v>-</v>
      </c>
      <c r="V131" s="3" t="str">
        <f>IFERROR(VLOOKUP($D131,Payments!V$10:$AX$1113,29,FALSE),"-")</f>
        <v>-</v>
      </c>
      <c r="W131" s="3" t="str">
        <f>IFERROR(VLOOKUP($D131,Payments!X$10:$AX$1113,27,FALSE),"-")</f>
        <v>-</v>
      </c>
      <c r="X131" s="3" t="str">
        <f>IFERROR(VLOOKUP($D131,Payments!Z$10:$AX$1113,25,FALSE),"-")</f>
        <v>-</v>
      </c>
      <c r="Y131" s="3" t="str">
        <f>IFERROR(VLOOKUP($D131,Payments!AB$10:$AX$1113,23,FALSE),"-")</f>
        <v>-</v>
      </c>
      <c r="Z131" s="3" t="str">
        <f>IFERROR(VLOOKUP($D131,Payments!AD$10:$AX$1113,19,FALSE),"-")</f>
        <v>-</v>
      </c>
      <c r="AA131" s="3" t="str">
        <f>IFERROR(VLOOKUP($D131,Payments!AF$10:$AX$1113,17,FALSE),"-")</f>
        <v>-</v>
      </c>
      <c r="AB131" s="3" t="str">
        <f>IFERROR(VLOOKUP($D131,Payments!AH$10:$AX$1113,15,FALSE),"-")</f>
        <v>-</v>
      </c>
      <c r="AC131" s="3" t="str">
        <f>IFERROR(VLOOKUP($D131,Payments!AJ$10:$AX$1113,15,FALSE),"-")</f>
        <v>-</v>
      </c>
      <c r="AD131" s="3" t="str">
        <f>IFERROR(VLOOKUP($D131,Payments!AL$10:$AX$1113,13,FALSE),"-")</f>
        <v>-</v>
      </c>
      <c r="AE131" s="3" t="str">
        <f>IFERROR(VLOOKUP($D131,Payments!AN$10:$AX$1113,11,FALSE),"-")</f>
        <v>-</v>
      </c>
      <c r="AF131" s="3" t="str">
        <f>IFERROR(VLOOKUP($D131,Payments!AP$10:$AX$1113,9,FALSE),"-")</f>
        <v>-</v>
      </c>
      <c r="AG131" s="3" t="str">
        <f>IFERROR(VLOOKUP($D131,Payments!AR$10:$AX$1113,7,FALSE),"-")</f>
        <v>-</v>
      </c>
      <c r="AH131" s="3" t="str">
        <f>IFERROR(VLOOKUP($D131,Payments!AT$10:$AX$1113,5,FALSE),"-")</f>
        <v>-</v>
      </c>
      <c r="AI131" s="3" t="str">
        <f>IFERROR(VLOOKUP($D131,Payments!AV$10:$AX$1113,3,FALSE),"-")</f>
        <v>-</v>
      </c>
    </row>
    <row r="132" spans="1:35" ht="14.5" x14ac:dyDescent="0.35">
      <c r="A132" s="4" t="s">
        <v>162</v>
      </c>
      <c r="B132" s="2" t="s">
        <v>2646</v>
      </c>
      <c r="C132" s="20" t="s">
        <v>197</v>
      </c>
      <c r="D132" s="2" t="s">
        <v>1722</v>
      </c>
      <c r="E132" s="19" t="s">
        <v>210</v>
      </c>
      <c r="F132" s="2">
        <v>6</v>
      </c>
      <c r="G132" s="38">
        <v>20000</v>
      </c>
      <c r="H132" s="2"/>
      <c r="I132" s="26"/>
      <c r="J132" s="2" t="s">
        <v>159</v>
      </c>
      <c r="K132" s="2"/>
      <c r="L132" s="3" t="str">
        <f>IFERROR(VLOOKUP($D132,Payments!B$10:$AX$1113,49,FALSE),"-")</f>
        <v>-</v>
      </c>
      <c r="M132" s="3" t="str">
        <f>IFERROR(VLOOKUP($D132,Payments!D$10:$AX$1113,47,FALSE),"-")</f>
        <v>-</v>
      </c>
      <c r="N132" s="3" t="str">
        <f>IFERROR(VLOOKUP($D132,Payments!F$10:$AX$1113,45,FALSE),"-")</f>
        <v>-</v>
      </c>
      <c r="O132" s="3" t="str">
        <f>IFERROR(VLOOKUP($D132,Payments!H$10:$AX$1113,43,FALSE),"-")</f>
        <v>-</v>
      </c>
      <c r="P132" s="3" t="str">
        <f>IFERROR(VLOOKUP($D132,Payments!J$10:$AX$1113,41,FALSE),"-")</f>
        <v>-</v>
      </c>
      <c r="Q132" s="3" t="str">
        <f>IFERROR(VLOOKUP($D132,Payments!L$10:$AX$1113,39,FALSE),"-")</f>
        <v>-</v>
      </c>
      <c r="R132" s="3" t="str">
        <f>IFERROR(VLOOKUP($D132,Payments!N$10:$AX$1113,37,FALSE),"-")</f>
        <v>-</v>
      </c>
      <c r="S132" s="3" t="str">
        <f>IFERROR(VLOOKUP($D132,Payments!P$10:$AX$1113,35,FALSE),"-")</f>
        <v>-</v>
      </c>
      <c r="T132" s="3" t="str">
        <f>IFERROR(VLOOKUP($D132,Payments!R$10:$AX$1113,33,FALSE),"-")</f>
        <v>-</v>
      </c>
      <c r="U132" s="3" t="str">
        <f>IFERROR(VLOOKUP($D132,Payments!T$10:$AX$1113,31,FALSE),"-")</f>
        <v>-</v>
      </c>
      <c r="V132" s="3" t="str">
        <f>IFERROR(VLOOKUP($D132,Payments!V$10:$AX$1113,29,FALSE),"-")</f>
        <v>-</v>
      </c>
      <c r="W132" s="3" t="str">
        <f>IFERROR(VLOOKUP($D132,Payments!X$10:$AX$1113,27,FALSE),"-")</f>
        <v>-</v>
      </c>
      <c r="X132" s="3" t="str">
        <f>IFERROR(VLOOKUP($D132,Payments!Z$10:$AX$1113,25,FALSE),"-")</f>
        <v>-</v>
      </c>
      <c r="Y132" s="3" t="str">
        <f>IFERROR(VLOOKUP($D132,Payments!AB$10:$AX$1113,23,FALSE),"-")</f>
        <v>-</v>
      </c>
      <c r="Z132" s="3" t="str">
        <f>IFERROR(VLOOKUP($D132,Payments!AD$10:$AX$1113,19,FALSE),"-")</f>
        <v>-</v>
      </c>
      <c r="AA132" s="3" t="str">
        <f>IFERROR(VLOOKUP($D132,Payments!AF$10:$AX$1113,17,FALSE),"-")</f>
        <v>-</v>
      </c>
      <c r="AB132" s="3" t="str">
        <f>IFERROR(VLOOKUP($D132,Payments!AH$10:$AX$1113,15,FALSE),"-")</f>
        <v>-</v>
      </c>
      <c r="AC132" s="3" t="str">
        <f>IFERROR(VLOOKUP($D132,Payments!AJ$10:$AX$1113,15,FALSE),"-")</f>
        <v>-</v>
      </c>
      <c r="AD132" s="3" t="str">
        <f>IFERROR(VLOOKUP($D132,Payments!AL$10:$AX$1113,13,FALSE),"-")</f>
        <v>-</v>
      </c>
      <c r="AE132" s="3" t="str">
        <f>IFERROR(VLOOKUP($D132,Payments!AN$10:$AX$1113,11,FALSE),"-")</f>
        <v>-</v>
      </c>
      <c r="AF132" s="3" t="str">
        <f>IFERROR(VLOOKUP($D132,Payments!AP$10:$AX$1113,9,FALSE),"-")</f>
        <v>-</v>
      </c>
      <c r="AG132" s="3" t="str">
        <f>IFERROR(VLOOKUP($D132,Payments!AR$10:$AX$1113,7,FALSE),"-")</f>
        <v>-</v>
      </c>
      <c r="AH132" s="3" t="str">
        <f>IFERROR(VLOOKUP($D132,Payments!AT$10:$AX$1113,5,FALSE),"-")</f>
        <v>-</v>
      </c>
      <c r="AI132" s="3" t="str">
        <f>IFERROR(VLOOKUP($D132,Payments!AV$10:$AX$1113,3,FALSE),"-")</f>
        <v>-</v>
      </c>
    </row>
    <row r="133" spans="1:35" ht="14.5" x14ac:dyDescent="0.35">
      <c r="A133" s="4" t="s">
        <v>162</v>
      </c>
      <c r="B133" s="2" t="s">
        <v>2647</v>
      </c>
      <c r="C133" s="21" t="s">
        <v>1405</v>
      </c>
      <c r="D133" s="2" t="s">
        <v>1723</v>
      </c>
      <c r="E133" s="19" t="s">
        <v>211</v>
      </c>
      <c r="F133" s="2">
        <v>3</v>
      </c>
      <c r="G133" s="38">
        <v>20000</v>
      </c>
      <c r="H133" s="2"/>
      <c r="I133" s="26" t="s">
        <v>212</v>
      </c>
      <c r="J133" s="2"/>
      <c r="K133" s="2"/>
      <c r="L133" s="3" t="str">
        <f>IFERROR(VLOOKUP($D133,Payments!B$10:$AX$1113,49,FALSE),"-")</f>
        <v>-</v>
      </c>
      <c r="M133" s="3" t="str">
        <f>IFERROR(VLOOKUP($D133,Payments!D$10:$AX$1113,47,FALSE),"-")</f>
        <v>-</v>
      </c>
      <c r="N133" s="3" t="str">
        <f>IFERROR(VLOOKUP($D133,Payments!F$10:$AX$1113,45,FALSE),"-")</f>
        <v>-</v>
      </c>
      <c r="O133" s="3" t="str">
        <f>IFERROR(VLOOKUP($D133,Payments!H$10:$AX$1113,43,FALSE),"-")</f>
        <v>-</v>
      </c>
      <c r="P133" s="3" t="str">
        <f>IFERROR(VLOOKUP($D133,Payments!J$10:$AX$1113,41,FALSE),"-")</f>
        <v>-</v>
      </c>
      <c r="Q133" s="3" t="str">
        <f>IFERROR(VLOOKUP($D133,Payments!L$10:$AX$1113,39,FALSE),"-")</f>
        <v>-</v>
      </c>
      <c r="R133" s="3" t="str">
        <f>IFERROR(VLOOKUP($D133,Payments!N$10:$AX$1113,37,FALSE),"-")</f>
        <v>-</v>
      </c>
      <c r="S133" s="3" t="str">
        <f>IFERROR(VLOOKUP($D133,Payments!P$10:$AX$1113,35,FALSE),"-")</f>
        <v>-</v>
      </c>
      <c r="T133" s="3" t="str">
        <f>IFERROR(VLOOKUP($D133,Payments!R$10:$AX$1113,33,FALSE),"-")</f>
        <v>-</v>
      </c>
      <c r="U133" s="3" t="str">
        <f>IFERROR(VLOOKUP($D133,Payments!T$10:$AX$1113,31,FALSE),"-")</f>
        <v>-</v>
      </c>
      <c r="V133" s="3" t="str">
        <f>IFERROR(VLOOKUP($D133,Payments!V$10:$AX$1113,29,FALSE),"-")</f>
        <v>-</v>
      </c>
      <c r="W133" s="3" t="str">
        <f>IFERROR(VLOOKUP($D133,Payments!X$10:$AX$1113,27,FALSE),"-")</f>
        <v>-</v>
      </c>
      <c r="X133" s="3" t="str">
        <f>IFERROR(VLOOKUP($D133,Payments!Z$10:$AX$1113,25,FALSE),"-")</f>
        <v>-</v>
      </c>
      <c r="Y133" s="3" t="str">
        <f>IFERROR(VLOOKUP($D133,Payments!AB$10:$AX$1113,23,FALSE),"-")</f>
        <v>-</v>
      </c>
      <c r="Z133" s="3" t="str">
        <f>IFERROR(VLOOKUP($D133,Payments!AD$10:$AX$1113,19,FALSE),"-")</f>
        <v>-</v>
      </c>
      <c r="AA133" s="3" t="str">
        <f>IFERROR(VLOOKUP($D133,Payments!AF$10:$AX$1113,17,FALSE),"-")</f>
        <v>-</v>
      </c>
      <c r="AB133" s="3" t="str">
        <f>IFERROR(VLOOKUP($D133,Payments!AH$10:$AX$1113,15,FALSE),"-")</f>
        <v>-</v>
      </c>
      <c r="AC133" s="3" t="str">
        <f>IFERROR(VLOOKUP($D133,Payments!AJ$10:$AX$1113,15,FALSE),"-")</f>
        <v>-</v>
      </c>
      <c r="AD133" s="3" t="str">
        <f>IFERROR(VLOOKUP($D133,Payments!AL$10:$AX$1113,13,FALSE),"-")</f>
        <v>-</v>
      </c>
      <c r="AE133" s="3" t="str">
        <f>IFERROR(VLOOKUP($D133,Payments!AN$10:$AX$1113,11,FALSE),"-")</f>
        <v>-</v>
      </c>
      <c r="AF133" s="3" t="str">
        <f>IFERROR(VLOOKUP($D133,Payments!AP$10:$AX$1113,9,FALSE),"-")</f>
        <v>-</v>
      </c>
      <c r="AG133" s="3" t="str">
        <f>IFERROR(VLOOKUP($D133,Payments!AR$10:$AX$1113,7,FALSE),"-")</f>
        <v>-</v>
      </c>
      <c r="AH133" s="3" t="str">
        <f>IFERROR(VLOOKUP($D133,Payments!AT$10:$AX$1113,5,FALSE),"-")</f>
        <v>-</v>
      </c>
      <c r="AI133" s="3" t="str">
        <f>IFERROR(VLOOKUP($D133,Payments!AV$10:$AX$1113,3,FALSE),"-")</f>
        <v>-</v>
      </c>
    </row>
    <row r="134" spans="1:35" ht="14.5" x14ac:dyDescent="0.35">
      <c r="A134" s="4" t="s">
        <v>162</v>
      </c>
      <c r="B134" s="2" t="s">
        <v>2647</v>
      </c>
      <c r="C134" s="21" t="s">
        <v>1405</v>
      </c>
      <c r="D134" s="2" t="s">
        <v>1724</v>
      </c>
      <c r="E134" s="19" t="s">
        <v>213</v>
      </c>
      <c r="F134" s="2">
        <v>3</v>
      </c>
      <c r="G134" s="38">
        <v>20000</v>
      </c>
      <c r="H134" s="2"/>
      <c r="I134" s="26"/>
      <c r="J134" s="2"/>
      <c r="K134" s="2"/>
      <c r="L134" s="3" t="str">
        <f>IFERROR(VLOOKUP($D134,Payments!B$10:$AX$1113,49,FALSE),"-")</f>
        <v>-</v>
      </c>
      <c r="M134" s="3" t="str">
        <f>IFERROR(VLOOKUP($D134,Payments!D$10:$AX$1113,47,FALSE),"-")</f>
        <v>-</v>
      </c>
      <c r="N134" s="3" t="str">
        <f>IFERROR(VLOOKUP($D134,Payments!F$10:$AX$1113,45,FALSE),"-")</f>
        <v>-</v>
      </c>
      <c r="O134" s="3" t="str">
        <f>IFERROR(VLOOKUP($D134,Payments!H$10:$AX$1113,43,FALSE),"-")</f>
        <v>-</v>
      </c>
      <c r="P134" s="3" t="str">
        <f>IFERROR(VLOOKUP($D134,Payments!J$10:$AX$1113,41,FALSE),"-")</f>
        <v>-</v>
      </c>
      <c r="Q134" s="3" t="str">
        <f>IFERROR(VLOOKUP($D134,Payments!L$10:$AX$1113,39,FALSE),"-")</f>
        <v>-</v>
      </c>
      <c r="R134" s="3" t="str">
        <f>IFERROR(VLOOKUP($D134,Payments!N$10:$AX$1113,37,FALSE),"-")</f>
        <v>-</v>
      </c>
      <c r="S134" s="3" t="str">
        <f>IFERROR(VLOOKUP($D134,Payments!P$10:$AX$1113,35,FALSE),"-")</f>
        <v>-</v>
      </c>
      <c r="T134" s="3" t="str">
        <f>IFERROR(VLOOKUP($D134,Payments!R$10:$AX$1113,33,FALSE),"-")</f>
        <v>-</v>
      </c>
      <c r="U134" s="3" t="str">
        <f>IFERROR(VLOOKUP($D134,Payments!T$10:$AX$1113,31,FALSE),"-")</f>
        <v>-</v>
      </c>
      <c r="V134" s="3" t="str">
        <f>IFERROR(VLOOKUP($D134,Payments!V$10:$AX$1113,29,FALSE),"-")</f>
        <v>-</v>
      </c>
      <c r="W134" s="3" t="str">
        <f>IFERROR(VLOOKUP($D134,Payments!X$10:$AX$1113,27,FALSE),"-")</f>
        <v>-</v>
      </c>
      <c r="X134" s="3" t="str">
        <f>IFERROR(VLOOKUP($D134,Payments!Z$10:$AX$1113,25,FALSE),"-")</f>
        <v>-</v>
      </c>
      <c r="Y134" s="3" t="str">
        <f>IFERROR(VLOOKUP($D134,Payments!AB$10:$AX$1113,23,FALSE),"-")</f>
        <v>-</v>
      </c>
      <c r="Z134" s="3" t="str">
        <f>IFERROR(VLOOKUP($D134,Payments!AD$10:$AX$1113,19,FALSE),"-")</f>
        <v>-</v>
      </c>
      <c r="AA134" s="3" t="str">
        <f>IFERROR(VLOOKUP($D134,Payments!AF$10:$AX$1113,17,FALSE),"-")</f>
        <v>-</v>
      </c>
      <c r="AB134" s="3" t="str">
        <f>IFERROR(VLOOKUP($D134,Payments!AH$10:$AX$1113,15,FALSE),"-")</f>
        <v>-</v>
      </c>
      <c r="AC134" s="3" t="str">
        <f>IFERROR(VLOOKUP($D134,Payments!AJ$10:$AX$1113,15,FALSE),"-")</f>
        <v>-</v>
      </c>
      <c r="AD134" s="3" t="str">
        <f>IFERROR(VLOOKUP($D134,Payments!AL$10:$AX$1113,13,FALSE),"-")</f>
        <v>-</v>
      </c>
      <c r="AE134" s="3" t="str">
        <f>IFERROR(VLOOKUP($D134,Payments!AN$10:$AX$1113,11,FALSE),"-")</f>
        <v>-</v>
      </c>
      <c r="AF134" s="3" t="str">
        <f>IFERROR(VLOOKUP($D134,Payments!AP$10:$AX$1113,9,FALSE),"-")</f>
        <v>-</v>
      </c>
      <c r="AG134" s="3" t="str">
        <f>IFERROR(VLOOKUP($D134,Payments!AR$10:$AX$1113,7,FALSE),"-")</f>
        <v>-</v>
      </c>
      <c r="AH134" s="3" t="str">
        <f>IFERROR(VLOOKUP($D134,Payments!AT$10:$AX$1113,5,FALSE),"-")</f>
        <v>-</v>
      </c>
      <c r="AI134" s="3" t="str">
        <f>IFERROR(VLOOKUP($D134,Payments!AV$10:$AX$1113,3,FALSE),"-")</f>
        <v>-</v>
      </c>
    </row>
    <row r="135" spans="1:35" ht="14.5" x14ac:dyDescent="0.35">
      <c r="A135" s="4" t="s">
        <v>162</v>
      </c>
      <c r="B135" s="2" t="s">
        <v>2647</v>
      </c>
      <c r="C135" s="21" t="s">
        <v>1405</v>
      </c>
      <c r="D135" s="2" t="s">
        <v>1725</v>
      </c>
      <c r="E135" s="19" t="s">
        <v>214</v>
      </c>
      <c r="F135" s="2">
        <v>8</v>
      </c>
      <c r="G135" s="38">
        <v>20000</v>
      </c>
      <c r="H135" s="2"/>
      <c r="I135" s="26" t="s">
        <v>215</v>
      </c>
      <c r="J135" s="2"/>
      <c r="K135" s="2"/>
      <c r="L135" s="3" t="str">
        <f>IFERROR(VLOOKUP($D135,Payments!B$10:$AX$1113,49,FALSE),"-")</f>
        <v>-</v>
      </c>
      <c r="M135" s="3" t="str">
        <f>IFERROR(VLOOKUP($D135,Payments!D$10:$AX$1113,47,FALSE),"-")</f>
        <v>-</v>
      </c>
      <c r="N135" s="3" t="str">
        <f>IFERROR(VLOOKUP($D135,Payments!F$10:$AX$1113,45,FALSE),"-")</f>
        <v>-</v>
      </c>
      <c r="O135" s="3" t="str">
        <f>IFERROR(VLOOKUP($D135,Payments!H$10:$AX$1113,43,FALSE),"-")</f>
        <v>-</v>
      </c>
      <c r="P135" s="3" t="str">
        <f>IFERROR(VLOOKUP($D135,Payments!J$10:$AX$1113,41,FALSE),"-")</f>
        <v>-</v>
      </c>
      <c r="Q135" s="3" t="str">
        <f>IFERROR(VLOOKUP($D135,Payments!L$10:$AX$1113,39,FALSE),"-")</f>
        <v>-</v>
      </c>
      <c r="R135" s="3" t="str">
        <f>IFERROR(VLOOKUP($D135,Payments!N$10:$AX$1113,37,FALSE),"-")</f>
        <v>-</v>
      </c>
      <c r="S135" s="3" t="str">
        <f>IFERROR(VLOOKUP($D135,Payments!P$10:$AX$1113,35,FALSE),"-")</f>
        <v>-</v>
      </c>
      <c r="T135" s="3" t="str">
        <f>IFERROR(VLOOKUP($D135,Payments!R$10:$AX$1113,33,FALSE),"-")</f>
        <v>-</v>
      </c>
      <c r="U135" s="3" t="str">
        <f>IFERROR(VLOOKUP($D135,Payments!T$10:$AX$1113,31,FALSE),"-")</f>
        <v>-</v>
      </c>
      <c r="V135" s="3" t="str">
        <f>IFERROR(VLOOKUP($D135,Payments!V$10:$AX$1113,29,FALSE),"-")</f>
        <v>-</v>
      </c>
      <c r="W135" s="3" t="str">
        <f>IFERROR(VLOOKUP($D135,Payments!X$10:$AX$1113,27,FALSE),"-")</f>
        <v>-</v>
      </c>
      <c r="X135" s="3" t="str">
        <f>IFERROR(VLOOKUP($D135,Payments!Z$10:$AX$1113,25,FALSE),"-")</f>
        <v>-</v>
      </c>
      <c r="Y135" s="3" t="str">
        <f>IFERROR(VLOOKUP($D135,Payments!AB$10:$AX$1113,23,FALSE),"-")</f>
        <v>-</v>
      </c>
      <c r="Z135" s="3" t="str">
        <f>IFERROR(VLOOKUP($D135,Payments!AD$10:$AX$1113,19,FALSE),"-")</f>
        <v>-</v>
      </c>
      <c r="AA135" s="3" t="str">
        <f>IFERROR(VLOOKUP($D135,Payments!AF$10:$AX$1113,17,FALSE),"-")</f>
        <v>-</v>
      </c>
      <c r="AB135" s="3" t="str">
        <f>IFERROR(VLOOKUP($D135,Payments!AH$10:$AX$1113,15,FALSE),"-")</f>
        <v>-</v>
      </c>
      <c r="AC135" s="3" t="str">
        <f>IFERROR(VLOOKUP($D135,Payments!AJ$10:$AX$1113,15,FALSE),"-")</f>
        <v>-</v>
      </c>
      <c r="AD135" s="3" t="str">
        <f>IFERROR(VLOOKUP($D135,Payments!AL$10:$AX$1113,13,FALSE),"-")</f>
        <v>-</v>
      </c>
      <c r="AE135" s="3" t="str">
        <f>IFERROR(VLOOKUP($D135,Payments!AN$10:$AX$1113,11,FALSE),"-")</f>
        <v>-</v>
      </c>
      <c r="AF135" s="3" t="str">
        <f>IFERROR(VLOOKUP($D135,Payments!AP$10:$AX$1113,9,FALSE),"-")</f>
        <v>-</v>
      </c>
      <c r="AG135" s="3" t="str">
        <f>IFERROR(VLOOKUP($D135,Payments!AR$10:$AX$1113,7,FALSE),"-")</f>
        <v>-</v>
      </c>
      <c r="AH135" s="3" t="str">
        <f>IFERROR(VLOOKUP($D135,Payments!AT$10:$AX$1113,5,FALSE),"-")</f>
        <v>-</v>
      </c>
      <c r="AI135" s="3" t="str">
        <f>IFERROR(VLOOKUP($D135,Payments!AV$10:$AX$1113,3,FALSE),"-")</f>
        <v>-</v>
      </c>
    </row>
    <row r="136" spans="1:35" ht="14.5" x14ac:dyDescent="0.35">
      <c r="A136" s="4" t="s">
        <v>162</v>
      </c>
      <c r="B136" s="2" t="s">
        <v>2647</v>
      </c>
      <c r="C136" s="21" t="s">
        <v>1405</v>
      </c>
      <c r="D136" s="2" t="s">
        <v>1726</v>
      </c>
      <c r="E136" s="19" t="s">
        <v>216</v>
      </c>
      <c r="F136" s="2">
        <v>6</v>
      </c>
      <c r="G136" s="38">
        <v>20000</v>
      </c>
      <c r="H136" s="2"/>
      <c r="I136" s="26" t="s">
        <v>217</v>
      </c>
      <c r="J136" s="2"/>
      <c r="K136" s="2"/>
      <c r="L136" s="3" t="str">
        <f>IFERROR(VLOOKUP($D136,Payments!B$10:$AX$1113,49,FALSE),"-")</f>
        <v>-</v>
      </c>
      <c r="M136" s="3" t="str">
        <f>IFERROR(VLOOKUP($D136,Payments!D$10:$AX$1113,47,FALSE),"-")</f>
        <v>-</v>
      </c>
      <c r="N136" s="3" t="str">
        <f>IFERROR(VLOOKUP($D136,Payments!F$10:$AX$1113,45,FALSE),"-")</f>
        <v>-</v>
      </c>
      <c r="O136" s="3" t="str">
        <f>IFERROR(VLOOKUP($D136,Payments!H$10:$AX$1113,43,FALSE),"-")</f>
        <v>-</v>
      </c>
      <c r="P136" s="3" t="str">
        <f>IFERROR(VLOOKUP($D136,Payments!J$10:$AX$1113,41,FALSE),"-")</f>
        <v>-</v>
      </c>
      <c r="Q136" s="3" t="str">
        <f>IFERROR(VLOOKUP($D136,Payments!L$10:$AX$1113,39,FALSE),"-")</f>
        <v>-</v>
      </c>
      <c r="R136" s="3" t="str">
        <f>IFERROR(VLOOKUP($D136,Payments!N$10:$AX$1113,37,FALSE),"-")</f>
        <v>-</v>
      </c>
      <c r="S136" s="3" t="str">
        <f>IFERROR(VLOOKUP($D136,Payments!P$10:$AX$1113,35,FALSE),"-")</f>
        <v>-</v>
      </c>
      <c r="T136" s="3" t="str">
        <f>IFERROR(VLOOKUP($D136,Payments!R$10:$AX$1113,33,FALSE),"-")</f>
        <v>-</v>
      </c>
      <c r="U136" s="3" t="str">
        <f>IFERROR(VLOOKUP($D136,Payments!T$10:$AX$1113,31,FALSE),"-")</f>
        <v>-</v>
      </c>
      <c r="V136" s="3" t="str">
        <f>IFERROR(VLOOKUP($D136,Payments!V$10:$AX$1113,29,FALSE),"-")</f>
        <v>-</v>
      </c>
      <c r="W136" s="3" t="str">
        <f>IFERROR(VLOOKUP($D136,Payments!X$10:$AX$1113,27,FALSE),"-")</f>
        <v>-</v>
      </c>
      <c r="X136" s="3" t="str">
        <f>IFERROR(VLOOKUP($D136,Payments!Z$10:$AX$1113,25,FALSE),"-")</f>
        <v>-</v>
      </c>
      <c r="Y136" s="3" t="str">
        <f>IFERROR(VLOOKUP($D136,Payments!AB$10:$AX$1113,23,FALSE),"-")</f>
        <v>-</v>
      </c>
      <c r="Z136" s="3" t="str">
        <f>IFERROR(VLOOKUP($D136,Payments!AD$10:$AX$1113,19,FALSE),"-")</f>
        <v>-</v>
      </c>
      <c r="AA136" s="3" t="str">
        <f>IFERROR(VLOOKUP($D136,Payments!AF$10:$AX$1113,17,FALSE),"-")</f>
        <v>-</v>
      </c>
      <c r="AB136" s="3" t="str">
        <f>IFERROR(VLOOKUP($D136,Payments!AH$10:$AX$1113,15,FALSE),"-")</f>
        <v>-</v>
      </c>
      <c r="AC136" s="3" t="str">
        <f>IFERROR(VLOOKUP($D136,Payments!AJ$10:$AX$1113,15,FALSE),"-")</f>
        <v>-</v>
      </c>
      <c r="AD136" s="3" t="str">
        <f>IFERROR(VLOOKUP($D136,Payments!AL$10:$AX$1113,13,FALSE),"-")</f>
        <v>-</v>
      </c>
      <c r="AE136" s="3" t="str">
        <f>IFERROR(VLOOKUP($D136,Payments!AN$10:$AX$1113,11,FALSE),"-")</f>
        <v>-</v>
      </c>
      <c r="AF136" s="3" t="str">
        <f>IFERROR(VLOOKUP($D136,Payments!AP$10:$AX$1113,9,FALSE),"-")</f>
        <v>-</v>
      </c>
      <c r="AG136" s="3" t="str">
        <f>IFERROR(VLOOKUP($D136,Payments!AR$10:$AX$1113,7,FALSE),"-")</f>
        <v>-</v>
      </c>
      <c r="AH136" s="3" t="str">
        <f>IFERROR(VLOOKUP($D136,Payments!AT$10:$AX$1113,5,FALSE),"-")</f>
        <v>-</v>
      </c>
      <c r="AI136" s="3" t="str">
        <f>IFERROR(VLOOKUP($D136,Payments!AV$10:$AX$1113,3,FALSE),"-")</f>
        <v>-</v>
      </c>
    </row>
    <row r="137" spans="1:35" ht="14.5" x14ac:dyDescent="0.35">
      <c r="A137" s="4" t="s">
        <v>162</v>
      </c>
      <c r="B137" s="2" t="s">
        <v>2648</v>
      </c>
      <c r="C137" s="19" t="s">
        <v>1405</v>
      </c>
      <c r="D137" s="2" t="s">
        <v>1727</v>
      </c>
      <c r="E137" s="19" t="s">
        <v>218</v>
      </c>
      <c r="F137" s="2">
        <v>7</v>
      </c>
      <c r="G137" s="38">
        <v>20000</v>
      </c>
      <c r="H137" s="2"/>
      <c r="I137" s="26"/>
      <c r="J137" s="2"/>
      <c r="K137" s="2"/>
      <c r="L137" s="3" t="str">
        <f>IFERROR(VLOOKUP($D137,Payments!B$10:$AX$1113,49,FALSE),"-")</f>
        <v>-</v>
      </c>
      <c r="M137" s="3" t="str">
        <f>IFERROR(VLOOKUP($D137,Payments!D$10:$AX$1113,47,FALSE),"-")</f>
        <v>-</v>
      </c>
      <c r="N137" s="3" t="str">
        <f>IFERROR(VLOOKUP($D137,Payments!F$10:$AX$1113,45,FALSE),"-")</f>
        <v>-</v>
      </c>
      <c r="O137" s="3" t="str">
        <f>IFERROR(VLOOKUP($D137,Payments!H$10:$AX$1113,43,FALSE),"-")</f>
        <v>-</v>
      </c>
      <c r="P137" s="3" t="str">
        <f>IFERROR(VLOOKUP($D137,Payments!J$10:$AX$1113,41,FALSE),"-")</f>
        <v>-</v>
      </c>
      <c r="Q137" s="3" t="str">
        <f>IFERROR(VLOOKUP($D137,Payments!L$10:$AX$1113,39,FALSE),"-")</f>
        <v>-</v>
      </c>
      <c r="R137" s="3" t="str">
        <f>IFERROR(VLOOKUP($D137,Payments!N$10:$AX$1113,37,FALSE),"-")</f>
        <v>-</v>
      </c>
      <c r="S137" s="3" t="str">
        <f>IFERROR(VLOOKUP($D137,Payments!P$10:$AX$1113,35,FALSE),"-")</f>
        <v>-</v>
      </c>
      <c r="T137" s="3" t="str">
        <f>IFERROR(VLOOKUP($D137,Payments!R$10:$AX$1113,33,FALSE),"-")</f>
        <v>-</v>
      </c>
      <c r="U137" s="3" t="str">
        <f>IFERROR(VLOOKUP($D137,Payments!T$10:$AX$1113,31,FALSE),"-")</f>
        <v>-</v>
      </c>
      <c r="V137" s="3" t="str">
        <f>IFERROR(VLOOKUP($D137,Payments!V$10:$AX$1113,29,FALSE),"-")</f>
        <v>-</v>
      </c>
      <c r="W137" s="3" t="str">
        <f>IFERROR(VLOOKUP($D137,Payments!X$10:$AX$1113,27,FALSE),"-")</f>
        <v>-</v>
      </c>
      <c r="X137" s="3" t="str">
        <f>IFERROR(VLOOKUP($D137,Payments!Z$10:$AX$1113,25,FALSE),"-")</f>
        <v>-</v>
      </c>
      <c r="Y137" s="3" t="str">
        <f>IFERROR(VLOOKUP($D137,Payments!AB$10:$AX$1113,23,FALSE),"-")</f>
        <v>-</v>
      </c>
      <c r="Z137" s="3" t="str">
        <f>IFERROR(VLOOKUP($D137,Payments!AD$10:$AX$1113,19,FALSE),"-")</f>
        <v>-</v>
      </c>
      <c r="AA137" s="3" t="str">
        <f>IFERROR(VLOOKUP($D137,Payments!AF$10:$AX$1113,17,FALSE),"-")</f>
        <v>-</v>
      </c>
      <c r="AB137" s="3" t="str">
        <f>IFERROR(VLOOKUP($D137,Payments!AH$10:$AX$1113,15,FALSE),"-")</f>
        <v>-</v>
      </c>
      <c r="AC137" s="3" t="str">
        <f>IFERROR(VLOOKUP($D137,Payments!AJ$10:$AX$1113,15,FALSE),"-")</f>
        <v>-</v>
      </c>
      <c r="AD137" s="3" t="str">
        <f>IFERROR(VLOOKUP($D137,Payments!AL$10:$AX$1113,13,FALSE),"-")</f>
        <v>-</v>
      </c>
      <c r="AE137" s="3" t="str">
        <f>IFERROR(VLOOKUP($D137,Payments!AN$10:$AX$1113,11,FALSE),"-")</f>
        <v>-</v>
      </c>
      <c r="AF137" s="3" t="str">
        <f>IFERROR(VLOOKUP($D137,Payments!AP$10:$AX$1113,9,FALSE),"-")</f>
        <v>-</v>
      </c>
      <c r="AG137" s="3" t="str">
        <f>IFERROR(VLOOKUP($D137,Payments!AR$10:$AX$1113,7,FALSE),"-")</f>
        <v>-</v>
      </c>
      <c r="AH137" s="3" t="str">
        <f>IFERROR(VLOOKUP($D137,Payments!AT$10:$AX$1113,5,FALSE),"-")</f>
        <v>-</v>
      </c>
      <c r="AI137" s="3" t="str">
        <f>IFERROR(VLOOKUP($D137,Payments!AV$10:$AX$1113,3,FALSE),"-")</f>
        <v>-</v>
      </c>
    </row>
    <row r="138" spans="1:35" ht="14.5" x14ac:dyDescent="0.35">
      <c r="A138" s="4" t="s">
        <v>162</v>
      </c>
      <c r="B138" s="2" t="s">
        <v>2648</v>
      </c>
      <c r="C138" s="19" t="s">
        <v>1405</v>
      </c>
      <c r="D138" s="2" t="s">
        <v>1728</v>
      </c>
      <c r="E138" s="19" t="s">
        <v>219</v>
      </c>
      <c r="F138" s="2">
        <v>9</v>
      </c>
      <c r="G138" s="38">
        <v>20000</v>
      </c>
      <c r="H138" s="2"/>
      <c r="I138" s="26"/>
      <c r="J138" s="2"/>
      <c r="K138" s="2"/>
      <c r="L138" s="3" t="str">
        <f>IFERROR(VLOOKUP($D138,Payments!B$10:$AX$1113,49,FALSE),"-")</f>
        <v>-</v>
      </c>
      <c r="M138" s="3" t="str">
        <f>IFERROR(VLOOKUP($D138,Payments!D$10:$AX$1113,47,FALSE),"-")</f>
        <v>-</v>
      </c>
      <c r="N138" s="3" t="str">
        <f>IFERROR(VLOOKUP($D138,Payments!F$10:$AX$1113,45,FALSE),"-")</f>
        <v>-</v>
      </c>
      <c r="O138" s="3" t="str">
        <f>IFERROR(VLOOKUP($D138,Payments!H$10:$AX$1113,43,FALSE),"-")</f>
        <v>-</v>
      </c>
      <c r="P138" s="3" t="str">
        <f>IFERROR(VLOOKUP($D138,Payments!J$10:$AX$1113,41,FALSE),"-")</f>
        <v>-</v>
      </c>
      <c r="Q138" s="3" t="str">
        <f>IFERROR(VLOOKUP($D138,Payments!L$10:$AX$1113,39,FALSE),"-")</f>
        <v>-</v>
      </c>
      <c r="R138" s="3" t="str">
        <f>IFERROR(VLOOKUP($D138,Payments!N$10:$AX$1113,37,FALSE),"-")</f>
        <v>-</v>
      </c>
      <c r="S138" s="3" t="str">
        <f>IFERROR(VLOOKUP($D138,Payments!P$10:$AX$1113,35,FALSE),"-")</f>
        <v>-</v>
      </c>
      <c r="T138" s="3" t="str">
        <f>IFERROR(VLOOKUP($D138,Payments!R$10:$AX$1113,33,FALSE),"-")</f>
        <v>-</v>
      </c>
      <c r="U138" s="3" t="str">
        <f>IFERROR(VLOOKUP($D138,Payments!T$10:$AX$1113,31,FALSE),"-")</f>
        <v>-</v>
      </c>
      <c r="V138" s="3" t="str">
        <f>IFERROR(VLOOKUP($D138,Payments!V$10:$AX$1113,29,FALSE),"-")</f>
        <v>-</v>
      </c>
      <c r="W138" s="3" t="str">
        <f>IFERROR(VLOOKUP($D138,Payments!X$10:$AX$1113,27,FALSE),"-")</f>
        <v>-</v>
      </c>
      <c r="X138" s="3" t="str">
        <f>IFERROR(VLOOKUP($D138,Payments!Z$10:$AX$1113,25,FALSE),"-")</f>
        <v>-</v>
      </c>
      <c r="Y138" s="3" t="str">
        <f>IFERROR(VLOOKUP($D138,Payments!AB$10:$AX$1113,23,FALSE),"-")</f>
        <v>-</v>
      </c>
      <c r="Z138" s="3" t="str">
        <f>IFERROR(VLOOKUP($D138,Payments!AD$10:$AX$1113,19,FALSE),"-")</f>
        <v>-</v>
      </c>
      <c r="AA138" s="3" t="str">
        <f>IFERROR(VLOOKUP($D138,Payments!AF$10:$AX$1113,17,FALSE),"-")</f>
        <v>-</v>
      </c>
      <c r="AB138" s="3" t="str">
        <f>IFERROR(VLOOKUP($D138,Payments!AH$10:$AX$1113,15,FALSE),"-")</f>
        <v>-</v>
      </c>
      <c r="AC138" s="3" t="str">
        <f>IFERROR(VLOOKUP($D138,Payments!AJ$10:$AX$1113,15,FALSE),"-")</f>
        <v>-</v>
      </c>
      <c r="AD138" s="3" t="str">
        <f>IFERROR(VLOOKUP($D138,Payments!AL$10:$AX$1113,13,FALSE),"-")</f>
        <v>-</v>
      </c>
      <c r="AE138" s="3" t="str">
        <f>IFERROR(VLOOKUP($D138,Payments!AN$10:$AX$1113,11,FALSE),"-")</f>
        <v>-</v>
      </c>
      <c r="AF138" s="3" t="str">
        <f>IFERROR(VLOOKUP($D138,Payments!AP$10:$AX$1113,9,FALSE),"-")</f>
        <v>-</v>
      </c>
      <c r="AG138" s="3" t="str">
        <f>IFERROR(VLOOKUP($D138,Payments!AR$10:$AX$1113,7,FALSE),"-")</f>
        <v>-</v>
      </c>
      <c r="AH138" s="3" t="str">
        <f>IFERROR(VLOOKUP($D138,Payments!AT$10:$AX$1113,5,FALSE),"-")</f>
        <v>-</v>
      </c>
      <c r="AI138" s="3" t="str">
        <f>IFERROR(VLOOKUP($D138,Payments!AV$10:$AX$1113,3,FALSE),"-")</f>
        <v>-</v>
      </c>
    </row>
    <row r="139" spans="1:35" ht="14.5" x14ac:dyDescent="0.35">
      <c r="A139" s="4" t="s">
        <v>162</v>
      </c>
      <c r="B139" s="2" t="s">
        <v>2648</v>
      </c>
      <c r="C139" s="19" t="s">
        <v>1405</v>
      </c>
      <c r="D139" s="2" t="s">
        <v>1729</v>
      </c>
      <c r="E139" s="19" t="s">
        <v>220</v>
      </c>
      <c r="F139" s="2">
        <v>5</v>
      </c>
      <c r="G139" s="38">
        <v>20000</v>
      </c>
      <c r="H139" s="2"/>
      <c r="I139" s="26"/>
      <c r="J139" s="2"/>
      <c r="K139" s="2"/>
      <c r="L139" s="3" t="str">
        <f>IFERROR(VLOOKUP($D139,Payments!B$10:$AX$1113,49,FALSE),"-")</f>
        <v>-</v>
      </c>
      <c r="M139" s="3" t="str">
        <f>IFERROR(VLOOKUP($D139,Payments!D$10:$AX$1113,47,FALSE),"-")</f>
        <v>-</v>
      </c>
      <c r="N139" s="3" t="str">
        <f>IFERROR(VLOOKUP($D139,Payments!F$10:$AX$1113,45,FALSE),"-")</f>
        <v>-</v>
      </c>
      <c r="O139" s="3" t="str">
        <f>IFERROR(VLOOKUP($D139,Payments!H$10:$AX$1113,43,FALSE),"-")</f>
        <v>-</v>
      </c>
      <c r="P139" s="3" t="str">
        <f>IFERROR(VLOOKUP($D139,Payments!J$10:$AX$1113,41,FALSE),"-")</f>
        <v>-</v>
      </c>
      <c r="Q139" s="3" t="str">
        <f>IFERROR(VLOOKUP($D139,Payments!L$10:$AX$1113,39,FALSE),"-")</f>
        <v>-</v>
      </c>
      <c r="R139" s="3" t="str">
        <f>IFERROR(VLOOKUP($D139,Payments!N$10:$AX$1113,37,FALSE),"-")</f>
        <v>-</v>
      </c>
      <c r="S139" s="3" t="str">
        <f>IFERROR(VLOOKUP($D139,Payments!P$10:$AX$1113,35,FALSE),"-")</f>
        <v>-</v>
      </c>
      <c r="T139" s="3" t="str">
        <f>IFERROR(VLOOKUP($D139,Payments!R$10:$AX$1113,33,FALSE),"-")</f>
        <v>-</v>
      </c>
      <c r="U139" s="3" t="str">
        <f>IFERROR(VLOOKUP($D139,Payments!T$10:$AX$1113,31,FALSE),"-")</f>
        <v>-</v>
      </c>
      <c r="V139" s="3" t="str">
        <f>IFERROR(VLOOKUP($D139,Payments!V$10:$AX$1113,29,FALSE),"-")</f>
        <v>-</v>
      </c>
      <c r="W139" s="3" t="str">
        <f>IFERROR(VLOOKUP($D139,Payments!X$10:$AX$1113,27,FALSE),"-")</f>
        <v>-</v>
      </c>
      <c r="X139" s="3" t="str">
        <f>IFERROR(VLOOKUP($D139,Payments!Z$10:$AX$1113,25,FALSE),"-")</f>
        <v>-</v>
      </c>
      <c r="Y139" s="3" t="str">
        <f>IFERROR(VLOOKUP($D139,Payments!AB$10:$AX$1113,23,FALSE),"-")</f>
        <v>-</v>
      </c>
      <c r="Z139" s="3" t="str">
        <f>IFERROR(VLOOKUP($D139,Payments!AD$10:$AX$1113,19,FALSE),"-")</f>
        <v>-</v>
      </c>
      <c r="AA139" s="3" t="str">
        <f>IFERROR(VLOOKUP($D139,Payments!AF$10:$AX$1113,17,FALSE),"-")</f>
        <v>-</v>
      </c>
      <c r="AB139" s="3" t="str">
        <f>IFERROR(VLOOKUP($D139,Payments!AH$10:$AX$1113,15,FALSE),"-")</f>
        <v>-</v>
      </c>
      <c r="AC139" s="3" t="str">
        <f>IFERROR(VLOOKUP($D139,Payments!AJ$10:$AX$1113,15,FALSE),"-")</f>
        <v>-</v>
      </c>
      <c r="AD139" s="3" t="str">
        <f>IFERROR(VLOOKUP($D139,Payments!AL$10:$AX$1113,13,FALSE),"-")</f>
        <v>-</v>
      </c>
      <c r="AE139" s="3" t="str">
        <f>IFERROR(VLOOKUP($D139,Payments!AN$10:$AX$1113,11,FALSE),"-")</f>
        <v>-</v>
      </c>
      <c r="AF139" s="3" t="str">
        <f>IFERROR(VLOOKUP($D139,Payments!AP$10:$AX$1113,9,FALSE),"-")</f>
        <v>-</v>
      </c>
      <c r="AG139" s="3" t="str">
        <f>IFERROR(VLOOKUP($D139,Payments!AR$10:$AX$1113,7,FALSE),"-")</f>
        <v>-</v>
      </c>
      <c r="AH139" s="3" t="str">
        <f>IFERROR(VLOOKUP($D139,Payments!AT$10:$AX$1113,5,FALSE),"-")</f>
        <v>-</v>
      </c>
      <c r="AI139" s="3" t="str">
        <f>IFERROR(VLOOKUP($D139,Payments!AV$10:$AX$1113,3,FALSE),"-")</f>
        <v>-</v>
      </c>
    </row>
    <row r="140" spans="1:35" ht="14.5" x14ac:dyDescent="0.35">
      <c r="A140" s="4" t="s">
        <v>162</v>
      </c>
      <c r="B140" s="2" t="s">
        <v>2648</v>
      </c>
      <c r="C140" s="19" t="s">
        <v>1405</v>
      </c>
      <c r="D140" s="2" t="s">
        <v>1730</v>
      </c>
      <c r="E140" s="19" t="s">
        <v>221</v>
      </c>
      <c r="F140" s="2">
        <v>4</v>
      </c>
      <c r="G140" s="38">
        <v>20000</v>
      </c>
      <c r="H140" s="2"/>
      <c r="I140" s="26" t="s">
        <v>222</v>
      </c>
      <c r="J140" s="2"/>
      <c r="K140" s="2"/>
      <c r="L140" s="3" t="str">
        <f>IFERROR(VLOOKUP($D140,Payments!B$10:$AX$1113,49,FALSE),"-")</f>
        <v>-</v>
      </c>
      <c r="M140" s="3" t="str">
        <f>IFERROR(VLOOKUP($D140,Payments!D$10:$AX$1113,47,FALSE),"-")</f>
        <v>-</v>
      </c>
      <c r="N140" s="3" t="str">
        <f>IFERROR(VLOOKUP($D140,Payments!F$10:$AX$1113,45,FALSE),"-")</f>
        <v>-</v>
      </c>
      <c r="O140" s="3" t="str">
        <f>IFERROR(VLOOKUP($D140,Payments!H$10:$AX$1113,43,FALSE),"-")</f>
        <v>-</v>
      </c>
      <c r="P140" s="3" t="str">
        <f>IFERROR(VLOOKUP($D140,Payments!J$10:$AX$1113,41,FALSE),"-")</f>
        <v>-</v>
      </c>
      <c r="Q140" s="3" t="str">
        <f>IFERROR(VLOOKUP($D140,Payments!L$10:$AX$1113,39,FALSE),"-")</f>
        <v>-</v>
      </c>
      <c r="R140" s="3" t="str">
        <f>IFERROR(VLOOKUP($D140,Payments!N$10:$AX$1113,37,FALSE),"-")</f>
        <v>-</v>
      </c>
      <c r="S140" s="3" t="str">
        <f>IFERROR(VLOOKUP($D140,Payments!P$10:$AX$1113,35,FALSE),"-")</f>
        <v>-</v>
      </c>
      <c r="T140" s="3" t="str">
        <f>IFERROR(VLOOKUP($D140,Payments!R$10:$AX$1113,33,FALSE),"-")</f>
        <v>-</v>
      </c>
      <c r="U140" s="3" t="str">
        <f>IFERROR(VLOOKUP($D140,Payments!T$10:$AX$1113,31,FALSE),"-")</f>
        <v>-</v>
      </c>
      <c r="V140" s="3" t="str">
        <f>IFERROR(VLOOKUP($D140,Payments!V$10:$AX$1113,29,FALSE),"-")</f>
        <v>-</v>
      </c>
      <c r="W140" s="3" t="str">
        <f>IFERROR(VLOOKUP($D140,Payments!X$10:$AX$1113,27,FALSE),"-")</f>
        <v>-</v>
      </c>
      <c r="X140" s="3" t="str">
        <f>IFERROR(VLOOKUP($D140,Payments!Z$10:$AX$1113,25,FALSE),"-")</f>
        <v>-</v>
      </c>
      <c r="Y140" s="3" t="str">
        <f>IFERROR(VLOOKUP($D140,Payments!AB$10:$AX$1113,23,FALSE),"-")</f>
        <v>-</v>
      </c>
      <c r="Z140" s="3" t="str">
        <f>IFERROR(VLOOKUP($D140,Payments!AD$10:$AX$1113,19,FALSE),"-")</f>
        <v>-</v>
      </c>
      <c r="AA140" s="3" t="str">
        <f>IFERROR(VLOOKUP($D140,Payments!AF$10:$AX$1113,17,FALSE),"-")</f>
        <v>-</v>
      </c>
      <c r="AB140" s="3" t="str">
        <f>IFERROR(VLOOKUP($D140,Payments!AH$10:$AX$1113,15,FALSE),"-")</f>
        <v>-</v>
      </c>
      <c r="AC140" s="3" t="str">
        <f>IFERROR(VLOOKUP($D140,Payments!AJ$10:$AX$1113,15,FALSE),"-")</f>
        <v>-</v>
      </c>
      <c r="AD140" s="3" t="str">
        <f>IFERROR(VLOOKUP($D140,Payments!AL$10:$AX$1113,13,FALSE),"-")</f>
        <v>-</v>
      </c>
      <c r="AE140" s="3" t="str">
        <f>IFERROR(VLOOKUP($D140,Payments!AN$10:$AX$1113,11,FALSE),"-")</f>
        <v>-</v>
      </c>
      <c r="AF140" s="3" t="str">
        <f>IFERROR(VLOOKUP($D140,Payments!AP$10:$AX$1113,9,FALSE),"-")</f>
        <v>-</v>
      </c>
      <c r="AG140" s="3" t="str">
        <f>IFERROR(VLOOKUP($D140,Payments!AR$10:$AX$1113,7,FALSE),"-")</f>
        <v>-</v>
      </c>
      <c r="AH140" s="3" t="str">
        <f>IFERROR(VLOOKUP($D140,Payments!AT$10:$AX$1113,5,FALSE),"-")</f>
        <v>-</v>
      </c>
      <c r="AI140" s="3" t="str">
        <f>IFERROR(VLOOKUP($D140,Payments!AV$10:$AX$1113,3,FALSE),"-")</f>
        <v>-</v>
      </c>
    </row>
    <row r="141" spans="1:35" ht="14.5" x14ac:dyDescent="0.35">
      <c r="A141" s="4" t="s">
        <v>162</v>
      </c>
      <c r="B141" s="2" t="s">
        <v>2648</v>
      </c>
      <c r="C141" s="19" t="s">
        <v>1405</v>
      </c>
      <c r="D141" s="2" t="s">
        <v>1731</v>
      </c>
      <c r="E141" s="19" t="s">
        <v>223</v>
      </c>
      <c r="F141" s="2">
        <v>8</v>
      </c>
      <c r="G141" s="38">
        <v>20000</v>
      </c>
      <c r="H141" s="2"/>
      <c r="I141" s="26" t="s">
        <v>224</v>
      </c>
      <c r="J141" s="2"/>
      <c r="K141" s="2"/>
      <c r="L141" s="3" t="str">
        <f>IFERROR(VLOOKUP($D141,Payments!B$10:$AX$1113,49,FALSE),"-")</f>
        <v>-</v>
      </c>
      <c r="M141" s="3" t="str">
        <f>IFERROR(VLOOKUP($D141,Payments!D$10:$AX$1113,47,FALSE),"-")</f>
        <v>-</v>
      </c>
      <c r="N141" s="3" t="str">
        <f>IFERROR(VLOOKUP($D141,Payments!F$10:$AX$1113,45,FALSE),"-")</f>
        <v>-</v>
      </c>
      <c r="O141" s="3" t="str">
        <f>IFERROR(VLOOKUP($D141,Payments!H$10:$AX$1113,43,FALSE),"-")</f>
        <v>-</v>
      </c>
      <c r="P141" s="3" t="str">
        <f>IFERROR(VLOOKUP($D141,Payments!J$10:$AX$1113,41,FALSE),"-")</f>
        <v>-</v>
      </c>
      <c r="Q141" s="3" t="str">
        <f>IFERROR(VLOOKUP($D141,Payments!L$10:$AX$1113,39,FALSE),"-")</f>
        <v>-</v>
      </c>
      <c r="R141" s="3" t="str">
        <f>IFERROR(VLOOKUP($D141,Payments!N$10:$AX$1113,37,FALSE),"-")</f>
        <v>-</v>
      </c>
      <c r="S141" s="3" t="str">
        <f>IFERROR(VLOOKUP($D141,Payments!P$10:$AX$1113,35,FALSE),"-")</f>
        <v>-</v>
      </c>
      <c r="T141" s="3" t="str">
        <f>IFERROR(VLOOKUP($D141,Payments!R$10:$AX$1113,33,FALSE),"-")</f>
        <v>-</v>
      </c>
      <c r="U141" s="3" t="str">
        <f>IFERROR(VLOOKUP($D141,Payments!T$10:$AX$1113,31,FALSE),"-")</f>
        <v>-</v>
      </c>
      <c r="V141" s="3" t="str">
        <f>IFERROR(VLOOKUP($D141,Payments!V$10:$AX$1113,29,FALSE),"-")</f>
        <v>-</v>
      </c>
      <c r="W141" s="3" t="str">
        <f>IFERROR(VLOOKUP($D141,Payments!X$10:$AX$1113,27,FALSE),"-")</f>
        <v>-</v>
      </c>
      <c r="X141" s="3" t="str">
        <f>IFERROR(VLOOKUP($D141,Payments!Z$10:$AX$1113,25,FALSE),"-")</f>
        <v>-</v>
      </c>
      <c r="Y141" s="3" t="str">
        <f>IFERROR(VLOOKUP($D141,Payments!AB$10:$AX$1113,23,FALSE),"-")</f>
        <v>-</v>
      </c>
      <c r="Z141" s="3" t="str">
        <f>IFERROR(VLOOKUP($D141,Payments!AD$10:$AX$1113,19,FALSE),"-")</f>
        <v>-</v>
      </c>
      <c r="AA141" s="3" t="str">
        <f>IFERROR(VLOOKUP($D141,Payments!AF$10:$AX$1113,17,FALSE),"-")</f>
        <v>-</v>
      </c>
      <c r="AB141" s="3" t="str">
        <f>IFERROR(VLOOKUP($D141,Payments!AH$10:$AX$1113,15,FALSE),"-")</f>
        <v>-</v>
      </c>
      <c r="AC141" s="3" t="str">
        <f>IFERROR(VLOOKUP($D141,Payments!AJ$10:$AX$1113,15,FALSE),"-")</f>
        <v>-</v>
      </c>
      <c r="AD141" s="3" t="str">
        <f>IFERROR(VLOOKUP($D141,Payments!AL$10:$AX$1113,13,FALSE),"-")</f>
        <v>-</v>
      </c>
      <c r="AE141" s="3" t="str">
        <f>IFERROR(VLOOKUP($D141,Payments!AN$10:$AX$1113,11,FALSE),"-")</f>
        <v>-</v>
      </c>
      <c r="AF141" s="3" t="str">
        <f>IFERROR(VLOOKUP($D141,Payments!AP$10:$AX$1113,9,FALSE),"-")</f>
        <v>-</v>
      </c>
      <c r="AG141" s="3" t="str">
        <f>IFERROR(VLOOKUP($D141,Payments!AR$10:$AX$1113,7,FALSE),"-")</f>
        <v>-</v>
      </c>
      <c r="AH141" s="3" t="str">
        <f>IFERROR(VLOOKUP($D141,Payments!AT$10:$AX$1113,5,FALSE),"-")</f>
        <v>-</v>
      </c>
      <c r="AI141" s="3" t="str">
        <f>IFERROR(VLOOKUP($D141,Payments!AV$10:$AX$1113,3,FALSE),"-")</f>
        <v>-</v>
      </c>
    </row>
    <row r="142" spans="1:35" ht="14.5" x14ac:dyDescent="0.35">
      <c r="A142" s="4" t="s">
        <v>162</v>
      </c>
      <c r="B142" s="2" t="s">
        <v>2649</v>
      </c>
      <c r="C142" s="19" t="s">
        <v>225</v>
      </c>
      <c r="D142" s="2" t="s">
        <v>1732</v>
      </c>
      <c r="E142" s="19" t="s">
        <v>226</v>
      </c>
      <c r="F142" s="2" t="s">
        <v>2786</v>
      </c>
      <c r="G142" s="38">
        <v>20000</v>
      </c>
      <c r="H142" s="2" t="s">
        <v>227</v>
      </c>
      <c r="I142" s="26"/>
      <c r="J142" s="2"/>
      <c r="K142" s="2" t="s">
        <v>228</v>
      </c>
      <c r="L142" s="3" t="str">
        <f>IFERROR(VLOOKUP($D142,Payments!B$10:$AX$1113,49,FALSE),"-")</f>
        <v>-</v>
      </c>
      <c r="M142" s="3" t="str">
        <f>IFERROR(VLOOKUP($D142,Payments!D$10:$AX$1113,47,FALSE),"-")</f>
        <v>-</v>
      </c>
      <c r="N142" s="3" t="str">
        <f>IFERROR(VLOOKUP($D142,Payments!F$10:$AX$1113,45,FALSE),"-")</f>
        <v>-</v>
      </c>
      <c r="O142" s="3" t="str">
        <f>IFERROR(VLOOKUP($D142,Payments!H$10:$AX$1113,43,FALSE),"-")</f>
        <v>-</v>
      </c>
      <c r="P142" s="3" t="str">
        <f>IFERROR(VLOOKUP($D142,Payments!J$10:$AX$1113,41,FALSE),"-")</f>
        <v>-</v>
      </c>
      <c r="Q142" s="3" t="str">
        <f>IFERROR(VLOOKUP($D142,Payments!L$10:$AX$1113,39,FALSE),"-")</f>
        <v>-</v>
      </c>
      <c r="R142" s="3" t="str">
        <f>IFERROR(VLOOKUP($D142,Payments!N$10:$AX$1113,37,FALSE),"-")</f>
        <v>-</v>
      </c>
      <c r="S142" s="3" t="str">
        <f>IFERROR(VLOOKUP($D142,Payments!P$10:$AX$1113,35,FALSE),"-")</f>
        <v>-</v>
      </c>
      <c r="T142" s="3" t="str">
        <f>IFERROR(VLOOKUP($D142,Payments!R$10:$AX$1113,33,FALSE),"-")</f>
        <v>-</v>
      </c>
      <c r="U142" s="3" t="str">
        <f>IFERROR(VLOOKUP($D142,Payments!T$10:$AX$1113,31,FALSE),"-")</f>
        <v>-</v>
      </c>
      <c r="V142" s="3" t="str">
        <f>IFERROR(VLOOKUP($D142,Payments!V$10:$AX$1113,29,FALSE),"-")</f>
        <v>-</v>
      </c>
      <c r="W142" s="3" t="str">
        <f>IFERROR(VLOOKUP($D142,Payments!X$10:$AX$1113,27,FALSE),"-")</f>
        <v>-</v>
      </c>
      <c r="X142" s="3" t="str">
        <f>IFERROR(VLOOKUP($D142,Payments!Z$10:$AX$1113,25,FALSE),"-")</f>
        <v>-</v>
      </c>
      <c r="Y142" s="3" t="str">
        <f>IFERROR(VLOOKUP($D142,Payments!AB$10:$AX$1113,23,FALSE),"-")</f>
        <v>-</v>
      </c>
      <c r="Z142" s="3" t="str">
        <f>IFERROR(VLOOKUP($D142,Payments!AD$10:$AX$1113,19,FALSE),"-")</f>
        <v>-</v>
      </c>
      <c r="AA142" s="3" t="str">
        <f>IFERROR(VLOOKUP($D142,Payments!AF$10:$AX$1113,17,FALSE),"-")</f>
        <v>-</v>
      </c>
      <c r="AB142" s="3" t="str">
        <f>IFERROR(VLOOKUP($D142,Payments!AH$10:$AX$1113,15,FALSE),"-")</f>
        <v>-</v>
      </c>
      <c r="AC142" s="3" t="str">
        <f>IFERROR(VLOOKUP($D142,Payments!AJ$10:$AX$1113,15,FALSE),"-")</f>
        <v>-</v>
      </c>
      <c r="AD142" s="3" t="str">
        <f>IFERROR(VLOOKUP($D142,Payments!AL$10:$AX$1113,13,FALSE),"-")</f>
        <v>-</v>
      </c>
      <c r="AE142" s="3" t="str">
        <f>IFERROR(VLOOKUP($D142,Payments!AN$10:$AX$1113,11,FALSE),"-")</f>
        <v>-</v>
      </c>
      <c r="AF142" s="3" t="str">
        <f>IFERROR(VLOOKUP($D142,Payments!AP$10:$AX$1113,9,FALSE),"-")</f>
        <v>-</v>
      </c>
      <c r="AG142" s="3" t="str">
        <f>IFERROR(VLOOKUP($D142,Payments!AR$10:$AX$1113,7,FALSE),"-")</f>
        <v>-</v>
      </c>
      <c r="AH142" s="3" t="str">
        <f>IFERROR(VLOOKUP($D142,Payments!AT$10:$AX$1113,5,FALSE),"-")</f>
        <v>-</v>
      </c>
      <c r="AI142" s="3" t="str">
        <f>IFERROR(VLOOKUP($D142,Payments!AV$10:$AX$1113,3,FALSE),"-")</f>
        <v>-</v>
      </c>
    </row>
    <row r="143" spans="1:35" ht="14.5" x14ac:dyDescent="0.35">
      <c r="A143" s="4" t="s">
        <v>162</v>
      </c>
      <c r="B143" s="2" t="s">
        <v>2649</v>
      </c>
      <c r="C143" s="19" t="s">
        <v>225</v>
      </c>
      <c r="D143" s="2" t="s">
        <v>1733</v>
      </c>
      <c r="E143" s="19" t="s">
        <v>229</v>
      </c>
      <c r="F143" s="2" t="s">
        <v>115</v>
      </c>
      <c r="G143" s="38">
        <v>20000</v>
      </c>
      <c r="H143" s="2"/>
      <c r="I143" s="26"/>
      <c r="J143" s="2"/>
      <c r="K143" s="2"/>
      <c r="L143" s="3" t="str">
        <f>IFERROR(VLOOKUP($D143,Payments!B$10:$AX$1113,49,FALSE),"-")</f>
        <v>-</v>
      </c>
      <c r="M143" s="3" t="str">
        <f>IFERROR(VLOOKUP($D143,Payments!D$10:$AX$1113,47,FALSE),"-")</f>
        <v>-</v>
      </c>
      <c r="N143" s="3" t="str">
        <f>IFERROR(VLOOKUP($D143,Payments!F$10:$AX$1113,45,FALSE),"-")</f>
        <v>-</v>
      </c>
      <c r="O143" s="3" t="str">
        <f>IFERROR(VLOOKUP($D143,Payments!H$10:$AX$1113,43,FALSE),"-")</f>
        <v>-</v>
      </c>
      <c r="P143" s="3" t="str">
        <f>IFERROR(VLOOKUP($D143,Payments!J$10:$AX$1113,41,FALSE),"-")</f>
        <v>-</v>
      </c>
      <c r="Q143" s="3" t="str">
        <f>IFERROR(VLOOKUP($D143,Payments!L$10:$AX$1113,39,FALSE),"-")</f>
        <v>-</v>
      </c>
      <c r="R143" s="3" t="str">
        <f>IFERROR(VLOOKUP($D143,Payments!N$10:$AX$1113,37,FALSE),"-")</f>
        <v>-</v>
      </c>
      <c r="S143" s="3" t="str">
        <f>IFERROR(VLOOKUP($D143,Payments!P$10:$AX$1113,35,FALSE),"-")</f>
        <v>-</v>
      </c>
      <c r="T143" s="3" t="str">
        <f>IFERROR(VLOOKUP($D143,Payments!R$10:$AX$1113,33,FALSE),"-")</f>
        <v>-</v>
      </c>
      <c r="U143" s="3" t="str">
        <f>IFERROR(VLOOKUP($D143,Payments!T$10:$AX$1113,31,FALSE),"-")</f>
        <v>-</v>
      </c>
      <c r="V143" s="3" t="str">
        <f>IFERROR(VLOOKUP($D143,Payments!V$10:$AX$1113,29,FALSE),"-")</f>
        <v>-</v>
      </c>
      <c r="W143" s="3" t="str">
        <f>IFERROR(VLOOKUP($D143,Payments!X$10:$AX$1113,27,FALSE),"-")</f>
        <v>-</v>
      </c>
      <c r="X143" s="3" t="str">
        <f>IFERROR(VLOOKUP($D143,Payments!Z$10:$AX$1113,25,FALSE),"-")</f>
        <v>-</v>
      </c>
      <c r="Y143" s="3" t="str">
        <f>IFERROR(VLOOKUP($D143,Payments!AB$10:$AX$1113,23,FALSE),"-")</f>
        <v>-</v>
      </c>
      <c r="Z143" s="3" t="str">
        <f>IFERROR(VLOOKUP($D143,Payments!AD$10:$AX$1113,19,FALSE),"-")</f>
        <v>-</v>
      </c>
      <c r="AA143" s="3" t="str">
        <f>IFERROR(VLOOKUP($D143,Payments!AF$10:$AX$1113,17,FALSE),"-")</f>
        <v>-</v>
      </c>
      <c r="AB143" s="3" t="str">
        <f>IFERROR(VLOOKUP($D143,Payments!AH$10:$AX$1113,15,FALSE),"-")</f>
        <v>-</v>
      </c>
      <c r="AC143" s="3" t="str">
        <f>IFERROR(VLOOKUP($D143,Payments!AJ$10:$AX$1113,15,FALSE),"-")</f>
        <v>-</v>
      </c>
      <c r="AD143" s="3" t="str">
        <f>IFERROR(VLOOKUP($D143,Payments!AL$10:$AX$1113,13,FALSE),"-")</f>
        <v>-</v>
      </c>
      <c r="AE143" s="3" t="str">
        <f>IFERROR(VLOOKUP($D143,Payments!AN$10:$AX$1113,11,FALSE),"-")</f>
        <v>-</v>
      </c>
      <c r="AF143" s="3" t="str">
        <f>IFERROR(VLOOKUP($D143,Payments!AP$10:$AX$1113,9,FALSE),"-")</f>
        <v>-</v>
      </c>
      <c r="AG143" s="3" t="str">
        <f>IFERROR(VLOOKUP($D143,Payments!AR$10:$AX$1113,7,FALSE),"-")</f>
        <v>-</v>
      </c>
      <c r="AH143" s="3" t="str">
        <f>IFERROR(VLOOKUP($D143,Payments!AT$10:$AX$1113,5,FALSE),"-")</f>
        <v>-</v>
      </c>
      <c r="AI143" s="3" t="str">
        <f>IFERROR(VLOOKUP($D143,Payments!AV$10:$AX$1113,3,FALSE),"-")</f>
        <v>-</v>
      </c>
    </row>
    <row r="144" spans="1:35" ht="14.5" x14ac:dyDescent="0.35">
      <c r="A144" s="4" t="s">
        <v>162</v>
      </c>
      <c r="B144" s="2" t="s">
        <v>2649</v>
      </c>
      <c r="C144" s="19" t="s">
        <v>225</v>
      </c>
      <c r="D144" s="2" t="s">
        <v>1734</v>
      </c>
      <c r="E144" s="19" t="s">
        <v>230</v>
      </c>
      <c r="F144" s="2">
        <v>2</v>
      </c>
      <c r="G144" s="38">
        <v>20000</v>
      </c>
      <c r="H144" s="2"/>
      <c r="I144" s="26"/>
      <c r="J144" s="2"/>
      <c r="K144" s="2"/>
      <c r="L144" s="3" t="str">
        <f>IFERROR(VLOOKUP($D144,Payments!B$10:$AX$1113,49,FALSE),"-")</f>
        <v>-</v>
      </c>
      <c r="M144" s="3" t="str">
        <f>IFERROR(VLOOKUP($D144,Payments!D$10:$AX$1113,47,FALSE),"-")</f>
        <v>-</v>
      </c>
      <c r="N144" s="3" t="str">
        <f>IFERROR(VLOOKUP($D144,Payments!F$10:$AX$1113,45,FALSE),"-")</f>
        <v>-</v>
      </c>
      <c r="O144" s="3" t="str">
        <f>IFERROR(VLOOKUP($D144,Payments!H$10:$AX$1113,43,FALSE),"-")</f>
        <v>-</v>
      </c>
      <c r="P144" s="3" t="str">
        <f>IFERROR(VLOOKUP($D144,Payments!J$10:$AX$1113,41,FALSE),"-")</f>
        <v>-</v>
      </c>
      <c r="Q144" s="3" t="str">
        <f>IFERROR(VLOOKUP($D144,Payments!L$10:$AX$1113,39,FALSE),"-")</f>
        <v>-</v>
      </c>
      <c r="R144" s="3" t="str">
        <f>IFERROR(VLOOKUP($D144,Payments!N$10:$AX$1113,37,FALSE),"-")</f>
        <v>-</v>
      </c>
      <c r="S144" s="3" t="str">
        <f>IFERROR(VLOOKUP($D144,Payments!P$10:$AX$1113,35,FALSE),"-")</f>
        <v>-</v>
      </c>
      <c r="T144" s="3" t="str">
        <f>IFERROR(VLOOKUP($D144,Payments!R$10:$AX$1113,33,FALSE),"-")</f>
        <v>-</v>
      </c>
      <c r="U144" s="3" t="str">
        <f>IFERROR(VLOOKUP($D144,Payments!T$10:$AX$1113,31,FALSE),"-")</f>
        <v>-</v>
      </c>
      <c r="V144" s="3" t="str">
        <f>IFERROR(VLOOKUP($D144,Payments!V$10:$AX$1113,29,FALSE),"-")</f>
        <v>-</v>
      </c>
      <c r="W144" s="3" t="str">
        <f>IFERROR(VLOOKUP($D144,Payments!X$10:$AX$1113,27,FALSE),"-")</f>
        <v>-</v>
      </c>
      <c r="X144" s="3" t="str">
        <f>IFERROR(VLOOKUP($D144,Payments!Z$10:$AX$1113,25,FALSE),"-")</f>
        <v>-</v>
      </c>
      <c r="Y144" s="3" t="str">
        <f>IFERROR(VLOOKUP($D144,Payments!AB$10:$AX$1113,23,FALSE),"-")</f>
        <v>-</v>
      </c>
      <c r="Z144" s="3" t="str">
        <f>IFERROR(VLOOKUP($D144,Payments!AD$10:$AX$1113,19,FALSE),"-")</f>
        <v>-</v>
      </c>
      <c r="AA144" s="3" t="str">
        <f>IFERROR(VLOOKUP($D144,Payments!AF$10:$AX$1113,17,FALSE),"-")</f>
        <v>-</v>
      </c>
      <c r="AB144" s="3" t="str">
        <f>IFERROR(VLOOKUP($D144,Payments!AH$10:$AX$1113,15,FALSE),"-")</f>
        <v>-</v>
      </c>
      <c r="AC144" s="3" t="str">
        <f>IFERROR(VLOOKUP($D144,Payments!AJ$10:$AX$1113,15,FALSE),"-")</f>
        <v>-</v>
      </c>
      <c r="AD144" s="3" t="str">
        <f>IFERROR(VLOOKUP($D144,Payments!AL$10:$AX$1113,13,FALSE),"-")</f>
        <v>-</v>
      </c>
      <c r="AE144" s="3" t="str">
        <f>IFERROR(VLOOKUP($D144,Payments!AN$10:$AX$1113,11,FALSE),"-")</f>
        <v>-</v>
      </c>
      <c r="AF144" s="3" t="str">
        <f>IFERROR(VLOOKUP($D144,Payments!AP$10:$AX$1113,9,FALSE),"-")</f>
        <v>-</v>
      </c>
      <c r="AG144" s="3" t="str">
        <f>IFERROR(VLOOKUP($D144,Payments!AR$10:$AX$1113,7,FALSE),"-")</f>
        <v>-</v>
      </c>
      <c r="AH144" s="3" t="str">
        <f>IFERROR(VLOOKUP($D144,Payments!AT$10:$AX$1113,5,FALSE),"-")</f>
        <v>-</v>
      </c>
      <c r="AI144" s="3" t="str">
        <f>IFERROR(VLOOKUP($D144,Payments!AV$10:$AX$1113,3,FALSE),"-")</f>
        <v>-</v>
      </c>
    </row>
    <row r="145" spans="1:35" ht="14.5" x14ac:dyDescent="0.35">
      <c r="A145" s="4" t="s">
        <v>162</v>
      </c>
      <c r="B145" s="2" t="s">
        <v>2649</v>
      </c>
      <c r="C145" s="19" t="s">
        <v>225</v>
      </c>
      <c r="D145" s="2" t="s">
        <v>1735</v>
      </c>
      <c r="E145" s="19" t="s">
        <v>231</v>
      </c>
      <c r="F145" s="2">
        <v>3</v>
      </c>
      <c r="G145" s="38">
        <v>20000</v>
      </c>
      <c r="H145" s="2"/>
      <c r="I145" s="26"/>
      <c r="J145" s="2"/>
      <c r="K145" s="2"/>
      <c r="L145" s="3" t="str">
        <f>IFERROR(VLOOKUP($D145,Payments!B$10:$AX$1113,49,FALSE),"-")</f>
        <v>-</v>
      </c>
      <c r="M145" s="3" t="str">
        <f>IFERROR(VLOOKUP($D145,Payments!D$10:$AX$1113,47,FALSE),"-")</f>
        <v>-</v>
      </c>
      <c r="N145" s="3" t="str">
        <f>IFERROR(VLOOKUP($D145,Payments!F$10:$AX$1113,45,FALSE),"-")</f>
        <v>-</v>
      </c>
      <c r="O145" s="3" t="str">
        <f>IFERROR(VLOOKUP($D145,Payments!H$10:$AX$1113,43,FALSE),"-")</f>
        <v>-</v>
      </c>
      <c r="P145" s="3" t="str">
        <f>IFERROR(VLOOKUP($D145,Payments!J$10:$AX$1113,41,FALSE),"-")</f>
        <v>-</v>
      </c>
      <c r="Q145" s="3" t="str">
        <f>IFERROR(VLOOKUP($D145,Payments!L$10:$AX$1113,39,FALSE),"-")</f>
        <v>-</v>
      </c>
      <c r="R145" s="3" t="str">
        <f>IFERROR(VLOOKUP($D145,Payments!N$10:$AX$1113,37,FALSE),"-")</f>
        <v>-</v>
      </c>
      <c r="S145" s="3" t="str">
        <f>IFERROR(VLOOKUP($D145,Payments!P$10:$AX$1113,35,FALSE),"-")</f>
        <v>-</v>
      </c>
      <c r="T145" s="3" t="str">
        <f>IFERROR(VLOOKUP($D145,Payments!R$10:$AX$1113,33,FALSE),"-")</f>
        <v>-</v>
      </c>
      <c r="U145" s="3" t="str">
        <f>IFERROR(VLOOKUP($D145,Payments!T$10:$AX$1113,31,FALSE),"-")</f>
        <v>-</v>
      </c>
      <c r="V145" s="3" t="str">
        <f>IFERROR(VLOOKUP($D145,Payments!V$10:$AX$1113,29,FALSE),"-")</f>
        <v>-</v>
      </c>
      <c r="W145" s="3" t="str">
        <f>IFERROR(VLOOKUP($D145,Payments!X$10:$AX$1113,27,FALSE),"-")</f>
        <v>-</v>
      </c>
      <c r="X145" s="3" t="str">
        <f>IFERROR(VLOOKUP($D145,Payments!Z$10:$AX$1113,25,FALSE),"-")</f>
        <v>-</v>
      </c>
      <c r="Y145" s="3" t="str">
        <f>IFERROR(VLOOKUP($D145,Payments!AB$10:$AX$1113,23,FALSE),"-")</f>
        <v>-</v>
      </c>
      <c r="Z145" s="3" t="str">
        <f>IFERROR(VLOOKUP($D145,Payments!AD$10:$AX$1113,19,FALSE),"-")</f>
        <v>-</v>
      </c>
      <c r="AA145" s="3" t="str">
        <f>IFERROR(VLOOKUP($D145,Payments!AF$10:$AX$1113,17,FALSE),"-")</f>
        <v>-</v>
      </c>
      <c r="AB145" s="3" t="str">
        <f>IFERROR(VLOOKUP($D145,Payments!AH$10:$AX$1113,15,FALSE),"-")</f>
        <v>-</v>
      </c>
      <c r="AC145" s="3" t="str">
        <f>IFERROR(VLOOKUP($D145,Payments!AJ$10:$AX$1113,15,FALSE),"-")</f>
        <v>-</v>
      </c>
      <c r="AD145" s="3" t="str">
        <f>IFERROR(VLOOKUP($D145,Payments!AL$10:$AX$1113,13,FALSE),"-")</f>
        <v>-</v>
      </c>
      <c r="AE145" s="3" t="str">
        <f>IFERROR(VLOOKUP($D145,Payments!AN$10:$AX$1113,11,FALSE),"-")</f>
        <v>-</v>
      </c>
      <c r="AF145" s="3" t="str">
        <f>IFERROR(VLOOKUP($D145,Payments!AP$10:$AX$1113,9,FALSE),"-")</f>
        <v>-</v>
      </c>
      <c r="AG145" s="3" t="str">
        <f>IFERROR(VLOOKUP($D145,Payments!AR$10:$AX$1113,7,FALSE),"-")</f>
        <v>-</v>
      </c>
      <c r="AH145" s="3" t="str">
        <f>IFERROR(VLOOKUP($D145,Payments!AT$10:$AX$1113,5,FALSE),"-")</f>
        <v>-</v>
      </c>
      <c r="AI145" s="3" t="str">
        <f>IFERROR(VLOOKUP($D145,Payments!AV$10:$AX$1113,3,FALSE),"-")</f>
        <v>-</v>
      </c>
    </row>
    <row r="146" spans="1:35" ht="14.5" x14ac:dyDescent="0.35">
      <c r="A146" s="4" t="s">
        <v>162</v>
      </c>
      <c r="B146" s="2" t="s">
        <v>2649</v>
      </c>
      <c r="C146" s="19" t="s">
        <v>225</v>
      </c>
      <c r="D146" s="2" t="s">
        <v>1736</v>
      </c>
      <c r="E146" s="19" t="s">
        <v>232</v>
      </c>
      <c r="F146" s="2">
        <v>4</v>
      </c>
      <c r="G146" s="38">
        <v>20000</v>
      </c>
      <c r="H146" s="2"/>
      <c r="I146" s="26"/>
      <c r="J146" s="2"/>
      <c r="K146" s="2"/>
      <c r="L146" s="3" t="str">
        <f>IFERROR(VLOOKUP($D146,Payments!B$10:$AX$1113,49,FALSE),"-")</f>
        <v>-</v>
      </c>
      <c r="M146" s="3" t="str">
        <f>IFERROR(VLOOKUP($D146,Payments!D$10:$AX$1113,47,FALSE),"-")</f>
        <v>-</v>
      </c>
      <c r="N146" s="3" t="str">
        <f>IFERROR(VLOOKUP($D146,Payments!F$10:$AX$1113,45,FALSE),"-")</f>
        <v>-</v>
      </c>
      <c r="O146" s="3" t="str">
        <f>IFERROR(VLOOKUP($D146,Payments!H$10:$AX$1113,43,FALSE),"-")</f>
        <v>-</v>
      </c>
      <c r="P146" s="3" t="str">
        <f>IFERROR(VLOOKUP($D146,Payments!J$10:$AX$1113,41,FALSE),"-")</f>
        <v>-</v>
      </c>
      <c r="Q146" s="3" t="str">
        <f>IFERROR(VLOOKUP($D146,Payments!L$10:$AX$1113,39,FALSE),"-")</f>
        <v>-</v>
      </c>
      <c r="R146" s="3" t="str">
        <f>IFERROR(VLOOKUP($D146,Payments!N$10:$AX$1113,37,FALSE),"-")</f>
        <v>-</v>
      </c>
      <c r="S146" s="3" t="str">
        <f>IFERROR(VLOOKUP($D146,Payments!P$10:$AX$1113,35,FALSE),"-")</f>
        <v>-</v>
      </c>
      <c r="T146" s="3" t="str">
        <f>IFERROR(VLOOKUP($D146,Payments!R$10:$AX$1113,33,FALSE),"-")</f>
        <v>-</v>
      </c>
      <c r="U146" s="3" t="str">
        <f>IFERROR(VLOOKUP($D146,Payments!T$10:$AX$1113,31,FALSE),"-")</f>
        <v>-</v>
      </c>
      <c r="V146" s="3" t="str">
        <f>IFERROR(VLOOKUP($D146,Payments!V$10:$AX$1113,29,FALSE),"-")</f>
        <v>-</v>
      </c>
      <c r="W146" s="3" t="str">
        <f>IFERROR(VLOOKUP($D146,Payments!X$10:$AX$1113,27,FALSE),"-")</f>
        <v>-</v>
      </c>
      <c r="X146" s="3" t="str">
        <f>IFERROR(VLOOKUP($D146,Payments!Z$10:$AX$1113,25,FALSE),"-")</f>
        <v>-</v>
      </c>
      <c r="Y146" s="3" t="str">
        <f>IFERROR(VLOOKUP($D146,Payments!AB$10:$AX$1113,23,FALSE),"-")</f>
        <v>-</v>
      </c>
      <c r="Z146" s="3" t="str">
        <f>IFERROR(VLOOKUP($D146,Payments!AD$10:$AX$1113,19,FALSE),"-")</f>
        <v>-</v>
      </c>
      <c r="AA146" s="3" t="str">
        <f>IFERROR(VLOOKUP($D146,Payments!AF$10:$AX$1113,17,FALSE),"-")</f>
        <v>-</v>
      </c>
      <c r="AB146" s="3" t="str">
        <f>IFERROR(VLOOKUP($D146,Payments!AH$10:$AX$1113,15,FALSE),"-")</f>
        <v>-</v>
      </c>
      <c r="AC146" s="3" t="str">
        <f>IFERROR(VLOOKUP($D146,Payments!AJ$10:$AX$1113,15,FALSE),"-")</f>
        <v>-</v>
      </c>
      <c r="AD146" s="3" t="str">
        <f>IFERROR(VLOOKUP($D146,Payments!AL$10:$AX$1113,13,FALSE),"-")</f>
        <v>-</v>
      </c>
      <c r="AE146" s="3" t="str">
        <f>IFERROR(VLOOKUP($D146,Payments!AN$10:$AX$1113,11,FALSE),"-")</f>
        <v>-</v>
      </c>
      <c r="AF146" s="3" t="str">
        <f>IFERROR(VLOOKUP($D146,Payments!AP$10:$AX$1113,9,FALSE),"-")</f>
        <v>-</v>
      </c>
      <c r="AG146" s="3" t="str">
        <f>IFERROR(VLOOKUP($D146,Payments!AR$10:$AX$1113,7,FALSE),"-")</f>
        <v>-</v>
      </c>
      <c r="AH146" s="3" t="str">
        <f>IFERROR(VLOOKUP($D146,Payments!AT$10:$AX$1113,5,FALSE),"-")</f>
        <v>-</v>
      </c>
      <c r="AI146" s="3" t="str">
        <f>IFERROR(VLOOKUP($D146,Payments!AV$10:$AX$1113,3,FALSE),"-")</f>
        <v>-</v>
      </c>
    </row>
    <row r="147" spans="1:35" ht="14.5" x14ac:dyDescent="0.35">
      <c r="A147" s="4" t="s">
        <v>162</v>
      </c>
      <c r="B147" s="2" t="s">
        <v>2649</v>
      </c>
      <c r="C147" s="19" t="s">
        <v>225</v>
      </c>
      <c r="D147" s="2" t="s">
        <v>1737</v>
      </c>
      <c r="E147" s="19" t="s">
        <v>233</v>
      </c>
      <c r="F147" s="2">
        <v>5</v>
      </c>
      <c r="G147" s="38">
        <v>20000</v>
      </c>
      <c r="H147" s="2"/>
      <c r="I147" s="26"/>
      <c r="J147" s="2"/>
      <c r="K147" s="2"/>
      <c r="L147" s="3" t="str">
        <f>IFERROR(VLOOKUP($D147,Payments!B$10:$AX$1113,49,FALSE),"-")</f>
        <v>-</v>
      </c>
      <c r="M147" s="3" t="str">
        <f>IFERROR(VLOOKUP($D147,Payments!D$10:$AX$1113,47,FALSE),"-")</f>
        <v>-</v>
      </c>
      <c r="N147" s="3" t="str">
        <f>IFERROR(VLOOKUP($D147,Payments!F$10:$AX$1113,45,FALSE),"-")</f>
        <v>-</v>
      </c>
      <c r="O147" s="3" t="str">
        <f>IFERROR(VLOOKUP($D147,Payments!H$10:$AX$1113,43,FALSE),"-")</f>
        <v>-</v>
      </c>
      <c r="P147" s="3" t="str">
        <f>IFERROR(VLOOKUP($D147,Payments!J$10:$AX$1113,41,FALSE),"-")</f>
        <v>-</v>
      </c>
      <c r="Q147" s="3" t="str">
        <f>IFERROR(VLOOKUP($D147,Payments!L$10:$AX$1113,39,FALSE),"-")</f>
        <v>-</v>
      </c>
      <c r="R147" s="3" t="str">
        <f>IFERROR(VLOOKUP($D147,Payments!N$10:$AX$1113,37,FALSE),"-")</f>
        <v>-</v>
      </c>
      <c r="S147" s="3" t="str">
        <f>IFERROR(VLOOKUP($D147,Payments!P$10:$AX$1113,35,FALSE),"-")</f>
        <v>-</v>
      </c>
      <c r="T147" s="3" t="str">
        <f>IFERROR(VLOOKUP($D147,Payments!R$10:$AX$1113,33,FALSE),"-")</f>
        <v>-</v>
      </c>
      <c r="U147" s="3" t="str">
        <f>IFERROR(VLOOKUP($D147,Payments!T$10:$AX$1113,31,FALSE),"-")</f>
        <v>-</v>
      </c>
      <c r="V147" s="3" t="str">
        <f>IFERROR(VLOOKUP($D147,Payments!V$10:$AX$1113,29,FALSE),"-")</f>
        <v>-</v>
      </c>
      <c r="W147" s="3" t="str">
        <f>IFERROR(VLOOKUP($D147,Payments!X$10:$AX$1113,27,FALSE),"-")</f>
        <v>-</v>
      </c>
      <c r="X147" s="3" t="str">
        <f>IFERROR(VLOOKUP($D147,Payments!Z$10:$AX$1113,25,FALSE),"-")</f>
        <v>-</v>
      </c>
      <c r="Y147" s="3" t="str">
        <f>IFERROR(VLOOKUP($D147,Payments!AB$10:$AX$1113,23,FALSE),"-")</f>
        <v>-</v>
      </c>
      <c r="Z147" s="3" t="str">
        <f>IFERROR(VLOOKUP($D147,Payments!AD$10:$AX$1113,19,FALSE),"-")</f>
        <v>-</v>
      </c>
      <c r="AA147" s="3" t="str">
        <f>IFERROR(VLOOKUP($D147,Payments!AF$10:$AX$1113,17,FALSE),"-")</f>
        <v>-</v>
      </c>
      <c r="AB147" s="3" t="str">
        <f>IFERROR(VLOOKUP($D147,Payments!AH$10:$AX$1113,15,FALSE),"-")</f>
        <v>-</v>
      </c>
      <c r="AC147" s="3" t="str">
        <f>IFERROR(VLOOKUP($D147,Payments!AJ$10:$AX$1113,15,FALSE),"-")</f>
        <v>-</v>
      </c>
      <c r="AD147" s="3" t="str">
        <f>IFERROR(VLOOKUP($D147,Payments!AL$10:$AX$1113,13,FALSE),"-")</f>
        <v>-</v>
      </c>
      <c r="AE147" s="3" t="str">
        <f>IFERROR(VLOOKUP($D147,Payments!AN$10:$AX$1113,11,FALSE),"-")</f>
        <v>-</v>
      </c>
      <c r="AF147" s="3" t="str">
        <f>IFERROR(VLOOKUP($D147,Payments!AP$10:$AX$1113,9,FALSE),"-")</f>
        <v>-</v>
      </c>
      <c r="AG147" s="3" t="str">
        <f>IFERROR(VLOOKUP($D147,Payments!AR$10:$AX$1113,7,FALSE),"-")</f>
        <v>-</v>
      </c>
      <c r="AH147" s="3" t="str">
        <f>IFERROR(VLOOKUP($D147,Payments!AT$10:$AX$1113,5,FALSE),"-")</f>
        <v>-</v>
      </c>
      <c r="AI147" s="3" t="str">
        <f>IFERROR(VLOOKUP($D147,Payments!AV$10:$AX$1113,3,FALSE),"-")</f>
        <v>-</v>
      </c>
    </row>
    <row r="148" spans="1:35" ht="14.5" x14ac:dyDescent="0.35">
      <c r="A148" s="4" t="s">
        <v>162</v>
      </c>
      <c r="B148" s="2" t="s">
        <v>2649</v>
      </c>
      <c r="C148" s="19" t="s">
        <v>225</v>
      </c>
      <c r="D148" s="2" t="s">
        <v>1738</v>
      </c>
      <c r="E148" s="19" t="s">
        <v>234</v>
      </c>
      <c r="F148" s="2">
        <v>6</v>
      </c>
      <c r="G148" s="38">
        <v>20000</v>
      </c>
      <c r="H148" s="2"/>
      <c r="I148" s="26"/>
      <c r="J148" s="2"/>
      <c r="K148" s="2"/>
      <c r="L148" s="3" t="str">
        <f>IFERROR(VLOOKUP($D148,Payments!B$10:$AX$1113,49,FALSE),"-")</f>
        <v>-</v>
      </c>
      <c r="M148" s="3" t="str">
        <f>IFERROR(VLOOKUP($D148,Payments!D$10:$AX$1113,47,FALSE),"-")</f>
        <v>-</v>
      </c>
      <c r="N148" s="3" t="str">
        <f>IFERROR(VLOOKUP($D148,Payments!F$10:$AX$1113,45,FALSE),"-")</f>
        <v>-</v>
      </c>
      <c r="O148" s="3" t="str">
        <f>IFERROR(VLOOKUP($D148,Payments!H$10:$AX$1113,43,FALSE),"-")</f>
        <v>-</v>
      </c>
      <c r="P148" s="3" t="str">
        <f>IFERROR(VLOOKUP($D148,Payments!J$10:$AX$1113,41,FALSE),"-")</f>
        <v>-</v>
      </c>
      <c r="Q148" s="3" t="str">
        <f>IFERROR(VLOOKUP($D148,Payments!L$10:$AX$1113,39,FALSE),"-")</f>
        <v>-</v>
      </c>
      <c r="R148" s="3" t="str">
        <f>IFERROR(VLOOKUP($D148,Payments!N$10:$AX$1113,37,FALSE),"-")</f>
        <v>-</v>
      </c>
      <c r="S148" s="3" t="str">
        <f>IFERROR(VLOOKUP($D148,Payments!P$10:$AX$1113,35,FALSE),"-")</f>
        <v>-</v>
      </c>
      <c r="T148" s="3" t="str">
        <f>IFERROR(VLOOKUP($D148,Payments!R$10:$AX$1113,33,FALSE),"-")</f>
        <v>-</v>
      </c>
      <c r="U148" s="3" t="str">
        <f>IFERROR(VLOOKUP($D148,Payments!T$10:$AX$1113,31,FALSE),"-")</f>
        <v>-</v>
      </c>
      <c r="V148" s="3" t="str">
        <f>IFERROR(VLOOKUP($D148,Payments!V$10:$AX$1113,29,FALSE),"-")</f>
        <v>-</v>
      </c>
      <c r="W148" s="3" t="str">
        <f>IFERROR(VLOOKUP($D148,Payments!X$10:$AX$1113,27,FALSE),"-")</f>
        <v>-</v>
      </c>
      <c r="X148" s="3" t="str">
        <f>IFERROR(VLOOKUP($D148,Payments!Z$10:$AX$1113,25,FALSE),"-")</f>
        <v>-</v>
      </c>
      <c r="Y148" s="3" t="str">
        <f>IFERROR(VLOOKUP($D148,Payments!AB$10:$AX$1113,23,FALSE),"-")</f>
        <v>-</v>
      </c>
      <c r="Z148" s="3" t="str">
        <f>IFERROR(VLOOKUP($D148,Payments!AD$10:$AX$1113,19,FALSE),"-")</f>
        <v>-</v>
      </c>
      <c r="AA148" s="3" t="str">
        <f>IFERROR(VLOOKUP($D148,Payments!AF$10:$AX$1113,17,FALSE),"-")</f>
        <v>-</v>
      </c>
      <c r="AB148" s="3" t="str">
        <f>IFERROR(VLOOKUP($D148,Payments!AH$10:$AX$1113,15,FALSE),"-")</f>
        <v>-</v>
      </c>
      <c r="AC148" s="3" t="str">
        <f>IFERROR(VLOOKUP($D148,Payments!AJ$10:$AX$1113,15,FALSE),"-")</f>
        <v>-</v>
      </c>
      <c r="AD148" s="3" t="str">
        <f>IFERROR(VLOOKUP($D148,Payments!AL$10:$AX$1113,13,FALSE),"-")</f>
        <v>-</v>
      </c>
      <c r="AE148" s="3" t="str">
        <f>IFERROR(VLOOKUP($D148,Payments!AN$10:$AX$1113,11,FALSE),"-")</f>
        <v>-</v>
      </c>
      <c r="AF148" s="3" t="str">
        <f>IFERROR(VLOOKUP($D148,Payments!AP$10:$AX$1113,9,FALSE),"-")</f>
        <v>-</v>
      </c>
      <c r="AG148" s="3" t="str">
        <f>IFERROR(VLOOKUP($D148,Payments!AR$10:$AX$1113,7,FALSE),"-")</f>
        <v>-</v>
      </c>
      <c r="AH148" s="3" t="str">
        <f>IFERROR(VLOOKUP($D148,Payments!AT$10:$AX$1113,5,FALSE),"-")</f>
        <v>-</v>
      </c>
      <c r="AI148" s="3" t="str">
        <f>IFERROR(VLOOKUP($D148,Payments!AV$10:$AX$1113,3,FALSE),"-")</f>
        <v>-</v>
      </c>
    </row>
    <row r="149" spans="1:35" ht="14.5" x14ac:dyDescent="0.35">
      <c r="A149" s="4" t="s">
        <v>162</v>
      </c>
      <c r="B149" s="2" t="s">
        <v>2649</v>
      </c>
      <c r="C149" s="19" t="s">
        <v>225</v>
      </c>
      <c r="D149" s="2" t="s">
        <v>1739</v>
      </c>
      <c r="E149" s="19" t="s">
        <v>235</v>
      </c>
      <c r="F149" s="2">
        <v>7</v>
      </c>
      <c r="G149" s="38">
        <v>20000</v>
      </c>
      <c r="H149" s="2"/>
      <c r="I149" s="26"/>
      <c r="J149" s="2"/>
      <c r="K149" s="2"/>
      <c r="L149" s="3" t="str">
        <f>IFERROR(VLOOKUP($D149,Payments!B$10:$AX$1113,49,FALSE),"-")</f>
        <v>-</v>
      </c>
      <c r="M149" s="3" t="str">
        <f>IFERROR(VLOOKUP($D149,Payments!D$10:$AX$1113,47,FALSE),"-")</f>
        <v>-</v>
      </c>
      <c r="N149" s="3" t="str">
        <f>IFERROR(VLOOKUP($D149,Payments!F$10:$AX$1113,45,FALSE),"-")</f>
        <v>-</v>
      </c>
      <c r="O149" s="3" t="str">
        <f>IFERROR(VLOOKUP($D149,Payments!H$10:$AX$1113,43,FALSE),"-")</f>
        <v>-</v>
      </c>
      <c r="P149" s="3" t="str">
        <f>IFERROR(VLOOKUP($D149,Payments!J$10:$AX$1113,41,FALSE),"-")</f>
        <v>-</v>
      </c>
      <c r="Q149" s="3" t="str">
        <f>IFERROR(VLOOKUP($D149,Payments!L$10:$AX$1113,39,FALSE),"-")</f>
        <v>-</v>
      </c>
      <c r="R149" s="3" t="str">
        <f>IFERROR(VLOOKUP($D149,Payments!N$10:$AX$1113,37,FALSE),"-")</f>
        <v>-</v>
      </c>
      <c r="S149" s="3" t="str">
        <f>IFERROR(VLOOKUP($D149,Payments!P$10:$AX$1113,35,FALSE),"-")</f>
        <v>-</v>
      </c>
      <c r="T149" s="3" t="str">
        <f>IFERROR(VLOOKUP($D149,Payments!R$10:$AX$1113,33,FALSE),"-")</f>
        <v>-</v>
      </c>
      <c r="U149" s="3" t="str">
        <f>IFERROR(VLOOKUP($D149,Payments!T$10:$AX$1113,31,FALSE),"-")</f>
        <v>-</v>
      </c>
      <c r="V149" s="3" t="str">
        <f>IFERROR(VLOOKUP($D149,Payments!V$10:$AX$1113,29,FALSE),"-")</f>
        <v>-</v>
      </c>
      <c r="W149" s="3" t="str">
        <f>IFERROR(VLOOKUP($D149,Payments!X$10:$AX$1113,27,FALSE),"-")</f>
        <v>-</v>
      </c>
      <c r="X149" s="3" t="str">
        <f>IFERROR(VLOOKUP($D149,Payments!Z$10:$AX$1113,25,FALSE),"-")</f>
        <v>-</v>
      </c>
      <c r="Y149" s="3" t="str">
        <f>IFERROR(VLOOKUP($D149,Payments!AB$10:$AX$1113,23,FALSE),"-")</f>
        <v>-</v>
      </c>
      <c r="Z149" s="3" t="str">
        <f>IFERROR(VLOOKUP($D149,Payments!AD$10:$AX$1113,19,FALSE),"-")</f>
        <v>-</v>
      </c>
      <c r="AA149" s="3" t="str">
        <f>IFERROR(VLOOKUP($D149,Payments!AF$10:$AX$1113,17,FALSE),"-")</f>
        <v>-</v>
      </c>
      <c r="AB149" s="3" t="str">
        <f>IFERROR(VLOOKUP($D149,Payments!AH$10:$AX$1113,15,FALSE),"-")</f>
        <v>-</v>
      </c>
      <c r="AC149" s="3" t="str">
        <f>IFERROR(VLOOKUP($D149,Payments!AJ$10:$AX$1113,15,FALSE),"-")</f>
        <v>-</v>
      </c>
      <c r="AD149" s="3" t="str">
        <f>IFERROR(VLOOKUP($D149,Payments!AL$10:$AX$1113,13,FALSE),"-")</f>
        <v>-</v>
      </c>
      <c r="AE149" s="3" t="str">
        <f>IFERROR(VLOOKUP($D149,Payments!AN$10:$AX$1113,11,FALSE),"-")</f>
        <v>-</v>
      </c>
      <c r="AF149" s="3" t="str">
        <f>IFERROR(VLOOKUP($D149,Payments!AP$10:$AX$1113,9,FALSE),"-")</f>
        <v>-</v>
      </c>
      <c r="AG149" s="3" t="str">
        <f>IFERROR(VLOOKUP($D149,Payments!AR$10:$AX$1113,7,FALSE),"-")</f>
        <v>-</v>
      </c>
      <c r="AH149" s="3" t="str">
        <f>IFERROR(VLOOKUP($D149,Payments!AT$10:$AX$1113,5,FALSE),"-")</f>
        <v>-</v>
      </c>
      <c r="AI149" s="3" t="str">
        <f>IFERROR(VLOOKUP($D149,Payments!AV$10:$AX$1113,3,FALSE),"-")</f>
        <v>-</v>
      </c>
    </row>
    <row r="150" spans="1:35" ht="14.5" x14ac:dyDescent="0.35">
      <c r="A150" s="4" t="s">
        <v>162</v>
      </c>
      <c r="B150" s="2" t="s">
        <v>2649</v>
      </c>
      <c r="C150" s="19" t="s">
        <v>225</v>
      </c>
      <c r="D150" s="2" t="s">
        <v>1740</v>
      </c>
      <c r="E150" s="19" t="s">
        <v>236</v>
      </c>
      <c r="F150" s="2">
        <v>5</v>
      </c>
      <c r="G150" s="38">
        <v>20000</v>
      </c>
      <c r="H150" s="2"/>
      <c r="I150" s="26"/>
      <c r="J150" s="2"/>
      <c r="K150" s="2"/>
      <c r="L150" s="3" t="str">
        <f>IFERROR(VLOOKUP($D150,Payments!B$10:$AX$1113,49,FALSE),"-")</f>
        <v>-</v>
      </c>
      <c r="M150" s="3" t="str">
        <f>IFERROR(VLOOKUP($D150,Payments!D$10:$AX$1113,47,FALSE),"-")</f>
        <v>-</v>
      </c>
      <c r="N150" s="3" t="str">
        <f>IFERROR(VLOOKUP($D150,Payments!F$10:$AX$1113,45,FALSE),"-")</f>
        <v>-</v>
      </c>
      <c r="O150" s="3" t="str">
        <f>IFERROR(VLOOKUP($D150,Payments!H$10:$AX$1113,43,FALSE),"-")</f>
        <v>-</v>
      </c>
      <c r="P150" s="3" t="str">
        <f>IFERROR(VLOOKUP($D150,Payments!J$10:$AX$1113,41,FALSE),"-")</f>
        <v>-</v>
      </c>
      <c r="Q150" s="3" t="str">
        <f>IFERROR(VLOOKUP($D150,Payments!L$10:$AX$1113,39,FALSE),"-")</f>
        <v>-</v>
      </c>
      <c r="R150" s="3" t="str">
        <f>IFERROR(VLOOKUP($D150,Payments!N$10:$AX$1113,37,FALSE),"-")</f>
        <v>-</v>
      </c>
      <c r="S150" s="3" t="str">
        <f>IFERROR(VLOOKUP($D150,Payments!P$10:$AX$1113,35,FALSE),"-")</f>
        <v>-</v>
      </c>
      <c r="T150" s="3" t="str">
        <f>IFERROR(VLOOKUP($D150,Payments!R$10:$AX$1113,33,FALSE),"-")</f>
        <v>-</v>
      </c>
      <c r="U150" s="3" t="str">
        <f>IFERROR(VLOOKUP($D150,Payments!T$10:$AX$1113,31,FALSE),"-")</f>
        <v>-</v>
      </c>
      <c r="V150" s="3" t="str">
        <f>IFERROR(VLOOKUP($D150,Payments!V$10:$AX$1113,29,FALSE),"-")</f>
        <v>-</v>
      </c>
      <c r="W150" s="3" t="str">
        <f>IFERROR(VLOOKUP($D150,Payments!X$10:$AX$1113,27,FALSE),"-")</f>
        <v>-</v>
      </c>
      <c r="X150" s="3" t="str">
        <f>IFERROR(VLOOKUP($D150,Payments!Z$10:$AX$1113,25,FALSE),"-")</f>
        <v>-</v>
      </c>
      <c r="Y150" s="3" t="str">
        <f>IFERROR(VLOOKUP($D150,Payments!AB$10:$AX$1113,23,FALSE),"-")</f>
        <v>-</v>
      </c>
      <c r="Z150" s="3" t="str">
        <f>IFERROR(VLOOKUP($D150,Payments!AD$10:$AX$1113,19,FALSE),"-")</f>
        <v>-</v>
      </c>
      <c r="AA150" s="3" t="str">
        <f>IFERROR(VLOOKUP($D150,Payments!AF$10:$AX$1113,17,FALSE),"-")</f>
        <v>-</v>
      </c>
      <c r="AB150" s="3" t="str">
        <f>IFERROR(VLOOKUP($D150,Payments!AH$10:$AX$1113,15,FALSE),"-")</f>
        <v>-</v>
      </c>
      <c r="AC150" s="3" t="str">
        <f>IFERROR(VLOOKUP($D150,Payments!AJ$10:$AX$1113,15,FALSE),"-")</f>
        <v>-</v>
      </c>
      <c r="AD150" s="3" t="str">
        <f>IFERROR(VLOOKUP($D150,Payments!AL$10:$AX$1113,13,FALSE),"-")</f>
        <v>-</v>
      </c>
      <c r="AE150" s="3" t="str">
        <f>IFERROR(VLOOKUP($D150,Payments!AN$10:$AX$1113,11,FALSE),"-")</f>
        <v>-</v>
      </c>
      <c r="AF150" s="3" t="str">
        <f>IFERROR(VLOOKUP($D150,Payments!AP$10:$AX$1113,9,FALSE),"-")</f>
        <v>-</v>
      </c>
      <c r="AG150" s="3" t="str">
        <f>IFERROR(VLOOKUP($D150,Payments!AR$10:$AX$1113,7,FALSE),"-")</f>
        <v>-</v>
      </c>
      <c r="AH150" s="3" t="str">
        <f>IFERROR(VLOOKUP($D150,Payments!AT$10:$AX$1113,5,FALSE),"-")</f>
        <v>-</v>
      </c>
      <c r="AI150" s="3" t="str">
        <f>IFERROR(VLOOKUP($D150,Payments!AV$10:$AX$1113,3,FALSE),"-")</f>
        <v>-</v>
      </c>
    </row>
    <row r="151" spans="1:35" ht="14.5" x14ac:dyDescent="0.35">
      <c r="A151" s="4" t="s">
        <v>162</v>
      </c>
      <c r="B151" s="2" t="s">
        <v>2649</v>
      </c>
      <c r="C151" s="19" t="s">
        <v>225</v>
      </c>
      <c r="D151" s="2" t="s">
        <v>1741</v>
      </c>
      <c r="E151" s="19" t="s">
        <v>237</v>
      </c>
      <c r="F151" s="2"/>
      <c r="G151" s="38">
        <v>20000</v>
      </c>
      <c r="H151" s="2"/>
      <c r="I151" s="26"/>
      <c r="J151" s="2"/>
      <c r="K151" s="2"/>
      <c r="L151" s="3" t="str">
        <f>IFERROR(VLOOKUP($D151,Payments!B$10:$AX$1113,49,FALSE),"-")</f>
        <v>-</v>
      </c>
      <c r="M151" s="3" t="str">
        <f>IFERROR(VLOOKUP($D151,Payments!D$10:$AX$1113,47,FALSE),"-")</f>
        <v>-</v>
      </c>
      <c r="N151" s="3" t="str">
        <f>IFERROR(VLOOKUP($D151,Payments!F$10:$AX$1113,45,FALSE),"-")</f>
        <v>-</v>
      </c>
      <c r="O151" s="3" t="str">
        <f>IFERROR(VLOOKUP($D151,Payments!H$10:$AX$1113,43,FALSE),"-")</f>
        <v>-</v>
      </c>
      <c r="P151" s="3" t="str">
        <f>IFERROR(VLOOKUP($D151,Payments!J$10:$AX$1113,41,FALSE),"-")</f>
        <v>-</v>
      </c>
      <c r="Q151" s="3" t="str">
        <f>IFERROR(VLOOKUP($D151,Payments!L$10:$AX$1113,39,FALSE),"-")</f>
        <v>-</v>
      </c>
      <c r="R151" s="3" t="str">
        <f>IFERROR(VLOOKUP($D151,Payments!N$10:$AX$1113,37,FALSE),"-")</f>
        <v>-</v>
      </c>
      <c r="S151" s="3" t="str">
        <f>IFERROR(VLOOKUP($D151,Payments!P$10:$AX$1113,35,FALSE),"-")</f>
        <v>-</v>
      </c>
      <c r="T151" s="3" t="str">
        <f>IFERROR(VLOOKUP($D151,Payments!R$10:$AX$1113,33,FALSE),"-")</f>
        <v>-</v>
      </c>
      <c r="U151" s="3" t="str">
        <f>IFERROR(VLOOKUP($D151,Payments!T$10:$AX$1113,31,FALSE),"-")</f>
        <v>-</v>
      </c>
      <c r="V151" s="3" t="str">
        <f>IFERROR(VLOOKUP($D151,Payments!V$10:$AX$1113,29,FALSE),"-")</f>
        <v>-</v>
      </c>
      <c r="W151" s="3" t="str">
        <f>IFERROR(VLOOKUP($D151,Payments!X$10:$AX$1113,27,FALSE),"-")</f>
        <v>-</v>
      </c>
      <c r="X151" s="3" t="str">
        <f>IFERROR(VLOOKUP($D151,Payments!Z$10:$AX$1113,25,FALSE),"-")</f>
        <v>-</v>
      </c>
      <c r="Y151" s="3" t="str">
        <f>IFERROR(VLOOKUP($D151,Payments!AB$10:$AX$1113,23,FALSE),"-")</f>
        <v>-</v>
      </c>
      <c r="Z151" s="3" t="str">
        <f>IFERROR(VLOOKUP($D151,Payments!AD$10:$AX$1113,19,FALSE),"-")</f>
        <v>-</v>
      </c>
      <c r="AA151" s="3" t="str">
        <f>IFERROR(VLOOKUP($D151,Payments!AF$10:$AX$1113,17,FALSE),"-")</f>
        <v>-</v>
      </c>
      <c r="AB151" s="3" t="str">
        <f>IFERROR(VLOOKUP($D151,Payments!AH$10:$AX$1113,15,FALSE),"-")</f>
        <v>-</v>
      </c>
      <c r="AC151" s="3" t="str">
        <f>IFERROR(VLOOKUP($D151,Payments!AJ$10:$AX$1113,15,FALSE),"-")</f>
        <v>-</v>
      </c>
      <c r="AD151" s="3" t="str">
        <f>IFERROR(VLOOKUP($D151,Payments!AL$10:$AX$1113,13,FALSE),"-")</f>
        <v>-</v>
      </c>
      <c r="AE151" s="3" t="str">
        <f>IFERROR(VLOOKUP($D151,Payments!AN$10:$AX$1113,11,FALSE),"-")</f>
        <v>-</v>
      </c>
      <c r="AF151" s="3" t="str">
        <f>IFERROR(VLOOKUP($D151,Payments!AP$10:$AX$1113,9,FALSE),"-")</f>
        <v>-</v>
      </c>
      <c r="AG151" s="3" t="str">
        <f>IFERROR(VLOOKUP($D151,Payments!AR$10:$AX$1113,7,FALSE),"-")</f>
        <v>-</v>
      </c>
      <c r="AH151" s="3" t="str">
        <f>IFERROR(VLOOKUP($D151,Payments!AT$10:$AX$1113,5,FALSE),"-")</f>
        <v>-</v>
      </c>
      <c r="AI151" s="3" t="str">
        <f>IFERROR(VLOOKUP($D151,Payments!AV$10:$AX$1113,3,FALSE),"-")</f>
        <v>-</v>
      </c>
    </row>
    <row r="152" spans="1:35" ht="14.5" x14ac:dyDescent="0.35">
      <c r="A152" s="4" t="s">
        <v>162</v>
      </c>
      <c r="B152" s="2" t="s">
        <v>2649</v>
      </c>
      <c r="C152" s="19" t="s">
        <v>225</v>
      </c>
      <c r="D152" s="2" t="s">
        <v>1742</v>
      </c>
      <c r="E152" s="19" t="s">
        <v>238</v>
      </c>
      <c r="F152" s="2"/>
      <c r="G152" s="38">
        <v>15000</v>
      </c>
      <c r="H152" s="2"/>
      <c r="I152" s="26"/>
      <c r="J152" s="2"/>
      <c r="K152" s="2" t="s">
        <v>239</v>
      </c>
      <c r="L152" s="3" t="str">
        <f>IFERROR(VLOOKUP($D152,Payments!B$10:$AX$1113,49,FALSE),"-")</f>
        <v>-</v>
      </c>
      <c r="M152" s="3" t="str">
        <f>IFERROR(VLOOKUP($D152,Payments!D$10:$AX$1113,47,FALSE),"-")</f>
        <v>-</v>
      </c>
      <c r="N152" s="3" t="str">
        <f>IFERROR(VLOOKUP($D152,Payments!F$10:$AX$1113,45,FALSE),"-")</f>
        <v>-</v>
      </c>
      <c r="O152" s="3" t="str">
        <f>IFERROR(VLOOKUP($D152,Payments!H$10:$AX$1113,43,FALSE),"-")</f>
        <v>-</v>
      </c>
      <c r="P152" s="3" t="str">
        <f>IFERROR(VLOOKUP($D152,Payments!J$10:$AX$1113,41,FALSE),"-")</f>
        <v>-</v>
      </c>
      <c r="Q152" s="3" t="str">
        <f>IFERROR(VLOOKUP($D152,Payments!L$10:$AX$1113,39,FALSE),"-")</f>
        <v>-</v>
      </c>
      <c r="R152" s="3" t="str">
        <f>IFERROR(VLOOKUP($D152,Payments!N$10:$AX$1113,37,FALSE),"-")</f>
        <v>-</v>
      </c>
      <c r="S152" s="3" t="str">
        <f>IFERROR(VLOOKUP($D152,Payments!P$10:$AX$1113,35,FALSE),"-")</f>
        <v>-</v>
      </c>
      <c r="T152" s="3" t="str">
        <f>IFERROR(VLOOKUP($D152,Payments!R$10:$AX$1113,33,FALSE),"-")</f>
        <v>-</v>
      </c>
      <c r="U152" s="3" t="str">
        <f>IFERROR(VLOOKUP($D152,Payments!T$10:$AX$1113,31,FALSE),"-")</f>
        <v>-</v>
      </c>
      <c r="V152" s="3" t="str">
        <f>IFERROR(VLOOKUP($D152,Payments!V$10:$AX$1113,29,FALSE),"-")</f>
        <v>-</v>
      </c>
      <c r="W152" s="3" t="str">
        <f>IFERROR(VLOOKUP($D152,Payments!X$10:$AX$1113,27,FALSE),"-")</f>
        <v>-</v>
      </c>
      <c r="X152" s="3" t="str">
        <f>IFERROR(VLOOKUP($D152,Payments!Z$10:$AX$1113,25,FALSE),"-")</f>
        <v>-</v>
      </c>
      <c r="Y152" s="3" t="str">
        <f>IFERROR(VLOOKUP($D152,Payments!AB$10:$AX$1113,23,FALSE),"-")</f>
        <v>-</v>
      </c>
      <c r="Z152" s="3" t="str">
        <f>IFERROR(VLOOKUP($D152,Payments!AD$10:$AX$1113,19,FALSE),"-")</f>
        <v>-</v>
      </c>
      <c r="AA152" s="3" t="str">
        <f>IFERROR(VLOOKUP($D152,Payments!AF$10:$AX$1113,17,FALSE),"-")</f>
        <v>-</v>
      </c>
      <c r="AB152" s="3" t="str">
        <f>IFERROR(VLOOKUP($D152,Payments!AH$10:$AX$1113,15,FALSE),"-")</f>
        <v>-</v>
      </c>
      <c r="AC152" s="3" t="str">
        <f>IFERROR(VLOOKUP($D152,Payments!AJ$10:$AX$1113,15,FALSE),"-")</f>
        <v>-</v>
      </c>
      <c r="AD152" s="3" t="str">
        <f>IFERROR(VLOOKUP($D152,Payments!AL$10:$AX$1113,13,FALSE),"-")</f>
        <v>-</v>
      </c>
      <c r="AE152" s="3" t="str">
        <f>IFERROR(VLOOKUP($D152,Payments!AN$10:$AX$1113,11,FALSE),"-")</f>
        <v>-</v>
      </c>
      <c r="AF152" s="3" t="str">
        <f>IFERROR(VLOOKUP($D152,Payments!AP$10:$AX$1113,9,FALSE),"-")</f>
        <v>-</v>
      </c>
      <c r="AG152" s="3" t="str">
        <f>IFERROR(VLOOKUP($D152,Payments!AR$10:$AX$1113,7,FALSE),"-")</f>
        <v>-</v>
      </c>
      <c r="AH152" s="3" t="str">
        <f>IFERROR(VLOOKUP($D152,Payments!AT$10:$AX$1113,5,FALSE),"-")</f>
        <v>-</v>
      </c>
      <c r="AI152" s="3" t="str">
        <f>IFERROR(VLOOKUP($D152,Payments!AV$10:$AX$1113,3,FALSE),"-")</f>
        <v>-</v>
      </c>
    </row>
    <row r="153" spans="1:35" ht="14.5" x14ac:dyDescent="0.35">
      <c r="A153" s="4" t="s">
        <v>162</v>
      </c>
      <c r="B153" s="2" t="s">
        <v>2649</v>
      </c>
      <c r="C153" s="19" t="s">
        <v>225</v>
      </c>
      <c r="D153" s="2" t="s">
        <v>1743</v>
      </c>
      <c r="E153" s="19" t="s">
        <v>240</v>
      </c>
      <c r="F153" s="2">
        <v>7</v>
      </c>
      <c r="G153" s="38">
        <v>20000</v>
      </c>
      <c r="H153" s="2"/>
      <c r="I153" s="26"/>
      <c r="J153" s="2"/>
      <c r="K153" s="2"/>
      <c r="L153" s="3" t="str">
        <f>IFERROR(VLOOKUP($D153,Payments!B$10:$AX$1113,49,FALSE),"-")</f>
        <v>-</v>
      </c>
      <c r="M153" s="3" t="str">
        <f>IFERROR(VLOOKUP($D153,Payments!D$10:$AX$1113,47,FALSE),"-")</f>
        <v>-</v>
      </c>
      <c r="N153" s="3" t="str">
        <f>IFERROR(VLOOKUP($D153,Payments!F$10:$AX$1113,45,FALSE),"-")</f>
        <v>-</v>
      </c>
      <c r="O153" s="3" t="str">
        <f>IFERROR(VLOOKUP($D153,Payments!H$10:$AX$1113,43,FALSE),"-")</f>
        <v>-</v>
      </c>
      <c r="P153" s="3" t="str">
        <f>IFERROR(VLOOKUP($D153,Payments!J$10:$AX$1113,41,FALSE),"-")</f>
        <v>-</v>
      </c>
      <c r="Q153" s="3" t="str">
        <f>IFERROR(VLOOKUP($D153,Payments!L$10:$AX$1113,39,FALSE),"-")</f>
        <v>-</v>
      </c>
      <c r="R153" s="3" t="str">
        <f>IFERROR(VLOOKUP($D153,Payments!N$10:$AX$1113,37,FALSE),"-")</f>
        <v>-</v>
      </c>
      <c r="S153" s="3" t="str">
        <f>IFERROR(VLOOKUP($D153,Payments!P$10:$AX$1113,35,FALSE),"-")</f>
        <v>-</v>
      </c>
      <c r="T153" s="3" t="str">
        <f>IFERROR(VLOOKUP($D153,Payments!R$10:$AX$1113,33,FALSE),"-")</f>
        <v>-</v>
      </c>
      <c r="U153" s="3" t="str">
        <f>IFERROR(VLOOKUP($D153,Payments!T$10:$AX$1113,31,FALSE),"-")</f>
        <v>-</v>
      </c>
      <c r="V153" s="3" t="str">
        <f>IFERROR(VLOOKUP($D153,Payments!V$10:$AX$1113,29,FALSE),"-")</f>
        <v>-</v>
      </c>
      <c r="W153" s="3" t="str">
        <f>IFERROR(VLOOKUP($D153,Payments!X$10:$AX$1113,27,FALSE),"-")</f>
        <v>-</v>
      </c>
      <c r="X153" s="3" t="str">
        <f>IFERROR(VLOOKUP($D153,Payments!Z$10:$AX$1113,25,FALSE),"-")</f>
        <v>-</v>
      </c>
      <c r="Y153" s="3" t="str">
        <f>IFERROR(VLOOKUP($D153,Payments!AB$10:$AX$1113,23,FALSE),"-")</f>
        <v>-</v>
      </c>
      <c r="Z153" s="3" t="str">
        <f>IFERROR(VLOOKUP($D153,Payments!AD$10:$AX$1113,19,FALSE),"-")</f>
        <v>-</v>
      </c>
      <c r="AA153" s="3" t="str">
        <f>IFERROR(VLOOKUP($D153,Payments!AF$10:$AX$1113,17,FALSE),"-")</f>
        <v>-</v>
      </c>
      <c r="AB153" s="3" t="str">
        <f>IFERROR(VLOOKUP($D153,Payments!AH$10:$AX$1113,15,FALSE),"-")</f>
        <v>-</v>
      </c>
      <c r="AC153" s="3" t="str">
        <f>IFERROR(VLOOKUP($D153,Payments!AJ$10:$AX$1113,15,FALSE),"-")</f>
        <v>-</v>
      </c>
      <c r="AD153" s="3" t="str">
        <f>IFERROR(VLOOKUP($D153,Payments!AL$10:$AX$1113,13,FALSE),"-")</f>
        <v>-</v>
      </c>
      <c r="AE153" s="3" t="str">
        <f>IFERROR(VLOOKUP($D153,Payments!AN$10:$AX$1113,11,FALSE),"-")</f>
        <v>-</v>
      </c>
      <c r="AF153" s="3" t="str">
        <f>IFERROR(VLOOKUP($D153,Payments!AP$10:$AX$1113,9,FALSE),"-")</f>
        <v>-</v>
      </c>
      <c r="AG153" s="3" t="str">
        <f>IFERROR(VLOOKUP($D153,Payments!AR$10:$AX$1113,7,FALSE),"-")</f>
        <v>-</v>
      </c>
      <c r="AH153" s="3" t="str">
        <f>IFERROR(VLOOKUP($D153,Payments!AT$10:$AX$1113,5,FALSE),"-")</f>
        <v>-</v>
      </c>
      <c r="AI153" s="3" t="str">
        <f>IFERROR(VLOOKUP($D153,Payments!AV$10:$AX$1113,3,FALSE),"-")</f>
        <v>-</v>
      </c>
    </row>
    <row r="154" spans="1:35" ht="14.5" x14ac:dyDescent="0.35">
      <c r="A154" s="4" t="s">
        <v>162</v>
      </c>
      <c r="B154" s="2" t="s">
        <v>2650</v>
      </c>
      <c r="C154" s="19" t="s">
        <v>241</v>
      </c>
      <c r="D154" s="2" t="s">
        <v>1744</v>
      </c>
      <c r="E154" s="72" t="s">
        <v>242</v>
      </c>
      <c r="F154" s="2" t="s">
        <v>2786</v>
      </c>
      <c r="G154" s="38">
        <v>10000</v>
      </c>
      <c r="H154" s="2" t="s">
        <v>243</v>
      </c>
      <c r="I154" s="26" t="s">
        <v>244</v>
      </c>
      <c r="J154" s="2"/>
      <c r="K154" s="2"/>
      <c r="L154" s="3" t="str">
        <f>IFERROR(VLOOKUP($D154,Payments!B$10:$AX$1113,49,FALSE),"-")</f>
        <v>-</v>
      </c>
      <c r="M154" s="3" t="str">
        <f>IFERROR(VLOOKUP($D154,Payments!D$10:$AX$1113,47,FALSE),"-")</f>
        <v>-</v>
      </c>
      <c r="N154" s="3" t="str">
        <f>IFERROR(VLOOKUP($D154,Payments!F$10:$AX$1113,45,FALSE),"-")</f>
        <v>-</v>
      </c>
      <c r="O154" s="3" t="str">
        <f>IFERROR(VLOOKUP($D154,Payments!H$10:$AX$1113,43,FALSE),"-")</f>
        <v>-</v>
      </c>
      <c r="P154" s="3" t="str">
        <f>IFERROR(VLOOKUP($D154,Payments!J$10:$AX$1113,41,FALSE),"-")</f>
        <v>-</v>
      </c>
      <c r="Q154" s="3" t="str">
        <f>IFERROR(VLOOKUP($D154,Payments!L$10:$AX$1113,39,FALSE),"-")</f>
        <v>-</v>
      </c>
      <c r="R154" s="3" t="str">
        <f>IFERROR(VLOOKUP($D154,Payments!N$10:$AX$1113,37,FALSE),"-")</f>
        <v>-</v>
      </c>
      <c r="S154" s="3" t="str">
        <f>IFERROR(VLOOKUP($D154,Payments!P$10:$AX$1113,35,FALSE),"-")</f>
        <v>-</v>
      </c>
      <c r="T154" s="3" t="str">
        <f>IFERROR(VLOOKUP($D154,Payments!R$10:$AX$1113,33,FALSE),"-")</f>
        <v>-</v>
      </c>
      <c r="U154" s="3" t="str">
        <f>IFERROR(VLOOKUP($D154,Payments!T$10:$AX$1113,31,FALSE),"-")</f>
        <v>-</v>
      </c>
      <c r="V154" s="3" t="str">
        <f>IFERROR(VLOOKUP($D154,Payments!V$10:$AX$1113,29,FALSE),"-")</f>
        <v>-</v>
      </c>
      <c r="W154" s="3" t="str">
        <f>IFERROR(VLOOKUP($D154,Payments!X$10:$AX$1113,27,FALSE),"-")</f>
        <v>-</v>
      </c>
      <c r="X154" s="3" t="str">
        <f>IFERROR(VLOOKUP($D154,Payments!Z$10:$AX$1113,25,FALSE),"-")</f>
        <v>-</v>
      </c>
      <c r="Y154" s="3" t="str">
        <f>IFERROR(VLOOKUP($D154,Payments!AB$10:$AX$1113,23,FALSE),"-")</f>
        <v>-</v>
      </c>
      <c r="Z154" s="3" t="str">
        <f>IFERROR(VLOOKUP($D154,Payments!AD$10:$AX$1113,19,FALSE),"-")</f>
        <v>-</v>
      </c>
      <c r="AA154" s="3" t="str">
        <f>IFERROR(VLOOKUP($D154,Payments!AF$10:$AX$1113,17,FALSE),"-")</f>
        <v>-</v>
      </c>
      <c r="AB154" s="3" t="str">
        <f>IFERROR(VLOOKUP($D154,Payments!AH$10:$AX$1113,15,FALSE),"-")</f>
        <v>-</v>
      </c>
      <c r="AC154" s="3" t="str">
        <f>IFERROR(VLOOKUP($D154,Payments!AJ$10:$AX$1113,15,FALSE),"-")</f>
        <v>-</v>
      </c>
      <c r="AD154" s="3" t="str">
        <f>IFERROR(VLOOKUP($D154,Payments!AL$10:$AX$1113,13,FALSE),"-")</f>
        <v>-</v>
      </c>
      <c r="AE154" s="3" t="str">
        <f>IFERROR(VLOOKUP($D154,Payments!AN$10:$AX$1113,11,FALSE),"-")</f>
        <v>-</v>
      </c>
      <c r="AF154" s="3" t="str">
        <f>IFERROR(VLOOKUP($D154,Payments!AP$10:$AX$1113,9,FALSE),"-")</f>
        <v>-</v>
      </c>
      <c r="AG154" s="3" t="str">
        <f>IFERROR(VLOOKUP($D154,Payments!AR$10:$AX$1113,7,FALSE),"-")</f>
        <v>-</v>
      </c>
      <c r="AH154" s="3" t="str">
        <f>IFERROR(VLOOKUP($D154,Payments!AT$10:$AX$1113,5,FALSE),"-")</f>
        <v>-</v>
      </c>
      <c r="AI154" s="3" t="str">
        <f>IFERROR(VLOOKUP($D154,Payments!AV$10:$AX$1113,3,FALSE),"-")</f>
        <v>-</v>
      </c>
    </row>
    <row r="155" spans="1:35" ht="14.5" x14ac:dyDescent="0.35">
      <c r="A155" s="4" t="s">
        <v>162</v>
      </c>
      <c r="B155" s="2" t="s">
        <v>2650</v>
      </c>
      <c r="C155" s="19" t="s">
        <v>241</v>
      </c>
      <c r="D155" s="2" t="s">
        <v>1745</v>
      </c>
      <c r="E155" s="19" t="s">
        <v>245</v>
      </c>
      <c r="F155" s="2" t="s">
        <v>2786</v>
      </c>
      <c r="G155" s="38">
        <v>15000</v>
      </c>
      <c r="H155" s="2" t="s">
        <v>243</v>
      </c>
      <c r="I155" s="26" t="s">
        <v>246</v>
      </c>
      <c r="J155" s="2"/>
      <c r="K155" s="2"/>
      <c r="L155" s="3" t="str">
        <f>IFERROR(VLOOKUP($D155,Payments!B$10:$AX$1113,49,FALSE),"-")</f>
        <v>-</v>
      </c>
      <c r="M155" s="3" t="str">
        <f>IFERROR(VLOOKUP($D155,Payments!D$10:$AX$1113,47,FALSE),"-")</f>
        <v>-</v>
      </c>
      <c r="N155" s="3" t="str">
        <f>IFERROR(VLOOKUP($D155,Payments!F$10:$AX$1113,45,FALSE),"-")</f>
        <v>-</v>
      </c>
      <c r="O155" s="3" t="str">
        <f>IFERROR(VLOOKUP($D155,Payments!H$10:$AX$1113,43,FALSE),"-")</f>
        <v>-</v>
      </c>
      <c r="P155" s="3" t="str">
        <f>IFERROR(VLOOKUP($D155,Payments!J$10:$AX$1113,41,FALSE),"-")</f>
        <v>-</v>
      </c>
      <c r="Q155" s="3" t="str">
        <f>IFERROR(VLOOKUP($D155,Payments!L$10:$AX$1113,39,FALSE),"-")</f>
        <v>-</v>
      </c>
      <c r="R155" s="3" t="str">
        <f>IFERROR(VLOOKUP($D155,Payments!N$10:$AX$1113,37,FALSE),"-")</f>
        <v>-</v>
      </c>
      <c r="S155" s="3" t="str">
        <f>IFERROR(VLOOKUP($D155,Payments!P$10:$AX$1113,35,FALSE),"-")</f>
        <v>-</v>
      </c>
      <c r="T155" s="3" t="str">
        <f>IFERROR(VLOOKUP($D155,Payments!R$10:$AX$1113,33,FALSE),"-")</f>
        <v>-</v>
      </c>
      <c r="U155" s="3" t="str">
        <f>IFERROR(VLOOKUP($D155,Payments!T$10:$AX$1113,31,FALSE),"-")</f>
        <v>-</v>
      </c>
      <c r="V155" s="3" t="str">
        <f>IFERROR(VLOOKUP($D155,Payments!V$10:$AX$1113,29,FALSE),"-")</f>
        <v>-</v>
      </c>
      <c r="W155" s="3" t="str">
        <f>IFERROR(VLOOKUP($D155,Payments!X$10:$AX$1113,27,FALSE),"-")</f>
        <v>-</v>
      </c>
      <c r="X155" s="3" t="str">
        <f>IFERROR(VLOOKUP($D155,Payments!Z$10:$AX$1113,25,FALSE),"-")</f>
        <v>-</v>
      </c>
      <c r="Y155" s="3" t="str">
        <f>IFERROR(VLOOKUP($D155,Payments!AB$10:$AX$1113,23,FALSE),"-")</f>
        <v>-</v>
      </c>
      <c r="Z155" s="3" t="str">
        <f>IFERROR(VLOOKUP($D155,Payments!AD$10:$AX$1113,19,FALSE),"-")</f>
        <v>-</v>
      </c>
      <c r="AA155" s="3" t="str">
        <f>IFERROR(VLOOKUP($D155,Payments!AF$10:$AX$1113,17,FALSE),"-")</f>
        <v>-</v>
      </c>
      <c r="AB155" s="3" t="str">
        <f>IFERROR(VLOOKUP($D155,Payments!AH$10:$AX$1113,15,FALSE),"-")</f>
        <v>-</v>
      </c>
      <c r="AC155" s="3" t="str">
        <f>IFERROR(VLOOKUP($D155,Payments!AJ$10:$AX$1113,15,FALSE),"-")</f>
        <v>-</v>
      </c>
      <c r="AD155" s="3" t="str">
        <f>IFERROR(VLOOKUP($D155,Payments!AL$10:$AX$1113,13,FALSE),"-")</f>
        <v>-</v>
      </c>
      <c r="AE155" s="3" t="str">
        <f>IFERROR(VLOOKUP($D155,Payments!AN$10:$AX$1113,11,FALSE),"-")</f>
        <v>-</v>
      </c>
      <c r="AF155" s="3" t="str">
        <f>IFERROR(VLOOKUP($D155,Payments!AP$10:$AX$1113,9,FALSE),"-")</f>
        <v>-</v>
      </c>
      <c r="AG155" s="3" t="str">
        <f>IFERROR(VLOOKUP($D155,Payments!AR$10:$AX$1113,7,FALSE),"-")</f>
        <v>-</v>
      </c>
      <c r="AH155" s="3" t="str">
        <f>IFERROR(VLOOKUP($D155,Payments!AT$10:$AX$1113,5,FALSE),"-")</f>
        <v>-</v>
      </c>
      <c r="AI155" s="3" t="str">
        <f>IFERROR(VLOOKUP($D155,Payments!AV$10:$AX$1113,3,FALSE),"-")</f>
        <v>-</v>
      </c>
    </row>
    <row r="156" spans="1:35" ht="14.5" x14ac:dyDescent="0.35">
      <c r="A156" s="4" t="s">
        <v>162</v>
      </c>
      <c r="B156" s="2" t="s">
        <v>2650</v>
      </c>
      <c r="C156" s="19" t="s">
        <v>241</v>
      </c>
      <c r="D156" s="2" t="s">
        <v>1746</v>
      </c>
      <c r="E156" s="19" t="s">
        <v>247</v>
      </c>
      <c r="F156" s="2" t="s">
        <v>248</v>
      </c>
      <c r="G156" s="38">
        <v>15000</v>
      </c>
      <c r="H156" s="2"/>
      <c r="I156" s="26" t="s">
        <v>249</v>
      </c>
      <c r="J156" s="2"/>
      <c r="K156" s="2"/>
      <c r="L156" s="3" t="str">
        <f>IFERROR(VLOOKUP($D156,Payments!B$10:$AX$1113,49,FALSE),"-")</f>
        <v>-</v>
      </c>
      <c r="M156" s="3" t="str">
        <f>IFERROR(VLOOKUP($D156,Payments!D$10:$AX$1113,47,FALSE),"-")</f>
        <v>-</v>
      </c>
      <c r="N156" s="3" t="str">
        <f>IFERROR(VLOOKUP($D156,Payments!F$10:$AX$1113,45,FALSE),"-")</f>
        <v>-</v>
      </c>
      <c r="O156" s="3" t="str">
        <f>IFERROR(VLOOKUP($D156,Payments!H$10:$AX$1113,43,FALSE),"-")</f>
        <v>-</v>
      </c>
      <c r="P156" s="3" t="str">
        <f>IFERROR(VLOOKUP($D156,Payments!J$10:$AX$1113,41,FALSE),"-")</f>
        <v>-</v>
      </c>
      <c r="Q156" s="3" t="str">
        <f>IFERROR(VLOOKUP($D156,Payments!L$10:$AX$1113,39,FALSE),"-")</f>
        <v>-</v>
      </c>
      <c r="R156" s="3" t="str">
        <f>IFERROR(VLOOKUP($D156,Payments!N$10:$AX$1113,37,FALSE),"-")</f>
        <v>-</v>
      </c>
      <c r="S156" s="3" t="str">
        <f>IFERROR(VLOOKUP($D156,Payments!P$10:$AX$1113,35,FALSE),"-")</f>
        <v>-</v>
      </c>
      <c r="T156" s="3" t="str">
        <f>IFERROR(VLOOKUP($D156,Payments!R$10:$AX$1113,33,FALSE),"-")</f>
        <v>-</v>
      </c>
      <c r="U156" s="3" t="str">
        <f>IFERROR(VLOOKUP($D156,Payments!T$10:$AX$1113,31,FALSE),"-")</f>
        <v>-</v>
      </c>
      <c r="V156" s="3" t="str">
        <f>IFERROR(VLOOKUP($D156,Payments!V$10:$AX$1113,29,FALSE),"-")</f>
        <v>-</v>
      </c>
      <c r="W156" s="3" t="str">
        <f>IFERROR(VLOOKUP($D156,Payments!X$10:$AX$1113,27,FALSE),"-")</f>
        <v>-</v>
      </c>
      <c r="X156" s="3" t="str">
        <f>IFERROR(VLOOKUP($D156,Payments!Z$10:$AX$1113,25,FALSE),"-")</f>
        <v>-</v>
      </c>
      <c r="Y156" s="3" t="str">
        <f>IFERROR(VLOOKUP($D156,Payments!AB$10:$AX$1113,23,FALSE),"-")</f>
        <v>-</v>
      </c>
      <c r="Z156" s="3" t="str">
        <f>IFERROR(VLOOKUP($D156,Payments!AD$10:$AX$1113,19,FALSE),"-")</f>
        <v>-</v>
      </c>
      <c r="AA156" s="3" t="str">
        <f>IFERROR(VLOOKUP($D156,Payments!AF$10:$AX$1113,17,FALSE),"-")</f>
        <v>-</v>
      </c>
      <c r="AB156" s="3" t="str">
        <f>IFERROR(VLOOKUP($D156,Payments!AH$10:$AX$1113,15,FALSE),"-")</f>
        <v>-</v>
      </c>
      <c r="AC156" s="3" t="str">
        <f>IFERROR(VLOOKUP($D156,Payments!AJ$10:$AX$1113,15,FALSE),"-")</f>
        <v>-</v>
      </c>
      <c r="AD156" s="3" t="str">
        <f>IFERROR(VLOOKUP($D156,Payments!AL$10:$AX$1113,13,FALSE),"-")</f>
        <v>-</v>
      </c>
      <c r="AE156" s="3" t="str">
        <f>IFERROR(VLOOKUP($D156,Payments!AN$10:$AX$1113,11,FALSE),"-")</f>
        <v>-</v>
      </c>
      <c r="AF156" s="3" t="str">
        <f>IFERROR(VLOOKUP($D156,Payments!AP$10:$AX$1113,9,FALSE),"-")</f>
        <v>-</v>
      </c>
      <c r="AG156" s="3" t="str">
        <f>IFERROR(VLOOKUP($D156,Payments!AR$10:$AX$1113,7,FALSE),"-")</f>
        <v>-</v>
      </c>
      <c r="AH156" s="3" t="str">
        <f>IFERROR(VLOOKUP($D156,Payments!AT$10:$AX$1113,5,FALSE),"-")</f>
        <v>-</v>
      </c>
      <c r="AI156" s="3" t="str">
        <f>IFERROR(VLOOKUP($D156,Payments!AV$10:$AX$1113,3,FALSE),"-")</f>
        <v>-</v>
      </c>
    </row>
    <row r="157" spans="1:35" ht="14.5" x14ac:dyDescent="0.35">
      <c r="A157" s="4" t="s">
        <v>162</v>
      </c>
      <c r="B157" s="2" t="s">
        <v>2650</v>
      </c>
      <c r="C157" s="19" t="s">
        <v>241</v>
      </c>
      <c r="D157" s="2" t="s">
        <v>1747</v>
      </c>
      <c r="E157" s="19" t="s">
        <v>250</v>
      </c>
      <c r="F157" s="2">
        <v>4</v>
      </c>
      <c r="G157" s="38">
        <v>20000</v>
      </c>
      <c r="H157" s="2"/>
      <c r="I157" s="26"/>
      <c r="J157" s="2"/>
      <c r="K157" s="2"/>
      <c r="L157" s="3" t="str">
        <f>IFERROR(VLOOKUP($D157,Payments!B$10:$AX$1113,49,FALSE),"-")</f>
        <v>-</v>
      </c>
      <c r="M157" s="3" t="str">
        <f>IFERROR(VLOOKUP($D157,Payments!D$10:$AX$1113,47,FALSE),"-")</f>
        <v>-</v>
      </c>
      <c r="N157" s="3" t="str">
        <f>IFERROR(VLOOKUP($D157,Payments!F$10:$AX$1113,45,FALSE),"-")</f>
        <v>-</v>
      </c>
      <c r="O157" s="3" t="str">
        <f>IFERROR(VLOOKUP($D157,Payments!H$10:$AX$1113,43,FALSE),"-")</f>
        <v>-</v>
      </c>
      <c r="P157" s="3" t="str">
        <f>IFERROR(VLOOKUP($D157,Payments!J$10:$AX$1113,41,FALSE),"-")</f>
        <v>-</v>
      </c>
      <c r="Q157" s="3" t="str">
        <f>IFERROR(VLOOKUP($D157,Payments!L$10:$AX$1113,39,FALSE),"-")</f>
        <v>-</v>
      </c>
      <c r="R157" s="3" t="str">
        <f>IFERROR(VLOOKUP($D157,Payments!N$10:$AX$1113,37,FALSE),"-")</f>
        <v>-</v>
      </c>
      <c r="S157" s="3" t="str">
        <f>IFERROR(VLOOKUP($D157,Payments!P$10:$AX$1113,35,FALSE),"-")</f>
        <v>-</v>
      </c>
      <c r="T157" s="3" t="str">
        <f>IFERROR(VLOOKUP($D157,Payments!R$10:$AX$1113,33,FALSE),"-")</f>
        <v>-</v>
      </c>
      <c r="U157" s="3" t="str">
        <f>IFERROR(VLOOKUP($D157,Payments!T$10:$AX$1113,31,FALSE),"-")</f>
        <v>-</v>
      </c>
      <c r="V157" s="3" t="str">
        <f>IFERROR(VLOOKUP($D157,Payments!V$10:$AX$1113,29,FALSE),"-")</f>
        <v>-</v>
      </c>
      <c r="W157" s="3" t="str">
        <f>IFERROR(VLOOKUP($D157,Payments!X$10:$AX$1113,27,FALSE),"-")</f>
        <v>-</v>
      </c>
      <c r="X157" s="3" t="str">
        <f>IFERROR(VLOOKUP($D157,Payments!Z$10:$AX$1113,25,FALSE),"-")</f>
        <v>-</v>
      </c>
      <c r="Y157" s="3" t="str">
        <f>IFERROR(VLOOKUP($D157,Payments!AB$10:$AX$1113,23,FALSE),"-")</f>
        <v>-</v>
      </c>
      <c r="Z157" s="3" t="str">
        <f>IFERROR(VLOOKUP($D157,Payments!AD$10:$AX$1113,19,FALSE),"-")</f>
        <v>-</v>
      </c>
      <c r="AA157" s="3" t="str">
        <f>IFERROR(VLOOKUP($D157,Payments!AF$10:$AX$1113,17,FALSE),"-")</f>
        <v>-</v>
      </c>
      <c r="AB157" s="3" t="str">
        <f>IFERROR(VLOOKUP($D157,Payments!AH$10:$AX$1113,15,FALSE),"-")</f>
        <v>-</v>
      </c>
      <c r="AC157" s="3" t="str">
        <f>IFERROR(VLOOKUP($D157,Payments!AJ$10:$AX$1113,15,FALSE),"-")</f>
        <v>-</v>
      </c>
      <c r="AD157" s="3" t="str">
        <f>IFERROR(VLOOKUP($D157,Payments!AL$10:$AX$1113,13,FALSE),"-")</f>
        <v>-</v>
      </c>
      <c r="AE157" s="3" t="str">
        <f>IFERROR(VLOOKUP($D157,Payments!AN$10:$AX$1113,11,FALSE),"-")</f>
        <v>-</v>
      </c>
      <c r="AF157" s="3" t="str">
        <f>IFERROR(VLOOKUP($D157,Payments!AP$10:$AX$1113,9,FALSE),"-")</f>
        <v>-</v>
      </c>
      <c r="AG157" s="3" t="str">
        <f>IFERROR(VLOOKUP($D157,Payments!AR$10:$AX$1113,7,FALSE),"-")</f>
        <v>-</v>
      </c>
      <c r="AH157" s="3" t="str">
        <f>IFERROR(VLOOKUP($D157,Payments!AT$10:$AX$1113,5,FALSE),"-")</f>
        <v>-</v>
      </c>
      <c r="AI157" s="3" t="str">
        <f>IFERROR(VLOOKUP($D157,Payments!AV$10:$AX$1113,3,FALSE),"-")</f>
        <v>-</v>
      </c>
    </row>
    <row r="158" spans="1:35" ht="14.5" x14ac:dyDescent="0.35">
      <c r="A158" s="4" t="s">
        <v>162</v>
      </c>
      <c r="B158" s="2" t="s">
        <v>2650</v>
      </c>
      <c r="C158" s="19" t="s">
        <v>241</v>
      </c>
      <c r="D158" s="2" t="s">
        <v>1748</v>
      </c>
      <c r="E158" s="19" t="s">
        <v>251</v>
      </c>
      <c r="F158" s="2" t="s">
        <v>252</v>
      </c>
      <c r="G158" s="38">
        <v>20000</v>
      </c>
      <c r="H158" s="2"/>
      <c r="I158" s="26"/>
      <c r="J158" s="2"/>
      <c r="K158" s="2"/>
      <c r="L158" s="3" t="str">
        <f>IFERROR(VLOOKUP($D158,Payments!B$10:$AX$1113,49,FALSE),"-")</f>
        <v>-</v>
      </c>
      <c r="M158" s="3" t="str">
        <f>IFERROR(VLOOKUP($D158,Payments!D$10:$AX$1113,47,FALSE),"-")</f>
        <v>-</v>
      </c>
      <c r="N158" s="3" t="str">
        <f>IFERROR(VLOOKUP($D158,Payments!F$10:$AX$1113,45,FALSE),"-")</f>
        <v>-</v>
      </c>
      <c r="O158" s="3" t="str">
        <f>IFERROR(VLOOKUP($D158,Payments!H$10:$AX$1113,43,FALSE),"-")</f>
        <v>-</v>
      </c>
      <c r="P158" s="3" t="str">
        <f>IFERROR(VLOOKUP($D158,Payments!J$10:$AX$1113,41,FALSE),"-")</f>
        <v>-</v>
      </c>
      <c r="Q158" s="3" t="str">
        <f>IFERROR(VLOOKUP($D158,Payments!L$10:$AX$1113,39,FALSE),"-")</f>
        <v>-</v>
      </c>
      <c r="R158" s="3" t="str">
        <f>IFERROR(VLOOKUP($D158,Payments!N$10:$AX$1113,37,FALSE),"-")</f>
        <v>-</v>
      </c>
      <c r="S158" s="3" t="str">
        <f>IFERROR(VLOOKUP($D158,Payments!P$10:$AX$1113,35,FALSE),"-")</f>
        <v>-</v>
      </c>
      <c r="T158" s="3" t="str">
        <f>IFERROR(VLOOKUP($D158,Payments!R$10:$AX$1113,33,FALSE),"-")</f>
        <v>-</v>
      </c>
      <c r="U158" s="3" t="str">
        <f>IFERROR(VLOOKUP($D158,Payments!T$10:$AX$1113,31,FALSE),"-")</f>
        <v>-</v>
      </c>
      <c r="V158" s="3" t="str">
        <f>IFERROR(VLOOKUP($D158,Payments!V$10:$AX$1113,29,FALSE),"-")</f>
        <v>-</v>
      </c>
      <c r="W158" s="3" t="str">
        <f>IFERROR(VLOOKUP($D158,Payments!X$10:$AX$1113,27,FALSE),"-")</f>
        <v>-</v>
      </c>
      <c r="X158" s="3" t="str">
        <f>IFERROR(VLOOKUP($D158,Payments!Z$10:$AX$1113,25,FALSE),"-")</f>
        <v>-</v>
      </c>
      <c r="Y158" s="3" t="str">
        <f>IFERROR(VLOOKUP($D158,Payments!AB$10:$AX$1113,23,FALSE),"-")</f>
        <v>-</v>
      </c>
      <c r="Z158" s="3" t="str">
        <f>IFERROR(VLOOKUP($D158,Payments!AD$10:$AX$1113,19,FALSE),"-")</f>
        <v>-</v>
      </c>
      <c r="AA158" s="3" t="str">
        <f>IFERROR(VLOOKUP($D158,Payments!AF$10:$AX$1113,17,FALSE),"-")</f>
        <v>-</v>
      </c>
      <c r="AB158" s="3" t="str">
        <f>IFERROR(VLOOKUP($D158,Payments!AH$10:$AX$1113,15,FALSE),"-")</f>
        <v>-</v>
      </c>
      <c r="AC158" s="3" t="str">
        <f>IFERROR(VLOOKUP($D158,Payments!AJ$10:$AX$1113,15,FALSE),"-")</f>
        <v>-</v>
      </c>
      <c r="AD158" s="3" t="str">
        <f>IFERROR(VLOOKUP($D158,Payments!AL$10:$AX$1113,13,FALSE),"-")</f>
        <v>-</v>
      </c>
      <c r="AE158" s="3" t="str">
        <f>IFERROR(VLOOKUP($D158,Payments!AN$10:$AX$1113,11,FALSE),"-")</f>
        <v>-</v>
      </c>
      <c r="AF158" s="3" t="str">
        <f>IFERROR(VLOOKUP($D158,Payments!AP$10:$AX$1113,9,FALSE),"-")</f>
        <v>-</v>
      </c>
      <c r="AG158" s="3" t="str">
        <f>IFERROR(VLOOKUP($D158,Payments!AR$10:$AX$1113,7,FALSE),"-")</f>
        <v>-</v>
      </c>
      <c r="AH158" s="3" t="str">
        <f>IFERROR(VLOOKUP($D158,Payments!AT$10:$AX$1113,5,FALSE),"-")</f>
        <v>-</v>
      </c>
      <c r="AI158" s="3" t="str">
        <f>IFERROR(VLOOKUP($D158,Payments!AV$10:$AX$1113,3,FALSE),"-")</f>
        <v>-</v>
      </c>
    </row>
    <row r="159" spans="1:35" ht="14.5" x14ac:dyDescent="0.35">
      <c r="A159" s="4" t="s">
        <v>162</v>
      </c>
      <c r="B159" s="2" t="s">
        <v>2650</v>
      </c>
      <c r="C159" s="19" t="s">
        <v>241</v>
      </c>
      <c r="D159" s="2" t="s">
        <v>1749</v>
      </c>
      <c r="E159" s="19" t="s">
        <v>253</v>
      </c>
      <c r="F159" s="2" t="s">
        <v>254</v>
      </c>
      <c r="G159" s="38">
        <v>20000</v>
      </c>
      <c r="H159" s="2"/>
      <c r="I159" s="26"/>
      <c r="J159" s="2"/>
      <c r="K159" s="2"/>
      <c r="L159" s="3" t="str">
        <f>IFERROR(VLOOKUP($D159,Payments!B$10:$AX$1113,49,FALSE),"-")</f>
        <v>-</v>
      </c>
      <c r="M159" s="3" t="str">
        <f>IFERROR(VLOOKUP($D159,Payments!D$10:$AX$1113,47,FALSE),"-")</f>
        <v>-</v>
      </c>
      <c r="N159" s="3" t="str">
        <f>IFERROR(VLOOKUP($D159,Payments!F$10:$AX$1113,45,FALSE),"-")</f>
        <v>-</v>
      </c>
      <c r="O159" s="3" t="str">
        <f>IFERROR(VLOOKUP($D159,Payments!H$10:$AX$1113,43,FALSE),"-")</f>
        <v>-</v>
      </c>
      <c r="P159" s="3" t="str">
        <f>IFERROR(VLOOKUP($D159,Payments!J$10:$AX$1113,41,FALSE),"-")</f>
        <v>-</v>
      </c>
      <c r="Q159" s="3" t="str">
        <f>IFERROR(VLOOKUP($D159,Payments!L$10:$AX$1113,39,FALSE),"-")</f>
        <v>-</v>
      </c>
      <c r="R159" s="3" t="str">
        <f>IFERROR(VLOOKUP($D159,Payments!N$10:$AX$1113,37,FALSE),"-")</f>
        <v>-</v>
      </c>
      <c r="S159" s="3" t="str">
        <f>IFERROR(VLOOKUP($D159,Payments!P$10:$AX$1113,35,FALSE),"-")</f>
        <v>-</v>
      </c>
      <c r="T159" s="3" t="str">
        <f>IFERROR(VLOOKUP($D159,Payments!R$10:$AX$1113,33,FALSE),"-")</f>
        <v>-</v>
      </c>
      <c r="U159" s="3" t="str">
        <f>IFERROR(VLOOKUP($D159,Payments!T$10:$AX$1113,31,FALSE),"-")</f>
        <v>-</v>
      </c>
      <c r="V159" s="3" t="str">
        <f>IFERROR(VLOOKUP($D159,Payments!V$10:$AX$1113,29,FALSE),"-")</f>
        <v>-</v>
      </c>
      <c r="W159" s="3" t="str">
        <f>IFERROR(VLOOKUP($D159,Payments!X$10:$AX$1113,27,FALSE),"-")</f>
        <v>-</v>
      </c>
      <c r="X159" s="3" t="str">
        <f>IFERROR(VLOOKUP($D159,Payments!Z$10:$AX$1113,25,FALSE),"-")</f>
        <v>-</v>
      </c>
      <c r="Y159" s="3" t="str">
        <f>IFERROR(VLOOKUP($D159,Payments!AB$10:$AX$1113,23,FALSE),"-")</f>
        <v>-</v>
      </c>
      <c r="Z159" s="3" t="str">
        <f>IFERROR(VLOOKUP($D159,Payments!AD$10:$AX$1113,19,FALSE),"-")</f>
        <v>-</v>
      </c>
      <c r="AA159" s="3" t="str">
        <f>IFERROR(VLOOKUP($D159,Payments!AF$10:$AX$1113,17,FALSE),"-")</f>
        <v>-</v>
      </c>
      <c r="AB159" s="3" t="str">
        <f>IFERROR(VLOOKUP($D159,Payments!AH$10:$AX$1113,15,FALSE),"-")</f>
        <v>-</v>
      </c>
      <c r="AC159" s="3" t="str">
        <f>IFERROR(VLOOKUP($D159,Payments!AJ$10:$AX$1113,15,FALSE),"-")</f>
        <v>-</v>
      </c>
      <c r="AD159" s="3" t="str">
        <f>IFERROR(VLOOKUP($D159,Payments!AL$10:$AX$1113,13,FALSE),"-")</f>
        <v>-</v>
      </c>
      <c r="AE159" s="3" t="str">
        <f>IFERROR(VLOOKUP($D159,Payments!AN$10:$AX$1113,11,FALSE),"-")</f>
        <v>-</v>
      </c>
      <c r="AF159" s="3" t="str">
        <f>IFERROR(VLOOKUP($D159,Payments!AP$10:$AX$1113,9,FALSE),"-")</f>
        <v>-</v>
      </c>
      <c r="AG159" s="3" t="str">
        <f>IFERROR(VLOOKUP($D159,Payments!AR$10:$AX$1113,7,FALSE),"-")</f>
        <v>-</v>
      </c>
      <c r="AH159" s="3" t="str">
        <f>IFERROR(VLOOKUP($D159,Payments!AT$10:$AX$1113,5,FALSE),"-")</f>
        <v>-</v>
      </c>
      <c r="AI159" s="3" t="str">
        <f>IFERROR(VLOOKUP($D159,Payments!AV$10:$AX$1113,3,FALSE),"-")</f>
        <v>-</v>
      </c>
    </row>
    <row r="160" spans="1:35" ht="14.5" x14ac:dyDescent="0.35">
      <c r="A160" s="4" t="s">
        <v>162</v>
      </c>
      <c r="B160" s="2" t="s">
        <v>2650</v>
      </c>
      <c r="C160" s="19" t="s">
        <v>241</v>
      </c>
      <c r="D160" s="2" t="s">
        <v>1750</v>
      </c>
      <c r="E160" s="19" t="s">
        <v>255</v>
      </c>
      <c r="F160" s="2" t="s">
        <v>256</v>
      </c>
      <c r="G160" s="38">
        <v>20000</v>
      </c>
      <c r="H160" s="2"/>
      <c r="I160" s="26"/>
      <c r="J160" s="2"/>
      <c r="K160" s="2"/>
      <c r="L160" s="3" t="str">
        <f>IFERROR(VLOOKUP($D160,Payments!B$10:$AX$1113,49,FALSE),"-")</f>
        <v>-</v>
      </c>
      <c r="M160" s="3" t="str">
        <f>IFERROR(VLOOKUP($D160,Payments!D$10:$AX$1113,47,FALSE),"-")</f>
        <v>-</v>
      </c>
      <c r="N160" s="3" t="str">
        <f>IFERROR(VLOOKUP($D160,Payments!F$10:$AX$1113,45,FALSE),"-")</f>
        <v>-</v>
      </c>
      <c r="O160" s="3" t="str">
        <f>IFERROR(VLOOKUP($D160,Payments!H$10:$AX$1113,43,FALSE),"-")</f>
        <v>-</v>
      </c>
      <c r="P160" s="3" t="str">
        <f>IFERROR(VLOOKUP($D160,Payments!J$10:$AX$1113,41,FALSE),"-")</f>
        <v>-</v>
      </c>
      <c r="Q160" s="3" t="str">
        <f>IFERROR(VLOOKUP($D160,Payments!L$10:$AX$1113,39,FALSE),"-")</f>
        <v>-</v>
      </c>
      <c r="R160" s="3" t="str">
        <f>IFERROR(VLOOKUP($D160,Payments!N$10:$AX$1113,37,FALSE),"-")</f>
        <v>-</v>
      </c>
      <c r="S160" s="3" t="str">
        <f>IFERROR(VLOOKUP($D160,Payments!P$10:$AX$1113,35,FALSE),"-")</f>
        <v>-</v>
      </c>
      <c r="T160" s="3" t="str">
        <f>IFERROR(VLOOKUP($D160,Payments!R$10:$AX$1113,33,FALSE),"-")</f>
        <v>-</v>
      </c>
      <c r="U160" s="3" t="str">
        <f>IFERROR(VLOOKUP($D160,Payments!T$10:$AX$1113,31,FALSE),"-")</f>
        <v>-</v>
      </c>
      <c r="V160" s="3" t="str">
        <f>IFERROR(VLOOKUP($D160,Payments!V$10:$AX$1113,29,FALSE),"-")</f>
        <v>-</v>
      </c>
      <c r="W160" s="3" t="str">
        <f>IFERROR(VLOOKUP($D160,Payments!X$10:$AX$1113,27,FALSE),"-")</f>
        <v>-</v>
      </c>
      <c r="X160" s="3" t="str">
        <f>IFERROR(VLOOKUP($D160,Payments!Z$10:$AX$1113,25,FALSE),"-")</f>
        <v>-</v>
      </c>
      <c r="Y160" s="3" t="str">
        <f>IFERROR(VLOOKUP($D160,Payments!AB$10:$AX$1113,23,FALSE),"-")</f>
        <v>-</v>
      </c>
      <c r="Z160" s="3" t="str">
        <f>IFERROR(VLOOKUP($D160,Payments!AD$10:$AX$1113,19,FALSE),"-")</f>
        <v>-</v>
      </c>
      <c r="AA160" s="3" t="str">
        <f>IFERROR(VLOOKUP($D160,Payments!AF$10:$AX$1113,17,FALSE),"-")</f>
        <v>-</v>
      </c>
      <c r="AB160" s="3" t="str">
        <f>IFERROR(VLOOKUP($D160,Payments!AH$10:$AX$1113,15,FALSE),"-")</f>
        <v>-</v>
      </c>
      <c r="AC160" s="3" t="str">
        <f>IFERROR(VLOOKUP($D160,Payments!AJ$10:$AX$1113,15,FALSE),"-")</f>
        <v>-</v>
      </c>
      <c r="AD160" s="3" t="str">
        <f>IFERROR(VLOOKUP($D160,Payments!AL$10:$AX$1113,13,FALSE),"-")</f>
        <v>-</v>
      </c>
      <c r="AE160" s="3" t="str">
        <f>IFERROR(VLOOKUP($D160,Payments!AN$10:$AX$1113,11,FALSE),"-")</f>
        <v>-</v>
      </c>
      <c r="AF160" s="3" t="str">
        <f>IFERROR(VLOOKUP($D160,Payments!AP$10:$AX$1113,9,FALSE),"-")</f>
        <v>-</v>
      </c>
      <c r="AG160" s="3" t="str">
        <f>IFERROR(VLOOKUP($D160,Payments!AR$10:$AX$1113,7,FALSE),"-")</f>
        <v>-</v>
      </c>
      <c r="AH160" s="3" t="str">
        <f>IFERROR(VLOOKUP($D160,Payments!AT$10:$AX$1113,5,FALSE),"-")</f>
        <v>-</v>
      </c>
      <c r="AI160" s="3" t="str">
        <f>IFERROR(VLOOKUP($D160,Payments!AV$10:$AX$1113,3,FALSE),"-")</f>
        <v>-</v>
      </c>
    </row>
    <row r="161" spans="1:35" ht="14.5" x14ac:dyDescent="0.35">
      <c r="A161" s="4" t="s">
        <v>162</v>
      </c>
      <c r="B161" s="2" t="s">
        <v>2650</v>
      </c>
      <c r="C161" s="19" t="s">
        <v>241</v>
      </c>
      <c r="D161" s="2" t="s">
        <v>1751</v>
      </c>
      <c r="E161" s="19" t="s">
        <v>257</v>
      </c>
      <c r="F161" s="2" t="s">
        <v>258</v>
      </c>
      <c r="G161" s="38">
        <v>20000</v>
      </c>
      <c r="H161" s="2"/>
      <c r="I161" s="26"/>
      <c r="J161" s="2"/>
      <c r="K161" s="2"/>
      <c r="L161" s="3" t="str">
        <f>IFERROR(VLOOKUP($D161,Payments!B$10:$AX$1113,49,FALSE),"-")</f>
        <v>-</v>
      </c>
      <c r="M161" s="3" t="str">
        <f>IFERROR(VLOOKUP($D161,Payments!D$10:$AX$1113,47,FALSE),"-")</f>
        <v>-</v>
      </c>
      <c r="N161" s="3" t="str">
        <f>IFERROR(VLOOKUP($D161,Payments!F$10:$AX$1113,45,FALSE),"-")</f>
        <v>-</v>
      </c>
      <c r="O161" s="3" t="str">
        <f>IFERROR(VLOOKUP($D161,Payments!H$10:$AX$1113,43,FALSE),"-")</f>
        <v>-</v>
      </c>
      <c r="P161" s="3" t="str">
        <f>IFERROR(VLOOKUP($D161,Payments!J$10:$AX$1113,41,FALSE),"-")</f>
        <v>-</v>
      </c>
      <c r="Q161" s="3" t="str">
        <f>IFERROR(VLOOKUP($D161,Payments!L$10:$AX$1113,39,FALSE),"-")</f>
        <v>-</v>
      </c>
      <c r="R161" s="3" t="str">
        <f>IFERROR(VLOOKUP($D161,Payments!N$10:$AX$1113,37,FALSE),"-")</f>
        <v>-</v>
      </c>
      <c r="S161" s="3" t="str">
        <f>IFERROR(VLOOKUP($D161,Payments!P$10:$AX$1113,35,FALSE),"-")</f>
        <v>-</v>
      </c>
      <c r="T161" s="3" t="str">
        <f>IFERROR(VLOOKUP($D161,Payments!R$10:$AX$1113,33,FALSE),"-")</f>
        <v>-</v>
      </c>
      <c r="U161" s="3" t="str">
        <f>IFERROR(VLOOKUP($D161,Payments!T$10:$AX$1113,31,FALSE),"-")</f>
        <v>-</v>
      </c>
      <c r="V161" s="3" t="str">
        <f>IFERROR(VLOOKUP($D161,Payments!V$10:$AX$1113,29,FALSE),"-")</f>
        <v>-</v>
      </c>
      <c r="W161" s="3" t="str">
        <f>IFERROR(VLOOKUP($D161,Payments!X$10:$AX$1113,27,FALSE),"-")</f>
        <v>-</v>
      </c>
      <c r="X161" s="3" t="str">
        <f>IFERROR(VLOOKUP($D161,Payments!Z$10:$AX$1113,25,FALSE),"-")</f>
        <v>-</v>
      </c>
      <c r="Y161" s="3" t="str">
        <f>IFERROR(VLOOKUP($D161,Payments!AB$10:$AX$1113,23,FALSE),"-")</f>
        <v>-</v>
      </c>
      <c r="Z161" s="3" t="str">
        <f>IFERROR(VLOOKUP($D161,Payments!AD$10:$AX$1113,19,FALSE),"-")</f>
        <v>-</v>
      </c>
      <c r="AA161" s="3" t="str">
        <f>IFERROR(VLOOKUP($D161,Payments!AF$10:$AX$1113,17,FALSE),"-")</f>
        <v>-</v>
      </c>
      <c r="AB161" s="3" t="str">
        <f>IFERROR(VLOOKUP($D161,Payments!AH$10:$AX$1113,15,FALSE),"-")</f>
        <v>-</v>
      </c>
      <c r="AC161" s="3" t="str">
        <f>IFERROR(VLOOKUP($D161,Payments!AJ$10:$AX$1113,15,FALSE),"-")</f>
        <v>-</v>
      </c>
      <c r="AD161" s="3" t="str">
        <f>IFERROR(VLOOKUP($D161,Payments!AL$10:$AX$1113,13,FALSE),"-")</f>
        <v>-</v>
      </c>
      <c r="AE161" s="3" t="str">
        <f>IFERROR(VLOOKUP($D161,Payments!AN$10:$AX$1113,11,FALSE),"-")</f>
        <v>-</v>
      </c>
      <c r="AF161" s="3" t="str">
        <f>IFERROR(VLOOKUP($D161,Payments!AP$10:$AX$1113,9,FALSE),"-")</f>
        <v>-</v>
      </c>
      <c r="AG161" s="3" t="str">
        <f>IFERROR(VLOOKUP($D161,Payments!AR$10:$AX$1113,7,FALSE),"-")</f>
        <v>-</v>
      </c>
      <c r="AH161" s="3" t="str">
        <f>IFERROR(VLOOKUP($D161,Payments!AT$10:$AX$1113,5,FALSE),"-")</f>
        <v>-</v>
      </c>
      <c r="AI161" s="3" t="str">
        <f>IFERROR(VLOOKUP($D161,Payments!AV$10:$AX$1113,3,FALSE),"-")</f>
        <v>-</v>
      </c>
    </row>
    <row r="162" spans="1:35" ht="14.5" x14ac:dyDescent="0.35">
      <c r="A162" s="4" t="s">
        <v>162</v>
      </c>
      <c r="B162" s="2" t="s">
        <v>2650</v>
      </c>
      <c r="C162" s="19" t="s">
        <v>241</v>
      </c>
      <c r="D162" s="2" t="s">
        <v>1752</v>
      </c>
      <c r="E162" s="19" t="s">
        <v>259</v>
      </c>
      <c r="F162" s="2" t="s">
        <v>260</v>
      </c>
      <c r="G162" s="38">
        <v>20000</v>
      </c>
      <c r="H162" s="2"/>
      <c r="I162" s="26"/>
      <c r="J162" s="2"/>
      <c r="K162" s="2"/>
      <c r="L162" s="3" t="str">
        <f>IFERROR(VLOOKUP($D162,Payments!B$10:$AX$1113,49,FALSE),"-")</f>
        <v>-</v>
      </c>
      <c r="M162" s="3" t="str">
        <f>IFERROR(VLOOKUP($D162,Payments!D$10:$AX$1113,47,FALSE),"-")</f>
        <v>-</v>
      </c>
      <c r="N162" s="3" t="str">
        <f>IFERROR(VLOOKUP($D162,Payments!F$10:$AX$1113,45,FALSE),"-")</f>
        <v>-</v>
      </c>
      <c r="O162" s="3" t="str">
        <f>IFERROR(VLOOKUP($D162,Payments!H$10:$AX$1113,43,FALSE),"-")</f>
        <v>-</v>
      </c>
      <c r="P162" s="3" t="str">
        <f>IFERROR(VLOOKUP($D162,Payments!J$10:$AX$1113,41,FALSE),"-")</f>
        <v>-</v>
      </c>
      <c r="Q162" s="3" t="str">
        <f>IFERROR(VLOOKUP($D162,Payments!L$10:$AX$1113,39,FALSE),"-")</f>
        <v>-</v>
      </c>
      <c r="R162" s="3" t="str">
        <f>IFERROR(VLOOKUP($D162,Payments!N$10:$AX$1113,37,FALSE),"-")</f>
        <v>-</v>
      </c>
      <c r="S162" s="3" t="str">
        <f>IFERROR(VLOOKUP($D162,Payments!P$10:$AX$1113,35,FALSE),"-")</f>
        <v>-</v>
      </c>
      <c r="T162" s="3" t="str">
        <f>IFERROR(VLOOKUP($D162,Payments!R$10:$AX$1113,33,FALSE),"-")</f>
        <v>-</v>
      </c>
      <c r="U162" s="3" t="str">
        <f>IFERROR(VLOOKUP($D162,Payments!T$10:$AX$1113,31,FALSE),"-")</f>
        <v>-</v>
      </c>
      <c r="V162" s="3" t="str">
        <f>IFERROR(VLOOKUP($D162,Payments!V$10:$AX$1113,29,FALSE),"-")</f>
        <v>-</v>
      </c>
      <c r="W162" s="3" t="str">
        <f>IFERROR(VLOOKUP($D162,Payments!X$10:$AX$1113,27,FALSE),"-")</f>
        <v>-</v>
      </c>
      <c r="X162" s="3" t="str">
        <f>IFERROR(VLOOKUP($D162,Payments!Z$10:$AX$1113,25,FALSE),"-")</f>
        <v>-</v>
      </c>
      <c r="Y162" s="3" t="str">
        <f>IFERROR(VLOOKUP($D162,Payments!AB$10:$AX$1113,23,FALSE),"-")</f>
        <v>-</v>
      </c>
      <c r="Z162" s="3" t="str">
        <f>IFERROR(VLOOKUP($D162,Payments!AD$10:$AX$1113,19,FALSE),"-")</f>
        <v>-</v>
      </c>
      <c r="AA162" s="3" t="str">
        <f>IFERROR(VLOOKUP($D162,Payments!AF$10:$AX$1113,17,FALSE),"-")</f>
        <v>-</v>
      </c>
      <c r="AB162" s="3" t="str">
        <f>IFERROR(VLOOKUP($D162,Payments!AH$10:$AX$1113,15,FALSE),"-")</f>
        <v>-</v>
      </c>
      <c r="AC162" s="3" t="str">
        <f>IFERROR(VLOOKUP($D162,Payments!AJ$10:$AX$1113,15,FALSE),"-")</f>
        <v>-</v>
      </c>
      <c r="AD162" s="3" t="str">
        <f>IFERROR(VLOOKUP($D162,Payments!AL$10:$AX$1113,13,FALSE),"-")</f>
        <v>-</v>
      </c>
      <c r="AE162" s="3" t="str">
        <f>IFERROR(VLOOKUP($D162,Payments!AN$10:$AX$1113,11,FALSE),"-")</f>
        <v>-</v>
      </c>
      <c r="AF162" s="3" t="str">
        <f>IFERROR(VLOOKUP($D162,Payments!AP$10:$AX$1113,9,FALSE),"-")</f>
        <v>-</v>
      </c>
      <c r="AG162" s="3" t="str">
        <f>IFERROR(VLOOKUP($D162,Payments!AR$10:$AX$1113,7,FALSE),"-")</f>
        <v>-</v>
      </c>
      <c r="AH162" s="3" t="str">
        <f>IFERROR(VLOOKUP($D162,Payments!AT$10:$AX$1113,5,FALSE),"-")</f>
        <v>-</v>
      </c>
      <c r="AI162" s="3" t="str">
        <f>IFERROR(VLOOKUP($D162,Payments!AV$10:$AX$1113,3,FALSE),"-")</f>
        <v>-</v>
      </c>
    </row>
    <row r="163" spans="1:35" ht="14.5" x14ac:dyDescent="0.35">
      <c r="A163" s="4" t="s">
        <v>162</v>
      </c>
      <c r="B163" s="2" t="s">
        <v>2650</v>
      </c>
      <c r="C163" s="19" t="s">
        <v>241</v>
      </c>
      <c r="D163" s="2" t="s">
        <v>1753</v>
      </c>
      <c r="E163" s="19" t="s">
        <v>261</v>
      </c>
      <c r="F163" s="2" t="s">
        <v>262</v>
      </c>
      <c r="G163" s="38">
        <v>15000</v>
      </c>
      <c r="H163" s="2"/>
      <c r="I163" s="26"/>
      <c r="J163" s="2"/>
      <c r="K163" s="2"/>
      <c r="L163" s="3" t="str">
        <f>IFERROR(VLOOKUP($D163,Payments!B$10:$AX$1113,49,FALSE),"-")</f>
        <v>-</v>
      </c>
      <c r="M163" s="3" t="str">
        <f>IFERROR(VLOOKUP($D163,Payments!D$10:$AX$1113,47,FALSE),"-")</f>
        <v>-</v>
      </c>
      <c r="N163" s="3" t="str">
        <f>IFERROR(VLOOKUP($D163,Payments!F$10:$AX$1113,45,FALSE),"-")</f>
        <v>-</v>
      </c>
      <c r="O163" s="3" t="str">
        <f>IFERROR(VLOOKUP($D163,Payments!H$10:$AX$1113,43,FALSE),"-")</f>
        <v>-</v>
      </c>
      <c r="P163" s="3" t="str">
        <f>IFERROR(VLOOKUP($D163,Payments!J$10:$AX$1113,41,FALSE),"-")</f>
        <v>-</v>
      </c>
      <c r="Q163" s="3" t="str">
        <f>IFERROR(VLOOKUP($D163,Payments!L$10:$AX$1113,39,FALSE),"-")</f>
        <v>-</v>
      </c>
      <c r="R163" s="3" t="str">
        <f>IFERROR(VLOOKUP($D163,Payments!N$10:$AX$1113,37,FALSE),"-")</f>
        <v>-</v>
      </c>
      <c r="S163" s="3" t="str">
        <f>IFERROR(VLOOKUP($D163,Payments!P$10:$AX$1113,35,FALSE),"-")</f>
        <v>-</v>
      </c>
      <c r="T163" s="3" t="str">
        <f>IFERROR(VLOOKUP($D163,Payments!R$10:$AX$1113,33,FALSE),"-")</f>
        <v>-</v>
      </c>
      <c r="U163" s="3" t="str">
        <f>IFERROR(VLOOKUP($D163,Payments!T$10:$AX$1113,31,FALSE),"-")</f>
        <v>-</v>
      </c>
      <c r="V163" s="3" t="str">
        <f>IFERROR(VLOOKUP($D163,Payments!V$10:$AX$1113,29,FALSE),"-")</f>
        <v>-</v>
      </c>
      <c r="W163" s="3" t="str">
        <f>IFERROR(VLOOKUP($D163,Payments!X$10:$AX$1113,27,FALSE),"-")</f>
        <v>-</v>
      </c>
      <c r="X163" s="3" t="str">
        <f>IFERROR(VLOOKUP($D163,Payments!Z$10:$AX$1113,25,FALSE),"-")</f>
        <v>-</v>
      </c>
      <c r="Y163" s="3" t="str">
        <f>IFERROR(VLOOKUP($D163,Payments!AB$10:$AX$1113,23,FALSE),"-")</f>
        <v>-</v>
      </c>
      <c r="Z163" s="3" t="str">
        <f>IFERROR(VLOOKUP($D163,Payments!AD$10:$AX$1113,19,FALSE),"-")</f>
        <v>-</v>
      </c>
      <c r="AA163" s="3" t="str">
        <f>IFERROR(VLOOKUP($D163,Payments!AF$10:$AX$1113,17,FALSE),"-")</f>
        <v>-</v>
      </c>
      <c r="AB163" s="3" t="str">
        <f>IFERROR(VLOOKUP($D163,Payments!AH$10:$AX$1113,15,FALSE),"-")</f>
        <v>-</v>
      </c>
      <c r="AC163" s="3" t="str">
        <f>IFERROR(VLOOKUP($D163,Payments!AJ$10:$AX$1113,15,FALSE),"-")</f>
        <v>-</v>
      </c>
      <c r="AD163" s="3" t="str">
        <f>IFERROR(VLOOKUP($D163,Payments!AL$10:$AX$1113,13,FALSE),"-")</f>
        <v>-</v>
      </c>
      <c r="AE163" s="3" t="str">
        <f>IFERROR(VLOOKUP($D163,Payments!AN$10:$AX$1113,11,FALSE),"-")</f>
        <v>-</v>
      </c>
      <c r="AF163" s="3" t="str">
        <f>IFERROR(VLOOKUP($D163,Payments!AP$10:$AX$1113,9,FALSE),"-")</f>
        <v>-</v>
      </c>
      <c r="AG163" s="3" t="str">
        <f>IFERROR(VLOOKUP($D163,Payments!AR$10:$AX$1113,7,FALSE),"-")</f>
        <v>-</v>
      </c>
      <c r="AH163" s="3" t="str">
        <f>IFERROR(VLOOKUP($D163,Payments!AT$10:$AX$1113,5,FALSE),"-")</f>
        <v>-</v>
      </c>
      <c r="AI163" s="3" t="str">
        <f>IFERROR(VLOOKUP($D163,Payments!AV$10:$AX$1113,3,FALSE),"-")</f>
        <v>-</v>
      </c>
    </row>
    <row r="164" spans="1:35" ht="14.5" x14ac:dyDescent="0.35">
      <c r="A164" s="4" t="s">
        <v>162</v>
      </c>
      <c r="B164" s="2" t="s">
        <v>2650</v>
      </c>
      <c r="C164" s="19" t="s">
        <v>241</v>
      </c>
      <c r="D164" s="2" t="s">
        <v>1754</v>
      </c>
      <c r="E164" s="19" t="s">
        <v>263</v>
      </c>
      <c r="F164" s="2" t="s">
        <v>2786</v>
      </c>
      <c r="G164" s="38">
        <v>15000</v>
      </c>
      <c r="H164" s="2" t="s">
        <v>243</v>
      </c>
      <c r="I164" s="26"/>
      <c r="J164" s="2"/>
      <c r="K164" s="2"/>
      <c r="L164" s="3" t="str">
        <f>IFERROR(VLOOKUP($D164,Payments!B$10:$AX$1113,49,FALSE),"-")</f>
        <v>-</v>
      </c>
      <c r="M164" s="3" t="str">
        <f>IFERROR(VLOOKUP($D164,Payments!D$10:$AX$1113,47,FALSE),"-")</f>
        <v>-</v>
      </c>
      <c r="N164" s="3" t="str">
        <f>IFERROR(VLOOKUP($D164,Payments!F$10:$AX$1113,45,FALSE),"-")</f>
        <v>-</v>
      </c>
      <c r="O164" s="3" t="str">
        <f>IFERROR(VLOOKUP($D164,Payments!H$10:$AX$1113,43,FALSE),"-")</f>
        <v>-</v>
      </c>
      <c r="P164" s="3" t="str">
        <f>IFERROR(VLOOKUP($D164,Payments!J$10:$AX$1113,41,FALSE),"-")</f>
        <v>-</v>
      </c>
      <c r="Q164" s="3" t="str">
        <f>IFERROR(VLOOKUP($D164,Payments!L$10:$AX$1113,39,FALSE),"-")</f>
        <v>-</v>
      </c>
      <c r="R164" s="3" t="str">
        <f>IFERROR(VLOOKUP($D164,Payments!N$10:$AX$1113,37,FALSE),"-")</f>
        <v>-</v>
      </c>
      <c r="S164" s="3" t="str">
        <f>IFERROR(VLOOKUP($D164,Payments!P$10:$AX$1113,35,FALSE),"-")</f>
        <v>-</v>
      </c>
      <c r="T164" s="3" t="str">
        <f>IFERROR(VLOOKUP($D164,Payments!R$10:$AX$1113,33,FALSE),"-")</f>
        <v>-</v>
      </c>
      <c r="U164" s="3" t="str">
        <f>IFERROR(VLOOKUP($D164,Payments!T$10:$AX$1113,31,FALSE),"-")</f>
        <v>-</v>
      </c>
      <c r="V164" s="3" t="str">
        <f>IFERROR(VLOOKUP($D164,Payments!V$10:$AX$1113,29,FALSE),"-")</f>
        <v>-</v>
      </c>
      <c r="W164" s="3" t="str">
        <f>IFERROR(VLOOKUP($D164,Payments!X$10:$AX$1113,27,FALSE),"-")</f>
        <v>-</v>
      </c>
      <c r="X164" s="3" t="str">
        <f>IFERROR(VLOOKUP($D164,Payments!Z$10:$AX$1113,25,FALSE),"-")</f>
        <v>-</v>
      </c>
      <c r="Y164" s="3" t="str">
        <f>IFERROR(VLOOKUP($D164,Payments!AB$10:$AX$1113,23,FALSE),"-")</f>
        <v>-</v>
      </c>
      <c r="Z164" s="3" t="str">
        <f>IFERROR(VLOOKUP($D164,Payments!AD$10:$AX$1113,19,FALSE),"-")</f>
        <v>-</v>
      </c>
      <c r="AA164" s="3" t="str">
        <f>IFERROR(VLOOKUP($D164,Payments!AF$10:$AX$1113,17,FALSE),"-")</f>
        <v>-</v>
      </c>
      <c r="AB164" s="3" t="str">
        <f>IFERROR(VLOOKUP($D164,Payments!AH$10:$AX$1113,15,FALSE),"-")</f>
        <v>-</v>
      </c>
      <c r="AC164" s="3" t="str">
        <f>IFERROR(VLOOKUP($D164,Payments!AJ$10:$AX$1113,15,FALSE),"-")</f>
        <v>-</v>
      </c>
      <c r="AD164" s="3" t="str">
        <f>IFERROR(VLOOKUP($D164,Payments!AL$10:$AX$1113,13,FALSE),"-")</f>
        <v>-</v>
      </c>
      <c r="AE164" s="3" t="str">
        <f>IFERROR(VLOOKUP($D164,Payments!AN$10:$AX$1113,11,FALSE),"-")</f>
        <v>-</v>
      </c>
      <c r="AF164" s="3" t="str">
        <f>IFERROR(VLOOKUP($D164,Payments!AP$10:$AX$1113,9,FALSE),"-")</f>
        <v>-</v>
      </c>
      <c r="AG164" s="3" t="str">
        <f>IFERROR(VLOOKUP($D164,Payments!AR$10:$AX$1113,7,FALSE),"-")</f>
        <v>-</v>
      </c>
      <c r="AH164" s="3" t="str">
        <f>IFERROR(VLOOKUP($D164,Payments!AT$10:$AX$1113,5,FALSE),"-")</f>
        <v>-</v>
      </c>
      <c r="AI164" s="3" t="str">
        <f>IFERROR(VLOOKUP($D164,Payments!AV$10:$AX$1113,3,FALSE),"-")</f>
        <v>-</v>
      </c>
    </row>
    <row r="165" spans="1:35" ht="14.5" x14ac:dyDescent="0.35">
      <c r="A165" s="4" t="s">
        <v>162</v>
      </c>
      <c r="B165" s="2" t="s">
        <v>2650</v>
      </c>
      <c r="C165" s="19" t="s">
        <v>241</v>
      </c>
      <c r="D165" s="2" t="s">
        <v>1755</v>
      </c>
      <c r="E165" s="19" t="s">
        <v>264</v>
      </c>
      <c r="F165" s="2" t="s">
        <v>265</v>
      </c>
      <c r="G165" s="38">
        <v>20000</v>
      </c>
      <c r="H165" s="2"/>
      <c r="I165" s="26"/>
      <c r="J165" s="2"/>
      <c r="K165" s="2"/>
      <c r="L165" s="3" t="str">
        <f>IFERROR(VLOOKUP($D165,Payments!B$10:$AX$1113,49,FALSE),"-")</f>
        <v>-</v>
      </c>
      <c r="M165" s="3" t="str">
        <f>IFERROR(VLOOKUP($D165,Payments!D$10:$AX$1113,47,FALSE),"-")</f>
        <v>-</v>
      </c>
      <c r="N165" s="3" t="str">
        <f>IFERROR(VLOOKUP($D165,Payments!F$10:$AX$1113,45,FALSE),"-")</f>
        <v>-</v>
      </c>
      <c r="O165" s="3" t="str">
        <f>IFERROR(VLOOKUP($D165,Payments!H$10:$AX$1113,43,FALSE),"-")</f>
        <v>-</v>
      </c>
      <c r="P165" s="3" t="str">
        <f>IFERROR(VLOOKUP($D165,Payments!J$10:$AX$1113,41,FALSE),"-")</f>
        <v>-</v>
      </c>
      <c r="Q165" s="3" t="str">
        <f>IFERROR(VLOOKUP($D165,Payments!L$10:$AX$1113,39,FALSE),"-")</f>
        <v>-</v>
      </c>
      <c r="R165" s="3" t="str">
        <f>IFERROR(VLOOKUP($D165,Payments!N$10:$AX$1113,37,FALSE),"-")</f>
        <v>-</v>
      </c>
      <c r="S165" s="3" t="str">
        <f>IFERROR(VLOOKUP($D165,Payments!P$10:$AX$1113,35,FALSE),"-")</f>
        <v>-</v>
      </c>
      <c r="T165" s="3" t="str">
        <f>IFERROR(VLOOKUP($D165,Payments!R$10:$AX$1113,33,FALSE),"-")</f>
        <v>-</v>
      </c>
      <c r="U165" s="3" t="str">
        <f>IFERROR(VLOOKUP($D165,Payments!T$10:$AX$1113,31,FALSE),"-")</f>
        <v>-</v>
      </c>
      <c r="V165" s="3" t="str">
        <f>IFERROR(VLOOKUP($D165,Payments!V$10:$AX$1113,29,FALSE),"-")</f>
        <v>-</v>
      </c>
      <c r="W165" s="3" t="str">
        <f>IFERROR(VLOOKUP($D165,Payments!X$10:$AX$1113,27,FALSE),"-")</f>
        <v>-</v>
      </c>
      <c r="X165" s="3" t="str">
        <f>IFERROR(VLOOKUP($D165,Payments!Z$10:$AX$1113,25,FALSE),"-")</f>
        <v>-</v>
      </c>
      <c r="Y165" s="3" t="str">
        <f>IFERROR(VLOOKUP($D165,Payments!AB$10:$AX$1113,23,FALSE),"-")</f>
        <v>-</v>
      </c>
      <c r="Z165" s="3" t="str">
        <f>IFERROR(VLOOKUP($D165,Payments!AD$10:$AX$1113,19,FALSE),"-")</f>
        <v>-</v>
      </c>
      <c r="AA165" s="3" t="str">
        <f>IFERROR(VLOOKUP($D165,Payments!AF$10:$AX$1113,17,FALSE),"-")</f>
        <v>-</v>
      </c>
      <c r="AB165" s="3" t="str">
        <f>IFERROR(VLOOKUP($D165,Payments!AH$10:$AX$1113,15,FALSE),"-")</f>
        <v>-</v>
      </c>
      <c r="AC165" s="3" t="str">
        <f>IFERROR(VLOOKUP($D165,Payments!AJ$10:$AX$1113,15,FALSE),"-")</f>
        <v>-</v>
      </c>
      <c r="AD165" s="3" t="str">
        <f>IFERROR(VLOOKUP($D165,Payments!AL$10:$AX$1113,13,FALSE),"-")</f>
        <v>-</v>
      </c>
      <c r="AE165" s="3" t="str">
        <f>IFERROR(VLOOKUP($D165,Payments!AN$10:$AX$1113,11,FALSE),"-")</f>
        <v>-</v>
      </c>
      <c r="AF165" s="3" t="str">
        <f>IFERROR(VLOOKUP($D165,Payments!AP$10:$AX$1113,9,FALSE),"-")</f>
        <v>-</v>
      </c>
      <c r="AG165" s="3" t="str">
        <f>IFERROR(VLOOKUP($D165,Payments!AR$10:$AX$1113,7,FALSE),"-")</f>
        <v>-</v>
      </c>
      <c r="AH165" s="3" t="str">
        <f>IFERROR(VLOOKUP($D165,Payments!AT$10:$AX$1113,5,FALSE),"-")</f>
        <v>-</v>
      </c>
      <c r="AI165" s="3" t="str">
        <f>IFERROR(VLOOKUP($D165,Payments!AV$10:$AX$1113,3,FALSE),"-")</f>
        <v>-</v>
      </c>
    </row>
    <row r="166" spans="1:35" ht="14.5" x14ac:dyDescent="0.35">
      <c r="A166" s="4" t="s">
        <v>162</v>
      </c>
      <c r="B166" s="2" t="s">
        <v>2650</v>
      </c>
      <c r="C166" s="19" t="s">
        <v>241</v>
      </c>
      <c r="D166" s="2" t="s">
        <v>1756</v>
      </c>
      <c r="E166" s="19" t="s">
        <v>266</v>
      </c>
      <c r="F166" s="2" t="s">
        <v>267</v>
      </c>
      <c r="G166" s="38">
        <v>20000</v>
      </c>
      <c r="H166" s="2"/>
      <c r="I166" s="26"/>
      <c r="J166" s="2"/>
      <c r="K166" s="2"/>
      <c r="L166" s="3" t="str">
        <f>IFERROR(VLOOKUP($D166,Payments!B$10:$AX$1113,49,FALSE),"-")</f>
        <v>-</v>
      </c>
      <c r="M166" s="3" t="str">
        <f>IFERROR(VLOOKUP($D166,Payments!D$10:$AX$1113,47,FALSE),"-")</f>
        <v>-</v>
      </c>
      <c r="N166" s="3" t="str">
        <f>IFERROR(VLOOKUP($D166,Payments!F$10:$AX$1113,45,FALSE),"-")</f>
        <v>-</v>
      </c>
      <c r="O166" s="3" t="str">
        <f>IFERROR(VLOOKUP($D166,Payments!H$10:$AX$1113,43,FALSE),"-")</f>
        <v>-</v>
      </c>
      <c r="P166" s="3" t="str">
        <f>IFERROR(VLOOKUP($D166,Payments!J$10:$AX$1113,41,FALSE),"-")</f>
        <v>-</v>
      </c>
      <c r="Q166" s="3" t="str">
        <f>IFERROR(VLOOKUP($D166,Payments!L$10:$AX$1113,39,FALSE),"-")</f>
        <v>-</v>
      </c>
      <c r="R166" s="3" t="str">
        <f>IFERROR(VLOOKUP($D166,Payments!N$10:$AX$1113,37,FALSE),"-")</f>
        <v>-</v>
      </c>
      <c r="S166" s="3" t="str">
        <f>IFERROR(VLOOKUP($D166,Payments!P$10:$AX$1113,35,FALSE),"-")</f>
        <v>-</v>
      </c>
      <c r="T166" s="3" t="str">
        <f>IFERROR(VLOOKUP($D166,Payments!R$10:$AX$1113,33,FALSE),"-")</f>
        <v>-</v>
      </c>
      <c r="U166" s="3" t="str">
        <f>IFERROR(VLOOKUP($D166,Payments!T$10:$AX$1113,31,FALSE),"-")</f>
        <v>-</v>
      </c>
      <c r="V166" s="3" t="str">
        <f>IFERROR(VLOOKUP($D166,Payments!V$10:$AX$1113,29,FALSE),"-")</f>
        <v>-</v>
      </c>
      <c r="W166" s="3" t="str">
        <f>IFERROR(VLOOKUP($D166,Payments!X$10:$AX$1113,27,FALSE),"-")</f>
        <v>-</v>
      </c>
      <c r="X166" s="3" t="str">
        <f>IFERROR(VLOOKUP($D166,Payments!Z$10:$AX$1113,25,FALSE),"-")</f>
        <v>-</v>
      </c>
      <c r="Y166" s="3" t="str">
        <f>IFERROR(VLOOKUP($D166,Payments!AB$10:$AX$1113,23,FALSE),"-")</f>
        <v>-</v>
      </c>
      <c r="Z166" s="3" t="str">
        <f>IFERROR(VLOOKUP($D166,Payments!AD$10:$AX$1113,19,FALSE),"-")</f>
        <v>-</v>
      </c>
      <c r="AA166" s="3" t="str">
        <f>IFERROR(VLOOKUP($D166,Payments!AF$10:$AX$1113,17,FALSE),"-")</f>
        <v>-</v>
      </c>
      <c r="AB166" s="3" t="str">
        <f>IFERROR(VLOOKUP($D166,Payments!AH$10:$AX$1113,15,FALSE),"-")</f>
        <v>-</v>
      </c>
      <c r="AC166" s="3" t="str">
        <f>IFERROR(VLOOKUP($D166,Payments!AJ$10:$AX$1113,15,FALSE),"-")</f>
        <v>-</v>
      </c>
      <c r="AD166" s="3" t="str">
        <f>IFERROR(VLOOKUP($D166,Payments!AL$10:$AX$1113,13,FALSE),"-")</f>
        <v>-</v>
      </c>
      <c r="AE166" s="3" t="str">
        <f>IFERROR(VLOOKUP($D166,Payments!AN$10:$AX$1113,11,FALSE),"-")</f>
        <v>-</v>
      </c>
      <c r="AF166" s="3" t="str">
        <f>IFERROR(VLOOKUP($D166,Payments!AP$10:$AX$1113,9,FALSE),"-")</f>
        <v>-</v>
      </c>
      <c r="AG166" s="3" t="str">
        <f>IFERROR(VLOOKUP($D166,Payments!AR$10:$AX$1113,7,FALSE),"-")</f>
        <v>-</v>
      </c>
      <c r="AH166" s="3" t="str">
        <f>IFERROR(VLOOKUP($D166,Payments!AT$10:$AX$1113,5,FALSE),"-")</f>
        <v>-</v>
      </c>
      <c r="AI166" s="3" t="str">
        <f>IFERROR(VLOOKUP($D166,Payments!AV$10:$AX$1113,3,FALSE),"-")</f>
        <v>-</v>
      </c>
    </row>
    <row r="167" spans="1:35" ht="14.5" x14ac:dyDescent="0.35">
      <c r="A167" s="4" t="s">
        <v>162</v>
      </c>
      <c r="B167" s="2" t="s">
        <v>2650</v>
      </c>
      <c r="C167" s="19" t="s">
        <v>241</v>
      </c>
      <c r="D167" s="2" t="s">
        <v>1757</v>
      </c>
      <c r="E167" s="19" t="s">
        <v>268</v>
      </c>
      <c r="F167" s="2">
        <v>1</v>
      </c>
      <c r="G167" s="38">
        <v>20000</v>
      </c>
      <c r="H167" s="2"/>
      <c r="I167" s="26" t="s">
        <v>269</v>
      </c>
      <c r="J167" s="2"/>
      <c r="K167" s="2" t="s">
        <v>270</v>
      </c>
      <c r="L167" s="3" t="str">
        <f>IFERROR(VLOOKUP($D167,Payments!B$10:$AX$1113,49,FALSE),"-")</f>
        <v>-</v>
      </c>
      <c r="M167" s="3" t="str">
        <f>IFERROR(VLOOKUP($D167,Payments!D$10:$AX$1113,47,FALSE),"-")</f>
        <v>-</v>
      </c>
      <c r="N167" s="3" t="str">
        <f>IFERROR(VLOOKUP($D167,Payments!F$10:$AX$1113,45,FALSE),"-")</f>
        <v>-</v>
      </c>
      <c r="O167" s="3" t="str">
        <f>IFERROR(VLOOKUP($D167,Payments!H$10:$AX$1113,43,FALSE),"-")</f>
        <v>-</v>
      </c>
      <c r="P167" s="3" t="str">
        <f>IFERROR(VLOOKUP($D167,Payments!J$10:$AX$1113,41,FALSE),"-")</f>
        <v>-</v>
      </c>
      <c r="Q167" s="3" t="str">
        <f>IFERROR(VLOOKUP($D167,Payments!L$10:$AX$1113,39,FALSE),"-")</f>
        <v>-</v>
      </c>
      <c r="R167" s="3" t="str">
        <f>IFERROR(VLOOKUP($D167,Payments!N$10:$AX$1113,37,FALSE),"-")</f>
        <v>-</v>
      </c>
      <c r="S167" s="3" t="str">
        <f>IFERROR(VLOOKUP($D167,Payments!P$10:$AX$1113,35,FALSE),"-")</f>
        <v>-</v>
      </c>
      <c r="T167" s="3" t="str">
        <f>IFERROR(VLOOKUP($D167,Payments!R$10:$AX$1113,33,FALSE),"-")</f>
        <v>-</v>
      </c>
      <c r="U167" s="3" t="str">
        <f>IFERROR(VLOOKUP($D167,Payments!T$10:$AX$1113,31,FALSE),"-")</f>
        <v>-</v>
      </c>
      <c r="V167" s="3" t="str">
        <f>IFERROR(VLOOKUP($D167,Payments!V$10:$AX$1113,29,FALSE),"-")</f>
        <v>-</v>
      </c>
      <c r="W167" s="3" t="str">
        <f>IFERROR(VLOOKUP($D167,Payments!X$10:$AX$1113,27,FALSE),"-")</f>
        <v>-</v>
      </c>
      <c r="X167" s="3" t="str">
        <f>IFERROR(VLOOKUP($D167,Payments!Z$10:$AX$1113,25,FALSE),"-")</f>
        <v>-</v>
      </c>
      <c r="Y167" s="3" t="str">
        <f>IFERROR(VLOOKUP($D167,Payments!AB$10:$AX$1113,23,FALSE),"-")</f>
        <v>-</v>
      </c>
      <c r="Z167" s="3" t="str">
        <f>IFERROR(VLOOKUP($D167,Payments!AD$10:$AX$1113,19,FALSE),"-")</f>
        <v>-</v>
      </c>
      <c r="AA167" s="3" t="str">
        <f>IFERROR(VLOOKUP($D167,Payments!AF$10:$AX$1113,17,FALSE),"-")</f>
        <v>-</v>
      </c>
      <c r="AB167" s="3" t="str">
        <f>IFERROR(VLOOKUP($D167,Payments!AH$10:$AX$1113,15,FALSE),"-")</f>
        <v>-</v>
      </c>
      <c r="AC167" s="3" t="str">
        <f>IFERROR(VLOOKUP($D167,Payments!AJ$10:$AX$1113,15,FALSE),"-")</f>
        <v>-</v>
      </c>
      <c r="AD167" s="3" t="str">
        <f>IFERROR(VLOOKUP($D167,Payments!AL$10:$AX$1113,13,FALSE),"-")</f>
        <v>-</v>
      </c>
      <c r="AE167" s="3" t="str">
        <f>IFERROR(VLOOKUP($D167,Payments!AN$10:$AX$1113,11,FALSE),"-")</f>
        <v>-</v>
      </c>
      <c r="AF167" s="3" t="str">
        <f>IFERROR(VLOOKUP($D167,Payments!AP$10:$AX$1113,9,FALSE),"-")</f>
        <v>-</v>
      </c>
      <c r="AG167" s="3" t="str">
        <f>IFERROR(VLOOKUP($D167,Payments!AR$10:$AX$1113,7,FALSE),"-")</f>
        <v>-</v>
      </c>
      <c r="AH167" s="3" t="str">
        <f>IFERROR(VLOOKUP($D167,Payments!AT$10:$AX$1113,5,FALSE),"-")</f>
        <v>-</v>
      </c>
      <c r="AI167" s="3" t="str">
        <f>IFERROR(VLOOKUP($D167,Payments!AV$10:$AX$1113,3,FALSE),"-")</f>
        <v>-</v>
      </c>
    </row>
    <row r="168" spans="1:35" ht="14.5" x14ac:dyDescent="0.35">
      <c r="A168" s="4" t="s">
        <v>162</v>
      </c>
      <c r="B168" s="2" t="s">
        <v>2650</v>
      </c>
      <c r="C168" s="19" t="s">
        <v>241</v>
      </c>
      <c r="D168" s="2" t="s">
        <v>1758</v>
      </c>
      <c r="E168" s="19" t="s">
        <v>271</v>
      </c>
      <c r="F168" s="2">
        <v>1</v>
      </c>
      <c r="G168" s="38">
        <v>20000</v>
      </c>
      <c r="H168" s="2"/>
      <c r="I168" s="26"/>
      <c r="J168" s="2"/>
      <c r="K168" s="2"/>
      <c r="L168" s="3" t="str">
        <f>IFERROR(VLOOKUP($D168,Payments!B$10:$AX$1113,49,FALSE),"-")</f>
        <v>-</v>
      </c>
      <c r="M168" s="3" t="str">
        <f>IFERROR(VLOOKUP($D168,Payments!D$10:$AX$1113,47,FALSE),"-")</f>
        <v>-</v>
      </c>
      <c r="N168" s="3" t="str">
        <f>IFERROR(VLOOKUP($D168,Payments!F$10:$AX$1113,45,FALSE),"-")</f>
        <v>-</v>
      </c>
      <c r="O168" s="3" t="str">
        <f>IFERROR(VLOOKUP($D168,Payments!H$10:$AX$1113,43,FALSE),"-")</f>
        <v>-</v>
      </c>
      <c r="P168" s="3" t="str">
        <f>IFERROR(VLOOKUP($D168,Payments!J$10:$AX$1113,41,FALSE),"-")</f>
        <v>-</v>
      </c>
      <c r="Q168" s="3" t="str">
        <f>IFERROR(VLOOKUP($D168,Payments!L$10:$AX$1113,39,FALSE),"-")</f>
        <v>-</v>
      </c>
      <c r="R168" s="3" t="str">
        <f>IFERROR(VLOOKUP($D168,Payments!N$10:$AX$1113,37,FALSE),"-")</f>
        <v>-</v>
      </c>
      <c r="S168" s="3" t="str">
        <f>IFERROR(VLOOKUP($D168,Payments!P$10:$AX$1113,35,FALSE),"-")</f>
        <v>-</v>
      </c>
      <c r="T168" s="3" t="str">
        <f>IFERROR(VLOOKUP($D168,Payments!R$10:$AX$1113,33,FALSE),"-")</f>
        <v>-</v>
      </c>
      <c r="U168" s="3" t="str">
        <f>IFERROR(VLOOKUP($D168,Payments!T$10:$AX$1113,31,FALSE),"-")</f>
        <v>-</v>
      </c>
      <c r="V168" s="3" t="str">
        <f>IFERROR(VLOOKUP($D168,Payments!V$10:$AX$1113,29,FALSE),"-")</f>
        <v>-</v>
      </c>
      <c r="W168" s="3" t="str">
        <f>IFERROR(VLOOKUP($D168,Payments!X$10:$AX$1113,27,FALSE),"-")</f>
        <v>-</v>
      </c>
      <c r="X168" s="3" t="str">
        <f>IFERROR(VLOOKUP($D168,Payments!Z$10:$AX$1113,25,FALSE),"-")</f>
        <v>-</v>
      </c>
      <c r="Y168" s="3" t="str">
        <f>IFERROR(VLOOKUP($D168,Payments!AB$10:$AX$1113,23,FALSE),"-")</f>
        <v>-</v>
      </c>
      <c r="Z168" s="3" t="str">
        <f>IFERROR(VLOOKUP($D168,Payments!AD$10:$AX$1113,19,FALSE),"-")</f>
        <v>-</v>
      </c>
      <c r="AA168" s="3" t="str">
        <f>IFERROR(VLOOKUP($D168,Payments!AF$10:$AX$1113,17,FALSE),"-")</f>
        <v>-</v>
      </c>
      <c r="AB168" s="3" t="str">
        <f>IFERROR(VLOOKUP($D168,Payments!AH$10:$AX$1113,15,FALSE),"-")</f>
        <v>-</v>
      </c>
      <c r="AC168" s="3" t="str">
        <f>IFERROR(VLOOKUP($D168,Payments!AJ$10:$AX$1113,15,FALSE),"-")</f>
        <v>-</v>
      </c>
      <c r="AD168" s="3" t="str">
        <f>IFERROR(VLOOKUP($D168,Payments!AL$10:$AX$1113,13,FALSE),"-")</f>
        <v>-</v>
      </c>
      <c r="AE168" s="3" t="str">
        <f>IFERROR(VLOOKUP($D168,Payments!AN$10:$AX$1113,11,FALSE),"-")</f>
        <v>-</v>
      </c>
      <c r="AF168" s="3" t="str">
        <f>IFERROR(VLOOKUP($D168,Payments!AP$10:$AX$1113,9,FALSE),"-")</f>
        <v>-</v>
      </c>
      <c r="AG168" s="3" t="str">
        <f>IFERROR(VLOOKUP($D168,Payments!AR$10:$AX$1113,7,FALSE),"-")</f>
        <v>-</v>
      </c>
      <c r="AH168" s="3" t="str">
        <f>IFERROR(VLOOKUP($D168,Payments!AT$10:$AX$1113,5,FALSE),"-")</f>
        <v>-</v>
      </c>
      <c r="AI168" s="3" t="str">
        <f>IFERROR(VLOOKUP($D168,Payments!AV$10:$AX$1113,3,FALSE),"-")</f>
        <v>-</v>
      </c>
    </row>
    <row r="169" spans="1:35" ht="14.5" x14ac:dyDescent="0.35">
      <c r="A169" s="4" t="s">
        <v>162</v>
      </c>
      <c r="B169" s="2" t="s">
        <v>2650</v>
      </c>
      <c r="C169" s="19" t="s">
        <v>241</v>
      </c>
      <c r="D169" s="2" t="s">
        <v>1759</v>
      </c>
      <c r="E169" s="19" t="s">
        <v>272</v>
      </c>
      <c r="F169" s="2">
        <v>1</v>
      </c>
      <c r="G169" s="38">
        <v>20000</v>
      </c>
      <c r="H169" s="2"/>
      <c r="I169" s="26" t="s">
        <v>273</v>
      </c>
      <c r="J169" s="2"/>
      <c r="K169" s="2" t="s">
        <v>274</v>
      </c>
      <c r="L169" s="3" t="str">
        <f>IFERROR(VLOOKUP($D169,Payments!B$10:$AX$1113,49,FALSE),"-")</f>
        <v>-</v>
      </c>
      <c r="M169" s="3" t="str">
        <f>IFERROR(VLOOKUP($D169,Payments!D$10:$AX$1113,47,FALSE),"-")</f>
        <v>-</v>
      </c>
      <c r="N169" s="3" t="str">
        <f>IFERROR(VLOOKUP($D169,Payments!F$10:$AX$1113,45,FALSE),"-")</f>
        <v>-</v>
      </c>
      <c r="O169" s="3" t="str">
        <f>IFERROR(VLOOKUP($D169,Payments!H$10:$AX$1113,43,FALSE),"-")</f>
        <v>-</v>
      </c>
      <c r="P169" s="3" t="str">
        <f>IFERROR(VLOOKUP($D169,Payments!J$10:$AX$1113,41,FALSE),"-")</f>
        <v>-</v>
      </c>
      <c r="Q169" s="3" t="str">
        <f>IFERROR(VLOOKUP($D169,Payments!L$10:$AX$1113,39,FALSE),"-")</f>
        <v>-</v>
      </c>
      <c r="R169" s="3" t="str">
        <f>IFERROR(VLOOKUP($D169,Payments!N$10:$AX$1113,37,FALSE),"-")</f>
        <v>-</v>
      </c>
      <c r="S169" s="3" t="str">
        <f>IFERROR(VLOOKUP($D169,Payments!P$10:$AX$1113,35,FALSE),"-")</f>
        <v>-</v>
      </c>
      <c r="T169" s="3" t="str">
        <f>IFERROR(VLOOKUP($D169,Payments!R$10:$AX$1113,33,FALSE),"-")</f>
        <v>-</v>
      </c>
      <c r="U169" s="3" t="str">
        <f>IFERROR(VLOOKUP($D169,Payments!T$10:$AX$1113,31,FALSE),"-")</f>
        <v>-</v>
      </c>
      <c r="V169" s="3" t="str">
        <f>IFERROR(VLOOKUP($D169,Payments!V$10:$AX$1113,29,FALSE),"-")</f>
        <v>-</v>
      </c>
      <c r="W169" s="3" t="str">
        <f>IFERROR(VLOOKUP($D169,Payments!X$10:$AX$1113,27,FALSE),"-")</f>
        <v>-</v>
      </c>
      <c r="X169" s="3" t="str">
        <f>IFERROR(VLOOKUP($D169,Payments!Z$10:$AX$1113,25,FALSE),"-")</f>
        <v>-</v>
      </c>
      <c r="Y169" s="3" t="str">
        <f>IFERROR(VLOOKUP($D169,Payments!AB$10:$AX$1113,23,FALSE),"-")</f>
        <v>-</v>
      </c>
      <c r="Z169" s="3" t="str">
        <f>IFERROR(VLOOKUP($D169,Payments!AD$10:$AX$1113,19,FALSE),"-")</f>
        <v>-</v>
      </c>
      <c r="AA169" s="3" t="str">
        <f>IFERROR(VLOOKUP($D169,Payments!AF$10:$AX$1113,17,FALSE),"-")</f>
        <v>-</v>
      </c>
      <c r="AB169" s="3" t="str">
        <f>IFERROR(VLOOKUP($D169,Payments!AH$10:$AX$1113,15,FALSE),"-")</f>
        <v>-</v>
      </c>
      <c r="AC169" s="3" t="str">
        <f>IFERROR(VLOOKUP($D169,Payments!AJ$10:$AX$1113,15,FALSE),"-")</f>
        <v>-</v>
      </c>
      <c r="AD169" s="3" t="str">
        <f>IFERROR(VLOOKUP($D169,Payments!AL$10:$AX$1113,13,FALSE),"-")</f>
        <v>-</v>
      </c>
      <c r="AE169" s="3" t="str">
        <f>IFERROR(VLOOKUP($D169,Payments!AN$10:$AX$1113,11,FALSE),"-")</f>
        <v>-</v>
      </c>
      <c r="AF169" s="3" t="str">
        <f>IFERROR(VLOOKUP($D169,Payments!AP$10:$AX$1113,9,FALSE),"-")</f>
        <v>-</v>
      </c>
      <c r="AG169" s="3" t="str">
        <f>IFERROR(VLOOKUP($D169,Payments!AR$10:$AX$1113,7,FALSE),"-")</f>
        <v>-</v>
      </c>
      <c r="AH169" s="3" t="str">
        <f>IFERROR(VLOOKUP($D169,Payments!AT$10:$AX$1113,5,FALSE),"-")</f>
        <v>-</v>
      </c>
      <c r="AI169" s="3" t="str">
        <f>IFERROR(VLOOKUP($D169,Payments!AV$10:$AX$1113,3,FALSE),"-")</f>
        <v>-</v>
      </c>
    </row>
    <row r="170" spans="1:35" ht="14.5" x14ac:dyDescent="0.35">
      <c r="A170" s="4" t="s">
        <v>162</v>
      </c>
      <c r="B170" s="2" t="s">
        <v>2650</v>
      </c>
      <c r="C170" s="19" t="s">
        <v>241</v>
      </c>
      <c r="D170" s="2" t="s">
        <v>1760</v>
      </c>
      <c r="E170" s="19" t="s">
        <v>275</v>
      </c>
      <c r="F170" s="2" t="s">
        <v>276</v>
      </c>
      <c r="G170" s="38">
        <v>20000</v>
      </c>
      <c r="H170" s="2"/>
      <c r="I170" s="26"/>
      <c r="J170" s="2"/>
      <c r="K170" s="2" t="s">
        <v>274</v>
      </c>
      <c r="L170" s="3" t="str">
        <f>IFERROR(VLOOKUP($D170,Payments!B$10:$AX$1113,49,FALSE),"-")</f>
        <v>-</v>
      </c>
      <c r="M170" s="3" t="str">
        <f>IFERROR(VLOOKUP($D170,Payments!D$10:$AX$1113,47,FALSE),"-")</f>
        <v>-</v>
      </c>
      <c r="N170" s="3" t="str">
        <f>IFERROR(VLOOKUP($D170,Payments!F$10:$AX$1113,45,FALSE),"-")</f>
        <v>-</v>
      </c>
      <c r="O170" s="3" t="str">
        <f>IFERROR(VLOOKUP($D170,Payments!H$10:$AX$1113,43,FALSE),"-")</f>
        <v>-</v>
      </c>
      <c r="P170" s="3" t="str">
        <f>IFERROR(VLOOKUP($D170,Payments!J$10:$AX$1113,41,FALSE),"-")</f>
        <v>-</v>
      </c>
      <c r="Q170" s="3" t="str">
        <f>IFERROR(VLOOKUP($D170,Payments!L$10:$AX$1113,39,FALSE),"-")</f>
        <v>-</v>
      </c>
      <c r="R170" s="3" t="str">
        <f>IFERROR(VLOOKUP($D170,Payments!N$10:$AX$1113,37,FALSE),"-")</f>
        <v>-</v>
      </c>
      <c r="S170" s="3" t="str">
        <f>IFERROR(VLOOKUP($D170,Payments!P$10:$AX$1113,35,FALSE),"-")</f>
        <v>-</v>
      </c>
      <c r="T170" s="3" t="str">
        <f>IFERROR(VLOOKUP($D170,Payments!R$10:$AX$1113,33,FALSE),"-")</f>
        <v>-</v>
      </c>
      <c r="U170" s="3" t="str">
        <f>IFERROR(VLOOKUP($D170,Payments!T$10:$AX$1113,31,FALSE),"-")</f>
        <v>-</v>
      </c>
      <c r="V170" s="3" t="str">
        <f>IFERROR(VLOOKUP($D170,Payments!V$10:$AX$1113,29,FALSE),"-")</f>
        <v>-</v>
      </c>
      <c r="W170" s="3" t="str">
        <f>IFERROR(VLOOKUP($D170,Payments!X$10:$AX$1113,27,FALSE),"-")</f>
        <v>-</v>
      </c>
      <c r="X170" s="3" t="str">
        <f>IFERROR(VLOOKUP($D170,Payments!Z$10:$AX$1113,25,FALSE),"-")</f>
        <v>-</v>
      </c>
      <c r="Y170" s="3" t="str">
        <f>IFERROR(VLOOKUP($D170,Payments!AB$10:$AX$1113,23,FALSE),"-")</f>
        <v>-</v>
      </c>
      <c r="Z170" s="3" t="str">
        <f>IFERROR(VLOOKUP($D170,Payments!AD$10:$AX$1113,19,FALSE),"-")</f>
        <v>-</v>
      </c>
      <c r="AA170" s="3" t="str">
        <f>IFERROR(VLOOKUP($D170,Payments!AF$10:$AX$1113,17,FALSE),"-")</f>
        <v>-</v>
      </c>
      <c r="AB170" s="3" t="str">
        <f>IFERROR(VLOOKUP($D170,Payments!AH$10:$AX$1113,15,FALSE),"-")</f>
        <v>-</v>
      </c>
      <c r="AC170" s="3" t="str">
        <f>IFERROR(VLOOKUP($D170,Payments!AJ$10:$AX$1113,15,FALSE),"-")</f>
        <v>-</v>
      </c>
      <c r="AD170" s="3" t="str">
        <f>IFERROR(VLOOKUP($D170,Payments!AL$10:$AX$1113,13,FALSE),"-")</f>
        <v>-</v>
      </c>
      <c r="AE170" s="3" t="str">
        <f>IFERROR(VLOOKUP($D170,Payments!AN$10:$AX$1113,11,FALSE),"-")</f>
        <v>-</v>
      </c>
      <c r="AF170" s="3" t="str">
        <f>IFERROR(VLOOKUP($D170,Payments!AP$10:$AX$1113,9,FALSE),"-")</f>
        <v>-</v>
      </c>
      <c r="AG170" s="3" t="str">
        <f>IFERROR(VLOOKUP($D170,Payments!AR$10:$AX$1113,7,FALSE),"-")</f>
        <v>-</v>
      </c>
      <c r="AH170" s="3" t="str">
        <f>IFERROR(VLOOKUP($D170,Payments!AT$10:$AX$1113,5,FALSE),"-")</f>
        <v>-</v>
      </c>
      <c r="AI170" s="3" t="str">
        <f>IFERROR(VLOOKUP($D170,Payments!AV$10:$AX$1113,3,FALSE),"-")</f>
        <v>-</v>
      </c>
    </row>
    <row r="171" spans="1:35" ht="14.5" x14ac:dyDescent="0.35">
      <c r="A171" s="4" t="s">
        <v>162</v>
      </c>
      <c r="B171" s="2" t="s">
        <v>2650</v>
      </c>
      <c r="C171" s="19" t="s">
        <v>241</v>
      </c>
      <c r="D171" s="2" t="s">
        <v>1761</v>
      </c>
      <c r="E171" s="19" t="s">
        <v>277</v>
      </c>
      <c r="F171" s="2">
        <v>1</v>
      </c>
      <c r="G171" s="38">
        <v>20000</v>
      </c>
      <c r="H171" s="2"/>
      <c r="I171" s="26"/>
      <c r="J171" s="2"/>
      <c r="K171" s="2"/>
      <c r="L171" s="3" t="str">
        <f>IFERROR(VLOOKUP($D171,Payments!B$10:$AX$1113,49,FALSE),"-")</f>
        <v>-</v>
      </c>
      <c r="M171" s="3" t="str">
        <f>IFERROR(VLOOKUP($D171,Payments!D$10:$AX$1113,47,FALSE),"-")</f>
        <v>-</v>
      </c>
      <c r="N171" s="3" t="str">
        <f>IFERROR(VLOOKUP($D171,Payments!F$10:$AX$1113,45,FALSE),"-")</f>
        <v>-</v>
      </c>
      <c r="O171" s="3" t="str">
        <f>IFERROR(VLOOKUP($D171,Payments!H$10:$AX$1113,43,FALSE),"-")</f>
        <v>-</v>
      </c>
      <c r="P171" s="3" t="str">
        <f>IFERROR(VLOOKUP($D171,Payments!J$10:$AX$1113,41,FALSE),"-")</f>
        <v>-</v>
      </c>
      <c r="Q171" s="3" t="str">
        <f>IFERROR(VLOOKUP($D171,Payments!L$10:$AX$1113,39,FALSE),"-")</f>
        <v>-</v>
      </c>
      <c r="R171" s="3" t="str">
        <f>IFERROR(VLOOKUP($D171,Payments!N$10:$AX$1113,37,FALSE),"-")</f>
        <v>-</v>
      </c>
      <c r="S171" s="3" t="str">
        <f>IFERROR(VLOOKUP($D171,Payments!P$10:$AX$1113,35,FALSE),"-")</f>
        <v>-</v>
      </c>
      <c r="T171" s="3" t="str">
        <f>IFERROR(VLOOKUP($D171,Payments!R$10:$AX$1113,33,FALSE),"-")</f>
        <v>-</v>
      </c>
      <c r="U171" s="3" t="str">
        <f>IFERROR(VLOOKUP($D171,Payments!T$10:$AX$1113,31,FALSE),"-")</f>
        <v>-</v>
      </c>
      <c r="V171" s="3" t="str">
        <f>IFERROR(VLOOKUP($D171,Payments!V$10:$AX$1113,29,FALSE),"-")</f>
        <v>-</v>
      </c>
      <c r="W171" s="3" t="str">
        <f>IFERROR(VLOOKUP($D171,Payments!X$10:$AX$1113,27,FALSE),"-")</f>
        <v>-</v>
      </c>
      <c r="X171" s="3" t="str">
        <f>IFERROR(VLOOKUP($D171,Payments!Z$10:$AX$1113,25,FALSE),"-")</f>
        <v>-</v>
      </c>
      <c r="Y171" s="3" t="str">
        <f>IFERROR(VLOOKUP($D171,Payments!AB$10:$AX$1113,23,FALSE),"-")</f>
        <v>-</v>
      </c>
      <c r="Z171" s="3" t="str">
        <f>IFERROR(VLOOKUP($D171,Payments!AD$10:$AX$1113,19,FALSE),"-")</f>
        <v>-</v>
      </c>
      <c r="AA171" s="3" t="str">
        <f>IFERROR(VLOOKUP($D171,Payments!AF$10:$AX$1113,17,FALSE),"-")</f>
        <v>-</v>
      </c>
      <c r="AB171" s="3" t="str">
        <f>IFERROR(VLOOKUP($D171,Payments!AH$10:$AX$1113,15,FALSE),"-")</f>
        <v>-</v>
      </c>
      <c r="AC171" s="3" t="str">
        <f>IFERROR(VLOOKUP($D171,Payments!AJ$10:$AX$1113,15,FALSE),"-")</f>
        <v>-</v>
      </c>
      <c r="AD171" s="3" t="str">
        <f>IFERROR(VLOOKUP($D171,Payments!AL$10:$AX$1113,13,FALSE),"-")</f>
        <v>-</v>
      </c>
      <c r="AE171" s="3" t="str">
        <f>IFERROR(VLOOKUP($D171,Payments!AN$10:$AX$1113,11,FALSE),"-")</f>
        <v>-</v>
      </c>
      <c r="AF171" s="3" t="str">
        <f>IFERROR(VLOOKUP($D171,Payments!AP$10:$AX$1113,9,FALSE),"-")</f>
        <v>-</v>
      </c>
      <c r="AG171" s="3" t="str">
        <f>IFERROR(VLOOKUP($D171,Payments!AR$10:$AX$1113,7,FALSE),"-")</f>
        <v>-</v>
      </c>
      <c r="AH171" s="3" t="str">
        <f>IFERROR(VLOOKUP($D171,Payments!AT$10:$AX$1113,5,FALSE),"-")</f>
        <v>-</v>
      </c>
      <c r="AI171" s="3" t="str">
        <f>IFERROR(VLOOKUP($D171,Payments!AV$10:$AX$1113,3,FALSE),"-")</f>
        <v>-</v>
      </c>
    </row>
    <row r="172" spans="1:35" ht="14.5" x14ac:dyDescent="0.35">
      <c r="A172" s="4" t="s">
        <v>162</v>
      </c>
      <c r="B172" s="2" t="s">
        <v>2651</v>
      </c>
      <c r="C172" s="19" t="s">
        <v>278</v>
      </c>
      <c r="D172" s="2" t="s">
        <v>1762</v>
      </c>
      <c r="E172" s="19" t="s">
        <v>279</v>
      </c>
      <c r="F172" s="2" t="s">
        <v>2786</v>
      </c>
      <c r="G172" s="38">
        <v>20000</v>
      </c>
      <c r="H172" s="2" t="s">
        <v>227</v>
      </c>
      <c r="I172" s="26"/>
      <c r="J172" s="2"/>
      <c r="K172" s="2"/>
      <c r="L172" s="3" t="str">
        <f>IFERROR(VLOOKUP($D172,Payments!B$10:$AX$1113,49,FALSE),"-")</f>
        <v>-</v>
      </c>
      <c r="M172" s="3" t="str">
        <f>IFERROR(VLOOKUP($D172,Payments!D$10:$AX$1113,47,FALSE),"-")</f>
        <v>-</v>
      </c>
      <c r="N172" s="3" t="str">
        <f>IFERROR(VLOOKUP($D172,Payments!F$10:$AX$1113,45,FALSE),"-")</f>
        <v>-</v>
      </c>
      <c r="O172" s="3" t="str">
        <f>IFERROR(VLOOKUP($D172,Payments!H$10:$AX$1113,43,FALSE),"-")</f>
        <v>-</v>
      </c>
      <c r="P172" s="3" t="str">
        <f>IFERROR(VLOOKUP($D172,Payments!J$10:$AX$1113,41,FALSE),"-")</f>
        <v>-</v>
      </c>
      <c r="Q172" s="3" t="str">
        <f>IFERROR(VLOOKUP($D172,Payments!L$10:$AX$1113,39,FALSE),"-")</f>
        <v>-</v>
      </c>
      <c r="R172" s="3" t="str">
        <f>IFERROR(VLOOKUP($D172,Payments!N$10:$AX$1113,37,FALSE),"-")</f>
        <v>-</v>
      </c>
      <c r="S172" s="3" t="str">
        <f>IFERROR(VLOOKUP($D172,Payments!P$10:$AX$1113,35,FALSE),"-")</f>
        <v>-</v>
      </c>
      <c r="T172" s="3" t="str">
        <f>IFERROR(VLOOKUP($D172,Payments!R$10:$AX$1113,33,FALSE),"-")</f>
        <v>-</v>
      </c>
      <c r="U172" s="3" t="str">
        <f>IFERROR(VLOOKUP($D172,Payments!T$10:$AX$1113,31,FALSE),"-")</f>
        <v>-</v>
      </c>
      <c r="V172" s="3" t="str">
        <f>IFERROR(VLOOKUP($D172,Payments!V$10:$AX$1113,29,FALSE),"-")</f>
        <v>-</v>
      </c>
      <c r="W172" s="3" t="str">
        <f>IFERROR(VLOOKUP($D172,Payments!X$10:$AX$1113,27,FALSE),"-")</f>
        <v>-</v>
      </c>
      <c r="X172" s="3" t="str">
        <f>IFERROR(VLOOKUP($D172,Payments!Z$10:$AX$1113,25,FALSE),"-")</f>
        <v>-</v>
      </c>
      <c r="Y172" s="3" t="str">
        <f>IFERROR(VLOOKUP($D172,Payments!AB$10:$AX$1113,23,FALSE),"-")</f>
        <v>-</v>
      </c>
      <c r="Z172" s="3" t="str">
        <f>IFERROR(VLOOKUP($D172,Payments!AD$10:$AX$1113,19,FALSE),"-")</f>
        <v>-</v>
      </c>
      <c r="AA172" s="3" t="str">
        <f>IFERROR(VLOOKUP($D172,Payments!AF$10:$AX$1113,17,FALSE),"-")</f>
        <v>-</v>
      </c>
      <c r="AB172" s="3" t="str">
        <f>IFERROR(VLOOKUP($D172,Payments!AH$10:$AX$1113,15,FALSE),"-")</f>
        <v>-</v>
      </c>
      <c r="AC172" s="3" t="str">
        <f>IFERROR(VLOOKUP($D172,Payments!AJ$10:$AX$1113,15,FALSE),"-")</f>
        <v>-</v>
      </c>
      <c r="AD172" s="3" t="str">
        <f>IFERROR(VLOOKUP($D172,Payments!AL$10:$AX$1113,13,FALSE),"-")</f>
        <v>-</v>
      </c>
      <c r="AE172" s="3" t="str">
        <f>IFERROR(VLOOKUP($D172,Payments!AN$10:$AX$1113,11,FALSE),"-")</f>
        <v>-</v>
      </c>
      <c r="AF172" s="3" t="str">
        <f>IFERROR(VLOOKUP($D172,Payments!AP$10:$AX$1113,9,FALSE),"-")</f>
        <v>-</v>
      </c>
      <c r="AG172" s="3" t="str">
        <f>IFERROR(VLOOKUP($D172,Payments!AR$10:$AX$1113,7,FALSE),"-")</f>
        <v>-</v>
      </c>
      <c r="AH172" s="3" t="str">
        <f>IFERROR(VLOOKUP($D172,Payments!AT$10:$AX$1113,5,FALSE),"-")</f>
        <v>-</v>
      </c>
      <c r="AI172" s="3" t="str">
        <f>IFERROR(VLOOKUP($D172,Payments!AV$10:$AX$1113,3,FALSE),"-")</f>
        <v>-</v>
      </c>
    </row>
    <row r="173" spans="1:35" ht="14.5" x14ac:dyDescent="0.35">
      <c r="A173" s="4" t="s">
        <v>162</v>
      </c>
      <c r="B173" s="2" t="s">
        <v>2651</v>
      </c>
      <c r="C173" s="19" t="s">
        <v>278</v>
      </c>
      <c r="D173" s="2" t="s">
        <v>1763</v>
      </c>
      <c r="E173" s="19" t="s">
        <v>278</v>
      </c>
      <c r="F173" s="2" t="s">
        <v>2786</v>
      </c>
      <c r="G173" s="38">
        <v>20000</v>
      </c>
      <c r="H173" s="2" t="s">
        <v>227</v>
      </c>
      <c r="I173" s="26"/>
      <c r="J173" s="2"/>
      <c r="K173" s="2"/>
      <c r="L173" s="3" t="str">
        <f>IFERROR(VLOOKUP($D173,Payments!B$10:$AX$1113,49,FALSE),"-")</f>
        <v>-</v>
      </c>
      <c r="M173" s="3" t="str">
        <f>IFERROR(VLOOKUP($D173,Payments!D$10:$AX$1113,47,FALSE),"-")</f>
        <v>-</v>
      </c>
      <c r="N173" s="3" t="str">
        <f>IFERROR(VLOOKUP($D173,Payments!F$10:$AX$1113,45,FALSE),"-")</f>
        <v>-</v>
      </c>
      <c r="O173" s="3" t="str">
        <f>IFERROR(VLOOKUP($D173,Payments!H$10:$AX$1113,43,FALSE),"-")</f>
        <v>-</v>
      </c>
      <c r="P173" s="3" t="str">
        <f>IFERROR(VLOOKUP($D173,Payments!J$10:$AX$1113,41,FALSE),"-")</f>
        <v>-</v>
      </c>
      <c r="Q173" s="3" t="str">
        <f>IFERROR(VLOOKUP($D173,Payments!L$10:$AX$1113,39,FALSE),"-")</f>
        <v>-</v>
      </c>
      <c r="R173" s="3" t="str">
        <f>IFERROR(VLOOKUP($D173,Payments!N$10:$AX$1113,37,FALSE),"-")</f>
        <v>-</v>
      </c>
      <c r="S173" s="3" t="str">
        <f>IFERROR(VLOOKUP($D173,Payments!P$10:$AX$1113,35,FALSE),"-")</f>
        <v>-</v>
      </c>
      <c r="T173" s="3" t="str">
        <f>IFERROR(VLOOKUP($D173,Payments!R$10:$AX$1113,33,FALSE),"-")</f>
        <v>-</v>
      </c>
      <c r="U173" s="3" t="str">
        <f>IFERROR(VLOOKUP($D173,Payments!T$10:$AX$1113,31,FALSE),"-")</f>
        <v>-</v>
      </c>
      <c r="V173" s="3" t="str">
        <f>IFERROR(VLOOKUP($D173,Payments!V$10:$AX$1113,29,FALSE),"-")</f>
        <v>-</v>
      </c>
      <c r="W173" s="3" t="str">
        <f>IFERROR(VLOOKUP($D173,Payments!X$10:$AX$1113,27,FALSE),"-")</f>
        <v>-</v>
      </c>
      <c r="X173" s="3" t="str">
        <f>IFERROR(VLOOKUP($D173,Payments!Z$10:$AX$1113,25,FALSE),"-")</f>
        <v>-</v>
      </c>
      <c r="Y173" s="3" t="str">
        <f>IFERROR(VLOOKUP($D173,Payments!AB$10:$AX$1113,23,FALSE),"-")</f>
        <v>-</v>
      </c>
      <c r="Z173" s="3" t="str">
        <f>IFERROR(VLOOKUP($D173,Payments!AD$10:$AX$1113,19,FALSE),"-")</f>
        <v>-</v>
      </c>
      <c r="AA173" s="3" t="str">
        <f>IFERROR(VLOOKUP($D173,Payments!AF$10:$AX$1113,17,FALSE),"-")</f>
        <v>-</v>
      </c>
      <c r="AB173" s="3" t="str">
        <f>IFERROR(VLOOKUP($D173,Payments!AH$10:$AX$1113,15,FALSE),"-")</f>
        <v>-</v>
      </c>
      <c r="AC173" s="3" t="str">
        <f>IFERROR(VLOOKUP($D173,Payments!AJ$10:$AX$1113,15,FALSE),"-")</f>
        <v>-</v>
      </c>
      <c r="AD173" s="3" t="str">
        <f>IFERROR(VLOOKUP($D173,Payments!AL$10:$AX$1113,13,FALSE),"-")</f>
        <v>-</v>
      </c>
      <c r="AE173" s="3" t="str">
        <f>IFERROR(VLOOKUP($D173,Payments!AN$10:$AX$1113,11,FALSE),"-")</f>
        <v>-</v>
      </c>
      <c r="AF173" s="3" t="str">
        <f>IFERROR(VLOOKUP($D173,Payments!AP$10:$AX$1113,9,FALSE),"-")</f>
        <v>-</v>
      </c>
      <c r="AG173" s="3" t="str">
        <f>IFERROR(VLOOKUP($D173,Payments!AR$10:$AX$1113,7,FALSE),"-")</f>
        <v>-</v>
      </c>
      <c r="AH173" s="3" t="str">
        <f>IFERROR(VLOOKUP($D173,Payments!AT$10:$AX$1113,5,FALSE),"-")</f>
        <v>-</v>
      </c>
      <c r="AI173" s="3" t="str">
        <f>IFERROR(VLOOKUP($D173,Payments!AV$10:$AX$1113,3,FALSE),"-")</f>
        <v>-</v>
      </c>
    </row>
    <row r="174" spans="1:35" ht="14.5" x14ac:dyDescent="0.35">
      <c r="A174" s="4" t="s">
        <v>162</v>
      </c>
      <c r="B174" s="2" t="s">
        <v>2651</v>
      </c>
      <c r="C174" s="19" t="s">
        <v>278</v>
      </c>
      <c r="D174" s="2" t="s">
        <v>1764</v>
      </c>
      <c r="E174" s="19" t="s">
        <v>280</v>
      </c>
      <c r="F174" s="2" t="s">
        <v>115</v>
      </c>
      <c r="G174" s="38">
        <v>20000</v>
      </c>
      <c r="H174" s="2"/>
      <c r="I174" s="26"/>
      <c r="J174" s="2"/>
      <c r="K174" s="2"/>
      <c r="L174" s="3" t="str">
        <f>IFERROR(VLOOKUP($D174,Payments!B$10:$AX$1113,49,FALSE),"-")</f>
        <v>-</v>
      </c>
      <c r="M174" s="3" t="str">
        <f>IFERROR(VLOOKUP($D174,Payments!D$10:$AX$1113,47,FALSE),"-")</f>
        <v>-</v>
      </c>
      <c r="N174" s="3" t="str">
        <f>IFERROR(VLOOKUP($D174,Payments!F$10:$AX$1113,45,FALSE),"-")</f>
        <v>-</v>
      </c>
      <c r="O174" s="3" t="str">
        <f>IFERROR(VLOOKUP($D174,Payments!H$10:$AX$1113,43,FALSE),"-")</f>
        <v>-</v>
      </c>
      <c r="P174" s="3" t="str">
        <f>IFERROR(VLOOKUP($D174,Payments!J$10:$AX$1113,41,FALSE),"-")</f>
        <v>-</v>
      </c>
      <c r="Q174" s="3" t="str">
        <f>IFERROR(VLOOKUP($D174,Payments!L$10:$AX$1113,39,FALSE),"-")</f>
        <v>-</v>
      </c>
      <c r="R174" s="3" t="str">
        <f>IFERROR(VLOOKUP($D174,Payments!N$10:$AX$1113,37,FALSE),"-")</f>
        <v>-</v>
      </c>
      <c r="S174" s="3" t="str">
        <f>IFERROR(VLOOKUP($D174,Payments!P$10:$AX$1113,35,FALSE),"-")</f>
        <v>-</v>
      </c>
      <c r="T174" s="3" t="str">
        <f>IFERROR(VLOOKUP($D174,Payments!R$10:$AX$1113,33,FALSE),"-")</f>
        <v>-</v>
      </c>
      <c r="U174" s="3" t="str">
        <f>IFERROR(VLOOKUP($D174,Payments!T$10:$AX$1113,31,FALSE),"-")</f>
        <v>-</v>
      </c>
      <c r="V174" s="3" t="str">
        <f>IFERROR(VLOOKUP($D174,Payments!V$10:$AX$1113,29,FALSE),"-")</f>
        <v>-</v>
      </c>
      <c r="W174" s="3" t="str">
        <f>IFERROR(VLOOKUP($D174,Payments!X$10:$AX$1113,27,FALSE),"-")</f>
        <v>-</v>
      </c>
      <c r="X174" s="3" t="str">
        <f>IFERROR(VLOOKUP($D174,Payments!Z$10:$AX$1113,25,FALSE),"-")</f>
        <v>-</v>
      </c>
      <c r="Y174" s="3" t="str">
        <f>IFERROR(VLOOKUP($D174,Payments!AB$10:$AX$1113,23,FALSE),"-")</f>
        <v>-</v>
      </c>
      <c r="Z174" s="3" t="str">
        <f>IFERROR(VLOOKUP($D174,Payments!AD$10:$AX$1113,19,FALSE),"-")</f>
        <v>-</v>
      </c>
      <c r="AA174" s="3" t="str">
        <f>IFERROR(VLOOKUP($D174,Payments!AF$10:$AX$1113,17,FALSE),"-")</f>
        <v>-</v>
      </c>
      <c r="AB174" s="3" t="str">
        <f>IFERROR(VLOOKUP($D174,Payments!AH$10:$AX$1113,15,FALSE),"-")</f>
        <v>-</v>
      </c>
      <c r="AC174" s="3" t="str">
        <f>IFERROR(VLOOKUP($D174,Payments!AJ$10:$AX$1113,15,FALSE),"-")</f>
        <v>-</v>
      </c>
      <c r="AD174" s="3" t="str">
        <f>IFERROR(VLOOKUP($D174,Payments!AL$10:$AX$1113,13,FALSE),"-")</f>
        <v>-</v>
      </c>
      <c r="AE174" s="3" t="str">
        <f>IFERROR(VLOOKUP($D174,Payments!AN$10:$AX$1113,11,FALSE),"-")</f>
        <v>-</v>
      </c>
      <c r="AF174" s="3" t="str">
        <f>IFERROR(VLOOKUP($D174,Payments!AP$10:$AX$1113,9,FALSE),"-")</f>
        <v>-</v>
      </c>
      <c r="AG174" s="3" t="str">
        <f>IFERROR(VLOOKUP($D174,Payments!AR$10:$AX$1113,7,FALSE),"-")</f>
        <v>-</v>
      </c>
      <c r="AH174" s="3" t="str">
        <f>IFERROR(VLOOKUP($D174,Payments!AT$10:$AX$1113,5,FALSE),"-")</f>
        <v>-</v>
      </c>
      <c r="AI174" s="3" t="str">
        <f>IFERROR(VLOOKUP($D174,Payments!AV$10:$AX$1113,3,FALSE),"-")</f>
        <v>-</v>
      </c>
    </row>
    <row r="175" spans="1:35" ht="14.5" x14ac:dyDescent="0.35">
      <c r="A175" s="4" t="s">
        <v>162</v>
      </c>
      <c r="B175" s="2" t="s">
        <v>2651</v>
      </c>
      <c r="C175" s="19" t="s">
        <v>278</v>
      </c>
      <c r="D175" s="2" t="s">
        <v>1765</v>
      </c>
      <c r="E175" s="19" t="s">
        <v>281</v>
      </c>
      <c r="F175" s="2">
        <v>1</v>
      </c>
      <c r="G175" s="38">
        <v>20000</v>
      </c>
      <c r="H175" s="2"/>
      <c r="I175" s="26" t="s">
        <v>282</v>
      </c>
      <c r="J175" s="2"/>
      <c r="K175" s="2"/>
      <c r="L175" s="3" t="str">
        <f>IFERROR(VLOOKUP($D175,Payments!B$10:$AX$1113,49,FALSE),"-")</f>
        <v>-</v>
      </c>
      <c r="M175" s="3" t="str">
        <f>IFERROR(VLOOKUP($D175,Payments!D$10:$AX$1113,47,FALSE),"-")</f>
        <v>-</v>
      </c>
      <c r="N175" s="3" t="str">
        <f>IFERROR(VLOOKUP($D175,Payments!F$10:$AX$1113,45,FALSE),"-")</f>
        <v>-</v>
      </c>
      <c r="O175" s="3" t="str">
        <f>IFERROR(VLOOKUP($D175,Payments!H$10:$AX$1113,43,FALSE),"-")</f>
        <v>-</v>
      </c>
      <c r="P175" s="3" t="str">
        <f>IFERROR(VLOOKUP($D175,Payments!J$10:$AX$1113,41,FALSE),"-")</f>
        <v>-</v>
      </c>
      <c r="Q175" s="3" t="str">
        <f>IFERROR(VLOOKUP($D175,Payments!L$10:$AX$1113,39,FALSE),"-")</f>
        <v>-</v>
      </c>
      <c r="R175" s="3" t="str">
        <f>IFERROR(VLOOKUP($D175,Payments!N$10:$AX$1113,37,FALSE),"-")</f>
        <v>-</v>
      </c>
      <c r="S175" s="3" t="str">
        <f>IFERROR(VLOOKUP($D175,Payments!P$10:$AX$1113,35,FALSE),"-")</f>
        <v>-</v>
      </c>
      <c r="T175" s="3" t="str">
        <f>IFERROR(VLOOKUP($D175,Payments!R$10:$AX$1113,33,FALSE),"-")</f>
        <v>-</v>
      </c>
      <c r="U175" s="3" t="str">
        <f>IFERROR(VLOOKUP($D175,Payments!T$10:$AX$1113,31,FALSE),"-")</f>
        <v>-</v>
      </c>
      <c r="V175" s="3" t="str">
        <f>IFERROR(VLOOKUP($D175,Payments!V$10:$AX$1113,29,FALSE),"-")</f>
        <v>-</v>
      </c>
      <c r="W175" s="3" t="str">
        <f>IFERROR(VLOOKUP($D175,Payments!X$10:$AX$1113,27,FALSE),"-")</f>
        <v>-</v>
      </c>
      <c r="X175" s="3" t="str">
        <f>IFERROR(VLOOKUP($D175,Payments!Z$10:$AX$1113,25,FALSE),"-")</f>
        <v>-</v>
      </c>
      <c r="Y175" s="3" t="str">
        <f>IFERROR(VLOOKUP($D175,Payments!AB$10:$AX$1113,23,FALSE),"-")</f>
        <v>-</v>
      </c>
      <c r="Z175" s="3" t="str">
        <f>IFERROR(VLOOKUP($D175,Payments!AD$10:$AX$1113,19,FALSE),"-")</f>
        <v>-</v>
      </c>
      <c r="AA175" s="3" t="str">
        <f>IFERROR(VLOOKUP($D175,Payments!AF$10:$AX$1113,17,FALSE),"-")</f>
        <v>-</v>
      </c>
      <c r="AB175" s="3" t="str">
        <f>IFERROR(VLOOKUP($D175,Payments!AH$10:$AX$1113,15,FALSE),"-")</f>
        <v>-</v>
      </c>
      <c r="AC175" s="3" t="str">
        <f>IFERROR(VLOOKUP($D175,Payments!AJ$10:$AX$1113,15,FALSE),"-")</f>
        <v>-</v>
      </c>
      <c r="AD175" s="3" t="str">
        <f>IFERROR(VLOOKUP($D175,Payments!AL$10:$AX$1113,13,FALSE),"-")</f>
        <v>-</v>
      </c>
      <c r="AE175" s="3" t="str">
        <f>IFERROR(VLOOKUP($D175,Payments!AN$10:$AX$1113,11,FALSE),"-")</f>
        <v>-</v>
      </c>
      <c r="AF175" s="3" t="str">
        <f>IFERROR(VLOOKUP($D175,Payments!AP$10:$AX$1113,9,FALSE),"-")</f>
        <v>-</v>
      </c>
      <c r="AG175" s="3" t="str">
        <f>IFERROR(VLOOKUP($D175,Payments!AR$10:$AX$1113,7,FALSE),"-")</f>
        <v>-</v>
      </c>
      <c r="AH175" s="3" t="str">
        <f>IFERROR(VLOOKUP($D175,Payments!AT$10:$AX$1113,5,FALSE),"-")</f>
        <v>-</v>
      </c>
      <c r="AI175" s="3" t="str">
        <f>IFERROR(VLOOKUP($D175,Payments!AV$10:$AX$1113,3,FALSE),"-")</f>
        <v>-</v>
      </c>
    </row>
    <row r="176" spans="1:35" ht="14.5" x14ac:dyDescent="0.35">
      <c r="A176" s="4" t="s">
        <v>162</v>
      </c>
      <c r="B176" s="2" t="s">
        <v>2651</v>
      </c>
      <c r="C176" s="19" t="s">
        <v>278</v>
      </c>
      <c r="D176" s="2" t="s">
        <v>1766</v>
      </c>
      <c r="E176" s="20" t="s">
        <v>1464</v>
      </c>
      <c r="F176" s="2">
        <v>2</v>
      </c>
      <c r="G176" s="38">
        <v>20000</v>
      </c>
      <c r="H176" s="2"/>
      <c r="I176" s="26"/>
      <c r="J176" s="2"/>
      <c r="K176" s="2"/>
      <c r="L176" s="3" t="str">
        <f>IFERROR(VLOOKUP($D176,Payments!B$10:$AX$1113,49,FALSE),"-")</f>
        <v>-</v>
      </c>
      <c r="M176" s="3" t="str">
        <f>IFERROR(VLOOKUP($D176,Payments!D$10:$AX$1113,47,FALSE),"-")</f>
        <v>-</v>
      </c>
      <c r="N176" s="3" t="str">
        <f>IFERROR(VLOOKUP($D176,Payments!F$10:$AX$1113,45,FALSE),"-")</f>
        <v>-</v>
      </c>
      <c r="O176" s="3" t="str">
        <f>IFERROR(VLOOKUP($D176,Payments!H$10:$AX$1113,43,FALSE),"-")</f>
        <v>-</v>
      </c>
      <c r="P176" s="3" t="str">
        <f>IFERROR(VLOOKUP($D176,Payments!J$10:$AX$1113,41,FALSE),"-")</f>
        <v>-</v>
      </c>
      <c r="Q176" s="3" t="str">
        <f>IFERROR(VLOOKUP($D176,Payments!L$10:$AX$1113,39,FALSE),"-")</f>
        <v>-</v>
      </c>
      <c r="R176" s="3" t="str">
        <f>IFERROR(VLOOKUP($D176,Payments!N$10:$AX$1113,37,FALSE),"-")</f>
        <v>-</v>
      </c>
      <c r="S176" s="3" t="str">
        <f>IFERROR(VLOOKUP($D176,Payments!P$10:$AX$1113,35,FALSE),"-")</f>
        <v>-</v>
      </c>
      <c r="T176" s="3" t="str">
        <f>IFERROR(VLOOKUP($D176,Payments!R$10:$AX$1113,33,FALSE),"-")</f>
        <v>-</v>
      </c>
      <c r="U176" s="3" t="str">
        <f>IFERROR(VLOOKUP($D176,Payments!T$10:$AX$1113,31,FALSE),"-")</f>
        <v>-</v>
      </c>
      <c r="V176" s="3" t="str">
        <f>IFERROR(VLOOKUP($D176,Payments!V$10:$AX$1113,29,FALSE),"-")</f>
        <v>-</v>
      </c>
      <c r="W176" s="3" t="str">
        <f>IFERROR(VLOOKUP($D176,Payments!X$10:$AX$1113,27,FALSE),"-")</f>
        <v>-</v>
      </c>
      <c r="X176" s="3" t="str">
        <f>IFERROR(VLOOKUP($D176,Payments!Z$10:$AX$1113,25,FALSE),"-")</f>
        <v>-</v>
      </c>
      <c r="Y176" s="3" t="str">
        <f>IFERROR(VLOOKUP($D176,Payments!AB$10:$AX$1113,23,FALSE),"-")</f>
        <v>-</v>
      </c>
      <c r="Z176" s="3" t="str">
        <f>IFERROR(VLOOKUP($D176,Payments!AD$10:$AX$1113,19,FALSE),"-")</f>
        <v>-</v>
      </c>
      <c r="AA176" s="3" t="str">
        <f>IFERROR(VLOOKUP($D176,Payments!AF$10:$AX$1113,17,FALSE),"-")</f>
        <v>-</v>
      </c>
      <c r="AB176" s="3" t="str">
        <f>IFERROR(VLOOKUP($D176,Payments!AH$10:$AX$1113,15,FALSE),"-")</f>
        <v>-</v>
      </c>
      <c r="AC176" s="3" t="str">
        <f>IFERROR(VLOOKUP($D176,Payments!AJ$10:$AX$1113,15,FALSE),"-")</f>
        <v>-</v>
      </c>
      <c r="AD176" s="3" t="str">
        <f>IFERROR(VLOOKUP($D176,Payments!AL$10:$AX$1113,13,FALSE),"-")</f>
        <v>-</v>
      </c>
      <c r="AE176" s="3" t="str">
        <f>IFERROR(VLOOKUP($D176,Payments!AN$10:$AX$1113,11,FALSE),"-")</f>
        <v>-</v>
      </c>
      <c r="AF176" s="3" t="str">
        <f>IFERROR(VLOOKUP($D176,Payments!AP$10:$AX$1113,9,FALSE),"-")</f>
        <v>-</v>
      </c>
      <c r="AG176" s="3" t="str">
        <f>IFERROR(VLOOKUP($D176,Payments!AR$10:$AX$1113,7,FALSE),"-")</f>
        <v>-</v>
      </c>
      <c r="AH176" s="3" t="str">
        <f>IFERROR(VLOOKUP($D176,Payments!AT$10:$AX$1113,5,FALSE),"-")</f>
        <v>-</v>
      </c>
      <c r="AI176" s="3" t="str">
        <f>IFERROR(VLOOKUP($D176,Payments!AV$10:$AX$1113,3,FALSE),"-")</f>
        <v>-</v>
      </c>
    </row>
    <row r="177" spans="1:35" ht="14.5" x14ac:dyDescent="0.35">
      <c r="A177" s="4" t="s">
        <v>162</v>
      </c>
      <c r="B177" s="2" t="s">
        <v>2651</v>
      </c>
      <c r="C177" s="19" t="s">
        <v>278</v>
      </c>
      <c r="D177" s="2" t="s">
        <v>1767</v>
      </c>
      <c r="E177" s="19" t="s">
        <v>283</v>
      </c>
      <c r="F177" s="2">
        <v>3</v>
      </c>
      <c r="G177" s="38">
        <v>20000</v>
      </c>
      <c r="H177" s="2"/>
      <c r="I177" s="26" t="s">
        <v>284</v>
      </c>
      <c r="J177" s="2"/>
      <c r="K177" s="2"/>
      <c r="L177" s="3" t="str">
        <f>IFERROR(VLOOKUP($D177,Payments!B$10:$AX$1113,49,FALSE),"-")</f>
        <v>-</v>
      </c>
      <c r="M177" s="3" t="str">
        <f>IFERROR(VLOOKUP($D177,Payments!D$10:$AX$1113,47,FALSE),"-")</f>
        <v>-</v>
      </c>
      <c r="N177" s="3" t="str">
        <f>IFERROR(VLOOKUP($D177,Payments!F$10:$AX$1113,45,FALSE),"-")</f>
        <v>-</v>
      </c>
      <c r="O177" s="3" t="str">
        <f>IFERROR(VLOOKUP($D177,Payments!H$10:$AX$1113,43,FALSE),"-")</f>
        <v>-</v>
      </c>
      <c r="P177" s="3" t="str">
        <f>IFERROR(VLOOKUP($D177,Payments!J$10:$AX$1113,41,FALSE),"-")</f>
        <v>-</v>
      </c>
      <c r="Q177" s="3" t="str">
        <f>IFERROR(VLOOKUP($D177,Payments!L$10:$AX$1113,39,FALSE),"-")</f>
        <v>-</v>
      </c>
      <c r="R177" s="3" t="str">
        <f>IFERROR(VLOOKUP($D177,Payments!N$10:$AX$1113,37,FALSE),"-")</f>
        <v>-</v>
      </c>
      <c r="S177" s="3" t="str">
        <f>IFERROR(VLOOKUP($D177,Payments!P$10:$AX$1113,35,FALSE),"-")</f>
        <v>-</v>
      </c>
      <c r="T177" s="3" t="str">
        <f>IFERROR(VLOOKUP($D177,Payments!R$10:$AX$1113,33,FALSE),"-")</f>
        <v>-</v>
      </c>
      <c r="U177" s="3" t="str">
        <f>IFERROR(VLOOKUP($D177,Payments!T$10:$AX$1113,31,FALSE),"-")</f>
        <v>-</v>
      </c>
      <c r="V177" s="3" t="str">
        <f>IFERROR(VLOOKUP($D177,Payments!V$10:$AX$1113,29,FALSE),"-")</f>
        <v>-</v>
      </c>
      <c r="W177" s="3" t="str">
        <f>IFERROR(VLOOKUP($D177,Payments!X$10:$AX$1113,27,FALSE),"-")</f>
        <v>-</v>
      </c>
      <c r="X177" s="3" t="str">
        <f>IFERROR(VLOOKUP($D177,Payments!Z$10:$AX$1113,25,FALSE),"-")</f>
        <v>-</v>
      </c>
      <c r="Y177" s="3" t="str">
        <f>IFERROR(VLOOKUP($D177,Payments!AB$10:$AX$1113,23,FALSE),"-")</f>
        <v>-</v>
      </c>
      <c r="Z177" s="3" t="str">
        <f>IFERROR(VLOOKUP($D177,Payments!AD$10:$AX$1113,19,FALSE),"-")</f>
        <v>-</v>
      </c>
      <c r="AA177" s="3" t="str">
        <f>IFERROR(VLOOKUP($D177,Payments!AF$10:$AX$1113,17,FALSE),"-")</f>
        <v>-</v>
      </c>
      <c r="AB177" s="3" t="str">
        <f>IFERROR(VLOOKUP($D177,Payments!AH$10:$AX$1113,15,FALSE),"-")</f>
        <v>-</v>
      </c>
      <c r="AC177" s="3" t="str">
        <f>IFERROR(VLOOKUP($D177,Payments!AJ$10:$AX$1113,15,FALSE),"-")</f>
        <v>-</v>
      </c>
      <c r="AD177" s="3" t="str">
        <f>IFERROR(VLOOKUP($D177,Payments!AL$10:$AX$1113,13,FALSE),"-")</f>
        <v>-</v>
      </c>
      <c r="AE177" s="3" t="str">
        <f>IFERROR(VLOOKUP($D177,Payments!AN$10:$AX$1113,11,FALSE),"-")</f>
        <v>-</v>
      </c>
      <c r="AF177" s="3" t="str">
        <f>IFERROR(VLOOKUP($D177,Payments!AP$10:$AX$1113,9,FALSE),"-")</f>
        <v>-</v>
      </c>
      <c r="AG177" s="3" t="str">
        <f>IFERROR(VLOOKUP($D177,Payments!AR$10:$AX$1113,7,FALSE),"-")</f>
        <v>-</v>
      </c>
      <c r="AH177" s="3" t="str">
        <f>IFERROR(VLOOKUP($D177,Payments!AT$10:$AX$1113,5,FALSE),"-")</f>
        <v>-</v>
      </c>
      <c r="AI177" s="3" t="str">
        <f>IFERROR(VLOOKUP($D177,Payments!AV$10:$AX$1113,3,FALSE),"-")</f>
        <v>-</v>
      </c>
    </row>
    <row r="178" spans="1:35" ht="14.5" x14ac:dyDescent="0.35">
      <c r="A178" s="4" t="s">
        <v>162</v>
      </c>
      <c r="B178" s="2" t="s">
        <v>2651</v>
      </c>
      <c r="C178" s="19" t="s">
        <v>278</v>
      </c>
      <c r="D178" s="2" t="s">
        <v>1768</v>
      </c>
      <c r="E178" s="19" t="s">
        <v>285</v>
      </c>
      <c r="F178" s="2">
        <v>2</v>
      </c>
      <c r="G178" s="38">
        <v>20000</v>
      </c>
      <c r="H178" s="2"/>
      <c r="I178" s="26"/>
      <c r="J178" s="2" t="s">
        <v>286</v>
      </c>
      <c r="K178" s="2"/>
      <c r="L178" s="3" t="str">
        <f>IFERROR(VLOOKUP($D178,Payments!B$10:$AX$1113,49,FALSE),"-")</f>
        <v>-</v>
      </c>
      <c r="M178" s="3" t="str">
        <f>IFERROR(VLOOKUP($D178,Payments!D$10:$AX$1113,47,FALSE),"-")</f>
        <v>-</v>
      </c>
      <c r="N178" s="3" t="str">
        <f>IFERROR(VLOOKUP($D178,Payments!F$10:$AX$1113,45,FALSE),"-")</f>
        <v>-</v>
      </c>
      <c r="O178" s="3" t="str">
        <f>IFERROR(VLOOKUP($D178,Payments!H$10:$AX$1113,43,FALSE),"-")</f>
        <v>-</v>
      </c>
      <c r="P178" s="3" t="str">
        <f>IFERROR(VLOOKUP($D178,Payments!J$10:$AX$1113,41,FALSE),"-")</f>
        <v>-</v>
      </c>
      <c r="Q178" s="3" t="str">
        <f>IFERROR(VLOOKUP($D178,Payments!L$10:$AX$1113,39,FALSE),"-")</f>
        <v>-</v>
      </c>
      <c r="R178" s="3" t="str">
        <f>IFERROR(VLOOKUP($D178,Payments!N$10:$AX$1113,37,FALSE),"-")</f>
        <v>-</v>
      </c>
      <c r="S178" s="3" t="str">
        <f>IFERROR(VLOOKUP($D178,Payments!P$10:$AX$1113,35,FALSE),"-")</f>
        <v>-</v>
      </c>
      <c r="T178" s="3" t="str">
        <f>IFERROR(VLOOKUP($D178,Payments!R$10:$AX$1113,33,FALSE),"-")</f>
        <v>-</v>
      </c>
      <c r="U178" s="3" t="str">
        <f>IFERROR(VLOOKUP($D178,Payments!T$10:$AX$1113,31,FALSE),"-")</f>
        <v>-</v>
      </c>
      <c r="V178" s="3" t="str">
        <f>IFERROR(VLOOKUP($D178,Payments!V$10:$AX$1113,29,FALSE),"-")</f>
        <v>-</v>
      </c>
      <c r="W178" s="3" t="str">
        <f>IFERROR(VLOOKUP($D178,Payments!X$10:$AX$1113,27,FALSE),"-")</f>
        <v>-</v>
      </c>
      <c r="X178" s="3" t="str">
        <f>IFERROR(VLOOKUP($D178,Payments!Z$10:$AX$1113,25,FALSE),"-")</f>
        <v>-</v>
      </c>
      <c r="Y178" s="3" t="str">
        <f>IFERROR(VLOOKUP($D178,Payments!AB$10:$AX$1113,23,FALSE),"-")</f>
        <v>-</v>
      </c>
      <c r="Z178" s="3" t="str">
        <f>IFERROR(VLOOKUP($D178,Payments!AD$10:$AX$1113,19,FALSE),"-")</f>
        <v>-</v>
      </c>
      <c r="AA178" s="3" t="str">
        <f>IFERROR(VLOOKUP($D178,Payments!AF$10:$AX$1113,17,FALSE),"-")</f>
        <v>-</v>
      </c>
      <c r="AB178" s="3" t="str">
        <f>IFERROR(VLOOKUP($D178,Payments!AH$10:$AX$1113,15,FALSE),"-")</f>
        <v>-</v>
      </c>
      <c r="AC178" s="3" t="str">
        <f>IFERROR(VLOOKUP($D178,Payments!AJ$10:$AX$1113,15,FALSE),"-")</f>
        <v>-</v>
      </c>
      <c r="AD178" s="3" t="str">
        <f>IFERROR(VLOOKUP($D178,Payments!AL$10:$AX$1113,13,FALSE),"-")</f>
        <v>-</v>
      </c>
      <c r="AE178" s="3" t="str">
        <f>IFERROR(VLOOKUP($D178,Payments!AN$10:$AX$1113,11,FALSE),"-")</f>
        <v>-</v>
      </c>
      <c r="AF178" s="3" t="str">
        <f>IFERROR(VLOOKUP($D178,Payments!AP$10:$AX$1113,9,FALSE),"-")</f>
        <v>-</v>
      </c>
      <c r="AG178" s="3" t="str">
        <f>IFERROR(VLOOKUP($D178,Payments!AR$10:$AX$1113,7,FALSE),"-")</f>
        <v>-</v>
      </c>
      <c r="AH178" s="3" t="str">
        <f>IFERROR(VLOOKUP($D178,Payments!AT$10:$AX$1113,5,FALSE),"-")</f>
        <v>-</v>
      </c>
      <c r="AI178" s="3" t="str">
        <f>IFERROR(VLOOKUP($D178,Payments!AV$10:$AX$1113,3,FALSE),"-")</f>
        <v>-</v>
      </c>
    </row>
    <row r="179" spans="1:35" ht="14.5" x14ac:dyDescent="0.35">
      <c r="A179" s="4" t="s">
        <v>162</v>
      </c>
      <c r="B179" s="2" t="s">
        <v>2651</v>
      </c>
      <c r="C179" s="19" t="s">
        <v>278</v>
      </c>
      <c r="D179" s="2" t="s">
        <v>1769</v>
      </c>
      <c r="E179" s="19" t="s">
        <v>287</v>
      </c>
      <c r="F179" s="2">
        <v>4</v>
      </c>
      <c r="G179" s="38">
        <v>20000</v>
      </c>
      <c r="H179" s="2"/>
      <c r="I179" s="26" t="s">
        <v>288</v>
      </c>
      <c r="J179" s="2"/>
      <c r="K179" s="2"/>
      <c r="L179" s="3" t="str">
        <f>IFERROR(VLOOKUP($D179,Payments!B$10:$AX$1113,49,FALSE),"-")</f>
        <v>-</v>
      </c>
      <c r="M179" s="3" t="str">
        <f>IFERROR(VLOOKUP($D179,Payments!D$10:$AX$1113,47,FALSE),"-")</f>
        <v>-</v>
      </c>
      <c r="N179" s="3" t="str">
        <f>IFERROR(VLOOKUP($D179,Payments!F$10:$AX$1113,45,FALSE),"-")</f>
        <v>-</v>
      </c>
      <c r="O179" s="3" t="str">
        <f>IFERROR(VLOOKUP($D179,Payments!H$10:$AX$1113,43,FALSE),"-")</f>
        <v>-</v>
      </c>
      <c r="P179" s="3" t="str">
        <f>IFERROR(VLOOKUP($D179,Payments!J$10:$AX$1113,41,FALSE),"-")</f>
        <v>-</v>
      </c>
      <c r="Q179" s="3" t="str">
        <f>IFERROR(VLOOKUP($D179,Payments!L$10:$AX$1113,39,FALSE),"-")</f>
        <v>-</v>
      </c>
      <c r="R179" s="3" t="str">
        <f>IFERROR(VLOOKUP($D179,Payments!N$10:$AX$1113,37,FALSE),"-")</f>
        <v>-</v>
      </c>
      <c r="S179" s="3" t="str">
        <f>IFERROR(VLOOKUP($D179,Payments!P$10:$AX$1113,35,FALSE),"-")</f>
        <v>-</v>
      </c>
      <c r="T179" s="3" t="str">
        <f>IFERROR(VLOOKUP($D179,Payments!R$10:$AX$1113,33,FALSE),"-")</f>
        <v>-</v>
      </c>
      <c r="U179" s="3" t="str">
        <f>IFERROR(VLOOKUP($D179,Payments!T$10:$AX$1113,31,FALSE),"-")</f>
        <v>-</v>
      </c>
      <c r="V179" s="3" t="str">
        <f>IFERROR(VLOOKUP($D179,Payments!V$10:$AX$1113,29,FALSE),"-")</f>
        <v>-</v>
      </c>
      <c r="W179" s="3" t="str">
        <f>IFERROR(VLOOKUP($D179,Payments!X$10:$AX$1113,27,FALSE),"-")</f>
        <v>-</v>
      </c>
      <c r="X179" s="3" t="str">
        <f>IFERROR(VLOOKUP($D179,Payments!Z$10:$AX$1113,25,FALSE),"-")</f>
        <v>-</v>
      </c>
      <c r="Y179" s="3" t="str">
        <f>IFERROR(VLOOKUP($D179,Payments!AB$10:$AX$1113,23,FALSE),"-")</f>
        <v>-</v>
      </c>
      <c r="Z179" s="3" t="str">
        <f>IFERROR(VLOOKUP($D179,Payments!AD$10:$AX$1113,19,FALSE),"-")</f>
        <v>-</v>
      </c>
      <c r="AA179" s="3" t="str">
        <f>IFERROR(VLOOKUP($D179,Payments!AF$10:$AX$1113,17,FALSE),"-")</f>
        <v>-</v>
      </c>
      <c r="AB179" s="3" t="str">
        <f>IFERROR(VLOOKUP($D179,Payments!AH$10:$AX$1113,15,FALSE),"-")</f>
        <v>-</v>
      </c>
      <c r="AC179" s="3" t="str">
        <f>IFERROR(VLOOKUP($D179,Payments!AJ$10:$AX$1113,15,FALSE),"-")</f>
        <v>-</v>
      </c>
      <c r="AD179" s="3" t="str">
        <f>IFERROR(VLOOKUP($D179,Payments!AL$10:$AX$1113,13,FALSE),"-")</f>
        <v>-</v>
      </c>
      <c r="AE179" s="3" t="str">
        <f>IFERROR(VLOOKUP($D179,Payments!AN$10:$AX$1113,11,FALSE),"-")</f>
        <v>-</v>
      </c>
      <c r="AF179" s="3" t="str">
        <f>IFERROR(VLOOKUP($D179,Payments!AP$10:$AX$1113,9,FALSE),"-")</f>
        <v>-</v>
      </c>
      <c r="AG179" s="3" t="str">
        <f>IFERROR(VLOOKUP($D179,Payments!AR$10:$AX$1113,7,FALSE),"-")</f>
        <v>-</v>
      </c>
      <c r="AH179" s="3" t="str">
        <f>IFERROR(VLOOKUP($D179,Payments!AT$10:$AX$1113,5,FALSE),"-")</f>
        <v>-</v>
      </c>
      <c r="AI179" s="3" t="str">
        <f>IFERROR(VLOOKUP($D179,Payments!AV$10:$AX$1113,3,FALSE),"-")</f>
        <v>-</v>
      </c>
    </row>
    <row r="180" spans="1:35" ht="14.5" x14ac:dyDescent="0.35">
      <c r="A180" s="4" t="s">
        <v>162</v>
      </c>
      <c r="B180" s="2" t="s">
        <v>2651</v>
      </c>
      <c r="C180" s="19" t="s">
        <v>278</v>
      </c>
      <c r="D180" s="2" t="s">
        <v>1770</v>
      </c>
      <c r="E180" s="19" t="s">
        <v>289</v>
      </c>
      <c r="F180" s="2">
        <v>5</v>
      </c>
      <c r="G180" s="38">
        <v>20000</v>
      </c>
      <c r="H180" s="2"/>
      <c r="I180" s="26" t="s">
        <v>290</v>
      </c>
      <c r="J180" s="2"/>
      <c r="K180" s="2"/>
      <c r="L180" s="3" t="str">
        <f>IFERROR(VLOOKUP($D180,Payments!B$10:$AX$1113,49,FALSE),"-")</f>
        <v>-</v>
      </c>
      <c r="M180" s="3" t="str">
        <f>IFERROR(VLOOKUP($D180,Payments!D$10:$AX$1113,47,FALSE),"-")</f>
        <v>-</v>
      </c>
      <c r="N180" s="3" t="str">
        <f>IFERROR(VLOOKUP($D180,Payments!F$10:$AX$1113,45,FALSE),"-")</f>
        <v>-</v>
      </c>
      <c r="O180" s="3" t="str">
        <f>IFERROR(VLOOKUP($D180,Payments!H$10:$AX$1113,43,FALSE),"-")</f>
        <v>-</v>
      </c>
      <c r="P180" s="3" t="str">
        <f>IFERROR(VLOOKUP($D180,Payments!J$10:$AX$1113,41,FALSE),"-")</f>
        <v>-</v>
      </c>
      <c r="Q180" s="3" t="str">
        <f>IFERROR(VLOOKUP($D180,Payments!L$10:$AX$1113,39,FALSE),"-")</f>
        <v>-</v>
      </c>
      <c r="R180" s="3" t="str">
        <f>IFERROR(VLOOKUP($D180,Payments!N$10:$AX$1113,37,FALSE),"-")</f>
        <v>-</v>
      </c>
      <c r="S180" s="3" t="str">
        <f>IFERROR(VLOOKUP($D180,Payments!P$10:$AX$1113,35,FALSE),"-")</f>
        <v>-</v>
      </c>
      <c r="T180" s="3" t="str">
        <f>IFERROR(VLOOKUP($D180,Payments!R$10:$AX$1113,33,FALSE),"-")</f>
        <v>-</v>
      </c>
      <c r="U180" s="3" t="str">
        <f>IFERROR(VLOOKUP($D180,Payments!T$10:$AX$1113,31,FALSE),"-")</f>
        <v>-</v>
      </c>
      <c r="V180" s="3" t="str">
        <f>IFERROR(VLOOKUP($D180,Payments!V$10:$AX$1113,29,FALSE),"-")</f>
        <v>-</v>
      </c>
      <c r="W180" s="3" t="str">
        <f>IFERROR(VLOOKUP($D180,Payments!X$10:$AX$1113,27,FALSE),"-")</f>
        <v>-</v>
      </c>
      <c r="X180" s="3" t="str">
        <f>IFERROR(VLOOKUP($D180,Payments!Z$10:$AX$1113,25,FALSE),"-")</f>
        <v>-</v>
      </c>
      <c r="Y180" s="3" t="str">
        <f>IFERROR(VLOOKUP($D180,Payments!AB$10:$AX$1113,23,FALSE),"-")</f>
        <v>-</v>
      </c>
      <c r="Z180" s="3" t="str">
        <f>IFERROR(VLOOKUP($D180,Payments!AD$10:$AX$1113,19,FALSE),"-")</f>
        <v>-</v>
      </c>
      <c r="AA180" s="3" t="str">
        <f>IFERROR(VLOOKUP($D180,Payments!AF$10:$AX$1113,17,FALSE),"-")</f>
        <v>-</v>
      </c>
      <c r="AB180" s="3" t="str">
        <f>IFERROR(VLOOKUP($D180,Payments!AH$10:$AX$1113,15,FALSE),"-")</f>
        <v>-</v>
      </c>
      <c r="AC180" s="3" t="str">
        <f>IFERROR(VLOOKUP($D180,Payments!AJ$10:$AX$1113,15,FALSE),"-")</f>
        <v>-</v>
      </c>
      <c r="AD180" s="3" t="str">
        <f>IFERROR(VLOOKUP($D180,Payments!AL$10:$AX$1113,13,FALSE),"-")</f>
        <v>-</v>
      </c>
      <c r="AE180" s="3" t="str">
        <f>IFERROR(VLOOKUP($D180,Payments!AN$10:$AX$1113,11,FALSE),"-")</f>
        <v>-</v>
      </c>
      <c r="AF180" s="3" t="str">
        <f>IFERROR(VLOOKUP($D180,Payments!AP$10:$AX$1113,9,FALSE),"-")</f>
        <v>-</v>
      </c>
      <c r="AG180" s="3" t="str">
        <f>IFERROR(VLOOKUP($D180,Payments!AR$10:$AX$1113,7,FALSE),"-")</f>
        <v>-</v>
      </c>
      <c r="AH180" s="3" t="str">
        <f>IFERROR(VLOOKUP($D180,Payments!AT$10:$AX$1113,5,FALSE),"-")</f>
        <v>-</v>
      </c>
      <c r="AI180" s="3" t="str">
        <f>IFERROR(VLOOKUP($D180,Payments!AV$10:$AX$1113,3,FALSE),"-")</f>
        <v>-</v>
      </c>
    </row>
    <row r="181" spans="1:35" ht="14.5" x14ac:dyDescent="0.35">
      <c r="A181" s="4" t="s">
        <v>162</v>
      </c>
      <c r="B181" s="2" t="s">
        <v>2651</v>
      </c>
      <c r="C181" s="19" t="s">
        <v>278</v>
      </c>
      <c r="D181" s="2" t="s">
        <v>1771</v>
      </c>
      <c r="E181" s="19" t="s">
        <v>291</v>
      </c>
      <c r="F181" s="2">
        <v>7</v>
      </c>
      <c r="G181" s="38">
        <v>20000</v>
      </c>
      <c r="H181" s="2"/>
      <c r="I181" s="26"/>
      <c r="J181" s="2"/>
      <c r="K181" s="2"/>
      <c r="L181" s="3" t="str">
        <f>IFERROR(VLOOKUP($D181,Payments!B$10:$AX$1113,49,FALSE),"-")</f>
        <v>-</v>
      </c>
      <c r="M181" s="3" t="str">
        <f>IFERROR(VLOOKUP($D181,Payments!D$10:$AX$1113,47,FALSE),"-")</f>
        <v>-</v>
      </c>
      <c r="N181" s="3" t="str">
        <f>IFERROR(VLOOKUP($D181,Payments!F$10:$AX$1113,45,FALSE),"-")</f>
        <v>-</v>
      </c>
      <c r="O181" s="3" t="str">
        <f>IFERROR(VLOOKUP($D181,Payments!H$10:$AX$1113,43,FALSE),"-")</f>
        <v>-</v>
      </c>
      <c r="P181" s="3" t="str">
        <f>IFERROR(VLOOKUP($D181,Payments!J$10:$AX$1113,41,FALSE),"-")</f>
        <v>-</v>
      </c>
      <c r="Q181" s="3" t="str">
        <f>IFERROR(VLOOKUP($D181,Payments!L$10:$AX$1113,39,FALSE),"-")</f>
        <v>-</v>
      </c>
      <c r="R181" s="3" t="str">
        <f>IFERROR(VLOOKUP($D181,Payments!N$10:$AX$1113,37,FALSE),"-")</f>
        <v>-</v>
      </c>
      <c r="S181" s="3" t="str">
        <f>IFERROR(VLOOKUP($D181,Payments!P$10:$AX$1113,35,FALSE),"-")</f>
        <v>-</v>
      </c>
      <c r="T181" s="3" t="str">
        <f>IFERROR(VLOOKUP($D181,Payments!R$10:$AX$1113,33,FALSE),"-")</f>
        <v>-</v>
      </c>
      <c r="U181" s="3" t="str">
        <f>IFERROR(VLOOKUP($D181,Payments!T$10:$AX$1113,31,FALSE),"-")</f>
        <v>-</v>
      </c>
      <c r="V181" s="3" t="str">
        <f>IFERROR(VLOOKUP($D181,Payments!V$10:$AX$1113,29,FALSE),"-")</f>
        <v>-</v>
      </c>
      <c r="W181" s="3" t="str">
        <f>IFERROR(VLOOKUP($D181,Payments!X$10:$AX$1113,27,FALSE),"-")</f>
        <v>-</v>
      </c>
      <c r="X181" s="3" t="str">
        <f>IFERROR(VLOOKUP($D181,Payments!Z$10:$AX$1113,25,FALSE),"-")</f>
        <v>-</v>
      </c>
      <c r="Y181" s="3" t="str">
        <f>IFERROR(VLOOKUP($D181,Payments!AB$10:$AX$1113,23,FALSE),"-")</f>
        <v>-</v>
      </c>
      <c r="Z181" s="3" t="str">
        <f>IFERROR(VLOOKUP($D181,Payments!AD$10:$AX$1113,19,FALSE),"-")</f>
        <v>-</v>
      </c>
      <c r="AA181" s="3" t="str">
        <f>IFERROR(VLOOKUP($D181,Payments!AF$10:$AX$1113,17,FALSE),"-")</f>
        <v>-</v>
      </c>
      <c r="AB181" s="3" t="str">
        <f>IFERROR(VLOOKUP($D181,Payments!AH$10:$AX$1113,15,FALSE),"-")</f>
        <v>-</v>
      </c>
      <c r="AC181" s="3" t="str">
        <f>IFERROR(VLOOKUP($D181,Payments!AJ$10:$AX$1113,15,FALSE),"-")</f>
        <v>-</v>
      </c>
      <c r="AD181" s="3" t="str">
        <f>IFERROR(VLOOKUP($D181,Payments!AL$10:$AX$1113,13,FALSE),"-")</f>
        <v>-</v>
      </c>
      <c r="AE181" s="3" t="str">
        <f>IFERROR(VLOOKUP($D181,Payments!AN$10:$AX$1113,11,FALSE),"-")</f>
        <v>-</v>
      </c>
      <c r="AF181" s="3" t="str">
        <f>IFERROR(VLOOKUP($D181,Payments!AP$10:$AX$1113,9,FALSE),"-")</f>
        <v>-</v>
      </c>
      <c r="AG181" s="3" t="str">
        <f>IFERROR(VLOOKUP($D181,Payments!AR$10:$AX$1113,7,FALSE),"-")</f>
        <v>-</v>
      </c>
      <c r="AH181" s="3" t="str">
        <f>IFERROR(VLOOKUP($D181,Payments!AT$10:$AX$1113,5,FALSE),"-")</f>
        <v>-</v>
      </c>
      <c r="AI181" s="3" t="str">
        <f>IFERROR(VLOOKUP($D181,Payments!AV$10:$AX$1113,3,FALSE),"-")</f>
        <v>-</v>
      </c>
    </row>
    <row r="182" spans="1:35" ht="14.5" x14ac:dyDescent="0.35">
      <c r="A182" s="4" t="s">
        <v>162</v>
      </c>
      <c r="B182" s="2" t="s">
        <v>2651</v>
      </c>
      <c r="C182" s="19" t="s">
        <v>278</v>
      </c>
      <c r="D182" s="2" t="s">
        <v>1772</v>
      </c>
      <c r="E182" s="19" t="s">
        <v>292</v>
      </c>
      <c r="F182" s="2">
        <v>6</v>
      </c>
      <c r="G182" s="38">
        <v>20000</v>
      </c>
      <c r="H182" s="2"/>
      <c r="I182" s="26"/>
      <c r="J182" s="2"/>
      <c r="K182" s="2"/>
      <c r="L182" s="3" t="str">
        <f>IFERROR(VLOOKUP($D182,Payments!B$10:$AX$1113,49,FALSE),"-")</f>
        <v>-</v>
      </c>
      <c r="M182" s="3" t="str">
        <f>IFERROR(VLOOKUP($D182,Payments!D$10:$AX$1113,47,FALSE),"-")</f>
        <v>-</v>
      </c>
      <c r="N182" s="3" t="str">
        <f>IFERROR(VLOOKUP($D182,Payments!F$10:$AX$1113,45,FALSE),"-")</f>
        <v>-</v>
      </c>
      <c r="O182" s="3" t="str">
        <f>IFERROR(VLOOKUP($D182,Payments!H$10:$AX$1113,43,FALSE),"-")</f>
        <v>-</v>
      </c>
      <c r="P182" s="3" t="str">
        <f>IFERROR(VLOOKUP($D182,Payments!J$10:$AX$1113,41,FALSE),"-")</f>
        <v>-</v>
      </c>
      <c r="Q182" s="3" t="str">
        <f>IFERROR(VLOOKUP($D182,Payments!L$10:$AX$1113,39,FALSE),"-")</f>
        <v>-</v>
      </c>
      <c r="R182" s="3" t="str">
        <f>IFERROR(VLOOKUP($D182,Payments!N$10:$AX$1113,37,FALSE),"-")</f>
        <v>-</v>
      </c>
      <c r="S182" s="3" t="str">
        <f>IFERROR(VLOOKUP($D182,Payments!P$10:$AX$1113,35,FALSE),"-")</f>
        <v>-</v>
      </c>
      <c r="T182" s="3" t="str">
        <f>IFERROR(VLOOKUP($D182,Payments!R$10:$AX$1113,33,FALSE),"-")</f>
        <v>-</v>
      </c>
      <c r="U182" s="3" t="str">
        <f>IFERROR(VLOOKUP($D182,Payments!T$10:$AX$1113,31,FALSE),"-")</f>
        <v>-</v>
      </c>
      <c r="V182" s="3" t="str">
        <f>IFERROR(VLOOKUP($D182,Payments!V$10:$AX$1113,29,FALSE),"-")</f>
        <v>-</v>
      </c>
      <c r="W182" s="3" t="str">
        <f>IFERROR(VLOOKUP($D182,Payments!X$10:$AX$1113,27,FALSE),"-")</f>
        <v>-</v>
      </c>
      <c r="X182" s="3" t="str">
        <f>IFERROR(VLOOKUP($D182,Payments!Z$10:$AX$1113,25,FALSE),"-")</f>
        <v>-</v>
      </c>
      <c r="Y182" s="3" t="str">
        <f>IFERROR(VLOOKUP($D182,Payments!AB$10:$AX$1113,23,FALSE),"-")</f>
        <v>-</v>
      </c>
      <c r="Z182" s="3" t="str">
        <f>IFERROR(VLOOKUP($D182,Payments!AD$10:$AX$1113,19,FALSE),"-")</f>
        <v>-</v>
      </c>
      <c r="AA182" s="3" t="str">
        <f>IFERROR(VLOOKUP($D182,Payments!AF$10:$AX$1113,17,FALSE),"-")</f>
        <v>-</v>
      </c>
      <c r="AB182" s="3" t="str">
        <f>IFERROR(VLOOKUP($D182,Payments!AH$10:$AX$1113,15,FALSE),"-")</f>
        <v>-</v>
      </c>
      <c r="AC182" s="3" t="str">
        <f>IFERROR(VLOOKUP($D182,Payments!AJ$10:$AX$1113,15,FALSE),"-")</f>
        <v>-</v>
      </c>
      <c r="AD182" s="3" t="str">
        <f>IFERROR(VLOOKUP($D182,Payments!AL$10:$AX$1113,13,FALSE),"-")</f>
        <v>-</v>
      </c>
      <c r="AE182" s="3" t="str">
        <f>IFERROR(VLOOKUP($D182,Payments!AN$10:$AX$1113,11,FALSE),"-")</f>
        <v>-</v>
      </c>
      <c r="AF182" s="3" t="str">
        <f>IFERROR(VLOOKUP($D182,Payments!AP$10:$AX$1113,9,FALSE),"-")</f>
        <v>-</v>
      </c>
      <c r="AG182" s="3" t="str">
        <f>IFERROR(VLOOKUP($D182,Payments!AR$10:$AX$1113,7,FALSE),"-")</f>
        <v>-</v>
      </c>
      <c r="AH182" s="3" t="str">
        <f>IFERROR(VLOOKUP($D182,Payments!AT$10:$AX$1113,5,FALSE),"-")</f>
        <v>-</v>
      </c>
      <c r="AI182" s="3" t="str">
        <f>IFERROR(VLOOKUP($D182,Payments!AV$10:$AX$1113,3,FALSE),"-")</f>
        <v>-</v>
      </c>
    </row>
    <row r="183" spans="1:35" ht="14.5" x14ac:dyDescent="0.35">
      <c r="A183" s="4" t="s">
        <v>162</v>
      </c>
      <c r="B183" s="2" t="s">
        <v>2651</v>
      </c>
      <c r="C183" s="19" t="s">
        <v>278</v>
      </c>
      <c r="D183" s="2" t="s">
        <v>1773</v>
      </c>
      <c r="E183" s="19" t="s">
        <v>293</v>
      </c>
      <c r="F183" s="2">
        <v>3</v>
      </c>
      <c r="G183" s="38">
        <v>20000</v>
      </c>
      <c r="H183" s="2"/>
      <c r="I183" s="26" t="s">
        <v>294</v>
      </c>
      <c r="J183" s="2"/>
      <c r="K183" s="2"/>
      <c r="L183" s="3" t="str">
        <f>IFERROR(VLOOKUP($D183,Payments!B$10:$AX$1113,49,FALSE),"-")</f>
        <v>-</v>
      </c>
      <c r="M183" s="3" t="str">
        <f>IFERROR(VLOOKUP($D183,Payments!D$10:$AX$1113,47,FALSE),"-")</f>
        <v>-</v>
      </c>
      <c r="N183" s="3" t="str">
        <f>IFERROR(VLOOKUP($D183,Payments!F$10:$AX$1113,45,FALSE),"-")</f>
        <v>-</v>
      </c>
      <c r="O183" s="3" t="str">
        <f>IFERROR(VLOOKUP($D183,Payments!H$10:$AX$1113,43,FALSE),"-")</f>
        <v>-</v>
      </c>
      <c r="P183" s="3" t="str">
        <f>IFERROR(VLOOKUP($D183,Payments!J$10:$AX$1113,41,FALSE),"-")</f>
        <v>-</v>
      </c>
      <c r="Q183" s="3" t="str">
        <f>IFERROR(VLOOKUP($D183,Payments!L$10:$AX$1113,39,FALSE),"-")</f>
        <v>-</v>
      </c>
      <c r="R183" s="3" t="str">
        <f>IFERROR(VLOOKUP($D183,Payments!N$10:$AX$1113,37,FALSE),"-")</f>
        <v>-</v>
      </c>
      <c r="S183" s="3" t="str">
        <f>IFERROR(VLOOKUP($D183,Payments!P$10:$AX$1113,35,FALSE),"-")</f>
        <v>-</v>
      </c>
      <c r="T183" s="3" t="str">
        <f>IFERROR(VLOOKUP($D183,Payments!R$10:$AX$1113,33,FALSE),"-")</f>
        <v>-</v>
      </c>
      <c r="U183" s="3" t="str">
        <f>IFERROR(VLOOKUP($D183,Payments!T$10:$AX$1113,31,FALSE),"-")</f>
        <v>-</v>
      </c>
      <c r="V183" s="3" t="str">
        <f>IFERROR(VLOOKUP($D183,Payments!V$10:$AX$1113,29,FALSE),"-")</f>
        <v>-</v>
      </c>
      <c r="W183" s="3" t="str">
        <f>IFERROR(VLOOKUP($D183,Payments!X$10:$AX$1113,27,FALSE),"-")</f>
        <v>-</v>
      </c>
      <c r="X183" s="3" t="str">
        <f>IFERROR(VLOOKUP($D183,Payments!Z$10:$AX$1113,25,FALSE),"-")</f>
        <v>-</v>
      </c>
      <c r="Y183" s="3" t="str">
        <f>IFERROR(VLOOKUP($D183,Payments!AB$10:$AX$1113,23,FALSE),"-")</f>
        <v>-</v>
      </c>
      <c r="Z183" s="3" t="str">
        <f>IFERROR(VLOOKUP($D183,Payments!AD$10:$AX$1113,19,FALSE),"-")</f>
        <v>-</v>
      </c>
      <c r="AA183" s="3" t="str">
        <f>IFERROR(VLOOKUP($D183,Payments!AF$10:$AX$1113,17,FALSE),"-")</f>
        <v>-</v>
      </c>
      <c r="AB183" s="3" t="str">
        <f>IFERROR(VLOOKUP($D183,Payments!AH$10:$AX$1113,15,FALSE),"-")</f>
        <v>-</v>
      </c>
      <c r="AC183" s="3" t="str">
        <f>IFERROR(VLOOKUP($D183,Payments!AJ$10:$AX$1113,15,FALSE),"-")</f>
        <v>-</v>
      </c>
      <c r="AD183" s="3" t="str">
        <f>IFERROR(VLOOKUP($D183,Payments!AL$10:$AX$1113,13,FALSE),"-")</f>
        <v>-</v>
      </c>
      <c r="AE183" s="3" t="str">
        <f>IFERROR(VLOOKUP($D183,Payments!AN$10:$AX$1113,11,FALSE),"-")</f>
        <v>-</v>
      </c>
      <c r="AF183" s="3" t="str">
        <f>IFERROR(VLOOKUP($D183,Payments!AP$10:$AX$1113,9,FALSE),"-")</f>
        <v>-</v>
      </c>
      <c r="AG183" s="3" t="str">
        <f>IFERROR(VLOOKUP($D183,Payments!AR$10:$AX$1113,7,FALSE),"-")</f>
        <v>-</v>
      </c>
      <c r="AH183" s="3" t="str">
        <f>IFERROR(VLOOKUP($D183,Payments!AT$10:$AX$1113,5,FALSE),"-")</f>
        <v>-</v>
      </c>
      <c r="AI183" s="3" t="str">
        <f>IFERROR(VLOOKUP($D183,Payments!AV$10:$AX$1113,3,FALSE),"-")</f>
        <v>-</v>
      </c>
    </row>
    <row r="184" spans="1:35" ht="14.5" x14ac:dyDescent="0.35">
      <c r="A184" s="4" t="s">
        <v>162</v>
      </c>
      <c r="B184" s="2" t="s">
        <v>2651</v>
      </c>
      <c r="C184" s="19" t="s">
        <v>278</v>
      </c>
      <c r="D184" s="2" t="s">
        <v>1774</v>
      </c>
      <c r="E184" s="19" t="s">
        <v>295</v>
      </c>
      <c r="F184" s="2">
        <v>5</v>
      </c>
      <c r="G184" s="38">
        <v>20000</v>
      </c>
      <c r="H184" s="2"/>
      <c r="I184" s="26"/>
      <c r="J184" s="2"/>
      <c r="K184" s="2" t="s">
        <v>296</v>
      </c>
      <c r="L184" s="3" t="str">
        <f>IFERROR(VLOOKUP($D184,Payments!B$10:$AX$1113,49,FALSE),"-")</f>
        <v>-</v>
      </c>
      <c r="M184" s="3" t="str">
        <f>IFERROR(VLOOKUP($D184,Payments!D$10:$AX$1113,47,FALSE),"-")</f>
        <v>-</v>
      </c>
      <c r="N184" s="3" t="str">
        <f>IFERROR(VLOOKUP($D184,Payments!F$10:$AX$1113,45,FALSE),"-")</f>
        <v>-</v>
      </c>
      <c r="O184" s="3" t="str">
        <f>IFERROR(VLOOKUP($D184,Payments!H$10:$AX$1113,43,FALSE),"-")</f>
        <v>-</v>
      </c>
      <c r="P184" s="3" t="str">
        <f>IFERROR(VLOOKUP($D184,Payments!J$10:$AX$1113,41,FALSE),"-")</f>
        <v>-</v>
      </c>
      <c r="Q184" s="3" t="str">
        <f>IFERROR(VLOOKUP($D184,Payments!L$10:$AX$1113,39,FALSE),"-")</f>
        <v>-</v>
      </c>
      <c r="R184" s="3" t="str">
        <f>IFERROR(VLOOKUP($D184,Payments!N$10:$AX$1113,37,FALSE),"-")</f>
        <v>-</v>
      </c>
      <c r="S184" s="3" t="str">
        <f>IFERROR(VLOOKUP($D184,Payments!P$10:$AX$1113,35,FALSE),"-")</f>
        <v>-</v>
      </c>
      <c r="T184" s="3" t="str">
        <f>IFERROR(VLOOKUP($D184,Payments!R$10:$AX$1113,33,FALSE),"-")</f>
        <v>-</v>
      </c>
      <c r="U184" s="3" t="str">
        <f>IFERROR(VLOOKUP($D184,Payments!T$10:$AX$1113,31,FALSE),"-")</f>
        <v>-</v>
      </c>
      <c r="V184" s="3" t="str">
        <f>IFERROR(VLOOKUP($D184,Payments!V$10:$AX$1113,29,FALSE),"-")</f>
        <v>-</v>
      </c>
      <c r="W184" s="3" t="str">
        <f>IFERROR(VLOOKUP($D184,Payments!X$10:$AX$1113,27,FALSE),"-")</f>
        <v>-</v>
      </c>
      <c r="X184" s="3" t="str">
        <f>IFERROR(VLOOKUP($D184,Payments!Z$10:$AX$1113,25,FALSE),"-")</f>
        <v>-</v>
      </c>
      <c r="Y184" s="3" t="str">
        <f>IFERROR(VLOOKUP($D184,Payments!AB$10:$AX$1113,23,FALSE),"-")</f>
        <v>-</v>
      </c>
      <c r="Z184" s="3" t="str">
        <f>IFERROR(VLOOKUP($D184,Payments!AD$10:$AX$1113,19,FALSE),"-")</f>
        <v>-</v>
      </c>
      <c r="AA184" s="3" t="str">
        <f>IFERROR(VLOOKUP($D184,Payments!AF$10:$AX$1113,17,FALSE),"-")</f>
        <v>-</v>
      </c>
      <c r="AB184" s="3" t="str">
        <f>IFERROR(VLOOKUP($D184,Payments!AH$10:$AX$1113,15,FALSE),"-")</f>
        <v>-</v>
      </c>
      <c r="AC184" s="3" t="str">
        <f>IFERROR(VLOOKUP($D184,Payments!AJ$10:$AX$1113,15,FALSE),"-")</f>
        <v>-</v>
      </c>
      <c r="AD184" s="3" t="str">
        <f>IFERROR(VLOOKUP($D184,Payments!AL$10:$AX$1113,13,FALSE),"-")</f>
        <v>-</v>
      </c>
      <c r="AE184" s="3" t="str">
        <f>IFERROR(VLOOKUP($D184,Payments!AN$10:$AX$1113,11,FALSE),"-")</f>
        <v>-</v>
      </c>
      <c r="AF184" s="3" t="str">
        <f>IFERROR(VLOOKUP($D184,Payments!AP$10:$AX$1113,9,FALSE),"-")</f>
        <v>-</v>
      </c>
      <c r="AG184" s="3" t="str">
        <f>IFERROR(VLOOKUP($D184,Payments!AR$10:$AX$1113,7,FALSE),"-")</f>
        <v>-</v>
      </c>
      <c r="AH184" s="3" t="str">
        <f>IFERROR(VLOOKUP($D184,Payments!AT$10:$AX$1113,5,FALSE),"-")</f>
        <v>-</v>
      </c>
      <c r="AI184" s="3" t="str">
        <f>IFERROR(VLOOKUP($D184,Payments!AV$10:$AX$1113,3,FALSE),"-")</f>
        <v>-</v>
      </c>
    </row>
    <row r="185" spans="1:35" ht="14.5" x14ac:dyDescent="0.35">
      <c r="A185" s="4" t="s">
        <v>162</v>
      </c>
      <c r="B185" s="2" t="s">
        <v>2651</v>
      </c>
      <c r="C185" s="19" t="s">
        <v>278</v>
      </c>
      <c r="D185" s="2" t="s">
        <v>1775</v>
      </c>
      <c r="E185" s="19" t="s">
        <v>297</v>
      </c>
      <c r="F185" s="2">
        <v>1</v>
      </c>
      <c r="G185" s="38">
        <v>20000</v>
      </c>
      <c r="H185" s="2"/>
      <c r="I185" s="26"/>
      <c r="J185" s="2"/>
      <c r="K185" s="2"/>
      <c r="L185" s="3" t="str">
        <f>IFERROR(VLOOKUP($D185,Payments!B$10:$AX$1113,49,FALSE),"-")</f>
        <v>-</v>
      </c>
      <c r="M185" s="3" t="str">
        <f>IFERROR(VLOOKUP($D185,Payments!D$10:$AX$1113,47,FALSE),"-")</f>
        <v>-</v>
      </c>
      <c r="N185" s="3" t="str">
        <f>IFERROR(VLOOKUP($D185,Payments!F$10:$AX$1113,45,FALSE),"-")</f>
        <v>-</v>
      </c>
      <c r="O185" s="3" t="str">
        <f>IFERROR(VLOOKUP($D185,Payments!H$10:$AX$1113,43,FALSE),"-")</f>
        <v>-</v>
      </c>
      <c r="P185" s="3" t="str">
        <f>IFERROR(VLOOKUP($D185,Payments!J$10:$AX$1113,41,FALSE),"-")</f>
        <v>-</v>
      </c>
      <c r="Q185" s="3" t="str">
        <f>IFERROR(VLOOKUP($D185,Payments!L$10:$AX$1113,39,FALSE),"-")</f>
        <v>-</v>
      </c>
      <c r="R185" s="3" t="str">
        <f>IFERROR(VLOOKUP($D185,Payments!N$10:$AX$1113,37,FALSE),"-")</f>
        <v>-</v>
      </c>
      <c r="S185" s="3" t="str">
        <f>IFERROR(VLOOKUP($D185,Payments!P$10:$AX$1113,35,FALSE),"-")</f>
        <v>-</v>
      </c>
      <c r="T185" s="3" t="str">
        <f>IFERROR(VLOOKUP($D185,Payments!R$10:$AX$1113,33,FALSE),"-")</f>
        <v>-</v>
      </c>
      <c r="U185" s="3" t="str">
        <f>IFERROR(VLOOKUP($D185,Payments!T$10:$AX$1113,31,FALSE),"-")</f>
        <v>-</v>
      </c>
      <c r="V185" s="3" t="str">
        <f>IFERROR(VLOOKUP($D185,Payments!V$10:$AX$1113,29,FALSE),"-")</f>
        <v>-</v>
      </c>
      <c r="W185" s="3" t="str">
        <f>IFERROR(VLOOKUP($D185,Payments!X$10:$AX$1113,27,FALSE),"-")</f>
        <v>-</v>
      </c>
      <c r="X185" s="3" t="str">
        <f>IFERROR(VLOOKUP($D185,Payments!Z$10:$AX$1113,25,FALSE),"-")</f>
        <v>-</v>
      </c>
      <c r="Y185" s="3" t="str">
        <f>IFERROR(VLOOKUP($D185,Payments!AB$10:$AX$1113,23,FALSE),"-")</f>
        <v>-</v>
      </c>
      <c r="Z185" s="3" t="str">
        <f>IFERROR(VLOOKUP($D185,Payments!AD$10:$AX$1113,19,FALSE),"-")</f>
        <v>-</v>
      </c>
      <c r="AA185" s="3" t="str">
        <f>IFERROR(VLOOKUP($D185,Payments!AF$10:$AX$1113,17,FALSE),"-")</f>
        <v>-</v>
      </c>
      <c r="AB185" s="3" t="str">
        <f>IFERROR(VLOOKUP($D185,Payments!AH$10:$AX$1113,15,FALSE),"-")</f>
        <v>-</v>
      </c>
      <c r="AC185" s="3" t="str">
        <f>IFERROR(VLOOKUP($D185,Payments!AJ$10:$AX$1113,15,FALSE),"-")</f>
        <v>-</v>
      </c>
      <c r="AD185" s="3" t="str">
        <f>IFERROR(VLOOKUP($D185,Payments!AL$10:$AX$1113,13,FALSE),"-")</f>
        <v>-</v>
      </c>
      <c r="AE185" s="3" t="str">
        <f>IFERROR(VLOOKUP($D185,Payments!AN$10:$AX$1113,11,FALSE),"-")</f>
        <v>-</v>
      </c>
      <c r="AF185" s="3" t="str">
        <f>IFERROR(VLOOKUP($D185,Payments!AP$10:$AX$1113,9,FALSE),"-")</f>
        <v>-</v>
      </c>
      <c r="AG185" s="3" t="str">
        <f>IFERROR(VLOOKUP($D185,Payments!AR$10:$AX$1113,7,FALSE),"-")</f>
        <v>-</v>
      </c>
      <c r="AH185" s="3" t="str">
        <f>IFERROR(VLOOKUP($D185,Payments!AT$10:$AX$1113,5,FALSE),"-")</f>
        <v>-</v>
      </c>
      <c r="AI185" s="3" t="str">
        <f>IFERROR(VLOOKUP($D185,Payments!AV$10:$AX$1113,3,FALSE),"-")</f>
        <v>-</v>
      </c>
    </row>
    <row r="186" spans="1:35" ht="14.5" x14ac:dyDescent="0.35">
      <c r="A186" s="4" t="s">
        <v>162</v>
      </c>
      <c r="B186" s="2" t="s">
        <v>2651</v>
      </c>
      <c r="C186" s="19" t="s">
        <v>278</v>
      </c>
      <c r="D186" s="2" t="s">
        <v>1776</v>
      </c>
      <c r="E186" s="19" t="s">
        <v>298</v>
      </c>
      <c r="F186" s="2">
        <v>8</v>
      </c>
      <c r="G186" s="38">
        <v>15000</v>
      </c>
      <c r="H186" s="2"/>
      <c r="I186" s="26"/>
      <c r="J186" s="2"/>
      <c r="K186" s="2"/>
      <c r="L186" s="3" t="str">
        <f>IFERROR(VLOOKUP($D186,Payments!B$10:$AX$1113,49,FALSE),"-")</f>
        <v>-</v>
      </c>
      <c r="M186" s="3" t="str">
        <f>IFERROR(VLOOKUP($D186,Payments!D$10:$AX$1113,47,FALSE),"-")</f>
        <v>-</v>
      </c>
      <c r="N186" s="3" t="str">
        <f>IFERROR(VLOOKUP($D186,Payments!F$10:$AX$1113,45,FALSE),"-")</f>
        <v>-</v>
      </c>
      <c r="O186" s="3" t="str">
        <f>IFERROR(VLOOKUP($D186,Payments!H$10:$AX$1113,43,FALSE),"-")</f>
        <v>-</v>
      </c>
      <c r="P186" s="3" t="str">
        <f>IFERROR(VLOOKUP($D186,Payments!J$10:$AX$1113,41,FALSE),"-")</f>
        <v>-</v>
      </c>
      <c r="Q186" s="3" t="str">
        <f>IFERROR(VLOOKUP($D186,Payments!L$10:$AX$1113,39,FALSE),"-")</f>
        <v>-</v>
      </c>
      <c r="R186" s="3" t="str">
        <f>IFERROR(VLOOKUP($D186,Payments!N$10:$AX$1113,37,FALSE),"-")</f>
        <v>-</v>
      </c>
      <c r="S186" s="3" t="str">
        <f>IFERROR(VLOOKUP($D186,Payments!P$10:$AX$1113,35,FALSE),"-")</f>
        <v>-</v>
      </c>
      <c r="T186" s="3" t="str">
        <f>IFERROR(VLOOKUP($D186,Payments!R$10:$AX$1113,33,FALSE),"-")</f>
        <v>-</v>
      </c>
      <c r="U186" s="3" t="str">
        <f>IFERROR(VLOOKUP($D186,Payments!T$10:$AX$1113,31,FALSE),"-")</f>
        <v>-</v>
      </c>
      <c r="V186" s="3" t="str">
        <f>IFERROR(VLOOKUP($D186,Payments!V$10:$AX$1113,29,FALSE),"-")</f>
        <v>-</v>
      </c>
      <c r="W186" s="3" t="str">
        <f>IFERROR(VLOOKUP($D186,Payments!X$10:$AX$1113,27,FALSE),"-")</f>
        <v>-</v>
      </c>
      <c r="X186" s="3" t="str">
        <f>IFERROR(VLOOKUP($D186,Payments!Z$10:$AX$1113,25,FALSE),"-")</f>
        <v>-</v>
      </c>
      <c r="Y186" s="3" t="str">
        <f>IFERROR(VLOOKUP($D186,Payments!AB$10:$AX$1113,23,FALSE),"-")</f>
        <v>-</v>
      </c>
      <c r="Z186" s="3" t="str">
        <f>IFERROR(VLOOKUP($D186,Payments!AD$10:$AX$1113,19,FALSE),"-")</f>
        <v>-</v>
      </c>
      <c r="AA186" s="3" t="str">
        <f>IFERROR(VLOOKUP($D186,Payments!AF$10:$AX$1113,17,FALSE),"-")</f>
        <v>-</v>
      </c>
      <c r="AB186" s="3" t="str">
        <f>IFERROR(VLOOKUP($D186,Payments!AH$10:$AX$1113,15,FALSE),"-")</f>
        <v>-</v>
      </c>
      <c r="AC186" s="3" t="str">
        <f>IFERROR(VLOOKUP($D186,Payments!AJ$10:$AX$1113,15,FALSE),"-")</f>
        <v>-</v>
      </c>
      <c r="AD186" s="3" t="str">
        <f>IFERROR(VLOOKUP($D186,Payments!AL$10:$AX$1113,13,FALSE),"-")</f>
        <v>-</v>
      </c>
      <c r="AE186" s="3" t="str">
        <f>IFERROR(VLOOKUP($D186,Payments!AN$10:$AX$1113,11,FALSE),"-")</f>
        <v>-</v>
      </c>
      <c r="AF186" s="3" t="str">
        <f>IFERROR(VLOOKUP($D186,Payments!AP$10:$AX$1113,9,FALSE),"-")</f>
        <v>-</v>
      </c>
      <c r="AG186" s="3" t="str">
        <f>IFERROR(VLOOKUP($D186,Payments!AR$10:$AX$1113,7,FALSE),"-")</f>
        <v>-</v>
      </c>
      <c r="AH186" s="3" t="str">
        <f>IFERROR(VLOOKUP($D186,Payments!AT$10:$AX$1113,5,FALSE),"-")</f>
        <v>-</v>
      </c>
      <c r="AI186" s="3" t="str">
        <f>IFERROR(VLOOKUP($D186,Payments!AV$10:$AX$1113,3,FALSE),"-")</f>
        <v>-</v>
      </c>
    </row>
    <row r="187" spans="1:35" ht="14.5" x14ac:dyDescent="0.35">
      <c r="A187" s="4" t="s">
        <v>162</v>
      </c>
      <c r="B187" s="2" t="s">
        <v>2652</v>
      </c>
      <c r="C187" s="19" t="s">
        <v>299</v>
      </c>
      <c r="D187" s="2" t="s">
        <v>1777</v>
      </c>
      <c r="E187" s="19" t="s">
        <v>300</v>
      </c>
      <c r="F187" s="2" t="s">
        <v>2786</v>
      </c>
      <c r="G187" s="38">
        <v>10000</v>
      </c>
      <c r="H187" s="2" t="s">
        <v>227</v>
      </c>
      <c r="I187" s="26"/>
      <c r="J187" s="2"/>
      <c r="K187" s="2"/>
      <c r="L187" s="3" t="str">
        <f>IFERROR(VLOOKUP($D187,Payments!B$10:$AX$1113,49,FALSE),"-")</f>
        <v>-</v>
      </c>
      <c r="M187" s="3" t="str">
        <f>IFERROR(VLOOKUP($D187,Payments!D$10:$AX$1113,47,FALSE),"-")</f>
        <v>-</v>
      </c>
      <c r="N187" s="3" t="str">
        <f>IFERROR(VLOOKUP($D187,Payments!F$10:$AX$1113,45,FALSE),"-")</f>
        <v>-</v>
      </c>
      <c r="O187" s="3" t="str">
        <f>IFERROR(VLOOKUP($D187,Payments!H$10:$AX$1113,43,FALSE),"-")</f>
        <v>-</v>
      </c>
      <c r="P187" s="3" t="str">
        <f>IFERROR(VLOOKUP($D187,Payments!J$10:$AX$1113,41,FALSE),"-")</f>
        <v>-</v>
      </c>
      <c r="Q187" s="3" t="str">
        <f>IFERROR(VLOOKUP($D187,Payments!L$10:$AX$1113,39,FALSE),"-")</f>
        <v>-</v>
      </c>
      <c r="R187" s="3" t="str">
        <f>IFERROR(VLOOKUP($D187,Payments!N$10:$AX$1113,37,FALSE),"-")</f>
        <v>-</v>
      </c>
      <c r="S187" s="3" t="str">
        <f>IFERROR(VLOOKUP($D187,Payments!P$10:$AX$1113,35,FALSE),"-")</f>
        <v>-</v>
      </c>
      <c r="T187" s="3" t="str">
        <f>IFERROR(VLOOKUP($D187,Payments!R$10:$AX$1113,33,FALSE),"-")</f>
        <v>-</v>
      </c>
      <c r="U187" s="3" t="str">
        <f>IFERROR(VLOOKUP($D187,Payments!T$10:$AX$1113,31,FALSE),"-")</f>
        <v>-</v>
      </c>
      <c r="V187" s="3" t="str">
        <f>IFERROR(VLOOKUP($D187,Payments!V$10:$AX$1113,29,FALSE),"-")</f>
        <v>-</v>
      </c>
      <c r="W187" s="3" t="str">
        <f>IFERROR(VLOOKUP($D187,Payments!X$10:$AX$1113,27,FALSE),"-")</f>
        <v>-</v>
      </c>
      <c r="X187" s="3" t="str">
        <f>IFERROR(VLOOKUP($D187,Payments!Z$10:$AX$1113,25,FALSE),"-")</f>
        <v>-</v>
      </c>
      <c r="Y187" s="3" t="str">
        <f>IFERROR(VLOOKUP($D187,Payments!AB$10:$AX$1113,23,FALSE),"-")</f>
        <v>-</v>
      </c>
      <c r="Z187" s="3" t="str">
        <f>IFERROR(VLOOKUP($D187,Payments!AD$10:$AX$1113,19,FALSE),"-")</f>
        <v>-</v>
      </c>
      <c r="AA187" s="3" t="str">
        <f>IFERROR(VLOOKUP($D187,Payments!AF$10:$AX$1113,17,FALSE),"-")</f>
        <v>-</v>
      </c>
      <c r="AB187" s="3" t="str">
        <f>IFERROR(VLOOKUP($D187,Payments!AH$10:$AX$1113,15,FALSE),"-")</f>
        <v>-</v>
      </c>
      <c r="AC187" s="3" t="str">
        <f>IFERROR(VLOOKUP($D187,Payments!AJ$10:$AX$1113,15,FALSE),"-")</f>
        <v>-</v>
      </c>
      <c r="AD187" s="3" t="str">
        <f>IFERROR(VLOOKUP($D187,Payments!AL$10:$AX$1113,13,FALSE),"-")</f>
        <v>-</v>
      </c>
      <c r="AE187" s="3" t="str">
        <f>IFERROR(VLOOKUP($D187,Payments!AN$10:$AX$1113,11,FALSE),"-")</f>
        <v>-</v>
      </c>
      <c r="AF187" s="3" t="str">
        <f>IFERROR(VLOOKUP($D187,Payments!AP$10:$AX$1113,9,FALSE),"-")</f>
        <v>-</v>
      </c>
      <c r="AG187" s="3" t="str">
        <f>IFERROR(VLOOKUP($D187,Payments!AR$10:$AX$1113,7,FALSE),"-")</f>
        <v>-</v>
      </c>
      <c r="AH187" s="3" t="str">
        <f>IFERROR(VLOOKUP($D187,Payments!AT$10:$AX$1113,5,FALSE),"-")</f>
        <v>-</v>
      </c>
      <c r="AI187" s="3" t="str">
        <f>IFERROR(VLOOKUP($D187,Payments!AV$10:$AX$1113,3,FALSE),"-")</f>
        <v>-</v>
      </c>
    </row>
    <row r="188" spans="1:35" ht="14.5" x14ac:dyDescent="0.35">
      <c r="A188" s="4" t="s">
        <v>162</v>
      </c>
      <c r="B188" s="2" t="s">
        <v>2652</v>
      </c>
      <c r="C188" s="19" t="s">
        <v>299</v>
      </c>
      <c r="D188" s="2" t="s">
        <v>1778</v>
      </c>
      <c r="E188" s="19" t="s">
        <v>301</v>
      </c>
      <c r="F188" s="2" t="s">
        <v>115</v>
      </c>
      <c r="G188" s="38">
        <v>20000</v>
      </c>
      <c r="H188" s="2"/>
      <c r="I188" s="26"/>
      <c r="J188" s="2"/>
      <c r="K188" s="2"/>
      <c r="L188" s="3" t="str">
        <f>IFERROR(VLOOKUP($D188,Payments!B$10:$AX$1113,49,FALSE),"-")</f>
        <v>-</v>
      </c>
      <c r="M188" s="3" t="str">
        <f>IFERROR(VLOOKUP($D188,Payments!D$10:$AX$1113,47,FALSE),"-")</f>
        <v>-</v>
      </c>
      <c r="N188" s="3" t="str">
        <f>IFERROR(VLOOKUP($D188,Payments!F$10:$AX$1113,45,FALSE),"-")</f>
        <v>-</v>
      </c>
      <c r="O188" s="3" t="str">
        <f>IFERROR(VLOOKUP($D188,Payments!H$10:$AX$1113,43,FALSE),"-")</f>
        <v>-</v>
      </c>
      <c r="P188" s="3" t="str">
        <f>IFERROR(VLOOKUP($D188,Payments!J$10:$AX$1113,41,FALSE),"-")</f>
        <v>-</v>
      </c>
      <c r="Q188" s="3" t="str">
        <f>IFERROR(VLOOKUP($D188,Payments!L$10:$AX$1113,39,FALSE),"-")</f>
        <v>-</v>
      </c>
      <c r="R188" s="3" t="str">
        <f>IFERROR(VLOOKUP($D188,Payments!N$10:$AX$1113,37,FALSE),"-")</f>
        <v>-</v>
      </c>
      <c r="S188" s="3" t="str">
        <f>IFERROR(VLOOKUP($D188,Payments!P$10:$AX$1113,35,FALSE),"-")</f>
        <v>-</v>
      </c>
      <c r="T188" s="3" t="str">
        <f>IFERROR(VLOOKUP($D188,Payments!R$10:$AX$1113,33,FALSE),"-")</f>
        <v>-</v>
      </c>
      <c r="U188" s="3" t="str">
        <f>IFERROR(VLOOKUP($D188,Payments!T$10:$AX$1113,31,FALSE),"-")</f>
        <v>-</v>
      </c>
      <c r="V188" s="3" t="str">
        <f>IFERROR(VLOOKUP($D188,Payments!V$10:$AX$1113,29,FALSE),"-")</f>
        <v>-</v>
      </c>
      <c r="W188" s="3" t="str">
        <f>IFERROR(VLOOKUP($D188,Payments!X$10:$AX$1113,27,FALSE),"-")</f>
        <v>-</v>
      </c>
      <c r="X188" s="3" t="str">
        <f>IFERROR(VLOOKUP($D188,Payments!Z$10:$AX$1113,25,FALSE),"-")</f>
        <v>-</v>
      </c>
      <c r="Y188" s="3" t="str">
        <f>IFERROR(VLOOKUP($D188,Payments!AB$10:$AX$1113,23,FALSE),"-")</f>
        <v>-</v>
      </c>
      <c r="Z188" s="3" t="str">
        <f>IFERROR(VLOOKUP($D188,Payments!AD$10:$AX$1113,19,FALSE),"-")</f>
        <v>-</v>
      </c>
      <c r="AA188" s="3" t="str">
        <f>IFERROR(VLOOKUP($D188,Payments!AF$10:$AX$1113,17,FALSE),"-")</f>
        <v>-</v>
      </c>
      <c r="AB188" s="3" t="str">
        <f>IFERROR(VLOOKUP($D188,Payments!AH$10:$AX$1113,15,FALSE),"-")</f>
        <v>-</v>
      </c>
      <c r="AC188" s="3" t="str">
        <f>IFERROR(VLOOKUP($D188,Payments!AJ$10:$AX$1113,15,FALSE),"-")</f>
        <v>-</v>
      </c>
      <c r="AD188" s="3" t="str">
        <f>IFERROR(VLOOKUP($D188,Payments!AL$10:$AX$1113,13,FALSE),"-")</f>
        <v>-</v>
      </c>
      <c r="AE188" s="3" t="str">
        <f>IFERROR(VLOOKUP($D188,Payments!AN$10:$AX$1113,11,FALSE),"-")</f>
        <v>-</v>
      </c>
      <c r="AF188" s="3" t="str">
        <f>IFERROR(VLOOKUP($D188,Payments!AP$10:$AX$1113,9,FALSE),"-")</f>
        <v>-</v>
      </c>
      <c r="AG188" s="3" t="str">
        <f>IFERROR(VLOOKUP($D188,Payments!AR$10:$AX$1113,7,FALSE),"-")</f>
        <v>-</v>
      </c>
      <c r="AH188" s="3" t="str">
        <f>IFERROR(VLOOKUP($D188,Payments!AT$10:$AX$1113,5,FALSE),"-")</f>
        <v>-</v>
      </c>
      <c r="AI188" s="3" t="str">
        <f>IFERROR(VLOOKUP($D188,Payments!AV$10:$AX$1113,3,FALSE),"-")</f>
        <v>-</v>
      </c>
    </row>
    <row r="189" spans="1:35" ht="14.5" x14ac:dyDescent="0.35">
      <c r="A189" s="4" t="s">
        <v>162</v>
      </c>
      <c r="B189" s="2" t="s">
        <v>2652</v>
      </c>
      <c r="C189" s="19" t="s">
        <v>299</v>
      </c>
      <c r="D189" s="2" t="s">
        <v>1779</v>
      </c>
      <c r="E189" s="19" t="s">
        <v>302</v>
      </c>
      <c r="F189" s="2">
        <v>1</v>
      </c>
      <c r="G189" s="38">
        <v>20000</v>
      </c>
      <c r="H189" s="2"/>
      <c r="I189" s="26"/>
      <c r="J189" s="2"/>
      <c r="K189" s="2"/>
      <c r="L189" s="3" t="str">
        <f>IFERROR(VLOOKUP($D189,Payments!B$10:$AX$1113,49,FALSE),"-")</f>
        <v>-</v>
      </c>
      <c r="M189" s="3" t="str">
        <f>IFERROR(VLOOKUP($D189,Payments!D$10:$AX$1113,47,FALSE),"-")</f>
        <v>-</v>
      </c>
      <c r="N189" s="3" t="str">
        <f>IFERROR(VLOOKUP($D189,Payments!F$10:$AX$1113,45,FALSE),"-")</f>
        <v>-</v>
      </c>
      <c r="O189" s="3" t="str">
        <f>IFERROR(VLOOKUP($D189,Payments!H$10:$AX$1113,43,FALSE),"-")</f>
        <v>-</v>
      </c>
      <c r="P189" s="3" t="str">
        <f>IFERROR(VLOOKUP($D189,Payments!J$10:$AX$1113,41,FALSE),"-")</f>
        <v>-</v>
      </c>
      <c r="Q189" s="3" t="str">
        <f>IFERROR(VLOOKUP($D189,Payments!L$10:$AX$1113,39,FALSE),"-")</f>
        <v>-</v>
      </c>
      <c r="R189" s="3" t="str">
        <f>IFERROR(VLOOKUP($D189,Payments!N$10:$AX$1113,37,FALSE),"-")</f>
        <v>-</v>
      </c>
      <c r="S189" s="3" t="str">
        <f>IFERROR(VLOOKUP($D189,Payments!P$10:$AX$1113,35,FALSE),"-")</f>
        <v>-</v>
      </c>
      <c r="T189" s="3" t="str">
        <f>IFERROR(VLOOKUP($D189,Payments!R$10:$AX$1113,33,FALSE),"-")</f>
        <v>-</v>
      </c>
      <c r="U189" s="3" t="str">
        <f>IFERROR(VLOOKUP($D189,Payments!T$10:$AX$1113,31,FALSE),"-")</f>
        <v>-</v>
      </c>
      <c r="V189" s="3" t="str">
        <f>IFERROR(VLOOKUP($D189,Payments!V$10:$AX$1113,29,FALSE),"-")</f>
        <v>-</v>
      </c>
      <c r="W189" s="3" t="str">
        <f>IFERROR(VLOOKUP($D189,Payments!X$10:$AX$1113,27,FALSE),"-")</f>
        <v>-</v>
      </c>
      <c r="X189" s="3" t="str">
        <f>IFERROR(VLOOKUP($D189,Payments!Z$10:$AX$1113,25,FALSE),"-")</f>
        <v>-</v>
      </c>
      <c r="Y189" s="3" t="str">
        <f>IFERROR(VLOOKUP($D189,Payments!AB$10:$AX$1113,23,FALSE),"-")</f>
        <v>-</v>
      </c>
      <c r="Z189" s="3" t="str">
        <f>IFERROR(VLOOKUP($D189,Payments!AD$10:$AX$1113,19,FALSE),"-")</f>
        <v>-</v>
      </c>
      <c r="AA189" s="3" t="str">
        <f>IFERROR(VLOOKUP($D189,Payments!AF$10:$AX$1113,17,FALSE),"-")</f>
        <v>-</v>
      </c>
      <c r="AB189" s="3" t="str">
        <f>IFERROR(VLOOKUP($D189,Payments!AH$10:$AX$1113,15,FALSE),"-")</f>
        <v>-</v>
      </c>
      <c r="AC189" s="3" t="str">
        <f>IFERROR(VLOOKUP($D189,Payments!AJ$10:$AX$1113,15,FALSE),"-")</f>
        <v>-</v>
      </c>
      <c r="AD189" s="3" t="str">
        <f>IFERROR(VLOOKUP($D189,Payments!AL$10:$AX$1113,13,FALSE),"-")</f>
        <v>-</v>
      </c>
      <c r="AE189" s="3" t="str">
        <f>IFERROR(VLOOKUP($D189,Payments!AN$10:$AX$1113,11,FALSE),"-")</f>
        <v>-</v>
      </c>
      <c r="AF189" s="3" t="str">
        <f>IFERROR(VLOOKUP($D189,Payments!AP$10:$AX$1113,9,FALSE),"-")</f>
        <v>-</v>
      </c>
      <c r="AG189" s="3" t="str">
        <f>IFERROR(VLOOKUP($D189,Payments!AR$10:$AX$1113,7,FALSE),"-")</f>
        <v>-</v>
      </c>
      <c r="AH189" s="3" t="str">
        <f>IFERROR(VLOOKUP($D189,Payments!AT$10:$AX$1113,5,FALSE),"-")</f>
        <v>-</v>
      </c>
      <c r="AI189" s="3" t="str">
        <f>IFERROR(VLOOKUP($D189,Payments!AV$10:$AX$1113,3,FALSE),"-")</f>
        <v>-</v>
      </c>
    </row>
    <row r="190" spans="1:35" ht="14.5" x14ac:dyDescent="0.35">
      <c r="A190" s="4" t="s">
        <v>162</v>
      </c>
      <c r="B190" s="2" t="s">
        <v>2652</v>
      </c>
      <c r="C190" s="19" t="s">
        <v>299</v>
      </c>
      <c r="D190" s="2" t="s">
        <v>1780</v>
      </c>
      <c r="E190" s="19" t="s">
        <v>303</v>
      </c>
      <c r="F190" s="2">
        <v>1</v>
      </c>
      <c r="G190" s="38">
        <v>20000</v>
      </c>
      <c r="H190" s="2"/>
      <c r="I190" s="26"/>
      <c r="J190" s="2"/>
      <c r="K190" s="2"/>
      <c r="L190" s="3" t="str">
        <f>IFERROR(VLOOKUP($D190,Payments!B$10:$AX$1113,49,FALSE),"-")</f>
        <v>-</v>
      </c>
      <c r="M190" s="3" t="str">
        <f>IFERROR(VLOOKUP($D190,Payments!D$10:$AX$1113,47,FALSE),"-")</f>
        <v>-</v>
      </c>
      <c r="N190" s="3" t="str">
        <f>IFERROR(VLOOKUP($D190,Payments!F$10:$AX$1113,45,FALSE),"-")</f>
        <v>-</v>
      </c>
      <c r="O190" s="3" t="str">
        <f>IFERROR(VLOOKUP($D190,Payments!H$10:$AX$1113,43,FALSE),"-")</f>
        <v>-</v>
      </c>
      <c r="P190" s="3" t="str">
        <f>IFERROR(VLOOKUP($D190,Payments!J$10:$AX$1113,41,FALSE),"-")</f>
        <v>-</v>
      </c>
      <c r="Q190" s="3" t="str">
        <f>IFERROR(VLOOKUP($D190,Payments!L$10:$AX$1113,39,FALSE),"-")</f>
        <v>-</v>
      </c>
      <c r="R190" s="3" t="str">
        <f>IFERROR(VLOOKUP($D190,Payments!N$10:$AX$1113,37,FALSE),"-")</f>
        <v>-</v>
      </c>
      <c r="S190" s="3" t="str">
        <f>IFERROR(VLOOKUP($D190,Payments!P$10:$AX$1113,35,FALSE),"-")</f>
        <v>-</v>
      </c>
      <c r="T190" s="3" t="str">
        <f>IFERROR(VLOOKUP($D190,Payments!R$10:$AX$1113,33,FALSE),"-")</f>
        <v>-</v>
      </c>
      <c r="U190" s="3" t="str">
        <f>IFERROR(VLOOKUP($D190,Payments!T$10:$AX$1113,31,FALSE),"-")</f>
        <v>-</v>
      </c>
      <c r="V190" s="3" t="str">
        <f>IFERROR(VLOOKUP($D190,Payments!V$10:$AX$1113,29,FALSE),"-")</f>
        <v>-</v>
      </c>
      <c r="W190" s="3" t="str">
        <f>IFERROR(VLOOKUP($D190,Payments!X$10:$AX$1113,27,FALSE),"-")</f>
        <v>-</v>
      </c>
      <c r="X190" s="3" t="str">
        <f>IFERROR(VLOOKUP($D190,Payments!Z$10:$AX$1113,25,FALSE),"-")</f>
        <v>-</v>
      </c>
      <c r="Y190" s="3" t="str">
        <f>IFERROR(VLOOKUP($D190,Payments!AB$10:$AX$1113,23,FALSE),"-")</f>
        <v>-</v>
      </c>
      <c r="Z190" s="3" t="str">
        <f>IFERROR(VLOOKUP($D190,Payments!AD$10:$AX$1113,19,FALSE),"-")</f>
        <v>-</v>
      </c>
      <c r="AA190" s="3" t="str">
        <f>IFERROR(VLOOKUP($D190,Payments!AF$10:$AX$1113,17,FALSE),"-")</f>
        <v>-</v>
      </c>
      <c r="AB190" s="3" t="str">
        <f>IFERROR(VLOOKUP($D190,Payments!AH$10:$AX$1113,15,FALSE),"-")</f>
        <v>-</v>
      </c>
      <c r="AC190" s="3" t="str">
        <f>IFERROR(VLOOKUP($D190,Payments!AJ$10:$AX$1113,15,FALSE),"-")</f>
        <v>-</v>
      </c>
      <c r="AD190" s="3" t="str">
        <f>IFERROR(VLOOKUP($D190,Payments!AL$10:$AX$1113,13,FALSE),"-")</f>
        <v>-</v>
      </c>
      <c r="AE190" s="3" t="str">
        <f>IFERROR(VLOOKUP($D190,Payments!AN$10:$AX$1113,11,FALSE),"-")</f>
        <v>-</v>
      </c>
      <c r="AF190" s="3" t="str">
        <f>IFERROR(VLOOKUP($D190,Payments!AP$10:$AX$1113,9,FALSE),"-")</f>
        <v>-</v>
      </c>
      <c r="AG190" s="3" t="str">
        <f>IFERROR(VLOOKUP($D190,Payments!AR$10:$AX$1113,7,FALSE),"-")</f>
        <v>-</v>
      </c>
      <c r="AH190" s="3" t="str">
        <f>IFERROR(VLOOKUP($D190,Payments!AT$10:$AX$1113,5,FALSE),"-")</f>
        <v>-</v>
      </c>
      <c r="AI190" s="3" t="str">
        <f>IFERROR(VLOOKUP($D190,Payments!AV$10:$AX$1113,3,FALSE),"-")</f>
        <v>-</v>
      </c>
    </row>
    <row r="191" spans="1:35" ht="14.5" x14ac:dyDescent="0.35">
      <c r="A191" s="4" t="s">
        <v>162</v>
      </c>
      <c r="B191" s="2" t="s">
        <v>2652</v>
      </c>
      <c r="C191" s="19" t="s">
        <v>299</v>
      </c>
      <c r="D191" s="2" t="s">
        <v>1781</v>
      </c>
      <c r="E191" s="19" t="s">
        <v>304</v>
      </c>
      <c r="F191" s="2">
        <v>2</v>
      </c>
      <c r="G191" s="38">
        <v>20000</v>
      </c>
      <c r="H191" s="2"/>
      <c r="I191" s="26"/>
      <c r="J191" s="2"/>
      <c r="K191" s="2"/>
      <c r="L191" s="3" t="str">
        <f>IFERROR(VLOOKUP($D191,Payments!B$10:$AX$1113,49,FALSE),"-")</f>
        <v>-</v>
      </c>
      <c r="M191" s="3" t="str">
        <f>IFERROR(VLOOKUP($D191,Payments!D$10:$AX$1113,47,FALSE),"-")</f>
        <v>-</v>
      </c>
      <c r="N191" s="3" t="str">
        <f>IFERROR(VLOOKUP($D191,Payments!F$10:$AX$1113,45,FALSE),"-")</f>
        <v>-</v>
      </c>
      <c r="O191" s="3" t="str">
        <f>IFERROR(VLOOKUP($D191,Payments!H$10:$AX$1113,43,FALSE),"-")</f>
        <v>-</v>
      </c>
      <c r="P191" s="3" t="str">
        <f>IFERROR(VLOOKUP($D191,Payments!J$10:$AX$1113,41,FALSE),"-")</f>
        <v>-</v>
      </c>
      <c r="Q191" s="3" t="str">
        <f>IFERROR(VLOOKUP($D191,Payments!L$10:$AX$1113,39,FALSE),"-")</f>
        <v>-</v>
      </c>
      <c r="R191" s="3" t="str">
        <f>IFERROR(VLOOKUP($D191,Payments!N$10:$AX$1113,37,FALSE),"-")</f>
        <v>-</v>
      </c>
      <c r="S191" s="3" t="str">
        <f>IFERROR(VLOOKUP($D191,Payments!P$10:$AX$1113,35,FALSE),"-")</f>
        <v>-</v>
      </c>
      <c r="T191" s="3" t="str">
        <f>IFERROR(VLOOKUP($D191,Payments!R$10:$AX$1113,33,FALSE),"-")</f>
        <v>-</v>
      </c>
      <c r="U191" s="3" t="str">
        <f>IFERROR(VLOOKUP($D191,Payments!T$10:$AX$1113,31,FALSE),"-")</f>
        <v>-</v>
      </c>
      <c r="V191" s="3" t="str">
        <f>IFERROR(VLOOKUP($D191,Payments!V$10:$AX$1113,29,FALSE),"-")</f>
        <v>-</v>
      </c>
      <c r="W191" s="3" t="str">
        <f>IFERROR(VLOOKUP($D191,Payments!X$10:$AX$1113,27,FALSE),"-")</f>
        <v>-</v>
      </c>
      <c r="X191" s="3" t="str">
        <f>IFERROR(VLOOKUP($D191,Payments!Z$10:$AX$1113,25,FALSE),"-")</f>
        <v>-</v>
      </c>
      <c r="Y191" s="3" t="str">
        <f>IFERROR(VLOOKUP($D191,Payments!AB$10:$AX$1113,23,FALSE),"-")</f>
        <v>-</v>
      </c>
      <c r="Z191" s="3" t="str">
        <f>IFERROR(VLOOKUP($D191,Payments!AD$10:$AX$1113,19,FALSE),"-")</f>
        <v>-</v>
      </c>
      <c r="AA191" s="3" t="str">
        <f>IFERROR(VLOOKUP($D191,Payments!AF$10:$AX$1113,17,FALSE),"-")</f>
        <v>-</v>
      </c>
      <c r="AB191" s="3" t="str">
        <f>IFERROR(VLOOKUP($D191,Payments!AH$10:$AX$1113,15,FALSE),"-")</f>
        <v>-</v>
      </c>
      <c r="AC191" s="3" t="str">
        <f>IFERROR(VLOOKUP($D191,Payments!AJ$10:$AX$1113,15,FALSE),"-")</f>
        <v>-</v>
      </c>
      <c r="AD191" s="3" t="str">
        <f>IFERROR(VLOOKUP($D191,Payments!AL$10:$AX$1113,13,FALSE),"-")</f>
        <v>-</v>
      </c>
      <c r="AE191" s="3" t="str">
        <f>IFERROR(VLOOKUP($D191,Payments!AN$10:$AX$1113,11,FALSE),"-")</f>
        <v>-</v>
      </c>
      <c r="AF191" s="3" t="str">
        <f>IFERROR(VLOOKUP($D191,Payments!AP$10:$AX$1113,9,FALSE),"-")</f>
        <v>-</v>
      </c>
      <c r="AG191" s="3" t="str">
        <f>IFERROR(VLOOKUP($D191,Payments!AR$10:$AX$1113,7,FALSE),"-")</f>
        <v>-</v>
      </c>
      <c r="AH191" s="3" t="str">
        <f>IFERROR(VLOOKUP($D191,Payments!AT$10:$AX$1113,5,FALSE),"-")</f>
        <v>-</v>
      </c>
      <c r="AI191" s="3" t="str">
        <f>IFERROR(VLOOKUP($D191,Payments!AV$10:$AX$1113,3,FALSE),"-")</f>
        <v>-</v>
      </c>
    </row>
    <row r="192" spans="1:35" ht="14.5" x14ac:dyDescent="0.35">
      <c r="A192" s="4" t="s">
        <v>162</v>
      </c>
      <c r="B192" s="2" t="s">
        <v>2652</v>
      </c>
      <c r="C192" s="19" t="s">
        <v>299</v>
      </c>
      <c r="D192" s="2" t="s">
        <v>1782</v>
      </c>
      <c r="E192" s="19" t="s">
        <v>305</v>
      </c>
      <c r="F192" s="2">
        <v>2</v>
      </c>
      <c r="G192" s="38">
        <v>20000</v>
      </c>
      <c r="H192" s="2"/>
      <c r="I192" s="26"/>
      <c r="J192" s="2"/>
      <c r="K192" s="2"/>
      <c r="L192" s="3" t="str">
        <f>IFERROR(VLOOKUP($D192,Payments!B$10:$AX$1113,49,FALSE),"-")</f>
        <v>-</v>
      </c>
      <c r="M192" s="3" t="str">
        <f>IFERROR(VLOOKUP($D192,Payments!D$10:$AX$1113,47,FALSE),"-")</f>
        <v>-</v>
      </c>
      <c r="N192" s="3" t="str">
        <f>IFERROR(VLOOKUP($D192,Payments!F$10:$AX$1113,45,FALSE),"-")</f>
        <v>-</v>
      </c>
      <c r="O192" s="3" t="str">
        <f>IFERROR(VLOOKUP($D192,Payments!H$10:$AX$1113,43,FALSE),"-")</f>
        <v>-</v>
      </c>
      <c r="P192" s="3" t="str">
        <f>IFERROR(VLOOKUP($D192,Payments!J$10:$AX$1113,41,FALSE),"-")</f>
        <v>-</v>
      </c>
      <c r="Q192" s="3" t="str">
        <f>IFERROR(VLOOKUP($D192,Payments!L$10:$AX$1113,39,FALSE),"-")</f>
        <v>-</v>
      </c>
      <c r="R192" s="3" t="str">
        <f>IFERROR(VLOOKUP($D192,Payments!N$10:$AX$1113,37,FALSE),"-")</f>
        <v>-</v>
      </c>
      <c r="S192" s="3" t="str">
        <f>IFERROR(VLOOKUP($D192,Payments!P$10:$AX$1113,35,FALSE),"-")</f>
        <v>-</v>
      </c>
      <c r="T192" s="3" t="str">
        <f>IFERROR(VLOOKUP($D192,Payments!R$10:$AX$1113,33,FALSE),"-")</f>
        <v>-</v>
      </c>
      <c r="U192" s="3" t="str">
        <f>IFERROR(VLOOKUP($D192,Payments!T$10:$AX$1113,31,FALSE),"-")</f>
        <v>-</v>
      </c>
      <c r="V192" s="3" t="str">
        <f>IFERROR(VLOOKUP($D192,Payments!V$10:$AX$1113,29,FALSE),"-")</f>
        <v>-</v>
      </c>
      <c r="W192" s="3" t="str">
        <f>IFERROR(VLOOKUP($D192,Payments!X$10:$AX$1113,27,FALSE),"-")</f>
        <v>-</v>
      </c>
      <c r="X192" s="3" t="str">
        <f>IFERROR(VLOOKUP($D192,Payments!Z$10:$AX$1113,25,FALSE),"-")</f>
        <v>-</v>
      </c>
      <c r="Y192" s="3" t="str">
        <f>IFERROR(VLOOKUP($D192,Payments!AB$10:$AX$1113,23,FALSE),"-")</f>
        <v>-</v>
      </c>
      <c r="Z192" s="3" t="str">
        <f>IFERROR(VLOOKUP($D192,Payments!AD$10:$AX$1113,19,FALSE),"-")</f>
        <v>-</v>
      </c>
      <c r="AA192" s="3" t="str">
        <f>IFERROR(VLOOKUP($D192,Payments!AF$10:$AX$1113,17,FALSE),"-")</f>
        <v>-</v>
      </c>
      <c r="AB192" s="3" t="str">
        <f>IFERROR(VLOOKUP($D192,Payments!AH$10:$AX$1113,15,FALSE),"-")</f>
        <v>-</v>
      </c>
      <c r="AC192" s="3" t="str">
        <f>IFERROR(VLOOKUP($D192,Payments!AJ$10:$AX$1113,15,FALSE),"-")</f>
        <v>-</v>
      </c>
      <c r="AD192" s="3" t="str">
        <f>IFERROR(VLOOKUP($D192,Payments!AL$10:$AX$1113,13,FALSE),"-")</f>
        <v>-</v>
      </c>
      <c r="AE192" s="3" t="str">
        <f>IFERROR(VLOOKUP($D192,Payments!AN$10:$AX$1113,11,FALSE),"-")</f>
        <v>-</v>
      </c>
      <c r="AF192" s="3" t="str">
        <f>IFERROR(VLOOKUP($D192,Payments!AP$10:$AX$1113,9,FALSE),"-")</f>
        <v>-</v>
      </c>
      <c r="AG192" s="3" t="str">
        <f>IFERROR(VLOOKUP($D192,Payments!AR$10:$AX$1113,7,FALSE),"-")</f>
        <v>-</v>
      </c>
      <c r="AH192" s="3" t="str">
        <f>IFERROR(VLOOKUP($D192,Payments!AT$10:$AX$1113,5,FALSE),"-")</f>
        <v>-</v>
      </c>
      <c r="AI192" s="3" t="str">
        <f>IFERROR(VLOOKUP($D192,Payments!AV$10:$AX$1113,3,FALSE),"-")</f>
        <v>-</v>
      </c>
    </row>
    <row r="193" spans="1:35" ht="14.5" x14ac:dyDescent="0.35">
      <c r="A193" s="4" t="s">
        <v>162</v>
      </c>
      <c r="B193" s="2" t="s">
        <v>2652</v>
      </c>
      <c r="C193" s="19" t="s">
        <v>299</v>
      </c>
      <c r="D193" s="2" t="s">
        <v>1783</v>
      </c>
      <c r="E193" s="19" t="s">
        <v>306</v>
      </c>
      <c r="F193" s="2">
        <v>3</v>
      </c>
      <c r="G193" s="38">
        <v>20000</v>
      </c>
      <c r="H193" s="2"/>
      <c r="I193" s="26"/>
      <c r="J193" s="2"/>
      <c r="K193" s="2"/>
      <c r="L193" s="3" t="str">
        <f>IFERROR(VLOOKUP($D193,Payments!B$10:$AX$1113,49,FALSE),"-")</f>
        <v>-</v>
      </c>
      <c r="M193" s="3" t="str">
        <f>IFERROR(VLOOKUP($D193,Payments!D$10:$AX$1113,47,FALSE),"-")</f>
        <v>-</v>
      </c>
      <c r="N193" s="3" t="str">
        <f>IFERROR(VLOOKUP($D193,Payments!F$10:$AX$1113,45,FALSE),"-")</f>
        <v>-</v>
      </c>
      <c r="O193" s="3" t="str">
        <f>IFERROR(VLOOKUP($D193,Payments!H$10:$AX$1113,43,FALSE),"-")</f>
        <v>-</v>
      </c>
      <c r="P193" s="3" t="str">
        <f>IFERROR(VLOOKUP($D193,Payments!J$10:$AX$1113,41,FALSE),"-")</f>
        <v>-</v>
      </c>
      <c r="Q193" s="3" t="str">
        <f>IFERROR(VLOOKUP($D193,Payments!L$10:$AX$1113,39,FALSE),"-")</f>
        <v>-</v>
      </c>
      <c r="R193" s="3" t="str">
        <f>IFERROR(VLOOKUP($D193,Payments!N$10:$AX$1113,37,FALSE),"-")</f>
        <v>-</v>
      </c>
      <c r="S193" s="3" t="str">
        <f>IFERROR(VLOOKUP($D193,Payments!P$10:$AX$1113,35,FALSE),"-")</f>
        <v>-</v>
      </c>
      <c r="T193" s="3" t="str">
        <f>IFERROR(VLOOKUP($D193,Payments!R$10:$AX$1113,33,FALSE),"-")</f>
        <v>-</v>
      </c>
      <c r="U193" s="3" t="str">
        <f>IFERROR(VLOOKUP($D193,Payments!T$10:$AX$1113,31,FALSE),"-")</f>
        <v>-</v>
      </c>
      <c r="V193" s="3" t="str">
        <f>IFERROR(VLOOKUP($D193,Payments!V$10:$AX$1113,29,FALSE),"-")</f>
        <v>-</v>
      </c>
      <c r="W193" s="3" t="str">
        <f>IFERROR(VLOOKUP($D193,Payments!X$10:$AX$1113,27,FALSE),"-")</f>
        <v>-</v>
      </c>
      <c r="X193" s="3" t="str">
        <f>IFERROR(VLOOKUP($D193,Payments!Z$10:$AX$1113,25,FALSE),"-")</f>
        <v>-</v>
      </c>
      <c r="Y193" s="3" t="str">
        <f>IFERROR(VLOOKUP($D193,Payments!AB$10:$AX$1113,23,FALSE),"-")</f>
        <v>-</v>
      </c>
      <c r="Z193" s="3" t="str">
        <f>IFERROR(VLOOKUP($D193,Payments!AD$10:$AX$1113,19,FALSE),"-")</f>
        <v>-</v>
      </c>
      <c r="AA193" s="3" t="str">
        <f>IFERROR(VLOOKUP($D193,Payments!AF$10:$AX$1113,17,FALSE),"-")</f>
        <v>-</v>
      </c>
      <c r="AB193" s="3" t="str">
        <f>IFERROR(VLOOKUP($D193,Payments!AH$10:$AX$1113,15,FALSE),"-")</f>
        <v>-</v>
      </c>
      <c r="AC193" s="3" t="str">
        <f>IFERROR(VLOOKUP($D193,Payments!AJ$10:$AX$1113,15,FALSE),"-")</f>
        <v>-</v>
      </c>
      <c r="AD193" s="3" t="str">
        <f>IFERROR(VLOOKUP($D193,Payments!AL$10:$AX$1113,13,FALSE),"-")</f>
        <v>-</v>
      </c>
      <c r="AE193" s="3" t="str">
        <f>IFERROR(VLOOKUP($D193,Payments!AN$10:$AX$1113,11,FALSE),"-")</f>
        <v>-</v>
      </c>
      <c r="AF193" s="3" t="str">
        <f>IFERROR(VLOOKUP($D193,Payments!AP$10:$AX$1113,9,FALSE),"-")</f>
        <v>-</v>
      </c>
      <c r="AG193" s="3" t="str">
        <f>IFERROR(VLOOKUP($D193,Payments!AR$10:$AX$1113,7,FALSE),"-")</f>
        <v>-</v>
      </c>
      <c r="AH193" s="3" t="str">
        <f>IFERROR(VLOOKUP($D193,Payments!AT$10:$AX$1113,5,FALSE),"-")</f>
        <v>-</v>
      </c>
      <c r="AI193" s="3" t="str">
        <f>IFERROR(VLOOKUP($D193,Payments!AV$10:$AX$1113,3,FALSE),"-")</f>
        <v>-</v>
      </c>
    </row>
    <row r="194" spans="1:35" ht="14.5" x14ac:dyDescent="0.35">
      <c r="A194" s="4" t="s">
        <v>162</v>
      </c>
      <c r="B194" s="2" t="s">
        <v>2652</v>
      </c>
      <c r="C194" s="19" t="s">
        <v>299</v>
      </c>
      <c r="D194" s="2" t="s">
        <v>1784</v>
      </c>
      <c r="E194" s="19" t="s">
        <v>307</v>
      </c>
      <c r="F194" s="2">
        <v>3</v>
      </c>
      <c r="G194" s="38">
        <v>15000</v>
      </c>
      <c r="H194" s="2"/>
      <c r="I194" s="26"/>
      <c r="J194" s="2"/>
      <c r="K194" s="2"/>
      <c r="L194" s="3" t="str">
        <f>IFERROR(VLOOKUP($D194,Payments!B$10:$AX$1113,49,FALSE),"-")</f>
        <v>-</v>
      </c>
      <c r="M194" s="3" t="str">
        <f>IFERROR(VLOOKUP($D194,Payments!D$10:$AX$1113,47,FALSE),"-")</f>
        <v>-</v>
      </c>
      <c r="N194" s="3" t="str">
        <f>IFERROR(VLOOKUP($D194,Payments!F$10:$AX$1113,45,FALSE),"-")</f>
        <v>-</v>
      </c>
      <c r="O194" s="3" t="str">
        <f>IFERROR(VLOOKUP($D194,Payments!H$10:$AX$1113,43,FALSE),"-")</f>
        <v>-</v>
      </c>
      <c r="P194" s="3" t="str">
        <f>IFERROR(VLOOKUP($D194,Payments!J$10:$AX$1113,41,FALSE),"-")</f>
        <v>-</v>
      </c>
      <c r="Q194" s="3" t="str">
        <f>IFERROR(VLOOKUP($D194,Payments!L$10:$AX$1113,39,FALSE),"-")</f>
        <v>-</v>
      </c>
      <c r="R194" s="3" t="str">
        <f>IFERROR(VLOOKUP($D194,Payments!N$10:$AX$1113,37,FALSE),"-")</f>
        <v>-</v>
      </c>
      <c r="S194" s="3" t="str">
        <f>IFERROR(VLOOKUP($D194,Payments!P$10:$AX$1113,35,FALSE),"-")</f>
        <v>-</v>
      </c>
      <c r="T194" s="3" t="str">
        <f>IFERROR(VLOOKUP($D194,Payments!R$10:$AX$1113,33,FALSE),"-")</f>
        <v>-</v>
      </c>
      <c r="U194" s="3" t="str">
        <f>IFERROR(VLOOKUP($D194,Payments!T$10:$AX$1113,31,FALSE),"-")</f>
        <v>-</v>
      </c>
      <c r="V194" s="3" t="str">
        <f>IFERROR(VLOOKUP($D194,Payments!V$10:$AX$1113,29,FALSE),"-")</f>
        <v>-</v>
      </c>
      <c r="W194" s="3" t="str">
        <f>IFERROR(VLOOKUP($D194,Payments!X$10:$AX$1113,27,FALSE),"-")</f>
        <v>-</v>
      </c>
      <c r="X194" s="3" t="str">
        <f>IFERROR(VLOOKUP($D194,Payments!Z$10:$AX$1113,25,FALSE),"-")</f>
        <v>-</v>
      </c>
      <c r="Y194" s="3" t="str">
        <f>IFERROR(VLOOKUP($D194,Payments!AB$10:$AX$1113,23,FALSE),"-")</f>
        <v>-</v>
      </c>
      <c r="Z194" s="3" t="str">
        <f>IFERROR(VLOOKUP($D194,Payments!AD$10:$AX$1113,19,FALSE),"-")</f>
        <v>-</v>
      </c>
      <c r="AA194" s="3" t="str">
        <f>IFERROR(VLOOKUP($D194,Payments!AF$10:$AX$1113,17,FALSE),"-")</f>
        <v>-</v>
      </c>
      <c r="AB194" s="3" t="str">
        <f>IFERROR(VLOOKUP($D194,Payments!AH$10:$AX$1113,15,FALSE),"-")</f>
        <v>-</v>
      </c>
      <c r="AC194" s="3" t="str">
        <f>IFERROR(VLOOKUP($D194,Payments!AJ$10:$AX$1113,15,FALSE),"-")</f>
        <v>-</v>
      </c>
      <c r="AD194" s="3" t="str">
        <f>IFERROR(VLOOKUP($D194,Payments!AL$10:$AX$1113,13,FALSE),"-")</f>
        <v>-</v>
      </c>
      <c r="AE194" s="3" t="str">
        <f>IFERROR(VLOOKUP($D194,Payments!AN$10:$AX$1113,11,FALSE),"-")</f>
        <v>-</v>
      </c>
      <c r="AF194" s="3" t="str">
        <f>IFERROR(VLOOKUP($D194,Payments!AP$10:$AX$1113,9,FALSE),"-")</f>
        <v>-</v>
      </c>
      <c r="AG194" s="3" t="str">
        <f>IFERROR(VLOOKUP($D194,Payments!AR$10:$AX$1113,7,FALSE),"-")</f>
        <v>-</v>
      </c>
      <c r="AH194" s="3" t="str">
        <f>IFERROR(VLOOKUP($D194,Payments!AT$10:$AX$1113,5,FALSE),"-")</f>
        <v>-</v>
      </c>
      <c r="AI194" s="3" t="str">
        <f>IFERROR(VLOOKUP($D194,Payments!AV$10:$AX$1113,3,FALSE),"-")</f>
        <v>-</v>
      </c>
    </row>
    <row r="195" spans="1:35" ht="14.5" x14ac:dyDescent="0.35">
      <c r="A195" s="4" t="s">
        <v>162</v>
      </c>
      <c r="B195" s="2" t="s">
        <v>2652</v>
      </c>
      <c r="C195" s="19" t="s">
        <v>299</v>
      </c>
      <c r="D195" s="2" t="s">
        <v>1785</v>
      </c>
      <c r="E195" s="19" t="s">
        <v>308</v>
      </c>
      <c r="F195" s="2">
        <v>6</v>
      </c>
      <c r="G195" s="38">
        <v>20000</v>
      </c>
      <c r="H195" s="2"/>
      <c r="I195" s="26"/>
      <c r="J195" s="2"/>
      <c r="K195" s="2"/>
      <c r="L195" s="3" t="str">
        <f>IFERROR(VLOOKUP($D195,Payments!B$10:$AX$1113,49,FALSE),"-")</f>
        <v>-</v>
      </c>
      <c r="M195" s="3" t="str">
        <f>IFERROR(VLOOKUP($D195,Payments!D$10:$AX$1113,47,FALSE),"-")</f>
        <v>-</v>
      </c>
      <c r="N195" s="3" t="str">
        <f>IFERROR(VLOOKUP($D195,Payments!F$10:$AX$1113,45,FALSE),"-")</f>
        <v>-</v>
      </c>
      <c r="O195" s="3" t="str">
        <f>IFERROR(VLOOKUP($D195,Payments!H$10:$AX$1113,43,FALSE),"-")</f>
        <v>-</v>
      </c>
      <c r="P195" s="3" t="str">
        <f>IFERROR(VLOOKUP($D195,Payments!J$10:$AX$1113,41,FALSE),"-")</f>
        <v>-</v>
      </c>
      <c r="Q195" s="3" t="str">
        <f>IFERROR(VLOOKUP($D195,Payments!L$10:$AX$1113,39,FALSE),"-")</f>
        <v>-</v>
      </c>
      <c r="R195" s="3" t="str">
        <f>IFERROR(VLOOKUP($D195,Payments!N$10:$AX$1113,37,FALSE),"-")</f>
        <v>-</v>
      </c>
      <c r="S195" s="3" t="str">
        <f>IFERROR(VLOOKUP($D195,Payments!P$10:$AX$1113,35,FALSE),"-")</f>
        <v>-</v>
      </c>
      <c r="T195" s="3" t="str">
        <f>IFERROR(VLOOKUP($D195,Payments!R$10:$AX$1113,33,FALSE),"-")</f>
        <v>-</v>
      </c>
      <c r="U195" s="3" t="str">
        <f>IFERROR(VLOOKUP($D195,Payments!T$10:$AX$1113,31,FALSE),"-")</f>
        <v>-</v>
      </c>
      <c r="V195" s="3" t="str">
        <f>IFERROR(VLOOKUP($D195,Payments!V$10:$AX$1113,29,FALSE),"-")</f>
        <v>-</v>
      </c>
      <c r="W195" s="3" t="str">
        <f>IFERROR(VLOOKUP($D195,Payments!X$10:$AX$1113,27,FALSE),"-")</f>
        <v>-</v>
      </c>
      <c r="X195" s="3" t="str">
        <f>IFERROR(VLOOKUP($D195,Payments!Z$10:$AX$1113,25,FALSE),"-")</f>
        <v>-</v>
      </c>
      <c r="Y195" s="3" t="str">
        <f>IFERROR(VLOOKUP($D195,Payments!AB$10:$AX$1113,23,FALSE),"-")</f>
        <v>-</v>
      </c>
      <c r="Z195" s="3" t="str">
        <f>IFERROR(VLOOKUP($D195,Payments!AD$10:$AX$1113,19,FALSE),"-")</f>
        <v>-</v>
      </c>
      <c r="AA195" s="3" t="str">
        <f>IFERROR(VLOOKUP($D195,Payments!AF$10:$AX$1113,17,FALSE),"-")</f>
        <v>-</v>
      </c>
      <c r="AB195" s="3" t="str">
        <f>IFERROR(VLOOKUP($D195,Payments!AH$10:$AX$1113,15,FALSE),"-")</f>
        <v>-</v>
      </c>
      <c r="AC195" s="3" t="str">
        <f>IFERROR(VLOOKUP($D195,Payments!AJ$10:$AX$1113,15,FALSE),"-")</f>
        <v>-</v>
      </c>
      <c r="AD195" s="3" t="str">
        <f>IFERROR(VLOOKUP($D195,Payments!AL$10:$AX$1113,13,FALSE),"-")</f>
        <v>-</v>
      </c>
      <c r="AE195" s="3" t="str">
        <f>IFERROR(VLOOKUP($D195,Payments!AN$10:$AX$1113,11,FALSE),"-")</f>
        <v>-</v>
      </c>
      <c r="AF195" s="3" t="str">
        <f>IFERROR(VLOOKUP($D195,Payments!AP$10:$AX$1113,9,FALSE),"-")</f>
        <v>-</v>
      </c>
      <c r="AG195" s="3" t="str">
        <f>IFERROR(VLOOKUP($D195,Payments!AR$10:$AX$1113,7,FALSE),"-")</f>
        <v>-</v>
      </c>
      <c r="AH195" s="3" t="str">
        <f>IFERROR(VLOOKUP($D195,Payments!AT$10:$AX$1113,5,FALSE),"-")</f>
        <v>-</v>
      </c>
      <c r="AI195" s="3" t="str">
        <f>IFERROR(VLOOKUP($D195,Payments!AV$10:$AX$1113,3,FALSE),"-")</f>
        <v>-</v>
      </c>
    </row>
    <row r="196" spans="1:35" ht="14.5" x14ac:dyDescent="0.35">
      <c r="A196" s="4" t="s">
        <v>162</v>
      </c>
      <c r="B196" s="2" t="s">
        <v>2652</v>
      </c>
      <c r="C196" s="19" t="s">
        <v>299</v>
      </c>
      <c r="D196" s="2" t="s">
        <v>1786</v>
      </c>
      <c r="E196" s="19" t="s">
        <v>309</v>
      </c>
      <c r="F196" s="2">
        <v>7</v>
      </c>
      <c r="G196" s="38">
        <v>20000</v>
      </c>
      <c r="H196" s="2"/>
      <c r="I196" s="26"/>
      <c r="J196" s="2"/>
      <c r="K196" s="2"/>
      <c r="L196" s="3" t="str">
        <f>IFERROR(VLOOKUP($D196,Payments!B$10:$AX$1113,49,FALSE),"-")</f>
        <v>-</v>
      </c>
      <c r="M196" s="3" t="str">
        <f>IFERROR(VLOOKUP($D196,Payments!D$10:$AX$1113,47,FALSE),"-")</f>
        <v>-</v>
      </c>
      <c r="N196" s="3" t="str">
        <f>IFERROR(VLOOKUP($D196,Payments!F$10:$AX$1113,45,FALSE),"-")</f>
        <v>-</v>
      </c>
      <c r="O196" s="3" t="str">
        <f>IFERROR(VLOOKUP($D196,Payments!H$10:$AX$1113,43,FALSE),"-")</f>
        <v>-</v>
      </c>
      <c r="P196" s="3" t="str">
        <f>IFERROR(VLOOKUP($D196,Payments!J$10:$AX$1113,41,FALSE),"-")</f>
        <v>-</v>
      </c>
      <c r="Q196" s="3" t="str">
        <f>IFERROR(VLOOKUP($D196,Payments!L$10:$AX$1113,39,FALSE),"-")</f>
        <v>-</v>
      </c>
      <c r="R196" s="3" t="str">
        <f>IFERROR(VLOOKUP($D196,Payments!N$10:$AX$1113,37,FALSE),"-")</f>
        <v>-</v>
      </c>
      <c r="S196" s="3" t="str">
        <f>IFERROR(VLOOKUP($D196,Payments!P$10:$AX$1113,35,FALSE),"-")</f>
        <v>-</v>
      </c>
      <c r="T196" s="3" t="str">
        <f>IFERROR(VLOOKUP($D196,Payments!R$10:$AX$1113,33,FALSE),"-")</f>
        <v>-</v>
      </c>
      <c r="U196" s="3" t="str">
        <f>IFERROR(VLOOKUP($D196,Payments!T$10:$AX$1113,31,FALSE),"-")</f>
        <v>-</v>
      </c>
      <c r="V196" s="3" t="str">
        <f>IFERROR(VLOOKUP($D196,Payments!V$10:$AX$1113,29,FALSE),"-")</f>
        <v>-</v>
      </c>
      <c r="W196" s="3" t="str">
        <f>IFERROR(VLOOKUP($D196,Payments!X$10:$AX$1113,27,FALSE),"-")</f>
        <v>-</v>
      </c>
      <c r="X196" s="3" t="str">
        <f>IFERROR(VLOOKUP($D196,Payments!Z$10:$AX$1113,25,FALSE),"-")</f>
        <v>-</v>
      </c>
      <c r="Y196" s="3" t="str">
        <f>IFERROR(VLOOKUP($D196,Payments!AB$10:$AX$1113,23,FALSE),"-")</f>
        <v>-</v>
      </c>
      <c r="Z196" s="3" t="str">
        <f>IFERROR(VLOOKUP($D196,Payments!AD$10:$AX$1113,19,FALSE),"-")</f>
        <v>-</v>
      </c>
      <c r="AA196" s="3" t="str">
        <f>IFERROR(VLOOKUP($D196,Payments!AF$10:$AX$1113,17,FALSE),"-")</f>
        <v>-</v>
      </c>
      <c r="AB196" s="3" t="str">
        <f>IFERROR(VLOOKUP($D196,Payments!AH$10:$AX$1113,15,FALSE),"-")</f>
        <v>-</v>
      </c>
      <c r="AC196" s="3" t="str">
        <f>IFERROR(VLOOKUP($D196,Payments!AJ$10:$AX$1113,15,FALSE),"-")</f>
        <v>-</v>
      </c>
      <c r="AD196" s="3" t="str">
        <f>IFERROR(VLOOKUP($D196,Payments!AL$10:$AX$1113,13,FALSE),"-")</f>
        <v>-</v>
      </c>
      <c r="AE196" s="3" t="str">
        <f>IFERROR(VLOOKUP($D196,Payments!AN$10:$AX$1113,11,FALSE),"-")</f>
        <v>-</v>
      </c>
      <c r="AF196" s="3" t="str">
        <f>IFERROR(VLOOKUP($D196,Payments!AP$10:$AX$1113,9,FALSE),"-")</f>
        <v>-</v>
      </c>
      <c r="AG196" s="3" t="str">
        <f>IFERROR(VLOOKUP($D196,Payments!AR$10:$AX$1113,7,FALSE),"-")</f>
        <v>-</v>
      </c>
      <c r="AH196" s="3" t="str">
        <f>IFERROR(VLOOKUP($D196,Payments!AT$10:$AX$1113,5,FALSE),"-")</f>
        <v>-</v>
      </c>
      <c r="AI196" s="3" t="str">
        <f>IFERROR(VLOOKUP($D196,Payments!AV$10:$AX$1113,3,FALSE),"-")</f>
        <v>-</v>
      </c>
    </row>
    <row r="197" spans="1:35" ht="14.5" x14ac:dyDescent="0.35">
      <c r="A197" s="4" t="s">
        <v>162</v>
      </c>
      <c r="B197" s="2" t="s">
        <v>2652</v>
      </c>
      <c r="C197" s="19" t="s">
        <v>299</v>
      </c>
      <c r="D197" s="2" t="s">
        <v>1787</v>
      </c>
      <c r="E197" s="19" t="s">
        <v>310</v>
      </c>
      <c r="F197" s="2">
        <v>7</v>
      </c>
      <c r="G197" s="38">
        <v>20000</v>
      </c>
      <c r="H197" s="2"/>
      <c r="I197" s="26"/>
      <c r="J197" s="2"/>
      <c r="K197" s="2"/>
      <c r="L197" s="3" t="str">
        <f>IFERROR(VLOOKUP($D197,Payments!B$10:$AX$1113,49,FALSE),"-")</f>
        <v>-</v>
      </c>
      <c r="M197" s="3" t="str">
        <f>IFERROR(VLOOKUP($D197,Payments!D$10:$AX$1113,47,FALSE),"-")</f>
        <v>-</v>
      </c>
      <c r="N197" s="3" t="str">
        <f>IFERROR(VLOOKUP($D197,Payments!F$10:$AX$1113,45,FALSE),"-")</f>
        <v>-</v>
      </c>
      <c r="O197" s="3" t="str">
        <f>IFERROR(VLOOKUP($D197,Payments!H$10:$AX$1113,43,FALSE),"-")</f>
        <v>-</v>
      </c>
      <c r="P197" s="3" t="str">
        <f>IFERROR(VLOOKUP($D197,Payments!J$10:$AX$1113,41,FALSE),"-")</f>
        <v>-</v>
      </c>
      <c r="Q197" s="3" t="str">
        <f>IFERROR(VLOOKUP($D197,Payments!L$10:$AX$1113,39,FALSE),"-")</f>
        <v>-</v>
      </c>
      <c r="R197" s="3" t="str">
        <f>IFERROR(VLOOKUP($D197,Payments!N$10:$AX$1113,37,FALSE),"-")</f>
        <v>-</v>
      </c>
      <c r="S197" s="3" t="str">
        <f>IFERROR(VLOOKUP($D197,Payments!P$10:$AX$1113,35,FALSE),"-")</f>
        <v>-</v>
      </c>
      <c r="T197" s="3" t="str">
        <f>IFERROR(VLOOKUP($D197,Payments!R$10:$AX$1113,33,FALSE),"-")</f>
        <v>-</v>
      </c>
      <c r="U197" s="3" t="str">
        <f>IFERROR(VLOOKUP($D197,Payments!T$10:$AX$1113,31,FALSE),"-")</f>
        <v>-</v>
      </c>
      <c r="V197" s="3" t="str">
        <f>IFERROR(VLOOKUP($D197,Payments!V$10:$AX$1113,29,FALSE),"-")</f>
        <v>-</v>
      </c>
      <c r="W197" s="3" t="str">
        <f>IFERROR(VLOOKUP($D197,Payments!X$10:$AX$1113,27,FALSE),"-")</f>
        <v>-</v>
      </c>
      <c r="X197" s="3" t="str">
        <f>IFERROR(VLOOKUP($D197,Payments!Z$10:$AX$1113,25,FALSE),"-")</f>
        <v>-</v>
      </c>
      <c r="Y197" s="3" t="str">
        <f>IFERROR(VLOOKUP($D197,Payments!AB$10:$AX$1113,23,FALSE),"-")</f>
        <v>-</v>
      </c>
      <c r="Z197" s="3" t="str">
        <f>IFERROR(VLOOKUP($D197,Payments!AD$10:$AX$1113,19,FALSE),"-")</f>
        <v>-</v>
      </c>
      <c r="AA197" s="3" t="str">
        <f>IFERROR(VLOOKUP($D197,Payments!AF$10:$AX$1113,17,FALSE),"-")</f>
        <v>-</v>
      </c>
      <c r="AB197" s="3" t="str">
        <f>IFERROR(VLOOKUP($D197,Payments!AH$10:$AX$1113,15,FALSE),"-")</f>
        <v>-</v>
      </c>
      <c r="AC197" s="3" t="str">
        <f>IFERROR(VLOOKUP($D197,Payments!AJ$10:$AX$1113,15,FALSE),"-")</f>
        <v>-</v>
      </c>
      <c r="AD197" s="3" t="str">
        <f>IFERROR(VLOOKUP($D197,Payments!AL$10:$AX$1113,13,FALSE),"-")</f>
        <v>-</v>
      </c>
      <c r="AE197" s="3" t="str">
        <f>IFERROR(VLOOKUP($D197,Payments!AN$10:$AX$1113,11,FALSE),"-")</f>
        <v>-</v>
      </c>
      <c r="AF197" s="3" t="str">
        <f>IFERROR(VLOOKUP($D197,Payments!AP$10:$AX$1113,9,FALSE),"-")</f>
        <v>-</v>
      </c>
      <c r="AG197" s="3" t="str">
        <f>IFERROR(VLOOKUP($D197,Payments!AR$10:$AX$1113,7,FALSE),"-")</f>
        <v>-</v>
      </c>
      <c r="AH197" s="3" t="str">
        <f>IFERROR(VLOOKUP($D197,Payments!AT$10:$AX$1113,5,FALSE),"-")</f>
        <v>-</v>
      </c>
      <c r="AI197" s="3" t="str">
        <f>IFERROR(VLOOKUP($D197,Payments!AV$10:$AX$1113,3,FALSE),"-")</f>
        <v>-</v>
      </c>
    </row>
    <row r="198" spans="1:35" ht="14.5" x14ac:dyDescent="0.35">
      <c r="A198" s="4" t="s">
        <v>162</v>
      </c>
      <c r="B198" s="2" t="s">
        <v>2652</v>
      </c>
      <c r="C198" s="19" t="s">
        <v>299</v>
      </c>
      <c r="D198" s="2" t="s">
        <v>1788</v>
      </c>
      <c r="E198" s="19" t="s">
        <v>311</v>
      </c>
      <c r="F198" s="2"/>
      <c r="G198" s="38">
        <v>20000</v>
      </c>
      <c r="H198" s="2"/>
      <c r="I198" s="26" t="s">
        <v>312</v>
      </c>
      <c r="J198" s="2"/>
      <c r="K198" s="2"/>
      <c r="L198" s="3" t="str">
        <f>IFERROR(VLOOKUP($D198,Payments!B$10:$AX$1113,49,FALSE),"-")</f>
        <v>-</v>
      </c>
      <c r="M198" s="3" t="str">
        <f>IFERROR(VLOOKUP($D198,Payments!D$10:$AX$1113,47,FALSE),"-")</f>
        <v>-</v>
      </c>
      <c r="N198" s="3" t="str">
        <f>IFERROR(VLOOKUP($D198,Payments!F$10:$AX$1113,45,FALSE),"-")</f>
        <v>-</v>
      </c>
      <c r="O198" s="3" t="str">
        <f>IFERROR(VLOOKUP($D198,Payments!H$10:$AX$1113,43,FALSE),"-")</f>
        <v>-</v>
      </c>
      <c r="P198" s="3" t="str">
        <f>IFERROR(VLOOKUP($D198,Payments!J$10:$AX$1113,41,FALSE),"-")</f>
        <v>-</v>
      </c>
      <c r="Q198" s="3" t="str">
        <f>IFERROR(VLOOKUP($D198,Payments!L$10:$AX$1113,39,FALSE),"-")</f>
        <v>-</v>
      </c>
      <c r="R198" s="3" t="str">
        <f>IFERROR(VLOOKUP($D198,Payments!N$10:$AX$1113,37,FALSE),"-")</f>
        <v>-</v>
      </c>
      <c r="S198" s="3" t="str">
        <f>IFERROR(VLOOKUP($D198,Payments!P$10:$AX$1113,35,FALSE),"-")</f>
        <v>-</v>
      </c>
      <c r="T198" s="3" t="str">
        <f>IFERROR(VLOOKUP($D198,Payments!R$10:$AX$1113,33,FALSE),"-")</f>
        <v>-</v>
      </c>
      <c r="U198" s="3" t="str">
        <f>IFERROR(VLOOKUP($D198,Payments!T$10:$AX$1113,31,FALSE),"-")</f>
        <v>-</v>
      </c>
      <c r="V198" s="3" t="str">
        <f>IFERROR(VLOOKUP($D198,Payments!V$10:$AX$1113,29,FALSE),"-")</f>
        <v>-</v>
      </c>
      <c r="W198" s="3" t="str">
        <f>IFERROR(VLOOKUP($D198,Payments!X$10:$AX$1113,27,FALSE),"-")</f>
        <v>-</v>
      </c>
      <c r="X198" s="3" t="str">
        <f>IFERROR(VLOOKUP($D198,Payments!Z$10:$AX$1113,25,FALSE),"-")</f>
        <v>-</v>
      </c>
      <c r="Y198" s="3" t="str">
        <f>IFERROR(VLOOKUP($D198,Payments!AB$10:$AX$1113,23,FALSE),"-")</f>
        <v>-</v>
      </c>
      <c r="Z198" s="3" t="str">
        <f>IFERROR(VLOOKUP($D198,Payments!AD$10:$AX$1113,19,FALSE),"-")</f>
        <v>-</v>
      </c>
      <c r="AA198" s="3" t="str">
        <f>IFERROR(VLOOKUP($D198,Payments!AF$10:$AX$1113,17,FALSE),"-")</f>
        <v>-</v>
      </c>
      <c r="AB198" s="3" t="str">
        <f>IFERROR(VLOOKUP($D198,Payments!AH$10:$AX$1113,15,FALSE),"-")</f>
        <v>-</v>
      </c>
      <c r="AC198" s="3" t="str">
        <f>IFERROR(VLOOKUP($D198,Payments!AJ$10:$AX$1113,15,FALSE),"-")</f>
        <v>-</v>
      </c>
      <c r="AD198" s="3" t="str">
        <f>IFERROR(VLOOKUP($D198,Payments!AL$10:$AX$1113,13,FALSE),"-")</f>
        <v>-</v>
      </c>
      <c r="AE198" s="3" t="str">
        <f>IFERROR(VLOOKUP($D198,Payments!AN$10:$AX$1113,11,FALSE),"-")</f>
        <v>-</v>
      </c>
      <c r="AF198" s="3" t="str">
        <f>IFERROR(VLOOKUP($D198,Payments!AP$10:$AX$1113,9,FALSE),"-")</f>
        <v>-</v>
      </c>
      <c r="AG198" s="3" t="str">
        <f>IFERROR(VLOOKUP($D198,Payments!AR$10:$AX$1113,7,FALSE),"-")</f>
        <v>-</v>
      </c>
      <c r="AH198" s="3" t="str">
        <f>IFERROR(VLOOKUP($D198,Payments!AT$10:$AX$1113,5,FALSE),"-")</f>
        <v>-</v>
      </c>
      <c r="AI198" s="3" t="str">
        <f>IFERROR(VLOOKUP($D198,Payments!AV$10:$AX$1113,3,FALSE),"-")</f>
        <v>-</v>
      </c>
    </row>
    <row r="199" spans="1:35" ht="14.5" x14ac:dyDescent="0.35">
      <c r="A199" s="4" t="s">
        <v>162</v>
      </c>
      <c r="B199" s="2" t="s">
        <v>2652</v>
      </c>
      <c r="C199" s="19" t="s">
        <v>299</v>
      </c>
      <c r="D199" s="2" t="s">
        <v>1789</v>
      </c>
      <c r="E199" s="19" t="s">
        <v>313</v>
      </c>
      <c r="F199" s="2">
        <v>6</v>
      </c>
      <c r="G199" s="38">
        <v>20000</v>
      </c>
      <c r="H199" s="2"/>
      <c r="I199" s="26" t="s">
        <v>314</v>
      </c>
      <c r="J199" s="2"/>
      <c r="K199" s="2"/>
      <c r="L199" s="3" t="str">
        <f>IFERROR(VLOOKUP($D199,Payments!B$10:$AX$1113,49,FALSE),"-")</f>
        <v>-</v>
      </c>
      <c r="M199" s="3" t="str">
        <f>IFERROR(VLOOKUP($D199,Payments!D$10:$AX$1113,47,FALSE),"-")</f>
        <v>-</v>
      </c>
      <c r="N199" s="3" t="str">
        <f>IFERROR(VLOOKUP($D199,Payments!F$10:$AX$1113,45,FALSE),"-")</f>
        <v>-</v>
      </c>
      <c r="O199" s="3" t="str">
        <f>IFERROR(VLOOKUP($D199,Payments!H$10:$AX$1113,43,FALSE),"-")</f>
        <v>-</v>
      </c>
      <c r="P199" s="3" t="str">
        <f>IFERROR(VLOOKUP($D199,Payments!J$10:$AX$1113,41,FALSE),"-")</f>
        <v>-</v>
      </c>
      <c r="Q199" s="3" t="str">
        <f>IFERROR(VLOOKUP($D199,Payments!L$10:$AX$1113,39,FALSE),"-")</f>
        <v>-</v>
      </c>
      <c r="R199" s="3" t="str">
        <f>IFERROR(VLOOKUP($D199,Payments!N$10:$AX$1113,37,FALSE),"-")</f>
        <v>-</v>
      </c>
      <c r="S199" s="3" t="str">
        <f>IFERROR(VLOOKUP($D199,Payments!P$10:$AX$1113,35,FALSE),"-")</f>
        <v>-</v>
      </c>
      <c r="T199" s="3" t="str">
        <f>IFERROR(VLOOKUP($D199,Payments!R$10:$AX$1113,33,FALSE),"-")</f>
        <v>-</v>
      </c>
      <c r="U199" s="3" t="str">
        <f>IFERROR(VLOOKUP($D199,Payments!T$10:$AX$1113,31,FALSE),"-")</f>
        <v>-</v>
      </c>
      <c r="V199" s="3" t="str">
        <f>IFERROR(VLOOKUP($D199,Payments!V$10:$AX$1113,29,FALSE),"-")</f>
        <v>-</v>
      </c>
      <c r="W199" s="3" t="str">
        <f>IFERROR(VLOOKUP($D199,Payments!X$10:$AX$1113,27,FALSE),"-")</f>
        <v>-</v>
      </c>
      <c r="X199" s="3" t="str">
        <f>IFERROR(VLOOKUP($D199,Payments!Z$10:$AX$1113,25,FALSE),"-")</f>
        <v>-</v>
      </c>
      <c r="Y199" s="3" t="str">
        <f>IFERROR(VLOOKUP($D199,Payments!AB$10:$AX$1113,23,FALSE),"-")</f>
        <v>-</v>
      </c>
      <c r="Z199" s="3" t="str">
        <f>IFERROR(VLOOKUP($D199,Payments!AD$10:$AX$1113,19,FALSE),"-")</f>
        <v>-</v>
      </c>
      <c r="AA199" s="3" t="str">
        <f>IFERROR(VLOOKUP($D199,Payments!AF$10:$AX$1113,17,FALSE),"-")</f>
        <v>-</v>
      </c>
      <c r="AB199" s="3" t="str">
        <f>IFERROR(VLOOKUP($D199,Payments!AH$10:$AX$1113,15,FALSE),"-")</f>
        <v>-</v>
      </c>
      <c r="AC199" s="3" t="str">
        <f>IFERROR(VLOOKUP($D199,Payments!AJ$10:$AX$1113,15,FALSE),"-")</f>
        <v>-</v>
      </c>
      <c r="AD199" s="3" t="str">
        <f>IFERROR(VLOOKUP($D199,Payments!AL$10:$AX$1113,13,FALSE),"-")</f>
        <v>-</v>
      </c>
      <c r="AE199" s="3" t="str">
        <f>IFERROR(VLOOKUP($D199,Payments!AN$10:$AX$1113,11,FALSE),"-")</f>
        <v>-</v>
      </c>
      <c r="AF199" s="3" t="str">
        <f>IFERROR(VLOOKUP($D199,Payments!AP$10:$AX$1113,9,FALSE),"-")</f>
        <v>-</v>
      </c>
      <c r="AG199" s="3" t="str">
        <f>IFERROR(VLOOKUP($D199,Payments!AR$10:$AX$1113,7,FALSE),"-")</f>
        <v>-</v>
      </c>
      <c r="AH199" s="3" t="str">
        <f>IFERROR(VLOOKUP($D199,Payments!AT$10:$AX$1113,5,FALSE),"-")</f>
        <v>-</v>
      </c>
      <c r="AI199" s="3" t="str">
        <f>IFERROR(VLOOKUP($D199,Payments!AV$10:$AX$1113,3,FALSE),"-")</f>
        <v>-</v>
      </c>
    </row>
    <row r="200" spans="1:35" ht="14.5" x14ac:dyDescent="0.35">
      <c r="A200" s="4" t="s">
        <v>162</v>
      </c>
      <c r="B200" s="2" t="s">
        <v>2653</v>
      </c>
      <c r="C200" s="19" t="s">
        <v>315</v>
      </c>
      <c r="D200" s="2" t="s">
        <v>1790</v>
      </c>
      <c r="E200" s="22" t="s">
        <v>316</v>
      </c>
      <c r="F200" s="2" t="s">
        <v>2786</v>
      </c>
      <c r="G200" s="38">
        <v>35000</v>
      </c>
      <c r="H200" s="2" t="s">
        <v>243</v>
      </c>
      <c r="I200" s="26"/>
      <c r="J200" s="2"/>
      <c r="K200" s="2"/>
      <c r="L200" s="3" t="str">
        <f>IFERROR(VLOOKUP($D200,Payments!B$10:$AX$1113,49,FALSE),"-")</f>
        <v>-</v>
      </c>
      <c r="M200" s="3" t="str">
        <f>IFERROR(VLOOKUP($D200,Payments!D$10:$AX$1113,47,FALSE),"-")</f>
        <v>-</v>
      </c>
      <c r="N200" s="3" t="str">
        <f>IFERROR(VLOOKUP($D200,Payments!F$10:$AX$1113,45,FALSE),"-")</f>
        <v>-</v>
      </c>
      <c r="O200" s="3" t="str">
        <f>IFERROR(VLOOKUP($D200,Payments!H$10:$AX$1113,43,FALSE),"-")</f>
        <v>-</v>
      </c>
      <c r="P200" s="3" t="str">
        <f>IFERROR(VLOOKUP($D200,Payments!J$10:$AX$1113,41,FALSE),"-")</f>
        <v>-</v>
      </c>
      <c r="Q200" s="3" t="str">
        <f>IFERROR(VLOOKUP($D200,Payments!L$10:$AX$1113,39,FALSE),"-")</f>
        <v>-</v>
      </c>
      <c r="R200" s="3" t="str">
        <f>IFERROR(VLOOKUP($D200,Payments!N$10:$AX$1113,37,FALSE),"-")</f>
        <v>-</v>
      </c>
      <c r="S200" s="3" t="str">
        <f>IFERROR(VLOOKUP($D200,Payments!P$10:$AX$1113,35,FALSE),"-")</f>
        <v>-</v>
      </c>
      <c r="T200" s="3" t="str">
        <f>IFERROR(VLOOKUP($D200,Payments!R$10:$AX$1113,33,FALSE),"-")</f>
        <v>-</v>
      </c>
      <c r="U200" s="3" t="str">
        <f>IFERROR(VLOOKUP($D200,Payments!T$10:$AX$1113,31,FALSE),"-")</f>
        <v>-</v>
      </c>
      <c r="V200" s="3" t="str">
        <f>IFERROR(VLOOKUP($D200,Payments!V$10:$AX$1113,29,FALSE),"-")</f>
        <v>-</v>
      </c>
      <c r="W200" s="3" t="str">
        <f>IFERROR(VLOOKUP($D200,Payments!X$10:$AX$1113,27,FALSE),"-")</f>
        <v>-</v>
      </c>
      <c r="X200" s="3" t="str">
        <f>IFERROR(VLOOKUP($D200,Payments!Z$10:$AX$1113,25,FALSE),"-")</f>
        <v>-</v>
      </c>
      <c r="Y200" s="3" t="str">
        <f>IFERROR(VLOOKUP($D200,Payments!AB$10:$AX$1113,23,FALSE),"-")</f>
        <v>-</v>
      </c>
      <c r="Z200" s="3" t="str">
        <f>IFERROR(VLOOKUP($D200,Payments!AD$10:$AX$1113,19,FALSE),"-")</f>
        <v>-</v>
      </c>
      <c r="AA200" s="3" t="str">
        <f>IFERROR(VLOOKUP($D200,Payments!AF$10:$AX$1113,17,FALSE),"-")</f>
        <v>-</v>
      </c>
      <c r="AB200" s="3" t="str">
        <f>IFERROR(VLOOKUP($D200,Payments!AH$10:$AX$1113,15,FALSE),"-")</f>
        <v>-</v>
      </c>
      <c r="AC200" s="3" t="str">
        <f>IFERROR(VLOOKUP($D200,Payments!AJ$10:$AX$1113,15,FALSE),"-")</f>
        <v>-</v>
      </c>
      <c r="AD200" s="3" t="str">
        <f>IFERROR(VLOOKUP($D200,Payments!AL$10:$AX$1113,13,FALSE),"-")</f>
        <v>-</v>
      </c>
      <c r="AE200" s="3" t="str">
        <f>IFERROR(VLOOKUP($D200,Payments!AN$10:$AX$1113,11,FALSE),"-")</f>
        <v>-</v>
      </c>
      <c r="AF200" s="3" t="str">
        <f>IFERROR(VLOOKUP($D200,Payments!AP$10:$AX$1113,9,FALSE),"-")</f>
        <v>-</v>
      </c>
      <c r="AG200" s="3" t="str">
        <f>IFERROR(VLOOKUP($D200,Payments!AR$10:$AX$1113,7,FALSE),"-")</f>
        <v>-</v>
      </c>
      <c r="AH200" s="3" t="str">
        <f>IFERROR(VLOOKUP($D200,Payments!AT$10:$AX$1113,5,FALSE),"-")</f>
        <v>-</v>
      </c>
      <c r="AI200" s="3" t="str">
        <f>IFERROR(VLOOKUP($D200,Payments!AV$10:$AX$1113,3,FALSE),"-")</f>
        <v>-</v>
      </c>
    </row>
    <row r="201" spans="1:35" ht="14.5" x14ac:dyDescent="0.35">
      <c r="A201" s="4" t="s">
        <v>162</v>
      </c>
      <c r="B201" s="2" t="s">
        <v>2653</v>
      </c>
      <c r="C201" s="19" t="s">
        <v>315</v>
      </c>
      <c r="D201" s="2" t="s">
        <v>1791</v>
      </c>
      <c r="E201" s="22" t="s">
        <v>317</v>
      </c>
      <c r="F201" s="2" t="s">
        <v>115</v>
      </c>
      <c r="G201" s="38">
        <v>20000</v>
      </c>
      <c r="H201" s="2"/>
      <c r="I201" s="26"/>
      <c r="J201" s="2"/>
      <c r="K201" s="2"/>
      <c r="L201" s="3" t="str">
        <f>IFERROR(VLOOKUP($D201,Payments!B$10:$AX$1113,49,FALSE),"-")</f>
        <v>-</v>
      </c>
      <c r="M201" s="3" t="str">
        <f>IFERROR(VLOOKUP($D201,Payments!D$10:$AX$1113,47,FALSE),"-")</f>
        <v>-</v>
      </c>
      <c r="N201" s="3" t="str">
        <f>IFERROR(VLOOKUP($D201,Payments!F$10:$AX$1113,45,FALSE),"-")</f>
        <v>-</v>
      </c>
      <c r="O201" s="3" t="str">
        <f>IFERROR(VLOOKUP($D201,Payments!H$10:$AX$1113,43,FALSE),"-")</f>
        <v>-</v>
      </c>
      <c r="P201" s="3" t="str">
        <f>IFERROR(VLOOKUP($D201,Payments!J$10:$AX$1113,41,FALSE),"-")</f>
        <v>-</v>
      </c>
      <c r="Q201" s="3" t="str">
        <f>IFERROR(VLOOKUP($D201,Payments!L$10:$AX$1113,39,FALSE),"-")</f>
        <v>-</v>
      </c>
      <c r="R201" s="3" t="str">
        <f>IFERROR(VLOOKUP($D201,Payments!N$10:$AX$1113,37,FALSE),"-")</f>
        <v>-</v>
      </c>
      <c r="S201" s="3" t="str">
        <f>IFERROR(VLOOKUP($D201,Payments!P$10:$AX$1113,35,FALSE),"-")</f>
        <v>-</v>
      </c>
      <c r="T201" s="3" t="str">
        <f>IFERROR(VLOOKUP($D201,Payments!R$10:$AX$1113,33,FALSE),"-")</f>
        <v>-</v>
      </c>
      <c r="U201" s="3" t="str">
        <f>IFERROR(VLOOKUP($D201,Payments!T$10:$AX$1113,31,FALSE),"-")</f>
        <v>-</v>
      </c>
      <c r="V201" s="3" t="str">
        <f>IFERROR(VLOOKUP($D201,Payments!V$10:$AX$1113,29,FALSE),"-")</f>
        <v>-</v>
      </c>
      <c r="W201" s="3" t="str">
        <f>IFERROR(VLOOKUP($D201,Payments!X$10:$AX$1113,27,FALSE),"-")</f>
        <v>-</v>
      </c>
      <c r="X201" s="3" t="str">
        <f>IFERROR(VLOOKUP($D201,Payments!Z$10:$AX$1113,25,FALSE),"-")</f>
        <v>-</v>
      </c>
      <c r="Y201" s="3" t="str">
        <f>IFERROR(VLOOKUP($D201,Payments!AB$10:$AX$1113,23,FALSE),"-")</f>
        <v>-</v>
      </c>
      <c r="Z201" s="3" t="str">
        <f>IFERROR(VLOOKUP($D201,Payments!AD$10:$AX$1113,19,FALSE),"-")</f>
        <v>-</v>
      </c>
      <c r="AA201" s="3" t="str">
        <f>IFERROR(VLOOKUP($D201,Payments!AF$10:$AX$1113,17,FALSE),"-")</f>
        <v>-</v>
      </c>
      <c r="AB201" s="3" t="str">
        <f>IFERROR(VLOOKUP($D201,Payments!AH$10:$AX$1113,15,FALSE),"-")</f>
        <v>-</v>
      </c>
      <c r="AC201" s="3" t="str">
        <f>IFERROR(VLOOKUP($D201,Payments!AJ$10:$AX$1113,15,FALSE),"-")</f>
        <v>-</v>
      </c>
      <c r="AD201" s="3" t="str">
        <f>IFERROR(VLOOKUP($D201,Payments!AL$10:$AX$1113,13,FALSE),"-")</f>
        <v>-</v>
      </c>
      <c r="AE201" s="3" t="str">
        <f>IFERROR(VLOOKUP($D201,Payments!AN$10:$AX$1113,11,FALSE),"-")</f>
        <v>-</v>
      </c>
      <c r="AF201" s="3" t="str">
        <f>IFERROR(VLOOKUP($D201,Payments!AP$10:$AX$1113,9,FALSE),"-")</f>
        <v>-</v>
      </c>
      <c r="AG201" s="3" t="str">
        <f>IFERROR(VLOOKUP($D201,Payments!AR$10:$AX$1113,7,FALSE),"-")</f>
        <v>-</v>
      </c>
      <c r="AH201" s="3" t="str">
        <f>IFERROR(VLOOKUP($D201,Payments!AT$10:$AX$1113,5,FALSE),"-")</f>
        <v>-</v>
      </c>
      <c r="AI201" s="3" t="str">
        <f>IFERROR(VLOOKUP($D201,Payments!AV$10:$AX$1113,3,FALSE),"-")</f>
        <v>-</v>
      </c>
    </row>
    <row r="202" spans="1:35" ht="14.5" x14ac:dyDescent="0.35">
      <c r="A202" s="4" t="s">
        <v>162</v>
      </c>
      <c r="B202" s="2" t="s">
        <v>2653</v>
      </c>
      <c r="C202" s="19" t="s">
        <v>315</v>
      </c>
      <c r="D202" s="2" t="s">
        <v>1792</v>
      </c>
      <c r="E202" s="22" t="s">
        <v>318</v>
      </c>
      <c r="F202" s="2">
        <v>1</v>
      </c>
      <c r="G202" s="38">
        <v>20000</v>
      </c>
      <c r="H202" s="2"/>
      <c r="I202" s="26" t="s">
        <v>327</v>
      </c>
      <c r="J202" s="2"/>
      <c r="K202" s="2"/>
      <c r="L202" s="3" t="str">
        <f>IFERROR(VLOOKUP($D202,Payments!B$10:$AX$1113,49,FALSE),"-")</f>
        <v>-</v>
      </c>
      <c r="M202" s="3" t="str">
        <f>IFERROR(VLOOKUP($D202,Payments!D$10:$AX$1113,47,FALSE),"-")</f>
        <v>-</v>
      </c>
      <c r="N202" s="3" t="str">
        <f>IFERROR(VLOOKUP($D202,Payments!F$10:$AX$1113,45,FALSE),"-")</f>
        <v>-</v>
      </c>
      <c r="O202" s="3" t="str">
        <f>IFERROR(VLOOKUP($D202,Payments!H$10:$AX$1113,43,FALSE),"-")</f>
        <v>-</v>
      </c>
      <c r="P202" s="3" t="str">
        <f>IFERROR(VLOOKUP($D202,Payments!J$10:$AX$1113,41,FALSE),"-")</f>
        <v>-</v>
      </c>
      <c r="Q202" s="3" t="str">
        <f>IFERROR(VLOOKUP($D202,Payments!L$10:$AX$1113,39,FALSE),"-")</f>
        <v>-</v>
      </c>
      <c r="R202" s="3" t="str">
        <f>IFERROR(VLOOKUP($D202,Payments!N$10:$AX$1113,37,FALSE),"-")</f>
        <v>-</v>
      </c>
      <c r="S202" s="3" t="str">
        <f>IFERROR(VLOOKUP($D202,Payments!P$10:$AX$1113,35,FALSE),"-")</f>
        <v>-</v>
      </c>
      <c r="T202" s="3" t="str">
        <f>IFERROR(VLOOKUP($D202,Payments!R$10:$AX$1113,33,FALSE),"-")</f>
        <v>-</v>
      </c>
      <c r="U202" s="3" t="str">
        <f>IFERROR(VLOOKUP($D202,Payments!T$10:$AX$1113,31,FALSE),"-")</f>
        <v>-</v>
      </c>
      <c r="V202" s="3" t="str">
        <f>IFERROR(VLOOKUP($D202,Payments!V$10:$AX$1113,29,FALSE),"-")</f>
        <v>-</v>
      </c>
      <c r="W202" s="3" t="str">
        <f>IFERROR(VLOOKUP($D202,Payments!X$10:$AX$1113,27,FALSE),"-")</f>
        <v>-</v>
      </c>
      <c r="X202" s="3" t="str">
        <f>IFERROR(VLOOKUP($D202,Payments!Z$10:$AX$1113,25,FALSE),"-")</f>
        <v>-</v>
      </c>
      <c r="Y202" s="3" t="str">
        <f>IFERROR(VLOOKUP($D202,Payments!AB$10:$AX$1113,23,FALSE),"-")</f>
        <v>-</v>
      </c>
      <c r="Z202" s="3" t="str">
        <f>IFERROR(VLOOKUP($D202,Payments!AD$10:$AX$1113,19,FALSE),"-")</f>
        <v>-</v>
      </c>
      <c r="AA202" s="3" t="str">
        <f>IFERROR(VLOOKUP($D202,Payments!AF$10:$AX$1113,17,FALSE),"-")</f>
        <v>-</v>
      </c>
      <c r="AB202" s="3" t="str">
        <f>IFERROR(VLOOKUP($D202,Payments!AH$10:$AX$1113,15,FALSE),"-")</f>
        <v>-</v>
      </c>
      <c r="AC202" s="3" t="str">
        <f>IFERROR(VLOOKUP($D202,Payments!AJ$10:$AX$1113,15,FALSE),"-")</f>
        <v>-</v>
      </c>
      <c r="AD202" s="3" t="str">
        <f>IFERROR(VLOOKUP($D202,Payments!AL$10:$AX$1113,13,FALSE),"-")</f>
        <v>-</v>
      </c>
      <c r="AE202" s="3" t="str">
        <f>IFERROR(VLOOKUP($D202,Payments!AN$10:$AX$1113,11,FALSE),"-")</f>
        <v>-</v>
      </c>
      <c r="AF202" s="3" t="str">
        <f>IFERROR(VLOOKUP($D202,Payments!AP$10:$AX$1113,9,FALSE),"-")</f>
        <v>-</v>
      </c>
      <c r="AG202" s="3" t="str">
        <f>IFERROR(VLOOKUP($D202,Payments!AR$10:$AX$1113,7,FALSE),"-")</f>
        <v>-</v>
      </c>
      <c r="AH202" s="3" t="str">
        <f>IFERROR(VLOOKUP($D202,Payments!AT$10:$AX$1113,5,FALSE),"-")</f>
        <v>-</v>
      </c>
      <c r="AI202" s="3" t="str">
        <f>IFERROR(VLOOKUP($D202,Payments!AV$10:$AX$1113,3,FALSE),"-")</f>
        <v>-</v>
      </c>
    </row>
    <row r="203" spans="1:35" ht="14.5" x14ac:dyDescent="0.35">
      <c r="A203" s="4" t="s">
        <v>162</v>
      </c>
      <c r="B203" s="2" t="s">
        <v>2653</v>
      </c>
      <c r="C203" s="19" t="s">
        <v>315</v>
      </c>
      <c r="D203" s="2" t="s">
        <v>1793</v>
      </c>
      <c r="E203" s="22" t="s">
        <v>319</v>
      </c>
      <c r="F203" s="2">
        <v>3</v>
      </c>
      <c r="G203" s="38">
        <v>20000</v>
      </c>
      <c r="H203" s="2"/>
      <c r="I203" s="26"/>
      <c r="J203" s="2"/>
      <c r="K203" s="2"/>
      <c r="L203" s="3" t="str">
        <f>IFERROR(VLOOKUP($D203,Payments!B$10:$AX$1113,49,FALSE),"-")</f>
        <v>-</v>
      </c>
      <c r="M203" s="3" t="str">
        <f>IFERROR(VLOOKUP($D203,Payments!D$10:$AX$1113,47,FALSE),"-")</f>
        <v>-</v>
      </c>
      <c r="N203" s="3" t="str">
        <f>IFERROR(VLOOKUP($D203,Payments!F$10:$AX$1113,45,FALSE),"-")</f>
        <v>-</v>
      </c>
      <c r="O203" s="3" t="str">
        <f>IFERROR(VLOOKUP($D203,Payments!H$10:$AX$1113,43,FALSE),"-")</f>
        <v>-</v>
      </c>
      <c r="P203" s="3" t="str">
        <f>IFERROR(VLOOKUP($D203,Payments!J$10:$AX$1113,41,FALSE),"-")</f>
        <v>-</v>
      </c>
      <c r="Q203" s="3" t="str">
        <f>IFERROR(VLOOKUP($D203,Payments!L$10:$AX$1113,39,FALSE),"-")</f>
        <v>-</v>
      </c>
      <c r="R203" s="3" t="str">
        <f>IFERROR(VLOOKUP($D203,Payments!N$10:$AX$1113,37,FALSE),"-")</f>
        <v>-</v>
      </c>
      <c r="S203" s="3" t="str">
        <f>IFERROR(VLOOKUP($D203,Payments!P$10:$AX$1113,35,FALSE),"-")</f>
        <v>-</v>
      </c>
      <c r="T203" s="3" t="str">
        <f>IFERROR(VLOOKUP($D203,Payments!R$10:$AX$1113,33,FALSE),"-")</f>
        <v>-</v>
      </c>
      <c r="U203" s="3" t="str">
        <f>IFERROR(VLOOKUP($D203,Payments!T$10:$AX$1113,31,FALSE),"-")</f>
        <v>-</v>
      </c>
      <c r="V203" s="3" t="str">
        <f>IFERROR(VLOOKUP($D203,Payments!V$10:$AX$1113,29,FALSE),"-")</f>
        <v>-</v>
      </c>
      <c r="W203" s="3" t="str">
        <f>IFERROR(VLOOKUP($D203,Payments!X$10:$AX$1113,27,FALSE),"-")</f>
        <v>-</v>
      </c>
      <c r="X203" s="3" t="str">
        <f>IFERROR(VLOOKUP($D203,Payments!Z$10:$AX$1113,25,FALSE),"-")</f>
        <v>-</v>
      </c>
      <c r="Y203" s="3" t="str">
        <f>IFERROR(VLOOKUP($D203,Payments!AB$10:$AX$1113,23,FALSE),"-")</f>
        <v>-</v>
      </c>
      <c r="Z203" s="3" t="str">
        <f>IFERROR(VLOOKUP($D203,Payments!AD$10:$AX$1113,19,FALSE),"-")</f>
        <v>-</v>
      </c>
      <c r="AA203" s="3" t="str">
        <f>IFERROR(VLOOKUP($D203,Payments!AF$10:$AX$1113,17,FALSE),"-")</f>
        <v>-</v>
      </c>
      <c r="AB203" s="3" t="str">
        <f>IFERROR(VLOOKUP($D203,Payments!AH$10:$AX$1113,15,FALSE),"-")</f>
        <v>-</v>
      </c>
      <c r="AC203" s="3" t="str">
        <f>IFERROR(VLOOKUP($D203,Payments!AJ$10:$AX$1113,15,FALSE),"-")</f>
        <v>-</v>
      </c>
      <c r="AD203" s="3" t="str">
        <f>IFERROR(VLOOKUP($D203,Payments!AL$10:$AX$1113,13,FALSE),"-")</f>
        <v>-</v>
      </c>
      <c r="AE203" s="3" t="str">
        <f>IFERROR(VLOOKUP($D203,Payments!AN$10:$AX$1113,11,FALSE),"-")</f>
        <v>-</v>
      </c>
      <c r="AF203" s="3" t="str">
        <f>IFERROR(VLOOKUP($D203,Payments!AP$10:$AX$1113,9,FALSE),"-")</f>
        <v>-</v>
      </c>
      <c r="AG203" s="3" t="str">
        <f>IFERROR(VLOOKUP($D203,Payments!AR$10:$AX$1113,7,FALSE),"-")</f>
        <v>-</v>
      </c>
      <c r="AH203" s="3" t="str">
        <f>IFERROR(VLOOKUP($D203,Payments!AT$10:$AX$1113,5,FALSE),"-")</f>
        <v>-</v>
      </c>
      <c r="AI203" s="3" t="str">
        <f>IFERROR(VLOOKUP($D203,Payments!AV$10:$AX$1113,3,FALSE),"-")</f>
        <v>-</v>
      </c>
    </row>
    <row r="204" spans="1:35" ht="14.5" x14ac:dyDescent="0.35">
      <c r="A204" s="4" t="s">
        <v>162</v>
      </c>
      <c r="B204" s="2" t="s">
        <v>2653</v>
      </c>
      <c r="C204" s="19" t="s">
        <v>315</v>
      </c>
      <c r="D204" s="2" t="s">
        <v>1794</v>
      </c>
      <c r="E204" s="22" t="s">
        <v>320</v>
      </c>
      <c r="F204" s="2">
        <v>3</v>
      </c>
      <c r="G204" s="38">
        <v>20000</v>
      </c>
      <c r="H204" s="2"/>
      <c r="I204" s="26" t="s">
        <v>326</v>
      </c>
      <c r="J204" s="2"/>
      <c r="K204" s="2"/>
      <c r="L204" s="3" t="str">
        <f>IFERROR(VLOOKUP($D204,Payments!B$10:$AX$1113,49,FALSE),"-")</f>
        <v>-</v>
      </c>
      <c r="M204" s="3" t="str">
        <f>IFERROR(VLOOKUP($D204,Payments!D$10:$AX$1113,47,FALSE),"-")</f>
        <v>-</v>
      </c>
      <c r="N204" s="3" t="str">
        <f>IFERROR(VLOOKUP($D204,Payments!F$10:$AX$1113,45,FALSE),"-")</f>
        <v>-</v>
      </c>
      <c r="O204" s="3" t="str">
        <f>IFERROR(VLOOKUP($D204,Payments!H$10:$AX$1113,43,FALSE),"-")</f>
        <v>-</v>
      </c>
      <c r="P204" s="3" t="str">
        <f>IFERROR(VLOOKUP($D204,Payments!J$10:$AX$1113,41,FALSE),"-")</f>
        <v>-</v>
      </c>
      <c r="Q204" s="3" t="str">
        <f>IFERROR(VLOOKUP($D204,Payments!L$10:$AX$1113,39,FALSE),"-")</f>
        <v>-</v>
      </c>
      <c r="R204" s="3" t="str">
        <f>IFERROR(VLOOKUP($D204,Payments!N$10:$AX$1113,37,FALSE),"-")</f>
        <v>-</v>
      </c>
      <c r="S204" s="3" t="str">
        <f>IFERROR(VLOOKUP($D204,Payments!P$10:$AX$1113,35,FALSE),"-")</f>
        <v>-</v>
      </c>
      <c r="T204" s="3" t="str">
        <f>IFERROR(VLOOKUP($D204,Payments!R$10:$AX$1113,33,FALSE),"-")</f>
        <v>-</v>
      </c>
      <c r="U204" s="3" t="str">
        <f>IFERROR(VLOOKUP($D204,Payments!T$10:$AX$1113,31,FALSE),"-")</f>
        <v>-</v>
      </c>
      <c r="V204" s="3" t="str">
        <f>IFERROR(VLOOKUP($D204,Payments!V$10:$AX$1113,29,FALSE),"-")</f>
        <v>-</v>
      </c>
      <c r="W204" s="3" t="str">
        <f>IFERROR(VLOOKUP($D204,Payments!X$10:$AX$1113,27,FALSE),"-")</f>
        <v>-</v>
      </c>
      <c r="X204" s="3" t="str">
        <f>IFERROR(VLOOKUP($D204,Payments!Z$10:$AX$1113,25,FALSE),"-")</f>
        <v>-</v>
      </c>
      <c r="Y204" s="3" t="str">
        <f>IFERROR(VLOOKUP($D204,Payments!AB$10:$AX$1113,23,FALSE),"-")</f>
        <v>-</v>
      </c>
      <c r="Z204" s="3" t="str">
        <f>IFERROR(VLOOKUP($D204,Payments!AD$10:$AX$1113,19,FALSE),"-")</f>
        <v>-</v>
      </c>
      <c r="AA204" s="3" t="str">
        <f>IFERROR(VLOOKUP($D204,Payments!AF$10:$AX$1113,17,FALSE),"-")</f>
        <v>-</v>
      </c>
      <c r="AB204" s="3" t="str">
        <f>IFERROR(VLOOKUP($D204,Payments!AH$10:$AX$1113,15,FALSE),"-")</f>
        <v>-</v>
      </c>
      <c r="AC204" s="3" t="str">
        <f>IFERROR(VLOOKUP($D204,Payments!AJ$10:$AX$1113,15,FALSE),"-")</f>
        <v>-</v>
      </c>
      <c r="AD204" s="3" t="str">
        <f>IFERROR(VLOOKUP($D204,Payments!AL$10:$AX$1113,13,FALSE),"-")</f>
        <v>-</v>
      </c>
      <c r="AE204" s="3" t="str">
        <f>IFERROR(VLOOKUP($D204,Payments!AN$10:$AX$1113,11,FALSE),"-")</f>
        <v>-</v>
      </c>
      <c r="AF204" s="3" t="str">
        <f>IFERROR(VLOOKUP($D204,Payments!AP$10:$AX$1113,9,FALSE),"-")</f>
        <v>-</v>
      </c>
      <c r="AG204" s="3" t="str">
        <f>IFERROR(VLOOKUP($D204,Payments!AR$10:$AX$1113,7,FALSE),"-")</f>
        <v>-</v>
      </c>
      <c r="AH204" s="3" t="str">
        <f>IFERROR(VLOOKUP($D204,Payments!AT$10:$AX$1113,5,FALSE),"-")</f>
        <v>-</v>
      </c>
      <c r="AI204" s="3" t="str">
        <f>IFERROR(VLOOKUP($D204,Payments!AV$10:$AX$1113,3,FALSE),"-")</f>
        <v>-</v>
      </c>
    </row>
    <row r="205" spans="1:35" ht="14.5" x14ac:dyDescent="0.35">
      <c r="A205" s="4" t="s">
        <v>162</v>
      </c>
      <c r="B205" s="2" t="s">
        <v>2653</v>
      </c>
      <c r="C205" s="19" t="s">
        <v>315</v>
      </c>
      <c r="D205" s="2" t="s">
        <v>1795</v>
      </c>
      <c r="E205" s="22" t="s">
        <v>321</v>
      </c>
      <c r="F205" s="2">
        <v>4</v>
      </c>
      <c r="G205" s="38">
        <v>20000</v>
      </c>
      <c r="H205" s="2"/>
      <c r="I205" s="26" t="s">
        <v>325</v>
      </c>
      <c r="J205" s="2"/>
      <c r="K205" s="2"/>
      <c r="L205" s="3" t="str">
        <f>IFERROR(VLOOKUP($D205,Payments!B$10:$AX$1113,49,FALSE),"-")</f>
        <v>-</v>
      </c>
      <c r="M205" s="3" t="str">
        <f>IFERROR(VLOOKUP($D205,Payments!D$10:$AX$1113,47,FALSE),"-")</f>
        <v>-</v>
      </c>
      <c r="N205" s="3" t="str">
        <f>IFERROR(VLOOKUP($D205,Payments!F$10:$AX$1113,45,FALSE),"-")</f>
        <v>-</v>
      </c>
      <c r="O205" s="3" t="str">
        <f>IFERROR(VLOOKUP($D205,Payments!H$10:$AX$1113,43,FALSE),"-")</f>
        <v>-</v>
      </c>
      <c r="P205" s="3" t="str">
        <f>IFERROR(VLOOKUP($D205,Payments!J$10:$AX$1113,41,FALSE),"-")</f>
        <v>-</v>
      </c>
      <c r="Q205" s="3" t="str">
        <f>IFERROR(VLOOKUP($D205,Payments!L$10:$AX$1113,39,FALSE),"-")</f>
        <v>-</v>
      </c>
      <c r="R205" s="3" t="str">
        <f>IFERROR(VLOOKUP($D205,Payments!N$10:$AX$1113,37,FALSE),"-")</f>
        <v>-</v>
      </c>
      <c r="S205" s="3" t="str">
        <f>IFERROR(VLOOKUP($D205,Payments!P$10:$AX$1113,35,FALSE),"-")</f>
        <v>-</v>
      </c>
      <c r="T205" s="3" t="str">
        <f>IFERROR(VLOOKUP($D205,Payments!R$10:$AX$1113,33,FALSE),"-")</f>
        <v>-</v>
      </c>
      <c r="U205" s="3" t="str">
        <f>IFERROR(VLOOKUP($D205,Payments!T$10:$AX$1113,31,FALSE),"-")</f>
        <v>-</v>
      </c>
      <c r="V205" s="3" t="str">
        <f>IFERROR(VLOOKUP($D205,Payments!V$10:$AX$1113,29,FALSE),"-")</f>
        <v>-</v>
      </c>
      <c r="W205" s="3" t="str">
        <f>IFERROR(VLOOKUP($D205,Payments!X$10:$AX$1113,27,FALSE),"-")</f>
        <v>-</v>
      </c>
      <c r="X205" s="3" t="str">
        <f>IFERROR(VLOOKUP($D205,Payments!Z$10:$AX$1113,25,FALSE),"-")</f>
        <v>-</v>
      </c>
      <c r="Y205" s="3" t="str">
        <f>IFERROR(VLOOKUP($D205,Payments!AB$10:$AX$1113,23,FALSE),"-")</f>
        <v>-</v>
      </c>
      <c r="Z205" s="3" t="str">
        <f>IFERROR(VLOOKUP($D205,Payments!AD$10:$AX$1113,19,FALSE),"-")</f>
        <v>-</v>
      </c>
      <c r="AA205" s="3" t="str">
        <f>IFERROR(VLOOKUP($D205,Payments!AF$10:$AX$1113,17,FALSE),"-")</f>
        <v>-</v>
      </c>
      <c r="AB205" s="3" t="str">
        <f>IFERROR(VLOOKUP($D205,Payments!AH$10:$AX$1113,15,FALSE),"-")</f>
        <v>-</v>
      </c>
      <c r="AC205" s="3" t="str">
        <f>IFERROR(VLOOKUP($D205,Payments!AJ$10:$AX$1113,15,FALSE),"-")</f>
        <v>-</v>
      </c>
      <c r="AD205" s="3" t="str">
        <f>IFERROR(VLOOKUP($D205,Payments!AL$10:$AX$1113,13,FALSE),"-")</f>
        <v>-</v>
      </c>
      <c r="AE205" s="3" t="str">
        <f>IFERROR(VLOOKUP($D205,Payments!AN$10:$AX$1113,11,FALSE),"-")</f>
        <v>-</v>
      </c>
      <c r="AF205" s="3" t="str">
        <f>IFERROR(VLOOKUP($D205,Payments!AP$10:$AX$1113,9,FALSE),"-")</f>
        <v>-</v>
      </c>
      <c r="AG205" s="3" t="str">
        <f>IFERROR(VLOOKUP($D205,Payments!AR$10:$AX$1113,7,FALSE),"-")</f>
        <v>-</v>
      </c>
      <c r="AH205" s="3" t="str">
        <f>IFERROR(VLOOKUP($D205,Payments!AT$10:$AX$1113,5,FALSE),"-")</f>
        <v>-</v>
      </c>
      <c r="AI205" s="3" t="str">
        <f>IFERROR(VLOOKUP($D205,Payments!AV$10:$AX$1113,3,FALSE),"-")</f>
        <v>-</v>
      </c>
    </row>
    <row r="206" spans="1:35" ht="14.5" x14ac:dyDescent="0.35">
      <c r="A206" s="4" t="s">
        <v>162</v>
      </c>
      <c r="B206" s="2" t="s">
        <v>2653</v>
      </c>
      <c r="C206" s="19" t="s">
        <v>315</v>
      </c>
      <c r="D206" s="2" t="s">
        <v>1796</v>
      </c>
      <c r="E206" s="22" t="s">
        <v>322</v>
      </c>
      <c r="F206" s="2">
        <v>2</v>
      </c>
      <c r="G206" s="38">
        <v>20000</v>
      </c>
      <c r="H206" s="2"/>
      <c r="I206" s="26"/>
      <c r="J206" s="2"/>
      <c r="K206" s="2"/>
      <c r="L206" s="3" t="str">
        <f>IFERROR(VLOOKUP($D206,Payments!B$10:$AX$1113,49,FALSE),"-")</f>
        <v>-</v>
      </c>
      <c r="M206" s="3" t="str">
        <f>IFERROR(VLOOKUP($D206,Payments!D$10:$AX$1113,47,FALSE),"-")</f>
        <v>-</v>
      </c>
      <c r="N206" s="3" t="str">
        <f>IFERROR(VLOOKUP($D206,Payments!F$10:$AX$1113,45,FALSE),"-")</f>
        <v>-</v>
      </c>
      <c r="O206" s="3" t="str">
        <f>IFERROR(VLOOKUP($D206,Payments!H$10:$AX$1113,43,FALSE),"-")</f>
        <v>-</v>
      </c>
      <c r="P206" s="3" t="str">
        <f>IFERROR(VLOOKUP($D206,Payments!J$10:$AX$1113,41,FALSE),"-")</f>
        <v>-</v>
      </c>
      <c r="Q206" s="3" t="str">
        <f>IFERROR(VLOOKUP($D206,Payments!L$10:$AX$1113,39,FALSE),"-")</f>
        <v>-</v>
      </c>
      <c r="R206" s="3" t="str">
        <f>IFERROR(VLOOKUP($D206,Payments!N$10:$AX$1113,37,FALSE),"-")</f>
        <v>-</v>
      </c>
      <c r="S206" s="3" t="str">
        <f>IFERROR(VLOOKUP($D206,Payments!P$10:$AX$1113,35,FALSE),"-")</f>
        <v>-</v>
      </c>
      <c r="T206" s="3" t="str">
        <f>IFERROR(VLOOKUP($D206,Payments!R$10:$AX$1113,33,FALSE),"-")</f>
        <v>-</v>
      </c>
      <c r="U206" s="3" t="str">
        <f>IFERROR(VLOOKUP($D206,Payments!T$10:$AX$1113,31,FALSE),"-")</f>
        <v>-</v>
      </c>
      <c r="V206" s="3" t="str">
        <f>IFERROR(VLOOKUP($D206,Payments!V$10:$AX$1113,29,FALSE),"-")</f>
        <v>-</v>
      </c>
      <c r="W206" s="3" t="str">
        <f>IFERROR(VLOOKUP($D206,Payments!X$10:$AX$1113,27,FALSE),"-")</f>
        <v>-</v>
      </c>
      <c r="X206" s="3" t="str">
        <f>IFERROR(VLOOKUP($D206,Payments!Z$10:$AX$1113,25,FALSE),"-")</f>
        <v>-</v>
      </c>
      <c r="Y206" s="3" t="str">
        <f>IFERROR(VLOOKUP($D206,Payments!AB$10:$AX$1113,23,FALSE),"-")</f>
        <v>-</v>
      </c>
      <c r="Z206" s="3" t="str">
        <f>IFERROR(VLOOKUP($D206,Payments!AD$10:$AX$1113,19,FALSE),"-")</f>
        <v>-</v>
      </c>
      <c r="AA206" s="3" t="str">
        <f>IFERROR(VLOOKUP($D206,Payments!AF$10:$AX$1113,17,FALSE),"-")</f>
        <v>-</v>
      </c>
      <c r="AB206" s="3" t="str">
        <f>IFERROR(VLOOKUP($D206,Payments!AH$10:$AX$1113,15,FALSE),"-")</f>
        <v>-</v>
      </c>
      <c r="AC206" s="3" t="str">
        <f>IFERROR(VLOOKUP($D206,Payments!AJ$10:$AX$1113,15,FALSE),"-")</f>
        <v>-</v>
      </c>
      <c r="AD206" s="3" t="str">
        <f>IFERROR(VLOOKUP($D206,Payments!AL$10:$AX$1113,13,FALSE),"-")</f>
        <v>-</v>
      </c>
      <c r="AE206" s="3" t="str">
        <f>IFERROR(VLOOKUP($D206,Payments!AN$10:$AX$1113,11,FALSE),"-")</f>
        <v>-</v>
      </c>
      <c r="AF206" s="3" t="str">
        <f>IFERROR(VLOOKUP($D206,Payments!AP$10:$AX$1113,9,FALSE),"-")</f>
        <v>-</v>
      </c>
      <c r="AG206" s="3" t="str">
        <f>IFERROR(VLOOKUP($D206,Payments!AR$10:$AX$1113,7,FALSE),"-")</f>
        <v>-</v>
      </c>
      <c r="AH206" s="3" t="str">
        <f>IFERROR(VLOOKUP($D206,Payments!AT$10:$AX$1113,5,FALSE),"-")</f>
        <v>-</v>
      </c>
      <c r="AI206" s="3" t="str">
        <f>IFERROR(VLOOKUP($D206,Payments!AV$10:$AX$1113,3,FALSE),"-")</f>
        <v>-</v>
      </c>
    </row>
    <row r="207" spans="1:35" ht="14.5" x14ac:dyDescent="0.35">
      <c r="A207" s="4" t="s">
        <v>162</v>
      </c>
      <c r="B207" s="2" t="s">
        <v>2653</v>
      </c>
      <c r="C207" s="19" t="s">
        <v>315</v>
      </c>
      <c r="D207" s="2" t="s">
        <v>1797</v>
      </c>
      <c r="E207" s="25" t="s">
        <v>323</v>
      </c>
      <c r="F207" s="2">
        <v>5</v>
      </c>
      <c r="G207" s="38">
        <v>15000</v>
      </c>
      <c r="H207" s="2"/>
      <c r="I207" s="26"/>
      <c r="J207" s="2"/>
      <c r="K207" s="2"/>
      <c r="L207" s="3" t="str">
        <f>IFERROR(VLOOKUP($D207,Payments!B$10:$AX$1113,49,FALSE),"-")</f>
        <v>-</v>
      </c>
      <c r="M207" s="3" t="str">
        <f>IFERROR(VLOOKUP($D207,Payments!D$10:$AX$1113,47,FALSE),"-")</f>
        <v>-</v>
      </c>
      <c r="N207" s="3" t="str">
        <f>IFERROR(VLOOKUP($D207,Payments!F$10:$AX$1113,45,FALSE),"-")</f>
        <v>-</v>
      </c>
      <c r="O207" s="3" t="str">
        <f>IFERROR(VLOOKUP($D207,Payments!H$10:$AX$1113,43,FALSE),"-")</f>
        <v>-</v>
      </c>
      <c r="P207" s="3" t="str">
        <f>IFERROR(VLOOKUP($D207,Payments!J$10:$AX$1113,41,FALSE),"-")</f>
        <v>-</v>
      </c>
      <c r="Q207" s="3" t="str">
        <f>IFERROR(VLOOKUP($D207,Payments!L$10:$AX$1113,39,FALSE),"-")</f>
        <v>-</v>
      </c>
      <c r="R207" s="3" t="str">
        <f>IFERROR(VLOOKUP($D207,Payments!N$10:$AX$1113,37,FALSE),"-")</f>
        <v>-</v>
      </c>
      <c r="S207" s="3" t="str">
        <f>IFERROR(VLOOKUP($D207,Payments!P$10:$AX$1113,35,FALSE),"-")</f>
        <v>-</v>
      </c>
      <c r="T207" s="3" t="str">
        <f>IFERROR(VLOOKUP($D207,Payments!R$10:$AX$1113,33,FALSE),"-")</f>
        <v>-</v>
      </c>
      <c r="U207" s="3" t="str">
        <f>IFERROR(VLOOKUP($D207,Payments!T$10:$AX$1113,31,FALSE),"-")</f>
        <v>-</v>
      </c>
      <c r="V207" s="3" t="str">
        <f>IFERROR(VLOOKUP($D207,Payments!V$10:$AX$1113,29,FALSE),"-")</f>
        <v>-</v>
      </c>
      <c r="W207" s="3" t="str">
        <f>IFERROR(VLOOKUP($D207,Payments!X$10:$AX$1113,27,FALSE),"-")</f>
        <v>-</v>
      </c>
      <c r="X207" s="3" t="str">
        <f>IFERROR(VLOOKUP($D207,Payments!Z$10:$AX$1113,25,FALSE),"-")</f>
        <v>-</v>
      </c>
      <c r="Y207" s="3" t="str">
        <f>IFERROR(VLOOKUP($D207,Payments!AB$10:$AX$1113,23,FALSE),"-")</f>
        <v>-</v>
      </c>
      <c r="Z207" s="3" t="str">
        <f>IFERROR(VLOOKUP($D207,Payments!AD$10:$AX$1113,19,FALSE),"-")</f>
        <v>-</v>
      </c>
      <c r="AA207" s="3" t="str">
        <f>IFERROR(VLOOKUP($D207,Payments!AF$10:$AX$1113,17,FALSE),"-")</f>
        <v>-</v>
      </c>
      <c r="AB207" s="3" t="str">
        <f>IFERROR(VLOOKUP($D207,Payments!AH$10:$AX$1113,15,FALSE),"-")</f>
        <v>-</v>
      </c>
      <c r="AC207" s="3" t="str">
        <f>IFERROR(VLOOKUP($D207,Payments!AJ$10:$AX$1113,15,FALSE),"-")</f>
        <v>-</v>
      </c>
      <c r="AD207" s="3" t="str">
        <f>IFERROR(VLOOKUP($D207,Payments!AL$10:$AX$1113,13,FALSE),"-")</f>
        <v>-</v>
      </c>
      <c r="AE207" s="3" t="str">
        <f>IFERROR(VLOOKUP($D207,Payments!AN$10:$AX$1113,11,FALSE),"-")</f>
        <v>-</v>
      </c>
      <c r="AF207" s="3" t="str">
        <f>IFERROR(VLOOKUP($D207,Payments!AP$10:$AX$1113,9,FALSE),"-")</f>
        <v>-</v>
      </c>
      <c r="AG207" s="3" t="str">
        <f>IFERROR(VLOOKUP($D207,Payments!AR$10:$AX$1113,7,FALSE),"-")</f>
        <v>-</v>
      </c>
      <c r="AH207" s="3" t="str">
        <f>IFERROR(VLOOKUP($D207,Payments!AT$10:$AX$1113,5,FALSE),"-")</f>
        <v>-</v>
      </c>
      <c r="AI207" s="3" t="str">
        <f>IFERROR(VLOOKUP($D207,Payments!AV$10:$AX$1113,3,FALSE),"-")</f>
        <v>-</v>
      </c>
    </row>
    <row r="208" spans="1:35" ht="14.5" x14ac:dyDescent="0.35">
      <c r="A208" s="4" t="s">
        <v>162</v>
      </c>
      <c r="B208" s="2" t="s">
        <v>2653</v>
      </c>
      <c r="C208" s="19" t="s">
        <v>315</v>
      </c>
      <c r="D208" s="2" t="s">
        <v>1798</v>
      </c>
      <c r="E208" s="22" t="s">
        <v>324</v>
      </c>
      <c r="F208" s="2" t="s">
        <v>2786</v>
      </c>
      <c r="G208" s="38">
        <v>15000</v>
      </c>
      <c r="H208" s="2" t="s">
        <v>243</v>
      </c>
      <c r="I208" s="26"/>
      <c r="J208" s="2"/>
      <c r="K208" s="2"/>
      <c r="L208" s="3" t="str">
        <f>IFERROR(VLOOKUP($D208,Payments!B$10:$AX$1113,49,FALSE),"-")</f>
        <v>-</v>
      </c>
      <c r="M208" s="3" t="str">
        <f>IFERROR(VLOOKUP($D208,Payments!D$10:$AX$1113,47,FALSE),"-")</f>
        <v>-</v>
      </c>
      <c r="N208" s="3" t="str">
        <f>IFERROR(VLOOKUP($D208,Payments!F$10:$AX$1113,45,FALSE),"-")</f>
        <v>-</v>
      </c>
      <c r="O208" s="3" t="str">
        <f>IFERROR(VLOOKUP($D208,Payments!H$10:$AX$1113,43,FALSE),"-")</f>
        <v>-</v>
      </c>
      <c r="P208" s="3" t="str">
        <f>IFERROR(VLOOKUP($D208,Payments!J$10:$AX$1113,41,FALSE),"-")</f>
        <v>-</v>
      </c>
      <c r="Q208" s="3" t="str">
        <f>IFERROR(VLOOKUP($D208,Payments!L$10:$AX$1113,39,FALSE),"-")</f>
        <v>-</v>
      </c>
      <c r="R208" s="3" t="str">
        <f>IFERROR(VLOOKUP($D208,Payments!N$10:$AX$1113,37,FALSE),"-")</f>
        <v>-</v>
      </c>
      <c r="S208" s="3" t="str">
        <f>IFERROR(VLOOKUP($D208,Payments!P$10:$AX$1113,35,FALSE),"-")</f>
        <v>-</v>
      </c>
      <c r="T208" s="3" t="str">
        <f>IFERROR(VLOOKUP($D208,Payments!R$10:$AX$1113,33,FALSE),"-")</f>
        <v>-</v>
      </c>
      <c r="U208" s="3" t="str">
        <f>IFERROR(VLOOKUP($D208,Payments!T$10:$AX$1113,31,FALSE),"-")</f>
        <v>-</v>
      </c>
      <c r="V208" s="3" t="str">
        <f>IFERROR(VLOOKUP($D208,Payments!V$10:$AX$1113,29,FALSE),"-")</f>
        <v>-</v>
      </c>
      <c r="W208" s="3" t="str">
        <f>IFERROR(VLOOKUP($D208,Payments!X$10:$AX$1113,27,FALSE),"-")</f>
        <v>-</v>
      </c>
      <c r="X208" s="3" t="str">
        <f>IFERROR(VLOOKUP($D208,Payments!Z$10:$AX$1113,25,FALSE),"-")</f>
        <v>-</v>
      </c>
      <c r="Y208" s="3" t="str">
        <f>IFERROR(VLOOKUP($D208,Payments!AB$10:$AX$1113,23,FALSE),"-")</f>
        <v>-</v>
      </c>
      <c r="Z208" s="3" t="str">
        <f>IFERROR(VLOOKUP($D208,Payments!AD$10:$AX$1113,19,FALSE),"-")</f>
        <v>-</v>
      </c>
      <c r="AA208" s="3" t="str">
        <f>IFERROR(VLOOKUP($D208,Payments!AF$10:$AX$1113,17,FALSE),"-")</f>
        <v>-</v>
      </c>
      <c r="AB208" s="3" t="str">
        <f>IFERROR(VLOOKUP($D208,Payments!AH$10:$AX$1113,15,FALSE),"-")</f>
        <v>-</v>
      </c>
      <c r="AC208" s="3" t="str">
        <f>IFERROR(VLOOKUP($D208,Payments!AJ$10:$AX$1113,15,FALSE),"-")</f>
        <v>-</v>
      </c>
      <c r="AD208" s="3" t="str">
        <f>IFERROR(VLOOKUP($D208,Payments!AL$10:$AX$1113,13,FALSE),"-")</f>
        <v>-</v>
      </c>
      <c r="AE208" s="3" t="str">
        <f>IFERROR(VLOOKUP($D208,Payments!AN$10:$AX$1113,11,FALSE),"-")</f>
        <v>-</v>
      </c>
      <c r="AF208" s="3" t="str">
        <f>IFERROR(VLOOKUP($D208,Payments!AP$10:$AX$1113,9,FALSE),"-")</f>
        <v>-</v>
      </c>
      <c r="AG208" s="3" t="str">
        <f>IFERROR(VLOOKUP($D208,Payments!AR$10:$AX$1113,7,FALSE),"-")</f>
        <v>-</v>
      </c>
      <c r="AH208" s="3" t="str">
        <f>IFERROR(VLOOKUP($D208,Payments!AT$10:$AX$1113,5,FALSE),"-")</f>
        <v>-</v>
      </c>
      <c r="AI208" s="3" t="str">
        <f>IFERROR(VLOOKUP($D208,Payments!AV$10:$AX$1113,3,FALSE),"-")</f>
        <v>-</v>
      </c>
    </row>
    <row r="209" spans="1:35" ht="14.5" x14ac:dyDescent="0.35">
      <c r="A209" s="4" t="s">
        <v>162</v>
      </c>
      <c r="B209" s="2" t="s">
        <v>2654</v>
      </c>
      <c r="C209" s="19" t="s">
        <v>328</v>
      </c>
      <c r="D209" s="2" t="s">
        <v>1799</v>
      </c>
      <c r="E209" s="22" t="s">
        <v>329</v>
      </c>
      <c r="F209" s="2" t="s">
        <v>27</v>
      </c>
      <c r="G209" s="38">
        <v>20000</v>
      </c>
      <c r="H209" s="2"/>
      <c r="I209" s="26"/>
      <c r="J209" s="2"/>
      <c r="K209" s="2"/>
      <c r="L209" s="3" t="str">
        <f>IFERROR(VLOOKUP($D209,Payments!B$10:$AX$1113,49,FALSE),"-")</f>
        <v>-</v>
      </c>
      <c r="M209" s="3" t="str">
        <f>IFERROR(VLOOKUP($D209,Payments!D$10:$AX$1113,47,FALSE),"-")</f>
        <v>-</v>
      </c>
      <c r="N209" s="3" t="str">
        <f>IFERROR(VLOOKUP($D209,Payments!F$10:$AX$1113,45,FALSE),"-")</f>
        <v>-</v>
      </c>
      <c r="O209" s="3" t="str">
        <f>IFERROR(VLOOKUP($D209,Payments!H$10:$AX$1113,43,FALSE),"-")</f>
        <v>-</v>
      </c>
      <c r="P209" s="3" t="str">
        <f>IFERROR(VLOOKUP($D209,Payments!J$10:$AX$1113,41,FALSE),"-")</f>
        <v>-</v>
      </c>
      <c r="Q209" s="3" t="str">
        <f>IFERROR(VLOOKUP($D209,Payments!L$10:$AX$1113,39,FALSE),"-")</f>
        <v>-</v>
      </c>
      <c r="R209" s="3" t="str">
        <f>IFERROR(VLOOKUP($D209,Payments!N$10:$AX$1113,37,FALSE),"-")</f>
        <v>-</v>
      </c>
      <c r="S209" s="3" t="str">
        <f>IFERROR(VLOOKUP($D209,Payments!P$10:$AX$1113,35,FALSE),"-")</f>
        <v>-</v>
      </c>
      <c r="T209" s="3" t="str">
        <f>IFERROR(VLOOKUP($D209,Payments!R$10:$AX$1113,33,FALSE),"-")</f>
        <v>-</v>
      </c>
      <c r="U209" s="3" t="str">
        <f>IFERROR(VLOOKUP($D209,Payments!T$10:$AX$1113,31,FALSE),"-")</f>
        <v>-</v>
      </c>
      <c r="V209" s="3" t="str">
        <f>IFERROR(VLOOKUP($D209,Payments!V$10:$AX$1113,29,FALSE),"-")</f>
        <v>-</v>
      </c>
      <c r="W209" s="3" t="str">
        <f>IFERROR(VLOOKUP($D209,Payments!X$10:$AX$1113,27,FALSE),"-")</f>
        <v>-</v>
      </c>
      <c r="X209" s="3" t="str">
        <f>IFERROR(VLOOKUP($D209,Payments!Z$10:$AX$1113,25,FALSE),"-")</f>
        <v>-</v>
      </c>
      <c r="Y209" s="3" t="str">
        <f>IFERROR(VLOOKUP($D209,Payments!AB$10:$AX$1113,23,FALSE),"-")</f>
        <v>-</v>
      </c>
      <c r="Z209" s="3" t="str">
        <f>IFERROR(VLOOKUP($D209,Payments!AD$10:$AX$1113,19,FALSE),"-")</f>
        <v>-</v>
      </c>
      <c r="AA209" s="3" t="str">
        <f>IFERROR(VLOOKUP($D209,Payments!AF$10:$AX$1113,17,FALSE),"-")</f>
        <v>-</v>
      </c>
      <c r="AB209" s="3" t="str">
        <f>IFERROR(VLOOKUP($D209,Payments!AH$10:$AX$1113,15,FALSE),"-")</f>
        <v>-</v>
      </c>
      <c r="AC209" s="3" t="str">
        <f>IFERROR(VLOOKUP($D209,Payments!AJ$10:$AX$1113,15,FALSE),"-")</f>
        <v>-</v>
      </c>
      <c r="AD209" s="3" t="str">
        <f>IFERROR(VLOOKUP($D209,Payments!AL$10:$AX$1113,13,FALSE),"-")</f>
        <v>-</v>
      </c>
      <c r="AE209" s="3" t="str">
        <f>IFERROR(VLOOKUP($D209,Payments!AN$10:$AX$1113,11,FALSE),"-")</f>
        <v>-</v>
      </c>
      <c r="AF209" s="3" t="str">
        <f>IFERROR(VLOOKUP($D209,Payments!AP$10:$AX$1113,9,FALSE),"-")</f>
        <v>-</v>
      </c>
      <c r="AG209" s="3" t="str">
        <f>IFERROR(VLOOKUP($D209,Payments!AR$10:$AX$1113,7,FALSE),"-")</f>
        <v>-</v>
      </c>
      <c r="AH209" s="3" t="str">
        <f>IFERROR(VLOOKUP($D209,Payments!AT$10:$AX$1113,5,FALSE),"-")</f>
        <v>-</v>
      </c>
      <c r="AI209" s="3" t="str">
        <f>IFERROR(VLOOKUP($D209,Payments!AV$10:$AX$1113,3,FALSE),"-")</f>
        <v>-</v>
      </c>
    </row>
    <row r="210" spans="1:35" ht="14.5" x14ac:dyDescent="0.35">
      <c r="A210" s="4" t="s">
        <v>162</v>
      </c>
      <c r="B210" s="2" t="s">
        <v>2654</v>
      </c>
      <c r="C210" s="19" t="s">
        <v>328</v>
      </c>
      <c r="D210" s="2" t="s">
        <v>1800</v>
      </c>
      <c r="E210" s="22" t="s">
        <v>330</v>
      </c>
      <c r="F210" s="2">
        <v>1</v>
      </c>
      <c r="G210" s="38">
        <v>20000</v>
      </c>
      <c r="H210" s="2"/>
      <c r="I210" s="26"/>
      <c r="J210" s="2"/>
      <c r="K210" s="2"/>
      <c r="L210" s="3" t="str">
        <f>IFERROR(VLOOKUP($D210,Payments!B$10:$AX$1113,49,FALSE),"-")</f>
        <v>-</v>
      </c>
      <c r="M210" s="3" t="str">
        <f>IFERROR(VLOOKUP($D210,Payments!D$10:$AX$1113,47,FALSE),"-")</f>
        <v>-</v>
      </c>
      <c r="N210" s="3" t="str">
        <f>IFERROR(VLOOKUP($D210,Payments!F$10:$AX$1113,45,FALSE),"-")</f>
        <v>-</v>
      </c>
      <c r="O210" s="3" t="str">
        <f>IFERROR(VLOOKUP($D210,Payments!H$10:$AX$1113,43,FALSE),"-")</f>
        <v>-</v>
      </c>
      <c r="P210" s="3" t="str">
        <f>IFERROR(VLOOKUP($D210,Payments!J$10:$AX$1113,41,FALSE),"-")</f>
        <v>-</v>
      </c>
      <c r="Q210" s="3" t="str">
        <f>IFERROR(VLOOKUP($D210,Payments!L$10:$AX$1113,39,FALSE),"-")</f>
        <v>-</v>
      </c>
      <c r="R210" s="3" t="str">
        <f>IFERROR(VLOOKUP($D210,Payments!N$10:$AX$1113,37,FALSE),"-")</f>
        <v>-</v>
      </c>
      <c r="S210" s="3" t="str">
        <f>IFERROR(VLOOKUP($D210,Payments!P$10:$AX$1113,35,FALSE),"-")</f>
        <v>-</v>
      </c>
      <c r="T210" s="3" t="str">
        <f>IFERROR(VLOOKUP($D210,Payments!R$10:$AX$1113,33,FALSE),"-")</f>
        <v>-</v>
      </c>
      <c r="U210" s="3" t="str">
        <f>IFERROR(VLOOKUP($D210,Payments!T$10:$AX$1113,31,FALSE),"-")</f>
        <v>-</v>
      </c>
      <c r="V210" s="3" t="str">
        <f>IFERROR(VLOOKUP($D210,Payments!V$10:$AX$1113,29,FALSE),"-")</f>
        <v>-</v>
      </c>
      <c r="W210" s="3" t="str">
        <f>IFERROR(VLOOKUP($D210,Payments!X$10:$AX$1113,27,FALSE),"-")</f>
        <v>-</v>
      </c>
      <c r="X210" s="3" t="str">
        <f>IFERROR(VLOOKUP($D210,Payments!Z$10:$AX$1113,25,FALSE),"-")</f>
        <v>-</v>
      </c>
      <c r="Y210" s="3" t="str">
        <f>IFERROR(VLOOKUP($D210,Payments!AB$10:$AX$1113,23,FALSE),"-")</f>
        <v>-</v>
      </c>
      <c r="Z210" s="3" t="str">
        <f>IFERROR(VLOOKUP($D210,Payments!AD$10:$AX$1113,19,FALSE),"-")</f>
        <v>-</v>
      </c>
      <c r="AA210" s="3" t="str">
        <f>IFERROR(VLOOKUP($D210,Payments!AF$10:$AX$1113,17,FALSE),"-")</f>
        <v>-</v>
      </c>
      <c r="AB210" s="3" t="str">
        <f>IFERROR(VLOOKUP($D210,Payments!AH$10:$AX$1113,15,FALSE),"-")</f>
        <v>-</v>
      </c>
      <c r="AC210" s="3" t="str">
        <f>IFERROR(VLOOKUP($D210,Payments!AJ$10:$AX$1113,15,FALSE),"-")</f>
        <v>-</v>
      </c>
      <c r="AD210" s="3" t="str">
        <f>IFERROR(VLOOKUP($D210,Payments!AL$10:$AX$1113,13,FALSE),"-")</f>
        <v>-</v>
      </c>
      <c r="AE210" s="3" t="str">
        <f>IFERROR(VLOOKUP($D210,Payments!AN$10:$AX$1113,11,FALSE),"-")</f>
        <v>-</v>
      </c>
      <c r="AF210" s="3" t="str">
        <f>IFERROR(VLOOKUP($D210,Payments!AP$10:$AX$1113,9,FALSE),"-")</f>
        <v>-</v>
      </c>
      <c r="AG210" s="3" t="str">
        <f>IFERROR(VLOOKUP($D210,Payments!AR$10:$AX$1113,7,FALSE),"-")</f>
        <v>-</v>
      </c>
      <c r="AH210" s="3" t="str">
        <f>IFERROR(VLOOKUP($D210,Payments!AT$10:$AX$1113,5,FALSE),"-")</f>
        <v>-</v>
      </c>
      <c r="AI210" s="3" t="str">
        <f>IFERROR(VLOOKUP($D210,Payments!AV$10:$AX$1113,3,FALSE),"-")</f>
        <v>-</v>
      </c>
    </row>
    <row r="211" spans="1:35" ht="14.5" x14ac:dyDescent="0.35">
      <c r="A211" s="4" t="s">
        <v>162</v>
      </c>
      <c r="B211" s="2" t="s">
        <v>2654</v>
      </c>
      <c r="C211" s="19" t="s">
        <v>328</v>
      </c>
      <c r="D211" s="2" t="s">
        <v>1801</v>
      </c>
      <c r="E211" s="22" t="s">
        <v>331</v>
      </c>
      <c r="F211" s="2" t="s">
        <v>2786</v>
      </c>
      <c r="G211" s="38">
        <v>20000</v>
      </c>
      <c r="H211" s="2" t="s">
        <v>243</v>
      </c>
      <c r="I211" s="26"/>
      <c r="J211" s="2"/>
      <c r="K211" s="2"/>
      <c r="L211" s="3" t="str">
        <f>IFERROR(VLOOKUP($D211,Payments!B$10:$AX$1113,49,FALSE),"-")</f>
        <v>-</v>
      </c>
      <c r="M211" s="3" t="str">
        <f>IFERROR(VLOOKUP($D211,Payments!D$10:$AX$1113,47,FALSE),"-")</f>
        <v>-</v>
      </c>
      <c r="N211" s="3" t="str">
        <f>IFERROR(VLOOKUP($D211,Payments!F$10:$AX$1113,45,FALSE),"-")</f>
        <v>-</v>
      </c>
      <c r="O211" s="3" t="str">
        <f>IFERROR(VLOOKUP($D211,Payments!H$10:$AX$1113,43,FALSE),"-")</f>
        <v>-</v>
      </c>
      <c r="P211" s="3" t="str">
        <f>IFERROR(VLOOKUP($D211,Payments!J$10:$AX$1113,41,FALSE),"-")</f>
        <v>-</v>
      </c>
      <c r="Q211" s="3" t="str">
        <f>IFERROR(VLOOKUP($D211,Payments!L$10:$AX$1113,39,FALSE),"-")</f>
        <v>-</v>
      </c>
      <c r="R211" s="3" t="str">
        <f>IFERROR(VLOOKUP($D211,Payments!N$10:$AX$1113,37,FALSE),"-")</f>
        <v>-</v>
      </c>
      <c r="S211" s="3" t="str">
        <f>IFERROR(VLOOKUP($D211,Payments!P$10:$AX$1113,35,FALSE),"-")</f>
        <v>-</v>
      </c>
      <c r="T211" s="3" t="str">
        <f>IFERROR(VLOOKUP($D211,Payments!R$10:$AX$1113,33,FALSE),"-")</f>
        <v>-</v>
      </c>
      <c r="U211" s="3" t="str">
        <f>IFERROR(VLOOKUP($D211,Payments!T$10:$AX$1113,31,FALSE),"-")</f>
        <v>-</v>
      </c>
      <c r="V211" s="3" t="str">
        <f>IFERROR(VLOOKUP($D211,Payments!V$10:$AX$1113,29,FALSE),"-")</f>
        <v>-</v>
      </c>
      <c r="W211" s="3" t="str">
        <f>IFERROR(VLOOKUP($D211,Payments!X$10:$AX$1113,27,FALSE),"-")</f>
        <v>-</v>
      </c>
      <c r="X211" s="3" t="str">
        <f>IFERROR(VLOOKUP($D211,Payments!Z$10:$AX$1113,25,FALSE),"-")</f>
        <v>-</v>
      </c>
      <c r="Y211" s="3" t="str">
        <f>IFERROR(VLOOKUP($D211,Payments!AB$10:$AX$1113,23,FALSE),"-")</f>
        <v>-</v>
      </c>
      <c r="Z211" s="3" t="str">
        <f>IFERROR(VLOOKUP($D211,Payments!AD$10:$AX$1113,19,FALSE),"-")</f>
        <v>-</v>
      </c>
      <c r="AA211" s="3" t="str">
        <f>IFERROR(VLOOKUP($D211,Payments!AF$10:$AX$1113,17,FALSE),"-")</f>
        <v>-</v>
      </c>
      <c r="AB211" s="3" t="str">
        <f>IFERROR(VLOOKUP($D211,Payments!AH$10:$AX$1113,15,FALSE),"-")</f>
        <v>-</v>
      </c>
      <c r="AC211" s="3" t="str">
        <f>IFERROR(VLOOKUP($D211,Payments!AJ$10:$AX$1113,15,FALSE),"-")</f>
        <v>-</v>
      </c>
      <c r="AD211" s="3" t="str">
        <f>IFERROR(VLOOKUP($D211,Payments!AL$10:$AX$1113,13,FALSE),"-")</f>
        <v>-</v>
      </c>
      <c r="AE211" s="3" t="str">
        <f>IFERROR(VLOOKUP($D211,Payments!AN$10:$AX$1113,11,FALSE),"-")</f>
        <v>-</v>
      </c>
      <c r="AF211" s="3" t="str">
        <f>IFERROR(VLOOKUP($D211,Payments!AP$10:$AX$1113,9,FALSE),"-")</f>
        <v>-</v>
      </c>
      <c r="AG211" s="3" t="str">
        <f>IFERROR(VLOOKUP($D211,Payments!AR$10:$AX$1113,7,FALSE),"-")</f>
        <v>-</v>
      </c>
      <c r="AH211" s="3" t="str">
        <f>IFERROR(VLOOKUP($D211,Payments!AT$10:$AX$1113,5,FALSE),"-")</f>
        <v>-</v>
      </c>
      <c r="AI211" s="3" t="str">
        <f>IFERROR(VLOOKUP($D211,Payments!AV$10:$AX$1113,3,FALSE),"-")</f>
        <v>-</v>
      </c>
    </row>
    <row r="212" spans="1:35" ht="14.5" x14ac:dyDescent="0.35">
      <c r="A212" s="4" t="s">
        <v>162</v>
      </c>
      <c r="B212" s="2" t="s">
        <v>2654</v>
      </c>
      <c r="C212" s="19" t="s">
        <v>328</v>
      </c>
      <c r="D212" s="2" t="s">
        <v>1802</v>
      </c>
      <c r="E212" s="22" t="s">
        <v>332</v>
      </c>
      <c r="F212" s="2">
        <v>3</v>
      </c>
      <c r="G212" s="38">
        <v>20000</v>
      </c>
      <c r="H212" s="2"/>
      <c r="I212" s="28" t="s">
        <v>339</v>
      </c>
      <c r="J212" s="2"/>
      <c r="K212" s="2"/>
      <c r="L212" s="3" t="str">
        <f>IFERROR(VLOOKUP($D212,Payments!B$10:$AX$1113,49,FALSE),"-")</f>
        <v>-</v>
      </c>
      <c r="M212" s="3" t="str">
        <f>IFERROR(VLOOKUP($D212,Payments!D$10:$AX$1113,47,FALSE),"-")</f>
        <v>-</v>
      </c>
      <c r="N212" s="3" t="str">
        <f>IFERROR(VLOOKUP($D212,Payments!F$10:$AX$1113,45,FALSE),"-")</f>
        <v>-</v>
      </c>
      <c r="O212" s="3" t="str">
        <f>IFERROR(VLOOKUP($D212,Payments!H$10:$AX$1113,43,FALSE),"-")</f>
        <v>-</v>
      </c>
      <c r="P212" s="3" t="str">
        <f>IFERROR(VLOOKUP($D212,Payments!J$10:$AX$1113,41,FALSE),"-")</f>
        <v>-</v>
      </c>
      <c r="Q212" s="3" t="str">
        <f>IFERROR(VLOOKUP($D212,Payments!L$10:$AX$1113,39,FALSE),"-")</f>
        <v>-</v>
      </c>
      <c r="R212" s="3" t="str">
        <f>IFERROR(VLOOKUP($D212,Payments!N$10:$AX$1113,37,FALSE),"-")</f>
        <v>-</v>
      </c>
      <c r="S212" s="3" t="str">
        <f>IFERROR(VLOOKUP($D212,Payments!P$10:$AX$1113,35,FALSE),"-")</f>
        <v>-</v>
      </c>
      <c r="T212" s="3" t="str">
        <f>IFERROR(VLOOKUP($D212,Payments!R$10:$AX$1113,33,FALSE),"-")</f>
        <v>-</v>
      </c>
      <c r="U212" s="3" t="str">
        <f>IFERROR(VLOOKUP($D212,Payments!T$10:$AX$1113,31,FALSE),"-")</f>
        <v>-</v>
      </c>
      <c r="V212" s="3" t="str">
        <f>IFERROR(VLOOKUP($D212,Payments!V$10:$AX$1113,29,FALSE),"-")</f>
        <v>-</v>
      </c>
      <c r="W212" s="3" t="str">
        <f>IFERROR(VLOOKUP($D212,Payments!X$10:$AX$1113,27,FALSE),"-")</f>
        <v>-</v>
      </c>
      <c r="X212" s="3" t="str">
        <f>IFERROR(VLOOKUP($D212,Payments!Z$10:$AX$1113,25,FALSE),"-")</f>
        <v>-</v>
      </c>
      <c r="Y212" s="3" t="str">
        <f>IFERROR(VLOOKUP($D212,Payments!AB$10:$AX$1113,23,FALSE),"-")</f>
        <v>-</v>
      </c>
      <c r="Z212" s="3" t="str">
        <f>IFERROR(VLOOKUP($D212,Payments!AD$10:$AX$1113,19,FALSE),"-")</f>
        <v>-</v>
      </c>
      <c r="AA212" s="3" t="str">
        <f>IFERROR(VLOOKUP($D212,Payments!AF$10:$AX$1113,17,FALSE),"-")</f>
        <v>-</v>
      </c>
      <c r="AB212" s="3" t="str">
        <f>IFERROR(VLOOKUP($D212,Payments!AH$10:$AX$1113,15,FALSE),"-")</f>
        <v>-</v>
      </c>
      <c r="AC212" s="3" t="str">
        <f>IFERROR(VLOOKUP($D212,Payments!AJ$10:$AX$1113,15,FALSE),"-")</f>
        <v>-</v>
      </c>
      <c r="AD212" s="3" t="str">
        <f>IFERROR(VLOOKUP($D212,Payments!AL$10:$AX$1113,13,FALSE),"-")</f>
        <v>-</v>
      </c>
      <c r="AE212" s="3" t="str">
        <f>IFERROR(VLOOKUP($D212,Payments!AN$10:$AX$1113,11,FALSE),"-")</f>
        <v>-</v>
      </c>
      <c r="AF212" s="3" t="str">
        <f>IFERROR(VLOOKUP($D212,Payments!AP$10:$AX$1113,9,FALSE),"-")</f>
        <v>-</v>
      </c>
      <c r="AG212" s="3" t="str">
        <f>IFERROR(VLOOKUP($D212,Payments!AR$10:$AX$1113,7,FALSE),"-")</f>
        <v>-</v>
      </c>
      <c r="AH212" s="3" t="str">
        <f>IFERROR(VLOOKUP($D212,Payments!AT$10:$AX$1113,5,FALSE),"-")</f>
        <v>-</v>
      </c>
      <c r="AI212" s="3" t="str">
        <f>IFERROR(VLOOKUP($D212,Payments!AV$10:$AX$1113,3,FALSE),"-")</f>
        <v>-</v>
      </c>
    </row>
    <row r="213" spans="1:35" ht="14.5" x14ac:dyDescent="0.35">
      <c r="A213" s="4" t="s">
        <v>162</v>
      </c>
      <c r="B213" s="2" t="s">
        <v>2654</v>
      </c>
      <c r="C213" s="19" t="s">
        <v>328</v>
      </c>
      <c r="D213" s="2" t="s">
        <v>1803</v>
      </c>
      <c r="E213" s="22" t="s">
        <v>333</v>
      </c>
      <c r="F213" s="2">
        <v>4</v>
      </c>
      <c r="G213" s="38">
        <v>20000</v>
      </c>
      <c r="H213" s="2"/>
      <c r="I213" s="26"/>
      <c r="J213" s="2"/>
      <c r="K213" s="2"/>
      <c r="L213" s="3" t="str">
        <f>IFERROR(VLOOKUP($D213,Payments!B$10:$AX$1113,49,FALSE),"-")</f>
        <v>-</v>
      </c>
      <c r="M213" s="3" t="str">
        <f>IFERROR(VLOOKUP($D213,Payments!D$10:$AX$1113,47,FALSE),"-")</f>
        <v>-</v>
      </c>
      <c r="N213" s="3" t="str">
        <f>IFERROR(VLOOKUP($D213,Payments!F$10:$AX$1113,45,FALSE),"-")</f>
        <v>-</v>
      </c>
      <c r="O213" s="3" t="str">
        <f>IFERROR(VLOOKUP($D213,Payments!H$10:$AX$1113,43,FALSE),"-")</f>
        <v>-</v>
      </c>
      <c r="P213" s="3" t="str">
        <f>IFERROR(VLOOKUP($D213,Payments!J$10:$AX$1113,41,FALSE),"-")</f>
        <v>-</v>
      </c>
      <c r="Q213" s="3" t="str">
        <f>IFERROR(VLOOKUP($D213,Payments!L$10:$AX$1113,39,FALSE),"-")</f>
        <v>-</v>
      </c>
      <c r="R213" s="3" t="str">
        <f>IFERROR(VLOOKUP($D213,Payments!N$10:$AX$1113,37,FALSE),"-")</f>
        <v>-</v>
      </c>
      <c r="S213" s="3" t="str">
        <f>IFERROR(VLOOKUP($D213,Payments!P$10:$AX$1113,35,FALSE),"-")</f>
        <v>-</v>
      </c>
      <c r="T213" s="3" t="str">
        <f>IFERROR(VLOOKUP($D213,Payments!R$10:$AX$1113,33,FALSE),"-")</f>
        <v>-</v>
      </c>
      <c r="U213" s="3" t="str">
        <f>IFERROR(VLOOKUP($D213,Payments!T$10:$AX$1113,31,FALSE),"-")</f>
        <v>-</v>
      </c>
      <c r="V213" s="3" t="str">
        <f>IFERROR(VLOOKUP($D213,Payments!V$10:$AX$1113,29,FALSE),"-")</f>
        <v>-</v>
      </c>
      <c r="W213" s="3" t="str">
        <f>IFERROR(VLOOKUP($D213,Payments!X$10:$AX$1113,27,FALSE),"-")</f>
        <v>-</v>
      </c>
      <c r="X213" s="3" t="str">
        <f>IFERROR(VLOOKUP($D213,Payments!Z$10:$AX$1113,25,FALSE),"-")</f>
        <v>-</v>
      </c>
      <c r="Y213" s="3" t="str">
        <f>IFERROR(VLOOKUP($D213,Payments!AB$10:$AX$1113,23,FALSE),"-")</f>
        <v>-</v>
      </c>
      <c r="Z213" s="3" t="str">
        <f>IFERROR(VLOOKUP($D213,Payments!AD$10:$AX$1113,19,FALSE),"-")</f>
        <v>-</v>
      </c>
      <c r="AA213" s="3" t="str">
        <f>IFERROR(VLOOKUP($D213,Payments!AF$10:$AX$1113,17,FALSE),"-")</f>
        <v>-</v>
      </c>
      <c r="AB213" s="3" t="str">
        <f>IFERROR(VLOOKUP($D213,Payments!AH$10:$AX$1113,15,FALSE),"-")</f>
        <v>-</v>
      </c>
      <c r="AC213" s="3" t="str">
        <f>IFERROR(VLOOKUP($D213,Payments!AJ$10:$AX$1113,15,FALSE),"-")</f>
        <v>-</v>
      </c>
      <c r="AD213" s="3" t="str">
        <f>IFERROR(VLOOKUP($D213,Payments!AL$10:$AX$1113,13,FALSE),"-")</f>
        <v>-</v>
      </c>
      <c r="AE213" s="3" t="str">
        <f>IFERROR(VLOOKUP($D213,Payments!AN$10:$AX$1113,11,FALSE),"-")</f>
        <v>-</v>
      </c>
      <c r="AF213" s="3" t="str">
        <f>IFERROR(VLOOKUP($D213,Payments!AP$10:$AX$1113,9,FALSE),"-")</f>
        <v>-</v>
      </c>
      <c r="AG213" s="3" t="str">
        <f>IFERROR(VLOOKUP($D213,Payments!AR$10:$AX$1113,7,FALSE),"-")</f>
        <v>-</v>
      </c>
      <c r="AH213" s="3" t="str">
        <f>IFERROR(VLOOKUP($D213,Payments!AT$10:$AX$1113,5,FALSE),"-")</f>
        <v>-</v>
      </c>
      <c r="AI213" s="3" t="str">
        <f>IFERROR(VLOOKUP($D213,Payments!AV$10:$AX$1113,3,FALSE),"-")</f>
        <v>-</v>
      </c>
    </row>
    <row r="214" spans="1:35" ht="14.5" x14ac:dyDescent="0.35">
      <c r="A214" s="4" t="s">
        <v>162</v>
      </c>
      <c r="B214" s="2" t="s">
        <v>2654</v>
      </c>
      <c r="C214" s="19" t="s">
        <v>328</v>
      </c>
      <c r="D214" s="2" t="s">
        <v>1804</v>
      </c>
      <c r="E214" s="22" t="s">
        <v>334</v>
      </c>
      <c r="F214" s="2" t="s">
        <v>337</v>
      </c>
      <c r="G214" s="38">
        <v>20000</v>
      </c>
      <c r="H214" s="2"/>
      <c r="I214" s="28" t="s">
        <v>338</v>
      </c>
      <c r="J214" s="2"/>
      <c r="K214" s="2"/>
      <c r="L214" s="3" t="str">
        <f>IFERROR(VLOOKUP($D214,Payments!B$10:$AX$1113,49,FALSE),"-")</f>
        <v>-</v>
      </c>
      <c r="M214" s="3" t="str">
        <f>IFERROR(VLOOKUP($D214,Payments!D$10:$AX$1113,47,FALSE),"-")</f>
        <v>-</v>
      </c>
      <c r="N214" s="3" t="str">
        <f>IFERROR(VLOOKUP($D214,Payments!F$10:$AX$1113,45,FALSE),"-")</f>
        <v>-</v>
      </c>
      <c r="O214" s="3" t="str">
        <f>IFERROR(VLOOKUP($D214,Payments!H$10:$AX$1113,43,FALSE),"-")</f>
        <v>-</v>
      </c>
      <c r="P214" s="3" t="str">
        <f>IFERROR(VLOOKUP($D214,Payments!J$10:$AX$1113,41,FALSE),"-")</f>
        <v>-</v>
      </c>
      <c r="Q214" s="3" t="str">
        <f>IFERROR(VLOOKUP($D214,Payments!L$10:$AX$1113,39,FALSE),"-")</f>
        <v>-</v>
      </c>
      <c r="R214" s="3" t="str">
        <f>IFERROR(VLOOKUP($D214,Payments!N$10:$AX$1113,37,FALSE),"-")</f>
        <v>-</v>
      </c>
      <c r="S214" s="3" t="str">
        <f>IFERROR(VLOOKUP($D214,Payments!P$10:$AX$1113,35,FALSE),"-")</f>
        <v>-</v>
      </c>
      <c r="T214" s="3" t="str">
        <f>IFERROR(VLOOKUP($D214,Payments!R$10:$AX$1113,33,FALSE),"-")</f>
        <v>-</v>
      </c>
      <c r="U214" s="3" t="str">
        <f>IFERROR(VLOOKUP($D214,Payments!T$10:$AX$1113,31,FALSE),"-")</f>
        <v>-</v>
      </c>
      <c r="V214" s="3" t="str">
        <f>IFERROR(VLOOKUP($D214,Payments!V$10:$AX$1113,29,FALSE),"-")</f>
        <v>-</v>
      </c>
      <c r="W214" s="3" t="str">
        <f>IFERROR(VLOOKUP($D214,Payments!X$10:$AX$1113,27,FALSE),"-")</f>
        <v>-</v>
      </c>
      <c r="X214" s="3" t="str">
        <f>IFERROR(VLOOKUP($D214,Payments!Z$10:$AX$1113,25,FALSE),"-")</f>
        <v>-</v>
      </c>
      <c r="Y214" s="3" t="str">
        <f>IFERROR(VLOOKUP($D214,Payments!AB$10:$AX$1113,23,FALSE),"-")</f>
        <v>-</v>
      </c>
      <c r="Z214" s="3" t="str">
        <f>IFERROR(VLOOKUP($D214,Payments!AD$10:$AX$1113,19,FALSE),"-")</f>
        <v>-</v>
      </c>
      <c r="AA214" s="3" t="str">
        <f>IFERROR(VLOOKUP($D214,Payments!AF$10:$AX$1113,17,FALSE),"-")</f>
        <v>-</v>
      </c>
      <c r="AB214" s="3" t="str">
        <f>IFERROR(VLOOKUP($D214,Payments!AH$10:$AX$1113,15,FALSE),"-")</f>
        <v>-</v>
      </c>
      <c r="AC214" s="3" t="str">
        <f>IFERROR(VLOOKUP($D214,Payments!AJ$10:$AX$1113,15,FALSE),"-")</f>
        <v>-</v>
      </c>
      <c r="AD214" s="3" t="str">
        <f>IFERROR(VLOOKUP($D214,Payments!AL$10:$AX$1113,13,FALSE),"-")</f>
        <v>-</v>
      </c>
      <c r="AE214" s="3" t="str">
        <f>IFERROR(VLOOKUP($D214,Payments!AN$10:$AX$1113,11,FALSE),"-")</f>
        <v>-</v>
      </c>
      <c r="AF214" s="3" t="str">
        <f>IFERROR(VLOOKUP($D214,Payments!AP$10:$AX$1113,9,FALSE),"-")</f>
        <v>-</v>
      </c>
      <c r="AG214" s="3" t="str">
        <f>IFERROR(VLOOKUP($D214,Payments!AR$10:$AX$1113,7,FALSE),"-")</f>
        <v>-</v>
      </c>
      <c r="AH214" s="3" t="str">
        <f>IFERROR(VLOOKUP($D214,Payments!AT$10:$AX$1113,5,FALSE),"-")</f>
        <v>-</v>
      </c>
      <c r="AI214" s="3" t="str">
        <f>IFERROR(VLOOKUP($D214,Payments!AV$10:$AX$1113,3,FALSE),"-")</f>
        <v>-</v>
      </c>
    </row>
    <row r="215" spans="1:35" ht="14.5" x14ac:dyDescent="0.35">
      <c r="A215" s="4" t="s">
        <v>162</v>
      </c>
      <c r="B215" s="2" t="s">
        <v>2654</v>
      </c>
      <c r="C215" s="19" t="s">
        <v>328</v>
      </c>
      <c r="D215" s="2" t="s">
        <v>1805</v>
      </c>
      <c r="E215" s="22" t="s">
        <v>335</v>
      </c>
      <c r="F215" s="2">
        <v>4</v>
      </c>
      <c r="G215" s="38">
        <v>20000</v>
      </c>
      <c r="H215" s="2"/>
      <c r="I215" s="26"/>
      <c r="J215" s="2" t="s">
        <v>286</v>
      </c>
      <c r="K215" s="2"/>
      <c r="L215" s="3" t="str">
        <f>IFERROR(VLOOKUP($D215,Payments!B$10:$AX$1113,49,FALSE),"-")</f>
        <v>-</v>
      </c>
      <c r="M215" s="3" t="str">
        <f>IFERROR(VLOOKUP($D215,Payments!D$10:$AX$1113,47,FALSE),"-")</f>
        <v>-</v>
      </c>
      <c r="N215" s="3" t="str">
        <f>IFERROR(VLOOKUP($D215,Payments!F$10:$AX$1113,45,FALSE),"-")</f>
        <v>-</v>
      </c>
      <c r="O215" s="3" t="str">
        <f>IFERROR(VLOOKUP($D215,Payments!H$10:$AX$1113,43,FALSE),"-")</f>
        <v>-</v>
      </c>
      <c r="P215" s="3" t="str">
        <f>IFERROR(VLOOKUP($D215,Payments!J$10:$AX$1113,41,FALSE),"-")</f>
        <v>-</v>
      </c>
      <c r="Q215" s="3" t="str">
        <f>IFERROR(VLOOKUP($D215,Payments!L$10:$AX$1113,39,FALSE),"-")</f>
        <v>-</v>
      </c>
      <c r="R215" s="3" t="str">
        <f>IFERROR(VLOOKUP($D215,Payments!N$10:$AX$1113,37,FALSE),"-")</f>
        <v>-</v>
      </c>
      <c r="S215" s="3" t="str">
        <f>IFERROR(VLOOKUP($D215,Payments!P$10:$AX$1113,35,FALSE),"-")</f>
        <v>-</v>
      </c>
      <c r="T215" s="3" t="str">
        <f>IFERROR(VLOOKUP($D215,Payments!R$10:$AX$1113,33,FALSE),"-")</f>
        <v>-</v>
      </c>
      <c r="U215" s="3" t="str">
        <f>IFERROR(VLOOKUP($D215,Payments!T$10:$AX$1113,31,FALSE),"-")</f>
        <v>-</v>
      </c>
      <c r="V215" s="3" t="str">
        <f>IFERROR(VLOOKUP($D215,Payments!V$10:$AX$1113,29,FALSE),"-")</f>
        <v>-</v>
      </c>
      <c r="W215" s="3" t="str">
        <f>IFERROR(VLOOKUP($D215,Payments!X$10:$AX$1113,27,FALSE),"-")</f>
        <v>-</v>
      </c>
      <c r="X215" s="3" t="str">
        <f>IFERROR(VLOOKUP($D215,Payments!Z$10:$AX$1113,25,FALSE),"-")</f>
        <v>-</v>
      </c>
      <c r="Y215" s="3" t="str">
        <f>IFERROR(VLOOKUP($D215,Payments!AB$10:$AX$1113,23,FALSE),"-")</f>
        <v>-</v>
      </c>
      <c r="Z215" s="3" t="str">
        <f>IFERROR(VLOOKUP($D215,Payments!AD$10:$AX$1113,19,FALSE),"-")</f>
        <v>-</v>
      </c>
      <c r="AA215" s="3" t="str">
        <f>IFERROR(VLOOKUP($D215,Payments!AF$10:$AX$1113,17,FALSE),"-")</f>
        <v>-</v>
      </c>
      <c r="AB215" s="3" t="str">
        <f>IFERROR(VLOOKUP($D215,Payments!AH$10:$AX$1113,15,FALSE),"-")</f>
        <v>-</v>
      </c>
      <c r="AC215" s="3" t="str">
        <f>IFERROR(VLOOKUP($D215,Payments!AJ$10:$AX$1113,15,FALSE),"-")</f>
        <v>-</v>
      </c>
      <c r="AD215" s="3" t="str">
        <f>IFERROR(VLOOKUP($D215,Payments!AL$10:$AX$1113,13,FALSE),"-")</f>
        <v>-</v>
      </c>
      <c r="AE215" s="3" t="str">
        <f>IFERROR(VLOOKUP($D215,Payments!AN$10:$AX$1113,11,FALSE),"-")</f>
        <v>-</v>
      </c>
      <c r="AF215" s="3" t="str">
        <f>IFERROR(VLOOKUP($D215,Payments!AP$10:$AX$1113,9,FALSE),"-")</f>
        <v>-</v>
      </c>
      <c r="AG215" s="3" t="str">
        <f>IFERROR(VLOOKUP($D215,Payments!AR$10:$AX$1113,7,FALSE),"-")</f>
        <v>-</v>
      </c>
      <c r="AH215" s="3" t="str">
        <f>IFERROR(VLOOKUP($D215,Payments!AT$10:$AX$1113,5,FALSE),"-")</f>
        <v>-</v>
      </c>
      <c r="AI215" s="3" t="str">
        <f>IFERROR(VLOOKUP($D215,Payments!AV$10:$AX$1113,3,FALSE),"-")</f>
        <v>-</v>
      </c>
    </row>
    <row r="216" spans="1:35" ht="14.5" x14ac:dyDescent="0.35">
      <c r="A216" s="4" t="s">
        <v>162</v>
      </c>
      <c r="B216" s="2" t="s">
        <v>2654</v>
      </c>
      <c r="C216" s="19" t="s">
        <v>328</v>
      </c>
      <c r="D216" s="2" t="s">
        <v>1806</v>
      </c>
      <c r="E216" s="22" t="s">
        <v>336</v>
      </c>
      <c r="F216" s="2">
        <v>2</v>
      </c>
      <c r="G216" s="38">
        <v>20000</v>
      </c>
      <c r="H216" s="2"/>
      <c r="I216" s="26"/>
      <c r="J216" s="2" t="s">
        <v>286</v>
      </c>
      <c r="K216" s="2"/>
      <c r="L216" s="3" t="str">
        <f>IFERROR(VLOOKUP($D216,Payments!B$10:$AX$1113,49,FALSE),"-")</f>
        <v>-</v>
      </c>
      <c r="M216" s="3" t="str">
        <f>IFERROR(VLOOKUP($D216,Payments!D$10:$AX$1113,47,FALSE),"-")</f>
        <v>-</v>
      </c>
      <c r="N216" s="3" t="str">
        <f>IFERROR(VLOOKUP($D216,Payments!F$10:$AX$1113,45,FALSE),"-")</f>
        <v>-</v>
      </c>
      <c r="O216" s="3" t="str">
        <f>IFERROR(VLOOKUP($D216,Payments!H$10:$AX$1113,43,FALSE),"-")</f>
        <v>-</v>
      </c>
      <c r="P216" s="3" t="str">
        <f>IFERROR(VLOOKUP($D216,Payments!J$10:$AX$1113,41,FALSE),"-")</f>
        <v>-</v>
      </c>
      <c r="Q216" s="3" t="str">
        <f>IFERROR(VLOOKUP($D216,Payments!L$10:$AX$1113,39,FALSE),"-")</f>
        <v>-</v>
      </c>
      <c r="R216" s="3" t="str">
        <f>IFERROR(VLOOKUP($D216,Payments!N$10:$AX$1113,37,FALSE),"-")</f>
        <v>-</v>
      </c>
      <c r="S216" s="3" t="str">
        <f>IFERROR(VLOOKUP($D216,Payments!P$10:$AX$1113,35,FALSE),"-")</f>
        <v>-</v>
      </c>
      <c r="T216" s="3" t="str">
        <f>IFERROR(VLOOKUP($D216,Payments!R$10:$AX$1113,33,FALSE),"-")</f>
        <v>-</v>
      </c>
      <c r="U216" s="3" t="str">
        <f>IFERROR(VLOOKUP($D216,Payments!T$10:$AX$1113,31,FALSE),"-")</f>
        <v>-</v>
      </c>
      <c r="V216" s="3" t="str">
        <f>IFERROR(VLOOKUP($D216,Payments!V$10:$AX$1113,29,FALSE),"-")</f>
        <v>-</v>
      </c>
      <c r="W216" s="3" t="str">
        <f>IFERROR(VLOOKUP($D216,Payments!X$10:$AX$1113,27,FALSE),"-")</f>
        <v>-</v>
      </c>
      <c r="X216" s="3" t="str">
        <f>IFERROR(VLOOKUP($D216,Payments!Z$10:$AX$1113,25,FALSE),"-")</f>
        <v>-</v>
      </c>
      <c r="Y216" s="3" t="str">
        <f>IFERROR(VLOOKUP($D216,Payments!AB$10:$AX$1113,23,FALSE),"-")</f>
        <v>-</v>
      </c>
      <c r="Z216" s="3" t="str">
        <f>IFERROR(VLOOKUP($D216,Payments!AD$10:$AX$1113,19,FALSE),"-")</f>
        <v>-</v>
      </c>
      <c r="AA216" s="3" t="str">
        <f>IFERROR(VLOOKUP($D216,Payments!AF$10:$AX$1113,17,FALSE),"-")</f>
        <v>-</v>
      </c>
      <c r="AB216" s="3" t="str">
        <f>IFERROR(VLOOKUP($D216,Payments!AH$10:$AX$1113,15,FALSE),"-")</f>
        <v>-</v>
      </c>
      <c r="AC216" s="3" t="str">
        <f>IFERROR(VLOOKUP($D216,Payments!AJ$10:$AX$1113,15,FALSE),"-")</f>
        <v>-</v>
      </c>
      <c r="AD216" s="3" t="str">
        <f>IFERROR(VLOOKUP($D216,Payments!AL$10:$AX$1113,13,FALSE),"-")</f>
        <v>-</v>
      </c>
      <c r="AE216" s="3" t="str">
        <f>IFERROR(VLOOKUP($D216,Payments!AN$10:$AX$1113,11,FALSE),"-")</f>
        <v>-</v>
      </c>
      <c r="AF216" s="3" t="str">
        <f>IFERROR(VLOOKUP($D216,Payments!AP$10:$AX$1113,9,FALSE),"-")</f>
        <v>-</v>
      </c>
      <c r="AG216" s="3" t="str">
        <f>IFERROR(VLOOKUP($D216,Payments!AR$10:$AX$1113,7,FALSE),"-")</f>
        <v>-</v>
      </c>
      <c r="AH216" s="3" t="str">
        <f>IFERROR(VLOOKUP($D216,Payments!AT$10:$AX$1113,5,FALSE),"-")</f>
        <v>-</v>
      </c>
      <c r="AI216" s="3" t="str">
        <f>IFERROR(VLOOKUP($D216,Payments!AV$10:$AX$1113,3,FALSE),"-")</f>
        <v>-</v>
      </c>
    </row>
    <row r="217" spans="1:35" ht="14.5" x14ac:dyDescent="0.35">
      <c r="A217" s="4" t="s">
        <v>162</v>
      </c>
      <c r="B217" s="2" t="s">
        <v>2655</v>
      </c>
      <c r="C217" s="19" t="s">
        <v>340</v>
      </c>
      <c r="D217" s="2" t="s">
        <v>1807</v>
      </c>
      <c r="E217" s="25" t="s">
        <v>341</v>
      </c>
      <c r="F217" s="2" t="s">
        <v>2786</v>
      </c>
      <c r="G217" s="38">
        <v>15000</v>
      </c>
      <c r="H217" s="2" t="s">
        <v>227</v>
      </c>
      <c r="I217" s="26"/>
      <c r="J217" s="2"/>
      <c r="K217" s="2"/>
      <c r="L217" s="3" t="str">
        <f>IFERROR(VLOOKUP($D217,Payments!B$10:$AX$1113,49,FALSE),"-")</f>
        <v>-</v>
      </c>
      <c r="M217" s="3" t="str">
        <f>IFERROR(VLOOKUP($D217,Payments!D$10:$AX$1113,47,FALSE),"-")</f>
        <v>-</v>
      </c>
      <c r="N217" s="3" t="str">
        <f>IFERROR(VLOOKUP($D217,Payments!F$10:$AX$1113,45,FALSE),"-")</f>
        <v>-</v>
      </c>
      <c r="O217" s="3" t="str">
        <f>IFERROR(VLOOKUP($D217,Payments!H$10:$AX$1113,43,FALSE),"-")</f>
        <v>-</v>
      </c>
      <c r="P217" s="3" t="str">
        <f>IFERROR(VLOOKUP($D217,Payments!J$10:$AX$1113,41,FALSE),"-")</f>
        <v>-</v>
      </c>
      <c r="Q217" s="3" t="str">
        <f>IFERROR(VLOOKUP($D217,Payments!L$10:$AX$1113,39,FALSE),"-")</f>
        <v>-</v>
      </c>
      <c r="R217" s="3" t="str">
        <f>IFERROR(VLOOKUP($D217,Payments!N$10:$AX$1113,37,FALSE),"-")</f>
        <v>-</v>
      </c>
      <c r="S217" s="3" t="str">
        <f>IFERROR(VLOOKUP($D217,Payments!P$10:$AX$1113,35,FALSE),"-")</f>
        <v>-</v>
      </c>
      <c r="T217" s="3" t="str">
        <f>IFERROR(VLOOKUP($D217,Payments!R$10:$AX$1113,33,FALSE),"-")</f>
        <v>-</v>
      </c>
      <c r="U217" s="3" t="str">
        <f>IFERROR(VLOOKUP($D217,Payments!T$10:$AX$1113,31,FALSE),"-")</f>
        <v>-</v>
      </c>
      <c r="V217" s="3" t="str">
        <f>IFERROR(VLOOKUP($D217,Payments!V$10:$AX$1113,29,FALSE),"-")</f>
        <v>-</v>
      </c>
      <c r="W217" s="3" t="str">
        <f>IFERROR(VLOOKUP($D217,Payments!X$10:$AX$1113,27,FALSE),"-")</f>
        <v>-</v>
      </c>
      <c r="X217" s="3" t="str">
        <f>IFERROR(VLOOKUP($D217,Payments!Z$10:$AX$1113,25,FALSE),"-")</f>
        <v>-</v>
      </c>
      <c r="Y217" s="3" t="str">
        <f>IFERROR(VLOOKUP($D217,Payments!AB$10:$AX$1113,23,FALSE),"-")</f>
        <v>-</v>
      </c>
      <c r="Z217" s="3" t="str">
        <f>IFERROR(VLOOKUP($D217,Payments!AD$10:$AX$1113,19,FALSE),"-")</f>
        <v>-</v>
      </c>
      <c r="AA217" s="3" t="str">
        <f>IFERROR(VLOOKUP($D217,Payments!AF$10:$AX$1113,17,FALSE),"-")</f>
        <v>-</v>
      </c>
      <c r="AB217" s="3" t="str">
        <f>IFERROR(VLOOKUP($D217,Payments!AH$10:$AX$1113,15,FALSE),"-")</f>
        <v>-</v>
      </c>
      <c r="AC217" s="3" t="str">
        <f>IFERROR(VLOOKUP($D217,Payments!AJ$10:$AX$1113,15,FALSE),"-")</f>
        <v>-</v>
      </c>
      <c r="AD217" s="3" t="str">
        <f>IFERROR(VLOOKUP($D217,Payments!AL$10:$AX$1113,13,FALSE),"-")</f>
        <v>-</v>
      </c>
      <c r="AE217" s="3" t="str">
        <f>IFERROR(VLOOKUP($D217,Payments!AN$10:$AX$1113,11,FALSE),"-")</f>
        <v>-</v>
      </c>
      <c r="AF217" s="3" t="str">
        <f>IFERROR(VLOOKUP($D217,Payments!AP$10:$AX$1113,9,FALSE),"-")</f>
        <v>-</v>
      </c>
      <c r="AG217" s="3" t="str">
        <f>IFERROR(VLOOKUP($D217,Payments!AR$10:$AX$1113,7,FALSE),"-")</f>
        <v>-</v>
      </c>
      <c r="AH217" s="3" t="str">
        <f>IFERROR(VLOOKUP($D217,Payments!AT$10:$AX$1113,5,FALSE),"-")</f>
        <v>-</v>
      </c>
      <c r="AI217" s="3" t="str">
        <f>IFERROR(VLOOKUP($D217,Payments!AV$10:$AX$1113,3,FALSE),"-")</f>
        <v>-</v>
      </c>
    </row>
    <row r="218" spans="1:35" ht="14.5" x14ac:dyDescent="0.35">
      <c r="A218" s="4" t="s">
        <v>162</v>
      </c>
      <c r="B218" s="2" t="s">
        <v>2655</v>
      </c>
      <c r="C218" s="19" t="s">
        <v>340</v>
      </c>
      <c r="D218" s="2" t="s">
        <v>1808</v>
      </c>
      <c r="E218" s="22" t="s">
        <v>342</v>
      </c>
      <c r="F218" s="2" t="s">
        <v>2786</v>
      </c>
      <c r="G218" s="38">
        <v>20000</v>
      </c>
      <c r="H218" s="2" t="s">
        <v>227</v>
      </c>
      <c r="I218" s="26"/>
      <c r="J218" s="2"/>
      <c r="K218" s="2"/>
      <c r="L218" s="3" t="str">
        <f>IFERROR(VLOOKUP($D218,Payments!B$10:$AX$1113,49,FALSE),"-")</f>
        <v>-</v>
      </c>
      <c r="M218" s="3" t="str">
        <f>IFERROR(VLOOKUP($D218,Payments!D$10:$AX$1113,47,FALSE),"-")</f>
        <v>-</v>
      </c>
      <c r="N218" s="3" t="str">
        <f>IFERROR(VLOOKUP($D218,Payments!F$10:$AX$1113,45,FALSE),"-")</f>
        <v>-</v>
      </c>
      <c r="O218" s="3" t="str">
        <f>IFERROR(VLOOKUP($D218,Payments!H$10:$AX$1113,43,FALSE),"-")</f>
        <v>-</v>
      </c>
      <c r="P218" s="3" t="str">
        <f>IFERROR(VLOOKUP($D218,Payments!J$10:$AX$1113,41,FALSE),"-")</f>
        <v>-</v>
      </c>
      <c r="Q218" s="3" t="str">
        <f>IFERROR(VLOOKUP($D218,Payments!L$10:$AX$1113,39,FALSE),"-")</f>
        <v>-</v>
      </c>
      <c r="R218" s="3" t="str">
        <f>IFERROR(VLOOKUP($D218,Payments!N$10:$AX$1113,37,FALSE),"-")</f>
        <v>-</v>
      </c>
      <c r="S218" s="3" t="str">
        <f>IFERROR(VLOOKUP($D218,Payments!P$10:$AX$1113,35,FALSE),"-")</f>
        <v>-</v>
      </c>
      <c r="T218" s="3" t="str">
        <f>IFERROR(VLOOKUP($D218,Payments!R$10:$AX$1113,33,FALSE),"-")</f>
        <v>-</v>
      </c>
      <c r="U218" s="3" t="str">
        <f>IFERROR(VLOOKUP($D218,Payments!T$10:$AX$1113,31,FALSE),"-")</f>
        <v>-</v>
      </c>
      <c r="V218" s="3" t="str">
        <f>IFERROR(VLOOKUP($D218,Payments!V$10:$AX$1113,29,FALSE),"-")</f>
        <v>-</v>
      </c>
      <c r="W218" s="3" t="str">
        <f>IFERROR(VLOOKUP($D218,Payments!X$10:$AX$1113,27,FALSE),"-")</f>
        <v>-</v>
      </c>
      <c r="X218" s="3" t="str">
        <f>IFERROR(VLOOKUP($D218,Payments!Z$10:$AX$1113,25,FALSE),"-")</f>
        <v>-</v>
      </c>
      <c r="Y218" s="3" t="str">
        <f>IFERROR(VLOOKUP($D218,Payments!AB$10:$AX$1113,23,FALSE),"-")</f>
        <v>-</v>
      </c>
      <c r="Z218" s="3" t="str">
        <f>IFERROR(VLOOKUP($D218,Payments!AD$10:$AX$1113,19,FALSE),"-")</f>
        <v>-</v>
      </c>
      <c r="AA218" s="3" t="str">
        <f>IFERROR(VLOOKUP($D218,Payments!AF$10:$AX$1113,17,FALSE),"-")</f>
        <v>-</v>
      </c>
      <c r="AB218" s="3" t="str">
        <f>IFERROR(VLOOKUP($D218,Payments!AH$10:$AX$1113,15,FALSE),"-")</f>
        <v>-</v>
      </c>
      <c r="AC218" s="3" t="str">
        <f>IFERROR(VLOOKUP($D218,Payments!AJ$10:$AX$1113,15,FALSE),"-")</f>
        <v>-</v>
      </c>
      <c r="AD218" s="3" t="str">
        <f>IFERROR(VLOOKUP($D218,Payments!AL$10:$AX$1113,13,FALSE),"-")</f>
        <v>-</v>
      </c>
      <c r="AE218" s="3" t="str">
        <f>IFERROR(VLOOKUP($D218,Payments!AN$10:$AX$1113,11,FALSE),"-")</f>
        <v>-</v>
      </c>
      <c r="AF218" s="3" t="str">
        <f>IFERROR(VLOOKUP($D218,Payments!AP$10:$AX$1113,9,FALSE),"-")</f>
        <v>-</v>
      </c>
      <c r="AG218" s="3" t="str">
        <f>IFERROR(VLOOKUP($D218,Payments!AR$10:$AX$1113,7,FALSE),"-")</f>
        <v>-</v>
      </c>
      <c r="AH218" s="3" t="str">
        <f>IFERROR(VLOOKUP($D218,Payments!AT$10:$AX$1113,5,FALSE),"-")</f>
        <v>-</v>
      </c>
      <c r="AI218" s="3" t="str">
        <f>IFERROR(VLOOKUP($D218,Payments!AV$10:$AX$1113,3,FALSE),"-")</f>
        <v>-</v>
      </c>
    </row>
    <row r="219" spans="1:35" ht="14.5" x14ac:dyDescent="0.35">
      <c r="A219" s="4" t="s">
        <v>162</v>
      </c>
      <c r="B219" s="2" t="s">
        <v>2655</v>
      </c>
      <c r="C219" s="19" t="s">
        <v>340</v>
      </c>
      <c r="D219" s="2" t="s">
        <v>1809</v>
      </c>
      <c r="E219" s="22" t="s">
        <v>343</v>
      </c>
      <c r="F219" s="2">
        <v>4</v>
      </c>
      <c r="G219" s="38">
        <v>20000</v>
      </c>
      <c r="H219" s="2"/>
      <c r="I219" s="26"/>
      <c r="J219" s="2"/>
      <c r="K219" s="2"/>
      <c r="L219" s="3" t="str">
        <f>IFERROR(VLOOKUP($D219,Payments!B$10:$AX$1113,49,FALSE),"-")</f>
        <v>-</v>
      </c>
      <c r="M219" s="3" t="str">
        <f>IFERROR(VLOOKUP($D219,Payments!D$10:$AX$1113,47,FALSE),"-")</f>
        <v>-</v>
      </c>
      <c r="N219" s="3" t="str">
        <f>IFERROR(VLOOKUP($D219,Payments!F$10:$AX$1113,45,FALSE),"-")</f>
        <v>-</v>
      </c>
      <c r="O219" s="3" t="str">
        <f>IFERROR(VLOOKUP($D219,Payments!H$10:$AX$1113,43,FALSE),"-")</f>
        <v>-</v>
      </c>
      <c r="P219" s="3" t="str">
        <f>IFERROR(VLOOKUP($D219,Payments!J$10:$AX$1113,41,FALSE),"-")</f>
        <v>-</v>
      </c>
      <c r="Q219" s="3" t="str">
        <f>IFERROR(VLOOKUP($D219,Payments!L$10:$AX$1113,39,FALSE),"-")</f>
        <v>-</v>
      </c>
      <c r="R219" s="3" t="str">
        <f>IFERROR(VLOOKUP($D219,Payments!N$10:$AX$1113,37,FALSE),"-")</f>
        <v>-</v>
      </c>
      <c r="S219" s="3" t="str">
        <f>IFERROR(VLOOKUP($D219,Payments!P$10:$AX$1113,35,FALSE),"-")</f>
        <v>-</v>
      </c>
      <c r="T219" s="3" t="str">
        <f>IFERROR(VLOOKUP($D219,Payments!R$10:$AX$1113,33,FALSE),"-")</f>
        <v>-</v>
      </c>
      <c r="U219" s="3" t="str">
        <f>IFERROR(VLOOKUP($D219,Payments!T$10:$AX$1113,31,FALSE),"-")</f>
        <v>-</v>
      </c>
      <c r="V219" s="3" t="str">
        <f>IFERROR(VLOOKUP($D219,Payments!V$10:$AX$1113,29,FALSE),"-")</f>
        <v>-</v>
      </c>
      <c r="W219" s="3" t="str">
        <f>IFERROR(VLOOKUP($D219,Payments!X$10:$AX$1113,27,FALSE),"-")</f>
        <v>-</v>
      </c>
      <c r="X219" s="3" t="str">
        <f>IFERROR(VLOOKUP($D219,Payments!Z$10:$AX$1113,25,FALSE),"-")</f>
        <v>-</v>
      </c>
      <c r="Y219" s="3" t="str">
        <f>IFERROR(VLOOKUP($D219,Payments!AB$10:$AX$1113,23,FALSE),"-")</f>
        <v>-</v>
      </c>
      <c r="Z219" s="3" t="str">
        <f>IFERROR(VLOOKUP($D219,Payments!AD$10:$AX$1113,19,FALSE),"-")</f>
        <v>-</v>
      </c>
      <c r="AA219" s="3" t="str">
        <f>IFERROR(VLOOKUP($D219,Payments!AF$10:$AX$1113,17,FALSE),"-")</f>
        <v>-</v>
      </c>
      <c r="AB219" s="3" t="str">
        <f>IFERROR(VLOOKUP($D219,Payments!AH$10:$AX$1113,15,FALSE),"-")</f>
        <v>-</v>
      </c>
      <c r="AC219" s="3" t="str">
        <f>IFERROR(VLOOKUP($D219,Payments!AJ$10:$AX$1113,15,FALSE),"-")</f>
        <v>-</v>
      </c>
      <c r="AD219" s="3" t="str">
        <f>IFERROR(VLOOKUP($D219,Payments!AL$10:$AX$1113,13,FALSE),"-")</f>
        <v>-</v>
      </c>
      <c r="AE219" s="3" t="str">
        <f>IFERROR(VLOOKUP($D219,Payments!AN$10:$AX$1113,11,FALSE),"-")</f>
        <v>-</v>
      </c>
      <c r="AF219" s="3" t="str">
        <f>IFERROR(VLOOKUP($D219,Payments!AP$10:$AX$1113,9,FALSE),"-")</f>
        <v>-</v>
      </c>
      <c r="AG219" s="3" t="str">
        <f>IFERROR(VLOOKUP($D219,Payments!AR$10:$AX$1113,7,FALSE),"-")</f>
        <v>-</v>
      </c>
      <c r="AH219" s="3" t="str">
        <f>IFERROR(VLOOKUP($D219,Payments!AT$10:$AX$1113,5,FALSE),"-")</f>
        <v>-</v>
      </c>
      <c r="AI219" s="3" t="str">
        <f>IFERROR(VLOOKUP($D219,Payments!AV$10:$AX$1113,3,FALSE),"-")</f>
        <v>-</v>
      </c>
    </row>
    <row r="220" spans="1:35" ht="14.5" x14ac:dyDescent="0.35">
      <c r="A220" s="4" t="s">
        <v>162</v>
      </c>
      <c r="B220" s="2" t="s">
        <v>2655</v>
      </c>
      <c r="C220" s="19" t="s">
        <v>340</v>
      </c>
      <c r="D220" s="2" t="s">
        <v>1810</v>
      </c>
      <c r="E220" s="22" t="s">
        <v>344</v>
      </c>
      <c r="F220" s="2">
        <v>8</v>
      </c>
      <c r="G220" s="38">
        <v>15000</v>
      </c>
      <c r="H220" s="2"/>
      <c r="I220" s="26"/>
      <c r="J220" s="2"/>
      <c r="K220" s="2"/>
      <c r="L220" s="3" t="str">
        <f>IFERROR(VLOOKUP($D220,Payments!B$10:$AX$1113,49,FALSE),"-")</f>
        <v>-</v>
      </c>
      <c r="M220" s="3" t="str">
        <f>IFERROR(VLOOKUP($D220,Payments!D$10:$AX$1113,47,FALSE),"-")</f>
        <v>-</v>
      </c>
      <c r="N220" s="3" t="str">
        <f>IFERROR(VLOOKUP($D220,Payments!F$10:$AX$1113,45,FALSE),"-")</f>
        <v>-</v>
      </c>
      <c r="O220" s="3" t="str">
        <f>IFERROR(VLOOKUP($D220,Payments!H$10:$AX$1113,43,FALSE),"-")</f>
        <v>-</v>
      </c>
      <c r="P220" s="3" t="str">
        <f>IFERROR(VLOOKUP($D220,Payments!J$10:$AX$1113,41,FALSE),"-")</f>
        <v>-</v>
      </c>
      <c r="Q220" s="3" t="str">
        <f>IFERROR(VLOOKUP($D220,Payments!L$10:$AX$1113,39,FALSE),"-")</f>
        <v>-</v>
      </c>
      <c r="R220" s="3" t="str">
        <f>IFERROR(VLOOKUP($D220,Payments!N$10:$AX$1113,37,FALSE),"-")</f>
        <v>-</v>
      </c>
      <c r="S220" s="3" t="str">
        <f>IFERROR(VLOOKUP($D220,Payments!P$10:$AX$1113,35,FALSE),"-")</f>
        <v>-</v>
      </c>
      <c r="T220" s="3" t="str">
        <f>IFERROR(VLOOKUP($D220,Payments!R$10:$AX$1113,33,FALSE),"-")</f>
        <v>-</v>
      </c>
      <c r="U220" s="3" t="str">
        <f>IFERROR(VLOOKUP($D220,Payments!T$10:$AX$1113,31,FALSE),"-")</f>
        <v>-</v>
      </c>
      <c r="V220" s="3" t="str">
        <f>IFERROR(VLOOKUP($D220,Payments!V$10:$AX$1113,29,FALSE),"-")</f>
        <v>-</v>
      </c>
      <c r="W220" s="3" t="str">
        <f>IFERROR(VLOOKUP($D220,Payments!X$10:$AX$1113,27,FALSE),"-")</f>
        <v>-</v>
      </c>
      <c r="X220" s="3" t="str">
        <f>IFERROR(VLOOKUP($D220,Payments!Z$10:$AX$1113,25,FALSE),"-")</f>
        <v>-</v>
      </c>
      <c r="Y220" s="3" t="str">
        <f>IFERROR(VLOOKUP($D220,Payments!AB$10:$AX$1113,23,FALSE),"-")</f>
        <v>-</v>
      </c>
      <c r="Z220" s="3" t="str">
        <f>IFERROR(VLOOKUP($D220,Payments!AD$10:$AX$1113,19,FALSE),"-")</f>
        <v>-</v>
      </c>
      <c r="AA220" s="3" t="str">
        <f>IFERROR(VLOOKUP($D220,Payments!AF$10:$AX$1113,17,FALSE),"-")</f>
        <v>-</v>
      </c>
      <c r="AB220" s="3" t="str">
        <f>IFERROR(VLOOKUP($D220,Payments!AH$10:$AX$1113,15,FALSE),"-")</f>
        <v>-</v>
      </c>
      <c r="AC220" s="3" t="str">
        <f>IFERROR(VLOOKUP($D220,Payments!AJ$10:$AX$1113,15,FALSE),"-")</f>
        <v>-</v>
      </c>
      <c r="AD220" s="3" t="str">
        <f>IFERROR(VLOOKUP($D220,Payments!AL$10:$AX$1113,13,FALSE),"-")</f>
        <v>-</v>
      </c>
      <c r="AE220" s="3" t="str">
        <f>IFERROR(VLOOKUP($D220,Payments!AN$10:$AX$1113,11,FALSE),"-")</f>
        <v>-</v>
      </c>
      <c r="AF220" s="3" t="str">
        <f>IFERROR(VLOOKUP($D220,Payments!AP$10:$AX$1113,9,FALSE),"-")</f>
        <v>-</v>
      </c>
      <c r="AG220" s="3" t="str">
        <f>IFERROR(VLOOKUP($D220,Payments!AR$10:$AX$1113,7,FALSE),"-")</f>
        <v>-</v>
      </c>
      <c r="AH220" s="3" t="str">
        <f>IFERROR(VLOOKUP($D220,Payments!AT$10:$AX$1113,5,FALSE),"-")</f>
        <v>-</v>
      </c>
      <c r="AI220" s="3" t="str">
        <f>IFERROR(VLOOKUP($D220,Payments!AV$10:$AX$1113,3,FALSE),"-")</f>
        <v>-</v>
      </c>
    </row>
    <row r="221" spans="1:35" ht="14.5" x14ac:dyDescent="0.35">
      <c r="A221" s="4" t="s">
        <v>162</v>
      </c>
      <c r="B221" s="2" t="s">
        <v>2656</v>
      </c>
      <c r="C221" s="19" t="s">
        <v>345</v>
      </c>
      <c r="D221" s="2" t="s">
        <v>1811</v>
      </c>
      <c r="E221" s="22" t="s">
        <v>346</v>
      </c>
      <c r="F221" s="2">
        <v>2</v>
      </c>
      <c r="G221" s="38">
        <v>20000</v>
      </c>
      <c r="H221" s="2"/>
      <c r="I221" s="26" t="s">
        <v>349</v>
      </c>
      <c r="J221" s="2"/>
      <c r="K221" s="2"/>
      <c r="L221" s="3" t="str">
        <f>IFERROR(VLOOKUP($D221,Payments!B$10:$AX$1113,49,FALSE),"-")</f>
        <v>-</v>
      </c>
      <c r="M221" s="3" t="str">
        <f>IFERROR(VLOOKUP($D221,Payments!D$10:$AX$1113,47,FALSE),"-")</f>
        <v>-</v>
      </c>
      <c r="N221" s="3" t="str">
        <f>IFERROR(VLOOKUP($D221,Payments!F$10:$AX$1113,45,FALSE),"-")</f>
        <v>-</v>
      </c>
      <c r="O221" s="3" t="str">
        <f>IFERROR(VLOOKUP($D221,Payments!H$10:$AX$1113,43,FALSE),"-")</f>
        <v>-</v>
      </c>
      <c r="P221" s="3" t="str">
        <f>IFERROR(VLOOKUP($D221,Payments!J$10:$AX$1113,41,FALSE),"-")</f>
        <v>-</v>
      </c>
      <c r="Q221" s="3" t="str">
        <f>IFERROR(VLOOKUP($D221,Payments!L$10:$AX$1113,39,FALSE),"-")</f>
        <v>-</v>
      </c>
      <c r="R221" s="3" t="str">
        <f>IFERROR(VLOOKUP($D221,Payments!N$10:$AX$1113,37,FALSE),"-")</f>
        <v>-</v>
      </c>
      <c r="S221" s="3" t="str">
        <f>IFERROR(VLOOKUP($D221,Payments!P$10:$AX$1113,35,FALSE),"-")</f>
        <v>-</v>
      </c>
      <c r="T221" s="3" t="str">
        <f>IFERROR(VLOOKUP($D221,Payments!R$10:$AX$1113,33,FALSE),"-")</f>
        <v>-</v>
      </c>
      <c r="U221" s="3" t="str">
        <f>IFERROR(VLOOKUP($D221,Payments!T$10:$AX$1113,31,FALSE),"-")</f>
        <v>-</v>
      </c>
      <c r="V221" s="3" t="str">
        <f>IFERROR(VLOOKUP($D221,Payments!V$10:$AX$1113,29,FALSE),"-")</f>
        <v>-</v>
      </c>
      <c r="W221" s="3" t="str">
        <f>IFERROR(VLOOKUP($D221,Payments!X$10:$AX$1113,27,FALSE),"-")</f>
        <v>-</v>
      </c>
      <c r="X221" s="3" t="str">
        <f>IFERROR(VLOOKUP($D221,Payments!Z$10:$AX$1113,25,FALSE),"-")</f>
        <v>-</v>
      </c>
      <c r="Y221" s="3" t="str">
        <f>IFERROR(VLOOKUP($D221,Payments!AB$10:$AX$1113,23,FALSE),"-")</f>
        <v>-</v>
      </c>
      <c r="Z221" s="3" t="str">
        <f>IFERROR(VLOOKUP($D221,Payments!AD$10:$AX$1113,19,FALSE),"-")</f>
        <v>-</v>
      </c>
      <c r="AA221" s="3" t="str">
        <f>IFERROR(VLOOKUP($D221,Payments!AF$10:$AX$1113,17,FALSE),"-")</f>
        <v>-</v>
      </c>
      <c r="AB221" s="3" t="str">
        <f>IFERROR(VLOOKUP($D221,Payments!AH$10:$AX$1113,15,FALSE),"-")</f>
        <v>-</v>
      </c>
      <c r="AC221" s="3" t="str">
        <f>IFERROR(VLOOKUP($D221,Payments!AJ$10:$AX$1113,15,FALSE),"-")</f>
        <v>-</v>
      </c>
      <c r="AD221" s="3" t="str">
        <f>IFERROR(VLOOKUP($D221,Payments!AL$10:$AX$1113,13,FALSE),"-")</f>
        <v>-</v>
      </c>
      <c r="AE221" s="3" t="str">
        <f>IFERROR(VLOOKUP($D221,Payments!AN$10:$AX$1113,11,FALSE),"-")</f>
        <v>-</v>
      </c>
      <c r="AF221" s="3" t="str">
        <f>IFERROR(VLOOKUP($D221,Payments!AP$10:$AX$1113,9,FALSE),"-")</f>
        <v>-</v>
      </c>
      <c r="AG221" s="3" t="str">
        <f>IFERROR(VLOOKUP($D221,Payments!AR$10:$AX$1113,7,FALSE),"-")</f>
        <v>-</v>
      </c>
      <c r="AH221" s="3" t="str">
        <f>IFERROR(VLOOKUP($D221,Payments!AT$10:$AX$1113,5,FALSE),"-")</f>
        <v>-</v>
      </c>
      <c r="AI221" s="3" t="str">
        <f>IFERROR(VLOOKUP($D221,Payments!AV$10:$AX$1113,3,FALSE),"-")</f>
        <v>-</v>
      </c>
    </row>
    <row r="222" spans="1:35" ht="14.5" x14ac:dyDescent="0.35">
      <c r="A222" s="4" t="s">
        <v>162</v>
      </c>
      <c r="B222" s="2" t="s">
        <v>2656</v>
      </c>
      <c r="C222" s="19" t="s">
        <v>345</v>
      </c>
      <c r="D222" s="2" t="s">
        <v>1812</v>
      </c>
      <c r="E222" s="22" t="s">
        <v>347</v>
      </c>
      <c r="F222" s="2">
        <v>3</v>
      </c>
      <c r="G222" s="38">
        <v>20000</v>
      </c>
      <c r="H222" s="2"/>
      <c r="I222" s="29" t="s">
        <v>348</v>
      </c>
      <c r="J222" s="2"/>
      <c r="K222" s="2"/>
      <c r="L222" s="3" t="str">
        <f>IFERROR(VLOOKUP($D222,Payments!B$10:$AX$1113,49,FALSE),"-")</f>
        <v>-</v>
      </c>
      <c r="M222" s="3" t="str">
        <f>IFERROR(VLOOKUP($D222,Payments!D$10:$AX$1113,47,FALSE),"-")</f>
        <v>-</v>
      </c>
      <c r="N222" s="3" t="str">
        <f>IFERROR(VLOOKUP($D222,Payments!F$10:$AX$1113,45,FALSE),"-")</f>
        <v>-</v>
      </c>
      <c r="O222" s="3" t="str">
        <f>IFERROR(VLOOKUP($D222,Payments!H$10:$AX$1113,43,FALSE),"-")</f>
        <v>-</v>
      </c>
      <c r="P222" s="3" t="str">
        <f>IFERROR(VLOOKUP($D222,Payments!J$10:$AX$1113,41,FALSE),"-")</f>
        <v>-</v>
      </c>
      <c r="Q222" s="3" t="str">
        <f>IFERROR(VLOOKUP($D222,Payments!L$10:$AX$1113,39,FALSE),"-")</f>
        <v>-</v>
      </c>
      <c r="R222" s="3" t="str">
        <f>IFERROR(VLOOKUP($D222,Payments!N$10:$AX$1113,37,FALSE),"-")</f>
        <v>-</v>
      </c>
      <c r="S222" s="3" t="str">
        <f>IFERROR(VLOOKUP($D222,Payments!P$10:$AX$1113,35,FALSE),"-")</f>
        <v>-</v>
      </c>
      <c r="T222" s="3" t="str">
        <f>IFERROR(VLOOKUP($D222,Payments!R$10:$AX$1113,33,FALSE),"-")</f>
        <v>-</v>
      </c>
      <c r="U222" s="3" t="str">
        <f>IFERROR(VLOOKUP($D222,Payments!T$10:$AX$1113,31,FALSE),"-")</f>
        <v>-</v>
      </c>
      <c r="V222" s="3" t="str">
        <f>IFERROR(VLOOKUP($D222,Payments!V$10:$AX$1113,29,FALSE),"-")</f>
        <v>-</v>
      </c>
      <c r="W222" s="3" t="str">
        <f>IFERROR(VLOOKUP($D222,Payments!X$10:$AX$1113,27,FALSE),"-")</f>
        <v>-</v>
      </c>
      <c r="X222" s="3" t="str">
        <f>IFERROR(VLOOKUP($D222,Payments!Z$10:$AX$1113,25,FALSE),"-")</f>
        <v>-</v>
      </c>
      <c r="Y222" s="3" t="str">
        <f>IFERROR(VLOOKUP($D222,Payments!AB$10:$AX$1113,23,FALSE),"-")</f>
        <v>-</v>
      </c>
      <c r="Z222" s="3" t="str">
        <f>IFERROR(VLOOKUP($D222,Payments!AD$10:$AX$1113,19,FALSE),"-")</f>
        <v>-</v>
      </c>
      <c r="AA222" s="3" t="str">
        <f>IFERROR(VLOOKUP($D222,Payments!AF$10:$AX$1113,17,FALSE),"-")</f>
        <v>-</v>
      </c>
      <c r="AB222" s="3" t="str">
        <f>IFERROR(VLOOKUP($D222,Payments!AH$10:$AX$1113,15,FALSE),"-")</f>
        <v>-</v>
      </c>
      <c r="AC222" s="3" t="str">
        <f>IFERROR(VLOOKUP($D222,Payments!AJ$10:$AX$1113,15,FALSE),"-")</f>
        <v>-</v>
      </c>
      <c r="AD222" s="3" t="str">
        <f>IFERROR(VLOOKUP($D222,Payments!AL$10:$AX$1113,13,FALSE),"-")</f>
        <v>-</v>
      </c>
      <c r="AE222" s="3" t="str">
        <f>IFERROR(VLOOKUP($D222,Payments!AN$10:$AX$1113,11,FALSE),"-")</f>
        <v>-</v>
      </c>
      <c r="AF222" s="3" t="str">
        <f>IFERROR(VLOOKUP($D222,Payments!AP$10:$AX$1113,9,FALSE),"-")</f>
        <v>-</v>
      </c>
      <c r="AG222" s="3" t="str">
        <f>IFERROR(VLOOKUP($D222,Payments!AR$10:$AX$1113,7,FALSE),"-")</f>
        <v>-</v>
      </c>
      <c r="AH222" s="3" t="str">
        <f>IFERROR(VLOOKUP($D222,Payments!AT$10:$AX$1113,5,FALSE),"-")</f>
        <v>-</v>
      </c>
      <c r="AI222" s="3" t="str">
        <f>IFERROR(VLOOKUP($D222,Payments!AV$10:$AX$1113,3,FALSE),"-")</f>
        <v>-</v>
      </c>
    </row>
    <row r="223" spans="1:35" ht="14.5" x14ac:dyDescent="0.35">
      <c r="A223" s="4" t="s">
        <v>162</v>
      </c>
      <c r="B223" s="2" t="s">
        <v>2657</v>
      </c>
      <c r="C223" s="19" t="s">
        <v>350</v>
      </c>
      <c r="D223" s="2" t="s">
        <v>1813</v>
      </c>
      <c r="E223" s="22" t="s">
        <v>350</v>
      </c>
      <c r="F223" s="2" t="s">
        <v>2786</v>
      </c>
      <c r="G223" s="38">
        <v>15000</v>
      </c>
      <c r="H223" s="2" t="s">
        <v>227</v>
      </c>
      <c r="I223" s="26"/>
      <c r="J223" s="2"/>
      <c r="K223" s="2"/>
      <c r="L223" s="3" t="str">
        <f>IFERROR(VLOOKUP($D223,Payments!B$10:$AX$1113,49,FALSE),"-")</f>
        <v>-</v>
      </c>
      <c r="M223" s="3" t="str">
        <f>IFERROR(VLOOKUP($D223,Payments!D$10:$AX$1113,47,FALSE),"-")</f>
        <v>-</v>
      </c>
      <c r="N223" s="3" t="str">
        <f>IFERROR(VLOOKUP($D223,Payments!F$10:$AX$1113,45,FALSE),"-")</f>
        <v>-</v>
      </c>
      <c r="O223" s="3" t="str">
        <f>IFERROR(VLOOKUP($D223,Payments!H$10:$AX$1113,43,FALSE),"-")</f>
        <v>-</v>
      </c>
      <c r="P223" s="3" t="str">
        <f>IFERROR(VLOOKUP($D223,Payments!J$10:$AX$1113,41,FALSE),"-")</f>
        <v>-</v>
      </c>
      <c r="Q223" s="3" t="str">
        <f>IFERROR(VLOOKUP($D223,Payments!L$10:$AX$1113,39,FALSE),"-")</f>
        <v>-</v>
      </c>
      <c r="R223" s="3" t="str">
        <f>IFERROR(VLOOKUP($D223,Payments!N$10:$AX$1113,37,FALSE),"-")</f>
        <v>-</v>
      </c>
      <c r="S223" s="3" t="str">
        <f>IFERROR(VLOOKUP($D223,Payments!P$10:$AX$1113,35,FALSE),"-")</f>
        <v>-</v>
      </c>
      <c r="T223" s="3" t="str">
        <f>IFERROR(VLOOKUP($D223,Payments!R$10:$AX$1113,33,FALSE),"-")</f>
        <v>-</v>
      </c>
      <c r="U223" s="3" t="str">
        <f>IFERROR(VLOOKUP($D223,Payments!T$10:$AX$1113,31,FALSE),"-")</f>
        <v>-</v>
      </c>
      <c r="V223" s="3" t="str">
        <f>IFERROR(VLOOKUP($D223,Payments!V$10:$AX$1113,29,FALSE),"-")</f>
        <v>-</v>
      </c>
      <c r="W223" s="3" t="str">
        <f>IFERROR(VLOOKUP($D223,Payments!X$10:$AX$1113,27,FALSE),"-")</f>
        <v>-</v>
      </c>
      <c r="X223" s="3" t="str">
        <f>IFERROR(VLOOKUP($D223,Payments!Z$10:$AX$1113,25,FALSE),"-")</f>
        <v>-</v>
      </c>
      <c r="Y223" s="3" t="str">
        <f>IFERROR(VLOOKUP($D223,Payments!AB$10:$AX$1113,23,FALSE),"-")</f>
        <v>-</v>
      </c>
      <c r="Z223" s="3" t="str">
        <f>IFERROR(VLOOKUP($D223,Payments!AD$10:$AX$1113,19,FALSE),"-")</f>
        <v>-</v>
      </c>
      <c r="AA223" s="3" t="str">
        <f>IFERROR(VLOOKUP($D223,Payments!AF$10:$AX$1113,17,FALSE),"-")</f>
        <v>-</v>
      </c>
      <c r="AB223" s="3" t="str">
        <f>IFERROR(VLOOKUP($D223,Payments!AH$10:$AX$1113,15,FALSE),"-")</f>
        <v>-</v>
      </c>
      <c r="AC223" s="3" t="str">
        <f>IFERROR(VLOOKUP($D223,Payments!AJ$10:$AX$1113,15,FALSE),"-")</f>
        <v>-</v>
      </c>
      <c r="AD223" s="3" t="str">
        <f>IFERROR(VLOOKUP($D223,Payments!AL$10:$AX$1113,13,FALSE),"-")</f>
        <v>-</v>
      </c>
      <c r="AE223" s="3" t="str">
        <f>IFERROR(VLOOKUP($D223,Payments!AN$10:$AX$1113,11,FALSE),"-")</f>
        <v>-</v>
      </c>
      <c r="AF223" s="3" t="str">
        <f>IFERROR(VLOOKUP($D223,Payments!AP$10:$AX$1113,9,FALSE),"-")</f>
        <v>-</v>
      </c>
      <c r="AG223" s="3" t="str">
        <f>IFERROR(VLOOKUP($D223,Payments!AR$10:$AX$1113,7,FALSE),"-")</f>
        <v>-</v>
      </c>
      <c r="AH223" s="3" t="str">
        <f>IFERROR(VLOOKUP($D223,Payments!AT$10:$AX$1113,5,FALSE),"-")</f>
        <v>-</v>
      </c>
      <c r="AI223" s="3" t="str">
        <f>IFERROR(VLOOKUP($D223,Payments!AV$10:$AX$1113,3,FALSE),"-")</f>
        <v>-</v>
      </c>
    </row>
    <row r="224" spans="1:35" ht="14.5" x14ac:dyDescent="0.35">
      <c r="A224" s="4" t="s">
        <v>162</v>
      </c>
      <c r="B224" s="2" t="s">
        <v>2657</v>
      </c>
      <c r="C224" s="19" t="s">
        <v>350</v>
      </c>
      <c r="D224" s="2" t="s">
        <v>1814</v>
      </c>
      <c r="E224" s="22" t="s">
        <v>351</v>
      </c>
      <c r="F224" s="2">
        <v>1</v>
      </c>
      <c r="G224" s="38">
        <v>20000</v>
      </c>
      <c r="H224" s="2"/>
      <c r="I224" s="26" t="s">
        <v>364</v>
      </c>
      <c r="J224" s="2"/>
      <c r="K224" s="2"/>
      <c r="L224" s="3" t="str">
        <f>IFERROR(VLOOKUP($D224,Payments!B$10:$AX$1113,49,FALSE),"-")</f>
        <v>-</v>
      </c>
      <c r="M224" s="3" t="str">
        <f>IFERROR(VLOOKUP($D224,Payments!D$10:$AX$1113,47,FALSE),"-")</f>
        <v>-</v>
      </c>
      <c r="N224" s="3" t="str">
        <f>IFERROR(VLOOKUP($D224,Payments!F$10:$AX$1113,45,FALSE),"-")</f>
        <v>-</v>
      </c>
      <c r="O224" s="3" t="str">
        <f>IFERROR(VLOOKUP($D224,Payments!H$10:$AX$1113,43,FALSE),"-")</f>
        <v>-</v>
      </c>
      <c r="P224" s="3" t="str">
        <f>IFERROR(VLOOKUP($D224,Payments!J$10:$AX$1113,41,FALSE),"-")</f>
        <v>-</v>
      </c>
      <c r="Q224" s="3" t="str">
        <f>IFERROR(VLOOKUP($D224,Payments!L$10:$AX$1113,39,FALSE),"-")</f>
        <v>-</v>
      </c>
      <c r="R224" s="3" t="str">
        <f>IFERROR(VLOOKUP($D224,Payments!N$10:$AX$1113,37,FALSE),"-")</f>
        <v>-</v>
      </c>
      <c r="S224" s="3" t="str">
        <f>IFERROR(VLOOKUP($D224,Payments!P$10:$AX$1113,35,FALSE),"-")</f>
        <v>-</v>
      </c>
      <c r="T224" s="3" t="str">
        <f>IFERROR(VLOOKUP($D224,Payments!R$10:$AX$1113,33,FALSE),"-")</f>
        <v>-</v>
      </c>
      <c r="U224" s="3" t="str">
        <f>IFERROR(VLOOKUP($D224,Payments!T$10:$AX$1113,31,FALSE),"-")</f>
        <v>-</v>
      </c>
      <c r="V224" s="3" t="str">
        <f>IFERROR(VLOOKUP($D224,Payments!V$10:$AX$1113,29,FALSE),"-")</f>
        <v>-</v>
      </c>
      <c r="W224" s="3" t="str">
        <f>IFERROR(VLOOKUP($D224,Payments!X$10:$AX$1113,27,FALSE),"-")</f>
        <v>-</v>
      </c>
      <c r="X224" s="3" t="str">
        <f>IFERROR(VLOOKUP($D224,Payments!Z$10:$AX$1113,25,FALSE),"-")</f>
        <v>-</v>
      </c>
      <c r="Y224" s="3" t="str">
        <f>IFERROR(VLOOKUP($D224,Payments!AB$10:$AX$1113,23,FALSE),"-")</f>
        <v>-</v>
      </c>
      <c r="Z224" s="3" t="str">
        <f>IFERROR(VLOOKUP($D224,Payments!AD$10:$AX$1113,19,FALSE),"-")</f>
        <v>-</v>
      </c>
      <c r="AA224" s="3" t="str">
        <f>IFERROR(VLOOKUP($D224,Payments!AF$10:$AX$1113,17,FALSE),"-")</f>
        <v>-</v>
      </c>
      <c r="AB224" s="3" t="str">
        <f>IFERROR(VLOOKUP($D224,Payments!AH$10:$AX$1113,15,FALSE),"-")</f>
        <v>-</v>
      </c>
      <c r="AC224" s="3" t="str">
        <f>IFERROR(VLOOKUP($D224,Payments!AJ$10:$AX$1113,15,FALSE),"-")</f>
        <v>-</v>
      </c>
      <c r="AD224" s="3" t="str">
        <f>IFERROR(VLOOKUP($D224,Payments!AL$10:$AX$1113,13,FALSE),"-")</f>
        <v>-</v>
      </c>
      <c r="AE224" s="3" t="str">
        <f>IFERROR(VLOOKUP($D224,Payments!AN$10:$AX$1113,11,FALSE),"-")</f>
        <v>-</v>
      </c>
      <c r="AF224" s="3" t="str">
        <f>IFERROR(VLOOKUP($D224,Payments!AP$10:$AX$1113,9,FALSE),"-")</f>
        <v>-</v>
      </c>
      <c r="AG224" s="3" t="str">
        <f>IFERROR(VLOOKUP($D224,Payments!AR$10:$AX$1113,7,FALSE),"-")</f>
        <v>-</v>
      </c>
      <c r="AH224" s="3" t="str">
        <f>IFERROR(VLOOKUP($D224,Payments!AT$10:$AX$1113,5,FALSE),"-")</f>
        <v>-</v>
      </c>
      <c r="AI224" s="3" t="str">
        <f>IFERROR(VLOOKUP($D224,Payments!AV$10:$AX$1113,3,FALSE),"-")</f>
        <v>-</v>
      </c>
    </row>
    <row r="225" spans="1:35" ht="14.5" x14ac:dyDescent="0.35">
      <c r="A225" s="4" t="s">
        <v>162</v>
      </c>
      <c r="B225" s="2" t="s">
        <v>2657</v>
      </c>
      <c r="C225" s="19" t="s">
        <v>350</v>
      </c>
      <c r="D225" s="2" t="s">
        <v>1815</v>
      </c>
      <c r="E225" s="22" t="s">
        <v>352</v>
      </c>
      <c r="F225" s="2">
        <v>2</v>
      </c>
      <c r="G225" s="38">
        <v>20000</v>
      </c>
      <c r="H225" s="2"/>
      <c r="I225" s="26"/>
      <c r="J225" s="2"/>
      <c r="K225" s="2"/>
      <c r="L225" s="3" t="str">
        <f>IFERROR(VLOOKUP($D225,Payments!B$10:$AX$1113,49,FALSE),"-")</f>
        <v>-</v>
      </c>
      <c r="M225" s="3" t="str">
        <f>IFERROR(VLOOKUP($D225,Payments!D$10:$AX$1113,47,FALSE),"-")</f>
        <v>-</v>
      </c>
      <c r="N225" s="3" t="str">
        <f>IFERROR(VLOOKUP($D225,Payments!F$10:$AX$1113,45,FALSE),"-")</f>
        <v>-</v>
      </c>
      <c r="O225" s="3" t="str">
        <f>IFERROR(VLOOKUP($D225,Payments!H$10:$AX$1113,43,FALSE),"-")</f>
        <v>-</v>
      </c>
      <c r="P225" s="3" t="str">
        <f>IFERROR(VLOOKUP($D225,Payments!J$10:$AX$1113,41,FALSE),"-")</f>
        <v>-</v>
      </c>
      <c r="Q225" s="3" t="str">
        <f>IFERROR(VLOOKUP($D225,Payments!L$10:$AX$1113,39,FALSE),"-")</f>
        <v>-</v>
      </c>
      <c r="R225" s="3" t="str">
        <f>IFERROR(VLOOKUP($D225,Payments!N$10:$AX$1113,37,FALSE),"-")</f>
        <v>-</v>
      </c>
      <c r="S225" s="3" t="str">
        <f>IFERROR(VLOOKUP($D225,Payments!P$10:$AX$1113,35,FALSE),"-")</f>
        <v>-</v>
      </c>
      <c r="T225" s="3" t="str">
        <f>IFERROR(VLOOKUP($D225,Payments!R$10:$AX$1113,33,FALSE),"-")</f>
        <v>-</v>
      </c>
      <c r="U225" s="3" t="str">
        <f>IFERROR(VLOOKUP($D225,Payments!T$10:$AX$1113,31,FALSE),"-")</f>
        <v>-</v>
      </c>
      <c r="V225" s="3" t="str">
        <f>IFERROR(VLOOKUP($D225,Payments!V$10:$AX$1113,29,FALSE),"-")</f>
        <v>-</v>
      </c>
      <c r="W225" s="3" t="str">
        <f>IFERROR(VLOOKUP($D225,Payments!X$10:$AX$1113,27,FALSE),"-")</f>
        <v>-</v>
      </c>
      <c r="X225" s="3" t="str">
        <f>IFERROR(VLOOKUP($D225,Payments!Z$10:$AX$1113,25,FALSE),"-")</f>
        <v>-</v>
      </c>
      <c r="Y225" s="3" t="str">
        <f>IFERROR(VLOOKUP($D225,Payments!AB$10:$AX$1113,23,FALSE),"-")</f>
        <v>-</v>
      </c>
      <c r="Z225" s="3" t="str">
        <f>IFERROR(VLOOKUP($D225,Payments!AD$10:$AX$1113,19,FALSE),"-")</f>
        <v>-</v>
      </c>
      <c r="AA225" s="3" t="str">
        <f>IFERROR(VLOOKUP($D225,Payments!AF$10:$AX$1113,17,FALSE),"-")</f>
        <v>-</v>
      </c>
      <c r="AB225" s="3" t="str">
        <f>IFERROR(VLOOKUP($D225,Payments!AH$10:$AX$1113,15,FALSE),"-")</f>
        <v>-</v>
      </c>
      <c r="AC225" s="3" t="str">
        <f>IFERROR(VLOOKUP($D225,Payments!AJ$10:$AX$1113,15,FALSE),"-")</f>
        <v>-</v>
      </c>
      <c r="AD225" s="3" t="str">
        <f>IFERROR(VLOOKUP($D225,Payments!AL$10:$AX$1113,13,FALSE),"-")</f>
        <v>-</v>
      </c>
      <c r="AE225" s="3" t="str">
        <f>IFERROR(VLOOKUP($D225,Payments!AN$10:$AX$1113,11,FALSE),"-")</f>
        <v>-</v>
      </c>
      <c r="AF225" s="3" t="str">
        <f>IFERROR(VLOOKUP($D225,Payments!AP$10:$AX$1113,9,FALSE),"-")</f>
        <v>-</v>
      </c>
      <c r="AG225" s="3" t="str">
        <f>IFERROR(VLOOKUP($D225,Payments!AR$10:$AX$1113,7,FALSE),"-")</f>
        <v>-</v>
      </c>
      <c r="AH225" s="3" t="str">
        <f>IFERROR(VLOOKUP($D225,Payments!AT$10:$AX$1113,5,FALSE),"-")</f>
        <v>-</v>
      </c>
      <c r="AI225" s="3" t="str">
        <f>IFERROR(VLOOKUP($D225,Payments!AV$10:$AX$1113,3,FALSE),"-")</f>
        <v>-</v>
      </c>
    </row>
    <row r="226" spans="1:35" ht="14.5" x14ac:dyDescent="0.35">
      <c r="A226" s="4" t="s">
        <v>162</v>
      </c>
      <c r="B226" s="2" t="s">
        <v>2657</v>
      </c>
      <c r="C226" s="19" t="s">
        <v>350</v>
      </c>
      <c r="D226" s="2" t="s">
        <v>1816</v>
      </c>
      <c r="E226" s="22" t="s">
        <v>353</v>
      </c>
      <c r="F226" s="2">
        <v>3</v>
      </c>
      <c r="G226" s="38">
        <v>20000</v>
      </c>
      <c r="H226" s="2"/>
      <c r="I226" s="26"/>
      <c r="J226" s="2"/>
      <c r="K226" s="2"/>
      <c r="L226" s="3" t="str">
        <f>IFERROR(VLOOKUP($D226,Payments!B$10:$AX$1113,49,FALSE),"-")</f>
        <v>-</v>
      </c>
      <c r="M226" s="3" t="str">
        <f>IFERROR(VLOOKUP($D226,Payments!D$10:$AX$1113,47,FALSE),"-")</f>
        <v>-</v>
      </c>
      <c r="N226" s="3" t="str">
        <f>IFERROR(VLOOKUP($D226,Payments!F$10:$AX$1113,45,FALSE),"-")</f>
        <v>-</v>
      </c>
      <c r="O226" s="3" t="str">
        <f>IFERROR(VLOOKUP($D226,Payments!H$10:$AX$1113,43,FALSE),"-")</f>
        <v>-</v>
      </c>
      <c r="P226" s="3" t="str">
        <f>IFERROR(VLOOKUP($D226,Payments!J$10:$AX$1113,41,FALSE),"-")</f>
        <v>-</v>
      </c>
      <c r="Q226" s="3" t="str">
        <f>IFERROR(VLOOKUP($D226,Payments!L$10:$AX$1113,39,FALSE),"-")</f>
        <v>-</v>
      </c>
      <c r="R226" s="3" t="str">
        <f>IFERROR(VLOOKUP($D226,Payments!N$10:$AX$1113,37,FALSE),"-")</f>
        <v>-</v>
      </c>
      <c r="S226" s="3" t="str">
        <f>IFERROR(VLOOKUP($D226,Payments!P$10:$AX$1113,35,FALSE),"-")</f>
        <v>-</v>
      </c>
      <c r="T226" s="3" t="str">
        <f>IFERROR(VLOOKUP($D226,Payments!R$10:$AX$1113,33,FALSE),"-")</f>
        <v>-</v>
      </c>
      <c r="U226" s="3" t="str">
        <f>IFERROR(VLOOKUP($D226,Payments!T$10:$AX$1113,31,FALSE),"-")</f>
        <v>-</v>
      </c>
      <c r="V226" s="3" t="str">
        <f>IFERROR(VLOOKUP($D226,Payments!V$10:$AX$1113,29,FALSE),"-")</f>
        <v>-</v>
      </c>
      <c r="W226" s="3" t="str">
        <f>IFERROR(VLOOKUP($D226,Payments!X$10:$AX$1113,27,FALSE),"-")</f>
        <v>-</v>
      </c>
      <c r="X226" s="3" t="str">
        <f>IFERROR(VLOOKUP($D226,Payments!Z$10:$AX$1113,25,FALSE),"-")</f>
        <v>-</v>
      </c>
      <c r="Y226" s="3" t="str">
        <f>IFERROR(VLOOKUP($D226,Payments!AB$10:$AX$1113,23,FALSE),"-")</f>
        <v>-</v>
      </c>
      <c r="Z226" s="3" t="str">
        <f>IFERROR(VLOOKUP($D226,Payments!AD$10:$AX$1113,19,FALSE),"-")</f>
        <v>-</v>
      </c>
      <c r="AA226" s="3" t="str">
        <f>IFERROR(VLOOKUP($D226,Payments!AF$10:$AX$1113,17,FALSE),"-")</f>
        <v>-</v>
      </c>
      <c r="AB226" s="3" t="str">
        <f>IFERROR(VLOOKUP($D226,Payments!AH$10:$AX$1113,15,FALSE),"-")</f>
        <v>-</v>
      </c>
      <c r="AC226" s="3" t="str">
        <f>IFERROR(VLOOKUP($D226,Payments!AJ$10:$AX$1113,15,FALSE),"-")</f>
        <v>-</v>
      </c>
      <c r="AD226" s="3" t="str">
        <f>IFERROR(VLOOKUP($D226,Payments!AL$10:$AX$1113,13,FALSE),"-")</f>
        <v>-</v>
      </c>
      <c r="AE226" s="3" t="str">
        <f>IFERROR(VLOOKUP($D226,Payments!AN$10:$AX$1113,11,FALSE),"-")</f>
        <v>-</v>
      </c>
      <c r="AF226" s="3" t="str">
        <f>IFERROR(VLOOKUP($D226,Payments!AP$10:$AX$1113,9,FALSE),"-")</f>
        <v>-</v>
      </c>
      <c r="AG226" s="3" t="str">
        <f>IFERROR(VLOOKUP($D226,Payments!AR$10:$AX$1113,7,FALSE),"-")</f>
        <v>-</v>
      </c>
      <c r="AH226" s="3" t="str">
        <f>IFERROR(VLOOKUP($D226,Payments!AT$10:$AX$1113,5,FALSE),"-")</f>
        <v>-</v>
      </c>
      <c r="AI226" s="3" t="str">
        <f>IFERROR(VLOOKUP($D226,Payments!AV$10:$AX$1113,3,FALSE),"-")</f>
        <v>-</v>
      </c>
    </row>
    <row r="227" spans="1:35" ht="14.5" x14ac:dyDescent="0.35">
      <c r="A227" s="4" t="s">
        <v>162</v>
      </c>
      <c r="B227" s="2" t="s">
        <v>2657</v>
      </c>
      <c r="C227" s="19" t="s">
        <v>350</v>
      </c>
      <c r="D227" s="2" t="s">
        <v>1817</v>
      </c>
      <c r="E227" s="22" t="s">
        <v>354</v>
      </c>
      <c r="F227" s="2">
        <v>3</v>
      </c>
      <c r="G227" s="38">
        <v>20000</v>
      </c>
      <c r="H227" s="2"/>
      <c r="I227" s="26"/>
      <c r="J227" s="2"/>
      <c r="K227" s="2"/>
      <c r="L227" s="3" t="str">
        <f>IFERROR(VLOOKUP($D227,Payments!B$10:$AX$1113,49,FALSE),"-")</f>
        <v>-</v>
      </c>
      <c r="M227" s="3" t="str">
        <f>IFERROR(VLOOKUP($D227,Payments!D$10:$AX$1113,47,FALSE),"-")</f>
        <v>-</v>
      </c>
      <c r="N227" s="3" t="str">
        <f>IFERROR(VLOOKUP($D227,Payments!F$10:$AX$1113,45,FALSE),"-")</f>
        <v>-</v>
      </c>
      <c r="O227" s="3" t="str">
        <f>IFERROR(VLOOKUP($D227,Payments!H$10:$AX$1113,43,FALSE),"-")</f>
        <v>-</v>
      </c>
      <c r="P227" s="3" t="str">
        <f>IFERROR(VLOOKUP($D227,Payments!J$10:$AX$1113,41,FALSE),"-")</f>
        <v>-</v>
      </c>
      <c r="Q227" s="3" t="str">
        <f>IFERROR(VLOOKUP($D227,Payments!L$10:$AX$1113,39,FALSE),"-")</f>
        <v>-</v>
      </c>
      <c r="R227" s="3" t="str">
        <f>IFERROR(VLOOKUP($D227,Payments!N$10:$AX$1113,37,FALSE),"-")</f>
        <v>-</v>
      </c>
      <c r="S227" s="3" t="str">
        <f>IFERROR(VLOOKUP($D227,Payments!P$10:$AX$1113,35,FALSE),"-")</f>
        <v>-</v>
      </c>
      <c r="T227" s="3" t="str">
        <f>IFERROR(VLOOKUP($D227,Payments!R$10:$AX$1113,33,FALSE),"-")</f>
        <v>-</v>
      </c>
      <c r="U227" s="3" t="str">
        <f>IFERROR(VLOOKUP($D227,Payments!T$10:$AX$1113,31,FALSE),"-")</f>
        <v>-</v>
      </c>
      <c r="V227" s="3" t="str">
        <f>IFERROR(VLOOKUP($D227,Payments!V$10:$AX$1113,29,FALSE),"-")</f>
        <v>-</v>
      </c>
      <c r="W227" s="3" t="str">
        <f>IFERROR(VLOOKUP($D227,Payments!X$10:$AX$1113,27,FALSE),"-")</f>
        <v>-</v>
      </c>
      <c r="X227" s="3" t="str">
        <f>IFERROR(VLOOKUP($D227,Payments!Z$10:$AX$1113,25,FALSE),"-")</f>
        <v>-</v>
      </c>
      <c r="Y227" s="3" t="str">
        <f>IFERROR(VLOOKUP($D227,Payments!AB$10:$AX$1113,23,FALSE),"-")</f>
        <v>-</v>
      </c>
      <c r="Z227" s="3" t="str">
        <f>IFERROR(VLOOKUP($D227,Payments!AD$10:$AX$1113,19,FALSE),"-")</f>
        <v>-</v>
      </c>
      <c r="AA227" s="3" t="str">
        <f>IFERROR(VLOOKUP($D227,Payments!AF$10:$AX$1113,17,FALSE),"-")</f>
        <v>-</v>
      </c>
      <c r="AB227" s="3" t="str">
        <f>IFERROR(VLOOKUP($D227,Payments!AH$10:$AX$1113,15,FALSE),"-")</f>
        <v>-</v>
      </c>
      <c r="AC227" s="3" t="str">
        <f>IFERROR(VLOOKUP($D227,Payments!AJ$10:$AX$1113,15,FALSE),"-")</f>
        <v>-</v>
      </c>
      <c r="AD227" s="3" t="str">
        <f>IFERROR(VLOOKUP($D227,Payments!AL$10:$AX$1113,13,FALSE),"-")</f>
        <v>-</v>
      </c>
      <c r="AE227" s="3" t="str">
        <f>IFERROR(VLOOKUP($D227,Payments!AN$10:$AX$1113,11,FALSE),"-")</f>
        <v>-</v>
      </c>
      <c r="AF227" s="3" t="str">
        <f>IFERROR(VLOOKUP($D227,Payments!AP$10:$AX$1113,9,FALSE),"-")</f>
        <v>-</v>
      </c>
      <c r="AG227" s="3" t="str">
        <f>IFERROR(VLOOKUP($D227,Payments!AR$10:$AX$1113,7,FALSE),"-")</f>
        <v>-</v>
      </c>
      <c r="AH227" s="3" t="str">
        <f>IFERROR(VLOOKUP($D227,Payments!AT$10:$AX$1113,5,FALSE),"-")</f>
        <v>-</v>
      </c>
      <c r="AI227" s="3" t="str">
        <f>IFERROR(VLOOKUP($D227,Payments!AV$10:$AX$1113,3,FALSE),"-")</f>
        <v>-</v>
      </c>
    </row>
    <row r="228" spans="1:35" ht="14.5" x14ac:dyDescent="0.35">
      <c r="A228" s="4" t="s">
        <v>162</v>
      </c>
      <c r="B228" s="2" t="s">
        <v>2657</v>
      </c>
      <c r="C228" s="19" t="s">
        <v>350</v>
      </c>
      <c r="D228" s="2" t="s">
        <v>1818</v>
      </c>
      <c r="E228" s="22" t="s">
        <v>355</v>
      </c>
      <c r="F228" s="2">
        <v>4</v>
      </c>
      <c r="G228" s="38">
        <v>20000</v>
      </c>
      <c r="H228" s="2"/>
      <c r="I228" s="26"/>
      <c r="J228" s="2"/>
      <c r="K228" s="2"/>
      <c r="L228" s="3" t="str">
        <f>IFERROR(VLOOKUP($D228,Payments!B$10:$AX$1113,49,FALSE),"-")</f>
        <v>-</v>
      </c>
      <c r="M228" s="3" t="str">
        <f>IFERROR(VLOOKUP($D228,Payments!D$10:$AX$1113,47,FALSE),"-")</f>
        <v>-</v>
      </c>
      <c r="N228" s="3" t="str">
        <f>IFERROR(VLOOKUP($D228,Payments!F$10:$AX$1113,45,FALSE),"-")</f>
        <v>-</v>
      </c>
      <c r="O228" s="3" t="str">
        <f>IFERROR(VLOOKUP($D228,Payments!H$10:$AX$1113,43,FALSE),"-")</f>
        <v>-</v>
      </c>
      <c r="P228" s="3" t="str">
        <f>IFERROR(VLOOKUP($D228,Payments!J$10:$AX$1113,41,FALSE),"-")</f>
        <v>-</v>
      </c>
      <c r="Q228" s="3" t="str">
        <f>IFERROR(VLOOKUP($D228,Payments!L$10:$AX$1113,39,FALSE),"-")</f>
        <v>-</v>
      </c>
      <c r="R228" s="3" t="str">
        <f>IFERROR(VLOOKUP($D228,Payments!N$10:$AX$1113,37,FALSE),"-")</f>
        <v>-</v>
      </c>
      <c r="S228" s="3" t="str">
        <f>IFERROR(VLOOKUP($D228,Payments!P$10:$AX$1113,35,FALSE),"-")</f>
        <v>-</v>
      </c>
      <c r="T228" s="3" t="str">
        <f>IFERROR(VLOOKUP($D228,Payments!R$10:$AX$1113,33,FALSE),"-")</f>
        <v>-</v>
      </c>
      <c r="U228" s="3" t="str">
        <f>IFERROR(VLOOKUP($D228,Payments!T$10:$AX$1113,31,FALSE),"-")</f>
        <v>-</v>
      </c>
      <c r="V228" s="3" t="str">
        <f>IFERROR(VLOOKUP($D228,Payments!V$10:$AX$1113,29,FALSE),"-")</f>
        <v>-</v>
      </c>
      <c r="W228" s="3" t="str">
        <f>IFERROR(VLOOKUP($D228,Payments!X$10:$AX$1113,27,FALSE),"-")</f>
        <v>-</v>
      </c>
      <c r="X228" s="3" t="str">
        <f>IFERROR(VLOOKUP($D228,Payments!Z$10:$AX$1113,25,FALSE),"-")</f>
        <v>-</v>
      </c>
      <c r="Y228" s="3" t="str">
        <f>IFERROR(VLOOKUP($D228,Payments!AB$10:$AX$1113,23,FALSE),"-")</f>
        <v>-</v>
      </c>
      <c r="Z228" s="3" t="str">
        <f>IFERROR(VLOOKUP($D228,Payments!AD$10:$AX$1113,19,FALSE),"-")</f>
        <v>-</v>
      </c>
      <c r="AA228" s="3" t="str">
        <f>IFERROR(VLOOKUP($D228,Payments!AF$10:$AX$1113,17,FALSE),"-")</f>
        <v>-</v>
      </c>
      <c r="AB228" s="3" t="str">
        <f>IFERROR(VLOOKUP($D228,Payments!AH$10:$AX$1113,15,FALSE),"-")</f>
        <v>-</v>
      </c>
      <c r="AC228" s="3" t="str">
        <f>IFERROR(VLOOKUP($D228,Payments!AJ$10:$AX$1113,15,FALSE),"-")</f>
        <v>-</v>
      </c>
      <c r="AD228" s="3" t="str">
        <f>IFERROR(VLOOKUP($D228,Payments!AL$10:$AX$1113,13,FALSE),"-")</f>
        <v>-</v>
      </c>
      <c r="AE228" s="3" t="str">
        <f>IFERROR(VLOOKUP($D228,Payments!AN$10:$AX$1113,11,FALSE),"-")</f>
        <v>-</v>
      </c>
      <c r="AF228" s="3" t="str">
        <f>IFERROR(VLOOKUP($D228,Payments!AP$10:$AX$1113,9,FALSE),"-")</f>
        <v>-</v>
      </c>
      <c r="AG228" s="3" t="str">
        <f>IFERROR(VLOOKUP($D228,Payments!AR$10:$AX$1113,7,FALSE),"-")</f>
        <v>-</v>
      </c>
      <c r="AH228" s="3" t="str">
        <f>IFERROR(VLOOKUP($D228,Payments!AT$10:$AX$1113,5,FALSE),"-")</f>
        <v>-</v>
      </c>
      <c r="AI228" s="3" t="str">
        <f>IFERROR(VLOOKUP($D228,Payments!AV$10:$AX$1113,3,FALSE),"-")</f>
        <v>-</v>
      </c>
    </row>
    <row r="229" spans="1:35" ht="14.5" x14ac:dyDescent="0.35">
      <c r="A229" s="4" t="s">
        <v>162</v>
      </c>
      <c r="B229" s="2" t="s">
        <v>2657</v>
      </c>
      <c r="C229" s="19" t="s">
        <v>350</v>
      </c>
      <c r="D229" s="2" t="s">
        <v>1819</v>
      </c>
      <c r="E229" s="22" t="s">
        <v>356</v>
      </c>
      <c r="F229" s="2">
        <v>4</v>
      </c>
      <c r="G229" s="38">
        <v>20000</v>
      </c>
      <c r="H229" s="2"/>
      <c r="I229" s="26"/>
      <c r="J229" s="2"/>
      <c r="K229" s="2"/>
      <c r="L229" s="3" t="str">
        <f>IFERROR(VLOOKUP($D229,Payments!B$10:$AX$1113,49,FALSE),"-")</f>
        <v>-</v>
      </c>
      <c r="M229" s="3" t="str">
        <f>IFERROR(VLOOKUP($D229,Payments!D$10:$AX$1113,47,FALSE),"-")</f>
        <v>-</v>
      </c>
      <c r="N229" s="3" t="str">
        <f>IFERROR(VLOOKUP($D229,Payments!F$10:$AX$1113,45,FALSE),"-")</f>
        <v>-</v>
      </c>
      <c r="O229" s="3" t="str">
        <f>IFERROR(VLOOKUP($D229,Payments!H$10:$AX$1113,43,FALSE),"-")</f>
        <v>-</v>
      </c>
      <c r="P229" s="3" t="str">
        <f>IFERROR(VLOOKUP($D229,Payments!J$10:$AX$1113,41,FALSE),"-")</f>
        <v>-</v>
      </c>
      <c r="Q229" s="3" t="str">
        <f>IFERROR(VLOOKUP($D229,Payments!L$10:$AX$1113,39,FALSE),"-")</f>
        <v>-</v>
      </c>
      <c r="R229" s="3" t="str">
        <f>IFERROR(VLOOKUP($D229,Payments!N$10:$AX$1113,37,FALSE),"-")</f>
        <v>-</v>
      </c>
      <c r="S229" s="3" t="str">
        <f>IFERROR(VLOOKUP($D229,Payments!P$10:$AX$1113,35,FALSE),"-")</f>
        <v>-</v>
      </c>
      <c r="T229" s="3" t="str">
        <f>IFERROR(VLOOKUP($D229,Payments!R$10:$AX$1113,33,FALSE),"-")</f>
        <v>-</v>
      </c>
      <c r="U229" s="3" t="str">
        <f>IFERROR(VLOOKUP($D229,Payments!T$10:$AX$1113,31,FALSE),"-")</f>
        <v>-</v>
      </c>
      <c r="V229" s="3" t="str">
        <f>IFERROR(VLOOKUP($D229,Payments!V$10:$AX$1113,29,FALSE),"-")</f>
        <v>-</v>
      </c>
      <c r="W229" s="3" t="str">
        <f>IFERROR(VLOOKUP($D229,Payments!X$10:$AX$1113,27,FALSE),"-")</f>
        <v>-</v>
      </c>
      <c r="X229" s="3" t="str">
        <f>IFERROR(VLOOKUP($D229,Payments!Z$10:$AX$1113,25,FALSE),"-")</f>
        <v>-</v>
      </c>
      <c r="Y229" s="3" t="str">
        <f>IFERROR(VLOOKUP($D229,Payments!AB$10:$AX$1113,23,FALSE),"-")</f>
        <v>-</v>
      </c>
      <c r="Z229" s="3" t="str">
        <f>IFERROR(VLOOKUP($D229,Payments!AD$10:$AX$1113,19,FALSE),"-")</f>
        <v>-</v>
      </c>
      <c r="AA229" s="3" t="str">
        <f>IFERROR(VLOOKUP($D229,Payments!AF$10:$AX$1113,17,FALSE),"-")</f>
        <v>-</v>
      </c>
      <c r="AB229" s="3" t="str">
        <f>IFERROR(VLOOKUP($D229,Payments!AH$10:$AX$1113,15,FALSE),"-")</f>
        <v>-</v>
      </c>
      <c r="AC229" s="3" t="str">
        <f>IFERROR(VLOOKUP($D229,Payments!AJ$10:$AX$1113,15,FALSE),"-")</f>
        <v>-</v>
      </c>
      <c r="AD229" s="3" t="str">
        <f>IFERROR(VLOOKUP($D229,Payments!AL$10:$AX$1113,13,FALSE),"-")</f>
        <v>-</v>
      </c>
      <c r="AE229" s="3" t="str">
        <f>IFERROR(VLOOKUP($D229,Payments!AN$10:$AX$1113,11,FALSE),"-")</f>
        <v>-</v>
      </c>
      <c r="AF229" s="3" t="str">
        <f>IFERROR(VLOOKUP($D229,Payments!AP$10:$AX$1113,9,FALSE),"-")</f>
        <v>-</v>
      </c>
      <c r="AG229" s="3" t="str">
        <f>IFERROR(VLOOKUP($D229,Payments!AR$10:$AX$1113,7,FALSE),"-")</f>
        <v>-</v>
      </c>
      <c r="AH229" s="3" t="str">
        <f>IFERROR(VLOOKUP($D229,Payments!AT$10:$AX$1113,5,FALSE),"-")</f>
        <v>-</v>
      </c>
      <c r="AI229" s="3" t="str">
        <f>IFERROR(VLOOKUP($D229,Payments!AV$10:$AX$1113,3,FALSE),"-")</f>
        <v>-</v>
      </c>
    </row>
    <row r="230" spans="1:35" ht="14.5" x14ac:dyDescent="0.35">
      <c r="A230" s="4" t="s">
        <v>162</v>
      </c>
      <c r="B230" s="2" t="s">
        <v>2657</v>
      </c>
      <c r="C230" s="19" t="s">
        <v>350</v>
      </c>
      <c r="D230" s="2" t="s">
        <v>1820</v>
      </c>
      <c r="E230" s="22" t="s">
        <v>357</v>
      </c>
      <c r="F230" s="2">
        <v>6</v>
      </c>
      <c r="G230" s="38">
        <v>20000</v>
      </c>
      <c r="H230" s="2"/>
      <c r="I230" s="26"/>
      <c r="J230" s="2"/>
      <c r="K230" s="2"/>
      <c r="L230" s="3" t="str">
        <f>IFERROR(VLOOKUP($D230,Payments!B$10:$AX$1113,49,FALSE),"-")</f>
        <v>-</v>
      </c>
      <c r="M230" s="3" t="str">
        <f>IFERROR(VLOOKUP($D230,Payments!D$10:$AX$1113,47,FALSE),"-")</f>
        <v>-</v>
      </c>
      <c r="N230" s="3" t="str">
        <f>IFERROR(VLOOKUP($D230,Payments!F$10:$AX$1113,45,FALSE),"-")</f>
        <v>-</v>
      </c>
      <c r="O230" s="3" t="str">
        <f>IFERROR(VLOOKUP($D230,Payments!H$10:$AX$1113,43,FALSE),"-")</f>
        <v>-</v>
      </c>
      <c r="P230" s="3" t="str">
        <f>IFERROR(VLOOKUP($D230,Payments!J$10:$AX$1113,41,FALSE),"-")</f>
        <v>-</v>
      </c>
      <c r="Q230" s="3" t="str">
        <f>IFERROR(VLOOKUP($D230,Payments!L$10:$AX$1113,39,FALSE),"-")</f>
        <v>-</v>
      </c>
      <c r="R230" s="3" t="str">
        <f>IFERROR(VLOOKUP($D230,Payments!N$10:$AX$1113,37,FALSE),"-")</f>
        <v>-</v>
      </c>
      <c r="S230" s="3" t="str">
        <f>IFERROR(VLOOKUP($D230,Payments!P$10:$AX$1113,35,FALSE),"-")</f>
        <v>-</v>
      </c>
      <c r="T230" s="3" t="str">
        <f>IFERROR(VLOOKUP($D230,Payments!R$10:$AX$1113,33,FALSE),"-")</f>
        <v>-</v>
      </c>
      <c r="U230" s="3" t="str">
        <f>IFERROR(VLOOKUP($D230,Payments!T$10:$AX$1113,31,FALSE),"-")</f>
        <v>-</v>
      </c>
      <c r="V230" s="3" t="str">
        <f>IFERROR(VLOOKUP($D230,Payments!V$10:$AX$1113,29,FALSE),"-")</f>
        <v>-</v>
      </c>
      <c r="W230" s="3" t="str">
        <f>IFERROR(VLOOKUP($D230,Payments!X$10:$AX$1113,27,FALSE),"-")</f>
        <v>-</v>
      </c>
      <c r="X230" s="3" t="str">
        <f>IFERROR(VLOOKUP($D230,Payments!Z$10:$AX$1113,25,FALSE),"-")</f>
        <v>-</v>
      </c>
      <c r="Y230" s="3" t="str">
        <f>IFERROR(VLOOKUP($D230,Payments!AB$10:$AX$1113,23,FALSE),"-")</f>
        <v>-</v>
      </c>
      <c r="Z230" s="3" t="str">
        <f>IFERROR(VLOOKUP($D230,Payments!AD$10:$AX$1113,19,FALSE),"-")</f>
        <v>-</v>
      </c>
      <c r="AA230" s="3" t="str">
        <f>IFERROR(VLOOKUP($D230,Payments!AF$10:$AX$1113,17,FALSE),"-")</f>
        <v>-</v>
      </c>
      <c r="AB230" s="3" t="str">
        <f>IFERROR(VLOOKUP($D230,Payments!AH$10:$AX$1113,15,FALSE),"-")</f>
        <v>-</v>
      </c>
      <c r="AC230" s="3" t="str">
        <f>IFERROR(VLOOKUP($D230,Payments!AJ$10:$AX$1113,15,FALSE),"-")</f>
        <v>-</v>
      </c>
      <c r="AD230" s="3" t="str">
        <f>IFERROR(VLOOKUP($D230,Payments!AL$10:$AX$1113,13,FALSE),"-")</f>
        <v>-</v>
      </c>
      <c r="AE230" s="3" t="str">
        <f>IFERROR(VLOOKUP($D230,Payments!AN$10:$AX$1113,11,FALSE),"-")</f>
        <v>-</v>
      </c>
      <c r="AF230" s="3" t="str">
        <f>IFERROR(VLOOKUP($D230,Payments!AP$10:$AX$1113,9,FALSE),"-")</f>
        <v>-</v>
      </c>
      <c r="AG230" s="3" t="str">
        <f>IFERROR(VLOOKUP($D230,Payments!AR$10:$AX$1113,7,FALSE),"-")</f>
        <v>-</v>
      </c>
      <c r="AH230" s="3" t="str">
        <f>IFERROR(VLOOKUP($D230,Payments!AT$10:$AX$1113,5,FALSE),"-")</f>
        <v>-</v>
      </c>
      <c r="AI230" s="3" t="str">
        <f>IFERROR(VLOOKUP($D230,Payments!AV$10:$AX$1113,3,FALSE),"-")</f>
        <v>-</v>
      </c>
    </row>
    <row r="231" spans="1:35" ht="14.5" x14ac:dyDescent="0.35">
      <c r="A231" s="4" t="s">
        <v>162</v>
      </c>
      <c r="B231" s="2" t="s">
        <v>2657</v>
      </c>
      <c r="C231" s="19" t="s">
        <v>350</v>
      </c>
      <c r="D231" s="2" t="s">
        <v>1821</v>
      </c>
      <c r="E231" s="22" t="s">
        <v>358</v>
      </c>
      <c r="F231" s="2">
        <v>7</v>
      </c>
      <c r="G231" s="38">
        <v>20000</v>
      </c>
      <c r="H231" s="2"/>
      <c r="I231" s="26"/>
      <c r="J231" s="2"/>
      <c r="K231" s="2"/>
      <c r="L231" s="3" t="str">
        <f>IFERROR(VLOOKUP($D231,Payments!B$10:$AX$1113,49,FALSE),"-")</f>
        <v>-</v>
      </c>
      <c r="M231" s="3" t="str">
        <f>IFERROR(VLOOKUP($D231,Payments!D$10:$AX$1113,47,FALSE),"-")</f>
        <v>-</v>
      </c>
      <c r="N231" s="3" t="str">
        <f>IFERROR(VLOOKUP($D231,Payments!F$10:$AX$1113,45,FALSE),"-")</f>
        <v>-</v>
      </c>
      <c r="O231" s="3" t="str">
        <f>IFERROR(VLOOKUP($D231,Payments!H$10:$AX$1113,43,FALSE),"-")</f>
        <v>-</v>
      </c>
      <c r="P231" s="3" t="str">
        <f>IFERROR(VLOOKUP($D231,Payments!J$10:$AX$1113,41,FALSE),"-")</f>
        <v>-</v>
      </c>
      <c r="Q231" s="3" t="str">
        <f>IFERROR(VLOOKUP($D231,Payments!L$10:$AX$1113,39,FALSE),"-")</f>
        <v>-</v>
      </c>
      <c r="R231" s="3" t="str">
        <f>IFERROR(VLOOKUP($D231,Payments!N$10:$AX$1113,37,FALSE),"-")</f>
        <v>-</v>
      </c>
      <c r="S231" s="3" t="str">
        <f>IFERROR(VLOOKUP($D231,Payments!P$10:$AX$1113,35,FALSE),"-")</f>
        <v>-</v>
      </c>
      <c r="T231" s="3" t="str">
        <f>IFERROR(VLOOKUP($D231,Payments!R$10:$AX$1113,33,FALSE),"-")</f>
        <v>-</v>
      </c>
      <c r="U231" s="3" t="str">
        <f>IFERROR(VLOOKUP($D231,Payments!T$10:$AX$1113,31,FALSE),"-")</f>
        <v>-</v>
      </c>
      <c r="V231" s="3" t="str">
        <f>IFERROR(VLOOKUP($D231,Payments!V$10:$AX$1113,29,FALSE),"-")</f>
        <v>-</v>
      </c>
      <c r="W231" s="3" t="str">
        <f>IFERROR(VLOOKUP($D231,Payments!X$10:$AX$1113,27,FALSE),"-")</f>
        <v>-</v>
      </c>
      <c r="X231" s="3" t="str">
        <f>IFERROR(VLOOKUP($D231,Payments!Z$10:$AX$1113,25,FALSE),"-")</f>
        <v>-</v>
      </c>
      <c r="Y231" s="3" t="str">
        <f>IFERROR(VLOOKUP($D231,Payments!AB$10:$AX$1113,23,FALSE),"-")</f>
        <v>-</v>
      </c>
      <c r="Z231" s="3" t="str">
        <f>IFERROR(VLOOKUP($D231,Payments!AD$10:$AX$1113,19,FALSE),"-")</f>
        <v>-</v>
      </c>
      <c r="AA231" s="3" t="str">
        <f>IFERROR(VLOOKUP($D231,Payments!AF$10:$AX$1113,17,FALSE),"-")</f>
        <v>-</v>
      </c>
      <c r="AB231" s="3" t="str">
        <f>IFERROR(VLOOKUP($D231,Payments!AH$10:$AX$1113,15,FALSE),"-")</f>
        <v>-</v>
      </c>
      <c r="AC231" s="3" t="str">
        <f>IFERROR(VLOOKUP($D231,Payments!AJ$10:$AX$1113,15,FALSE),"-")</f>
        <v>-</v>
      </c>
      <c r="AD231" s="3" t="str">
        <f>IFERROR(VLOOKUP($D231,Payments!AL$10:$AX$1113,13,FALSE),"-")</f>
        <v>-</v>
      </c>
      <c r="AE231" s="3" t="str">
        <f>IFERROR(VLOOKUP($D231,Payments!AN$10:$AX$1113,11,FALSE),"-")</f>
        <v>-</v>
      </c>
      <c r="AF231" s="3" t="str">
        <f>IFERROR(VLOOKUP($D231,Payments!AP$10:$AX$1113,9,FALSE),"-")</f>
        <v>-</v>
      </c>
      <c r="AG231" s="3" t="str">
        <f>IFERROR(VLOOKUP($D231,Payments!AR$10:$AX$1113,7,FALSE),"-")</f>
        <v>-</v>
      </c>
      <c r="AH231" s="3" t="str">
        <f>IFERROR(VLOOKUP($D231,Payments!AT$10:$AX$1113,5,FALSE),"-")</f>
        <v>-</v>
      </c>
      <c r="AI231" s="3" t="str">
        <f>IFERROR(VLOOKUP($D231,Payments!AV$10:$AX$1113,3,FALSE),"-")</f>
        <v>-</v>
      </c>
    </row>
    <row r="232" spans="1:35" ht="14.5" x14ac:dyDescent="0.35">
      <c r="A232" s="4" t="s">
        <v>162</v>
      </c>
      <c r="B232" s="2" t="s">
        <v>2657</v>
      </c>
      <c r="C232" s="19" t="s">
        <v>350</v>
      </c>
      <c r="D232" s="2" t="s">
        <v>1822</v>
      </c>
      <c r="E232" s="22" t="s">
        <v>359</v>
      </c>
      <c r="F232" s="2" t="s">
        <v>2786</v>
      </c>
      <c r="G232" s="38">
        <v>20000</v>
      </c>
      <c r="H232" s="2" t="s">
        <v>227</v>
      </c>
      <c r="I232" s="26" t="s">
        <v>363</v>
      </c>
      <c r="J232" s="2"/>
      <c r="K232" s="2"/>
      <c r="L232" s="3" t="str">
        <f>IFERROR(VLOOKUP($D232,Payments!B$10:$AX$1113,49,FALSE),"-")</f>
        <v>-</v>
      </c>
      <c r="M232" s="3" t="str">
        <f>IFERROR(VLOOKUP($D232,Payments!D$10:$AX$1113,47,FALSE),"-")</f>
        <v>-</v>
      </c>
      <c r="N232" s="3" t="str">
        <f>IFERROR(VLOOKUP($D232,Payments!F$10:$AX$1113,45,FALSE),"-")</f>
        <v>-</v>
      </c>
      <c r="O232" s="3" t="str">
        <f>IFERROR(VLOOKUP($D232,Payments!H$10:$AX$1113,43,FALSE),"-")</f>
        <v>-</v>
      </c>
      <c r="P232" s="3" t="str">
        <f>IFERROR(VLOOKUP($D232,Payments!J$10:$AX$1113,41,FALSE),"-")</f>
        <v>-</v>
      </c>
      <c r="Q232" s="3" t="str">
        <f>IFERROR(VLOOKUP($D232,Payments!L$10:$AX$1113,39,FALSE),"-")</f>
        <v>-</v>
      </c>
      <c r="R232" s="3" t="str">
        <f>IFERROR(VLOOKUP($D232,Payments!N$10:$AX$1113,37,FALSE),"-")</f>
        <v>-</v>
      </c>
      <c r="S232" s="3" t="str">
        <f>IFERROR(VLOOKUP($D232,Payments!P$10:$AX$1113,35,FALSE),"-")</f>
        <v>-</v>
      </c>
      <c r="T232" s="3" t="str">
        <f>IFERROR(VLOOKUP($D232,Payments!R$10:$AX$1113,33,FALSE),"-")</f>
        <v>-</v>
      </c>
      <c r="U232" s="3" t="str">
        <f>IFERROR(VLOOKUP($D232,Payments!T$10:$AX$1113,31,FALSE),"-")</f>
        <v>-</v>
      </c>
      <c r="V232" s="3" t="str">
        <f>IFERROR(VLOOKUP($D232,Payments!V$10:$AX$1113,29,FALSE),"-")</f>
        <v>-</v>
      </c>
      <c r="W232" s="3" t="str">
        <f>IFERROR(VLOOKUP($D232,Payments!X$10:$AX$1113,27,FALSE),"-")</f>
        <v>-</v>
      </c>
      <c r="X232" s="3" t="str">
        <f>IFERROR(VLOOKUP($D232,Payments!Z$10:$AX$1113,25,FALSE),"-")</f>
        <v>-</v>
      </c>
      <c r="Y232" s="3" t="str">
        <f>IFERROR(VLOOKUP($D232,Payments!AB$10:$AX$1113,23,FALSE),"-")</f>
        <v>-</v>
      </c>
      <c r="Z232" s="3" t="str">
        <f>IFERROR(VLOOKUP($D232,Payments!AD$10:$AX$1113,19,FALSE),"-")</f>
        <v>-</v>
      </c>
      <c r="AA232" s="3" t="str">
        <f>IFERROR(VLOOKUP($D232,Payments!AF$10:$AX$1113,17,FALSE),"-")</f>
        <v>-</v>
      </c>
      <c r="AB232" s="3" t="str">
        <f>IFERROR(VLOOKUP($D232,Payments!AH$10:$AX$1113,15,FALSE),"-")</f>
        <v>-</v>
      </c>
      <c r="AC232" s="3" t="str">
        <f>IFERROR(VLOOKUP($D232,Payments!AJ$10:$AX$1113,15,FALSE),"-")</f>
        <v>-</v>
      </c>
      <c r="AD232" s="3" t="str">
        <f>IFERROR(VLOOKUP($D232,Payments!AL$10:$AX$1113,13,FALSE),"-")</f>
        <v>-</v>
      </c>
      <c r="AE232" s="3" t="str">
        <f>IFERROR(VLOOKUP($D232,Payments!AN$10:$AX$1113,11,FALSE),"-")</f>
        <v>-</v>
      </c>
      <c r="AF232" s="3" t="str">
        <f>IFERROR(VLOOKUP($D232,Payments!AP$10:$AX$1113,9,FALSE),"-")</f>
        <v>-</v>
      </c>
      <c r="AG232" s="3" t="str">
        <f>IFERROR(VLOOKUP($D232,Payments!AR$10:$AX$1113,7,FALSE),"-")</f>
        <v>-</v>
      </c>
      <c r="AH232" s="3" t="str">
        <f>IFERROR(VLOOKUP($D232,Payments!AT$10:$AX$1113,5,FALSE),"-")</f>
        <v>-</v>
      </c>
      <c r="AI232" s="3" t="str">
        <f>IFERROR(VLOOKUP($D232,Payments!AV$10:$AX$1113,3,FALSE),"-")</f>
        <v>-</v>
      </c>
    </row>
    <row r="233" spans="1:35" ht="14.5" x14ac:dyDescent="0.35">
      <c r="A233" s="4" t="s">
        <v>162</v>
      </c>
      <c r="B233" s="2" t="s">
        <v>2657</v>
      </c>
      <c r="C233" s="19" t="s">
        <v>350</v>
      </c>
      <c r="D233" s="2" t="s">
        <v>1823</v>
      </c>
      <c r="E233" s="22" t="s">
        <v>360</v>
      </c>
      <c r="F233" s="2"/>
      <c r="G233" s="38">
        <v>15000</v>
      </c>
      <c r="H233" s="2"/>
      <c r="I233" s="26"/>
      <c r="J233" s="2" t="s">
        <v>362</v>
      </c>
      <c r="K233" s="2"/>
      <c r="L233" s="3" t="str">
        <f>IFERROR(VLOOKUP($D233,Payments!B$10:$AX$1113,49,FALSE),"-")</f>
        <v>-</v>
      </c>
      <c r="M233" s="3" t="str">
        <f>IFERROR(VLOOKUP($D233,Payments!D$10:$AX$1113,47,FALSE),"-")</f>
        <v>-</v>
      </c>
      <c r="N233" s="3" t="str">
        <f>IFERROR(VLOOKUP($D233,Payments!F$10:$AX$1113,45,FALSE),"-")</f>
        <v>-</v>
      </c>
      <c r="O233" s="3" t="str">
        <f>IFERROR(VLOOKUP($D233,Payments!H$10:$AX$1113,43,FALSE),"-")</f>
        <v>-</v>
      </c>
      <c r="P233" s="3" t="str">
        <f>IFERROR(VLOOKUP($D233,Payments!J$10:$AX$1113,41,FALSE),"-")</f>
        <v>-</v>
      </c>
      <c r="Q233" s="3" t="str">
        <f>IFERROR(VLOOKUP($D233,Payments!L$10:$AX$1113,39,FALSE),"-")</f>
        <v>-</v>
      </c>
      <c r="R233" s="3" t="str">
        <f>IFERROR(VLOOKUP($D233,Payments!N$10:$AX$1113,37,FALSE),"-")</f>
        <v>-</v>
      </c>
      <c r="S233" s="3" t="str">
        <f>IFERROR(VLOOKUP($D233,Payments!P$10:$AX$1113,35,FALSE),"-")</f>
        <v>-</v>
      </c>
      <c r="T233" s="3" t="str">
        <f>IFERROR(VLOOKUP($D233,Payments!R$10:$AX$1113,33,FALSE),"-")</f>
        <v>-</v>
      </c>
      <c r="U233" s="3" t="str">
        <f>IFERROR(VLOOKUP($D233,Payments!T$10:$AX$1113,31,FALSE),"-")</f>
        <v>-</v>
      </c>
      <c r="V233" s="3" t="str">
        <f>IFERROR(VLOOKUP($D233,Payments!V$10:$AX$1113,29,FALSE),"-")</f>
        <v>-</v>
      </c>
      <c r="W233" s="3" t="str">
        <f>IFERROR(VLOOKUP($D233,Payments!X$10:$AX$1113,27,FALSE),"-")</f>
        <v>-</v>
      </c>
      <c r="X233" s="3" t="str">
        <f>IFERROR(VLOOKUP($D233,Payments!Z$10:$AX$1113,25,FALSE),"-")</f>
        <v>-</v>
      </c>
      <c r="Y233" s="3" t="str">
        <f>IFERROR(VLOOKUP($D233,Payments!AB$10:$AX$1113,23,FALSE),"-")</f>
        <v>-</v>
      </c>
      <c r="Z233" s="3" t="str">
        <f>IFERROR(VLOOKUP($D233,Payments!AD$10:$AX$1113,19,FALSE),"-")</f>
        <v>-</v>
      </c>
      <c r="AA233" s="3" t="str">
        <f>IFERROR(VLOOKUP($D233,Payments!AF$10:$AX$1113,17,FALSE),"-")</f>
        <v>-</v>
      </c>
      <c r="AB233" s="3" t="str">
        <f>IFERROR(VLOOKUP($D233,Payments!AH$10:$AX$1113,15,FALSE),"-")</f>
        <v>-</v>
      </c>
      <c r="AC233" s="3" t="str">
        <f>IFERROR(VLOOKUP($D233,Payments!AJ$10:$AX$1113,15,FALSE),"-")</f>
        <v>-</v>
      </c>
      <c r="AD233" s="3" t="str">
        <f>IFERROR(VLOOKUP($D233,Payments!AL$10:$AX$1113,13,FALSE),"-")</f>
        <v>-</v>
      </c>
      <c r="AE233" s="3" t="str">
        <f>IFERROR(VLOOKUP($D233,Payments!AN$10:$AX$1113,11,FALSE),"-")</f>
        <v>-</v>
      </c>
      <c r="AF233" s="3" t="str">
        <f>IFERROR(VLOOKUP($D233,Payments!AP$10:$AX$1113,9,FALSE),"-")</f>
        <v>-</v>
      </c>
      <c r="AG233" s="3" t="str">
        <f>IFERROR(VLOOKUP($D233,Payments!AR$10:$AX$1113,7,FALSE),"-")</f>
        <v>-</v>
      </c>
      <c r="AH233" s="3" t="str">
        <f>IFERROR(VLOOKUP($D233,Payments!AT$10:$AX$1113,5,FALSE),"-")</f>
        <v>-</v>
      </c>
      <c r="AI233" s="3" t="str">
        <f>IFERROR(VLOOKUP($D233,Payments!AV$10:$AX$1113,3,FALSE),"-")</f>
        <v>-</v>
      </c>
    </row>
    <row r="234" spans="1:35" ht="14.5" x14ac:dyDescent="0.35">
      <c r="A234" s="4" t="s">
        <v>162</v>
      </c>
      <c r="B234" s="2" t="s">
        <v>2657</v>
      </c>
      <c r="C234" s="19" t="s">
        <v>350</v>
      </c>
      <c r="D234" s="2" t="s">
        <v>1824</v>
      </c>
      <c r="E234" s="22" t="s">
        <v>1463</v>
      </c>
      <c r="F234" s="2"/>
      <c r="G234" s="38">
        <v>20000</v>
      </c>
      <c r="H234" s="2"/>
      <c r="I234" s="26"/>
      <c r="J234" s="2" t="s">
        <v>361</v>
      </c>
      <c r="K234" s="2"/>
      <c r="L234" s="3" t="str">
        <f>IFERROR(VLOOKUP($D234,Payments!B$10:$AX$1113,49,FALSE),"-")</f>
        <v>-</v>
      </c>
      <c r="M234" s="3" t="str">
        <f>IFERROR(VLOOKUP($D234,Payments!D$10:$AX$1113,47,FALSE),"-")</f>
        <v>-</v>
      </c>
      <c r="N234" s="3" t="str">
        <f>IFERROR(VLOOKUP($D234,Payments!F$10:$AX$1113,45,FALSE),"-")</f>
        <v>-</v>
      </c>
      <c r="O234" s="3" t="str">
        <f>IFERROR(VLOOKUP($D234,Payments!H$10:$AX$1113,43,FALSE),"-")</f>
        <v>-</v>
      </c>
      <c r="P234" s="3" t="str">
        <f>IFERROR(VLOOKUP($D234,Payments!J$10:$AX$1113,41,FALSE),"-")</f>
        <v>-</v>
      </c>
      <c r="Q234" s="3" t="str">
        <f>IFERROR(VLOOKUP($D234,Payments!L$10:$AX$1113,39,FALSE),"-")</f>
        <v>-</v>
      </c>
      <c r="R234" s="3" t="str">
        <f>IFERROR(VLOOKUP($D234,Payments!N$10:$AX$1113,37,FALSE),"-")</f>
        <v>-</v>
      </c>
      <c r="S234" s="3" t="str">
        <f>IFERROR(VLOOKUP($D234,Payments!P$10:$AX$1113,35,FALSE),"-")</f>
        <v>-</v>
      </c>
      <c r="T234" s="3" t="str">
        <f>IFERROR(VLOOKUP($D234,Payments!R$10:$AX$1113,33,FALSE),"-")</f>
        <v>-</v>
      </c>
      <c r="U234" s="3" t="str">
        <f>IFERROR(VLOOKUP($D234,Payments!T$10:$AX$1113,31,FALSE),"-")</f>
        <v>-</v>
      </c>
      <c r="V234" s="3" t="str">
        <f>IFERROR(VLOOKUP($D234,Payments!V$10:$AX$1113,29,FALSE),"-")</f>
        <v>-</v>
      </c>
      <c r="W234" s="3" t="str">
        <f>IFERROR(VLOOKUP($D234,Payments!X$10:$AX$1113,27,FALSE),"-")</f>
        <v>-</v>
      </c>
      <c r="X234" s="3" t="str">
        <f>IFERROR(VLOOKUP($D234,Payments!Z$10:$AX$1113,25,FALSE),"-")</f>
        <v>-</v>
      </c>
      <c r="Y234" s="3" t="str">
        <f>IFERROR(VLOOKUP($D234,Payments!AB$10:$AX$1113,23,FALSE),"-")</f>
        <v>-</v>
      </c>
      <c r="Z234" s="3" t="str">
        <f>IFERROR(VLOOKUP($D234,Payments!AD$10:$AX$1113,19,FALSE),"-")</f>
        <v>-</v>
      </c>
      <c r="AA234" s="3" t="str">
        <f>IFERROR(VLOOKUP($D234,Payments!AF$10:$AX$1113,17,FALSE),"-")</f>
        <v>-</v>
      </c>
      <c r="AB234" s="3" t="str">
        <f>IFERROR(VLOOKUP($D234,Payments!AH$10:$AX$1113,15,FALSE),"-")</f>
        <v>-</v>
      </c>
      <c r="AC234" s="3" t="str">
        <f>IFERROR(VLOOKUP($D234,Payments!AJ$10:$AX$1113,15,FALSE),"-")</f>
        <v>-</v>
      </c>
      <c r="AD234" s="3" t="str">
        <f>IFERROR(VLOOKUP($D234,Payments!AL$10:$AX$1113,13,FALSE),"-")</f>
        <v>-</v>
      </c>
      <c r="AE234" s="3" t="str">
        <f>IFERROR(VLOOKUP($D234,Payments!AN$10:$AX$1113,11,FALSE),"-")</f>
        <v>-</v>
      </c>
      <c r="AF234" s="3" t="str">
        <f>IFERROR(VLOOKUP($D234,Payments!AP$10:$AX$1113,9,FALSE),"-")</f>
        <v>-</v>
      </c>
      <c r="AG234" s="3" t="str">
        <f>IFERROR(VLOOKUP($D234,Payments!AR$10:$AX$1113,7,FALSE),"-")</f>
        <v>-</v>
      </c>
      <c r="AH234" s="3" t="str">
        <f>IFERROR(VLOOKUP($D234,Payments!AT$10:$AX$1113,5,FALSE),"-")</f>
        <v>-</v>
      </c>
      <c r="AI234" s="3" t="str">
        <f>IFERROR(VLOOKUP($D234,Payments!AV$10:$AX$1113,3,FALSE),"-")</f>
        <v>-</v>
      </c>
    </row>
    <row r="235" spans="1:35" ht="14.5" x14ac:dyDescent="0.35">
      <c r="A235" s="4" t="s">
        <v>162</v>
      </c>
      <c r="B235" s="2" t="s">
        <v>2658</v>
      </c>
      <c r="C235" s="21" t="s">
        <v>1459</v>
      </c>
      <c r="D235" s="2" t="s">
        <v>1825</v>
      </c>
      <c r="E235" s="22" t="s">
        <v>365</v>
      </c>
      <c r="F235" s="2" t="s">
        <v>2786</v>
      </c>
      <c r="G235" s="38">
        <v>35000</v>
      </c>
      <c r="H235" s="2" t="s">
        <v>227</v>
      </c>
      <c r="I235" s="26"/>
      <c r="J235" s="2"/>
      <c r="K235" s="2" t="s">
        <v>373</v>
      </c>
      <c r="L235" s="3" t="str">
        <f>IFERROR(VLOOKUP($D235,Payments!B$10:$AX$1113,49,FALSE),"-")</f>
        <v>-</v>
      </c>
      <c r="M235" s="3" t="str">
        <f>IFERROR(VLOOKUP($D235,Payments!D$10:$AX$1113,47,FALSE),"-")</f>
        <v>-</v>
      </c>
      <c r="N235" s="3" t="str">
        <f>IFERROR(VLOOKUP($D235,Payments!F$10:$AX$1113,45,FALSE),"-")</f>
        <v>-</v>
      </c>
      <c r="O235" s="3" t="str">
        <f>IFERROR(VLOOKUP($D235,Payments!H$10:$AX$1113,43,FALSE),"-")</f>
        <v>-</v>
      </c>
      <c r="P235" s="3" t="str">
        <f>IFERROR(VLOOKUP($D235,Payments!J$10:$AX$1113,41,FALSE),"-")</f>
        <v>-</v>
      </c>
      <c r="Q235" s="3" t="str">
        <f>IFERROR(VLOOKUP($D235,Payments!L$10:$AX$1113,39,FALSE),"-")</f>
        <v>-</v>
      </c>
      <c r="R235" s="3" t="str">
        <f>IFERROR(VLOOKUP($D235,Payments!N$10:$AX$1113,37,FALSE),"-")</f>
        <v>-</v>
      </c>
      <c r="S235" s="3" t="str">
        <f>IFERROR(VLOOKUP($D235,Payments!P$10:$AX$1113,35,FALSE),"-")</f>
        <v>-</v>
      </c>
      <c r="T235" s="3" t="str">
        <f>IFERROR(VLOOKUP($D235,Payments!R$10:$AX$1113,33,FALSE),"-")</f>
        <v>-</v>
      </c>
      <c r="U235" s="3" t="str">
        <f>IFERROR(VLOOKUP($D235,Payments!T$10:$AX$1113,31,FALSE),"-")</f>
        <v>-</v>
      </c>
      <c r="V235" s="3" t="str">
        <f>IFERROR(VLOOKUP($D235,Payments!V$10:$AX$1113,29,FALSE),"-")</f>
        <v>-</v>
      </c>
      <c r="W235" s="3" t="str">
        <f>IFERROR(VLOOKUP($D235,Payments!X$10:$AX$1113,27,FALSE),"-")</f>
        <v>-</v>
      </c>
      <c r="X235" s="3" t="str">
        <f>IFERROR(VLOOKUP($D235,Payments!Z$10:$AX$1113,25,FALSE),"-")</f>
        <v>-</v>
      </c>
      <c r="Y235" s="3" t="str">
        <f>IFERROR(VLOOKUP($D235,Payments!AB$10:$AX$1113,23,FALSE),"-")</f>
        <v>-</v>
      </c>
      <c r="Z235" s="3" t="str">
        <f>IFERROR(VLOOKUP($D235,Payments!AD$10:$AX$1113,19,FALSE),"-")</f>
        <v>-</v>
      </c>
      <c r="AA235" s="3" t="str">
        <f>IFERROR(VLOOKUP($D235,Payments!AF$10:$AX$1113,17,FALSE),"-")</f>
        <v>-</v>
      </c>
      <c r="AB235" s="3" t="str">
        <f>IFERROR(VLOOKUP($D235,Payments!AH$10:$AX$1113,15,FALSE),"-")</f>
        <v>-</v>
      </c>
      <c r="AC235" s="3" t="str">
        <f>IFERROR(VLOOKUP($D235,Payments!AJ$10:$AX$1113,15,FALSE),"-")</f>
        <v>-</v>
      </c>
      <c r="AD235" s="3" t="str">
        <f>IFERROR(VLOOKUP($D235,Payments!AL$10:$AX$1113,13,FALSE),"-")</f>
        <v>-</v>
      </c>
      <c r="AE235" s="3" t="str">
        <f>IFERROR(VLOOKUP($D235,Payments!AN$10:$AX$1113,11,FALSE),"-")</f>
        <v>-</v>
      </c>
      <c r="AF235" s="3" t="str">
        <f>IFERROR(VLOOKUP($D235,Payments!AP$10:$AX$1113,9,FALSE),"-")</f>
        <v>-</v>
      </c>
      <c r="AG235" s="3" t="str">
        <f>IFERROR(VLOOKUP($D235,Payments!AR$10:$AX$1113,7,FALSE),"-")</f>
        <v>-</v>
      </c>
      <c r="AH235" s="3" t="str">
        <f>IFERROR(VLOOKUP($D235,Payments!AT$10:$AX$1113,5,FALSE),"-")</f>
        <v>-</v>
      </c>
      <c r="AI235" s="3" t="str">
        <f>IFERROR(VLOOKUP($D235,Payments!AV$10:$AX$1113,3,FALSE),"-")</f>
        <v>-</v>
      </c>
    </row>
    <row r="236" spans="1:35" ht="14.5" x14ac:dyDescent="0.35">
      <c r="A236" s="4" t="s">
        <v>162</v>
      </c>
      <c r="B236" s="2" t="s">
        <v>2658</v>
      </c>
      <c r="C236" s="21" t="s">
        <v>1459</v>
      </c>
      <c r="D236" s="2" t="s">
        <v>1826</v>
      </c>
      <c r="E236" s="22" t="s">
        <v>366</v>
      </c>
      <c r="F236" s="2" t="s">
        <v>2786</v>
      </c>
      <c r="G236" s="38">
        <v>15000</v>
      </c>
      <c r="H236" s="2" t="s">
        <v>227</v>
      </c>
      <c r="I236" s="26"/>
      <c r="J236" s="2"/>
      <c r="K236" s="2" t="s">
        <v>372</v>
      </c>
      <c r="L236" s="3" t="str">
        <f>IFERROR(VLOOKUP($D236,Payments!B$10:$AX$1113,49,FALSE),"-")</f>
        <v>-</v>
      </c>
      <c r="M236" s="3" t="str">
        <f>IFERROR(VLOOKUP($D236,Payments!D$10:$AX$1113,47,FALSE),"-")</f>
        <v>-</v>
      </c>
      <c r="N236" s="3" t="str">
        <f>IFERROR(VLOOKUP($D236,Payments!F$10:$AX$1113,45,FALSE),"-")</f>
        <v>-</v>
      </c>
      <c r="O236" s="3" t="str">
        <f>IFERROR(VLOOKUP($D236,Payments!H$10:$AX$1113,43,FALSE),"-")</f>
        <v>-</v>
      </c>
      <c r="P236" s="3" t="str">
        <f>IFERROR(VLOOKUP($D236,Payments!J$10:$AX$1113,41,FALSE),"-")</f>
        <v>-</v>
      </c>
      <c r="Q236" s="3" t="str">
        <f>IFERROR(VLOOKUP($D236,Payments!L$10:$AX$1113,39,FALSE),"-")</f>
        <v>-</v>
      </c>
      <c r="R236" s="3" t="str">
        <f>IFERROR(VLOOKUP($D236,Payments!N$10:$AX$1113,37,FALSE),"-")</f>
        <v>-</v>
      </c>
      <c r="S236" s="3" t="str">
        <f>IFERROR(VLOOKUP($D236,Payments!P$10:$AX$1113,35,FALSE),"-")</f>
        <v>-</v>
      </c>
      <c r="T236" s="3" t="str">
        <f>IFERROR(VLOOKUP($D236,Payments!R$10:$AX$1113,33,FALSE),"-")</f>
        <v>-</v>
      </c>
      <c r="U236" s="3" t="str">
        <f>IFERROR(VLOOKUP($D236,Payments!T$10:$AX$1113,31,FALSE),"-")</f>
        <v>-</v>
      </c>
      <c r="V236" s="3" t="str">
        <f>IFERROR(VLOOKUP($D236,Payments!V$10:$AX$1113,29,FALSE),"-")</f>
        <v>-</v>
      </c>
      <c r="W236" s="3" t="str">
        <f>IFERROR(VLOOKUP($D236,Payments!X$10:$AX$1113,27,FALSE),"-")</f>
        <v>-</v>
      </c>
      <c r="X236" s="3" t="str">
        <f>IFERROR(VLOOKUP($D236,Payments!Z$10:$AX$1113,25,FALSE),"-")</f>
        <v>-</v>
      </c>
      <c r="Y236" s="3" t="str">
        <f>IFERROR(VLOOKUP($D236,Payments!AB$10:$AX$1113,23,FALSE),"-")</f>
        <v>-</v>
      </c>
      <c r="Z236" s="3" t="str">
        <f>IFERROR(VLOOKUP($D236,Payments!AD$10:$AX$1113,19,FALSE),"-")</f>
        <v>-</v>
      </c>
      <c r="AA236" s="3" t="str">
        <f>IFERROR(VLOOKUP($D236,Payments!AF$10:$AX$1113,17,FALSE),"-")</f>
        <v>-</v>
      </c>
      <c r="AB236" s="3" t="str">
        <f>IFERROR(VLOOKUP($D236,Payments!AH$10:$AX$1113,15,FALSE),"-")</f>
        <v>-</v>
      </c>
      <c r="AC236" s="3" t="str">
        <f>IFERROR(VLOOKUP($D236,Payments!AJ$10:$AX$1113,15,FALSE),"-")</f>
        <v>-</v>
      </c>
      <c r="AD236" s="3" t="str">
        <f>IFERROR(VLOOKUP($D236,Payments!AL$10:$AX$1113,13,FALSE),"-")</f>
        <v>-</v>
      </c>
      <c r="AE236" s="3" t="str">
        <f>IFERROR(VLOOKUP($D236,Payments!AN$10:$AX$1113,11,FALSE),"-")</f>
        <v>-</v>
      </c>
      <c r="AF236" s="3" t="str">
        <f>IFERROR(VLOOKUP($D236,Payments!AP$10:$AX$1113,9,FALSE),"-")</f>
        <v>-</v>
      </c>
      <c r="AG236" s="3" t="str">
        <f>IFERROR(VLOOKUP($D236,Payments!AR$10:$AX$1113,7,FALSE),"-")</f>
        <v>-</v>
      </c>
      <c r="AH236" s="3" t="str">
        <f>IFERROR(VLOOKUP($D236,Payments!AT$10:$AX$1113,5,FALSE),"-")</f>
        <v>-</v>
      </c>
      <c r="AI236" s="3" t="str">
        <f>IFERROR(VLOOKUP($D236,Payments!AV$10:$AX$1113,3,FALSE),"-")</f>
        <v>-</v>
      </c>
    </row>
    <row r="237" spans="1:35" ht="14.5" x14ac:dyDescent="0.35">
      <c r="A237" s="4" t="s">
        <v>162</v>
      </c>
      <c r="B237" s="2" t="s">
        <v>2658</v>
      </c>
      <c r="C237" s="21" t="s">
        <v>1459</v>
      </c>
      <c r="D237" s="2" t="s">
        <v>1827</v>
      </c>
      <c r="E237" s="22" t="s">
        <v>367</v>
      </c>
      <c r="F237" s="2">
        <v>8</v>
      </c>
      <c r="G237" s="38">
        <v>20000</v>
      </c>
      <c r="H237" s="2"/>
      <c r="I237" s="26"/>
      <c r="J237" s="2"/>
      <c r="K237" s="2"/>
      <c r="L237" s="3" t="str">
        <f>IFERROR(VLOOKUP($D237,Payments!B$10:$AX$1113,49,FALSE),"-")</f>
        <v>-</v>
      </c>
      <c r="M237" s="3" t="str">
        <f>IFERROR(VLOOKUP($D237,Payments!D$10:$AX$1113,47,FALSE),"-")</f>
        <v>-</v>
      </c>
      <c r="N237" s="3" t="str">
        <f>IFERROR(VLOOKUP($D237,Payments!F$10:$AX$1113,45,FALSE),"-")</f>
        <v>-</v>
      </c>
      <c r="O237" s="3" t="str">
        <f>IFERROR(VLOOKUP($D237,Payments!H$10:$AX$1113,43,FALSE),"-")</f>
        <v>-</v>
      </c>
      <c r="P237" s="3" t="str">
        <f>IFERROR(VLOOKUP($D237,Payments!J$10:$AX$1113,41,FALSE),"-")</f>
        <v>-</v>
      </c>
      <c r="Q237" s="3" t="str">
        <f>IFERROR(VLOOKUP($D237,Payments!L$10:$AX$1113,39,FALSE),"-")</f>
        <v>-</v>
      </c>
      <c r="R237" s="3" t="str">
        <f>IFERROR(VLOOKUP($D237,Payments!N$10:$AX$1113,37,FALSE),"-")</f>
        <v>-</v>
      </c>
      <c r="S237" s="3" t="str">
        <f>IFERROR(VLOOKUP($D237,Payments!P$10:$AX$1113,35,FALSE),"-")</f>
        <v>-</v>
      </c>
      <c r="T237" s="3" t="str">
        <f>IFERROR(VLOOKUP($D237,Payments!R$10:$AX$1113,33,FALSE),"-")</f>
        <v>-</v>
      </c>
      <c r="U237" s="3" t="str">
        <f>IFERROR(VLOOKUP($D237,Payments!T$10:$AX$1113,31,FALSE),"-")</f>
        <v>-</v>
      </c>
      <c r="V237" s="3" t="str">
        <f>IFERROR(VLOOKUP($D237,Payments!V$10:$AX$1113,29,FALSE),"-")</f>
        <v>-</v>
      </c>
      <c r="W237" s="3" t="str">
        <f>IFERROR(VLOOKUP($D237,Payments!X$10:$AX$1113,27,FALSE),"-")</f>
        <v>-</v>
      </c>
      <c r="X237" s="3" t="str">
        <f>IFERROR(VLOOKUP($D237,Payments!Z$10:$AX$1113,25,FALSE),"-")</f>
        <v>-</v>
      </c>
      <c r="Y237" s="3" t="str">
        <f>IFERROR(VLOOKUP($D237,Payments!AB$10:$AX$1113,23,FALSE),"-")</f>
        <v>-</v>
      </c>
      <c r="Z237" s="3" t="str">
        <f>IFERROR(VLOOKUP($D237,Payments!AD$10:$AX$1113,19,FALSE),"-")</f>
        <v>-</v>
      </c>
      <c r="AA237" s="3" t="str">
        <f>IFERROR(VLOOKUP($D237,Payments!AF$10:$AX$1113,17,FALSE),"-")</f>
        <v>-</v>
      </c>
      <c r="AB237" s="3" t="str">
        <f>IFERROR(VLOOKUP($D237,Payments!AH$10:$AX$1113,15,FALSE),"-")</f>
        <v>-</v>
      </c>
      <c r="AC237" s="3" t="str">
        <f>IFERROR(VLOOKUP($D237,Payments!AJ$10:$AX$1113,15,FALSE),"-")</f>
        <v>-</v>
      </c>
      <c r="AD237" s="3" t="str">
        <f>IFERROR(VLOOKUP($D237,Payments!AL$10:$AX$1113,13,FALSE),"-")</f>
        <v>-</v>
      </c>
      <c r="AE237" s="3" t="str">
        <f>IFERROR(VLOOKUP($D237,Payments!AN$10:$AX$1113,11,FALSE),"-")</f>
        <v>-</v>
      </c>
      <c r="AF237" s="3" t="str">
        <f>IFERROR(VLOOKUP($D237,Payments!AP$10:$AX$1113,9,FALSE),"-")</f>
        <v>-</v>
      </c>
      <c r="AG237" s="3" t="str">
        <f>IFERROR(VLOOKUP($D237,Payments!AR$10:$AX$1113,7,FALSE),"-")</f>
        <v>-</v>
      </c>
      <c r="AH237" s="3" t="str">
        <f>IFERROR(VLOOKUP($D237,Payments!AT$10:$AX$1113,5,FALSE),"-")</f>
        <v>-</v>
      </c>
      <c r="AI237" s="3" t="str">
        <f>IFERROR(VLOOKUP($D237,Payments!AV$10:$AX$1113,3,FALSE),"-")</f>
        <v>-</v>
      </c>
    </row>
    <row r="238" spans="1:35" ht="14.5" x14ac:dyDescent="0.35">
      <c r="A238" s="4" t="s">
        <v>162</v>
      </c>
      <c r="B238" s="2" t="s">
        <v>2658</v>
      </c>
      <c r="C238" s="21" t="s">
        <v>1459</v>
      </c>
      <c r="D238" s="2" t="s">
        <v>1828</v>
      </c>
      <c r="E238" s="22" t="s">
        <v>368</v>
      </c>
      <c r="F238" s="2">
        <v>5</v>
      </c>
      <c r="G238" s="38">
        <v>20000</v>
      </c>
      <c r="H238" s="2"/>
      <c r="I238" s="26"/>
      <c r="J238" s="2"/>
      <c r="K238" s="2"/>
      <c r="L238" s="3" t="str">
        <f>IFERROR(VLOOKUP($D238,Payments!B$10:$AX$1113,49,FALSE),"-")</f>
        <v>-</v>
      </c>
      <c r="M238" s="3" t="str">
        <f>IFERROR(VLOOKUP($D238,Payments!D$10:$AX$1113,47,FALSE),"-")</f>
        <v>-</v>
      </c>
      <c r="N238" s="3" t="str">
        <f>IFERROR(VLOOKUP($D238,Payments!F$10:$AX$1113,45,FALSE),"-")</f>
        <v>-</v>
      </c>
      <c r="O238" s="3" t="str">
        <f>IFERROR(VLOOKUP($D238,Payments!H$10:$AX$1113,43,FALSE),"-")</f>
        <v>-</v>
      </c>
      <c r="P238" s="3" t="str">
        <f>IFERROR(VLOOKUP($D238,Payments!J$10:$AX$1113,41,FALSE),"-")</f>
        <v>-</v>
      </c>
      <c r="Q238" s="3" t="str">
        <f>IFERROR(VLOOKUP($D238,Payments!L$10:$AX$1113,39,FALSE),"-")</f>
        <v>-</v>
      </c>
      <c r="R238" s="3" t="str">
        <f>IFERROR(VLOOKUP($D238,Payments!N$10:$AX$1113,37,FALSE),"-")</f>
        <v>-</v>
      </c>
      <c r="S238" s="3" t="str">
        <f>IFERROR(VLOOKUP($D238,Payments!P$10:$AX$1113,35,FALSE),"-")</f>
        <v>-</v>
      </c>
      <c r="T238" s="3" t="str">
        <f>IFERROR(VLOOKUP($D238,Payments!R$10:$AX$1113,33,FALSE),"-")</f>
        <v>-</v>
      </c>
      <c r="U238" s="3" t="str">
        <f>IFERROR(VLOOKUP($D238,Payments!T$10:$AX$1113,31,FALSE),"-")</f>
        <v>-</v>
      </c>
      <c r="V238" s="3" t="str">
        <f>IFERROR(VLOOKUP($D238,Payments!V$10:$AX$1113,29,FALSE),"-")</f>
        <v>-</v>
      </c>
      <c r="W238" s="3" t="str">
        <f>IFERROR(VLOOKUP($D238,Payments!X$10:$AX$1113,27,FALSE),"-")</f>
        <v>-</v>
      </c>
      <c r="X238" s="3" t="str">
        <f>IFERROR(VLOOKUP($D238,Payments!Z$10:$AX$1113,25,FALSE),"-")</f>
        <v>-</v>
      </c>
      <c r="Y238" s="3" t="str">
        <f>IFERROR(VLOOKUP($D238,Payments!AB$10:$AX$1113,23,FALSE),"-")</f>
        <v>-</v>
      </c>
      <c r="Z238" s="3" t="str">
        <f>IFERROR(VLOOKUP($D238,Payments!AD$10:$AX$1113,19,FALSE),"-")</f>
        <v>-</v>
      </c>
      <c r="AA238" s="3" t="str">
        <f>IFERROR(VLOOKUP($D238,Payments!AF$10:$AX$1113,17,FALSE),"-")</f>
        <v>-</v>
      </c>
      <c r="AB238" s="3" t="str">
        <f>IFERROR(VLOOKUP($D238,Payments!AH$10:$AX$1113,15,FALSE),"-")</f>
        <v>-</v>
      </c>
      <c r="AC238" s="3" t="str">
        <f>IFERROR(VLOOKUP($D238,Payments!AJ$10:$AX$1113,15,FALSE),"-")</f>
        <v>-</v>
      </c>
      <c r="AD238" s="3" t="str">
        <f>IFERROR(VLOOKUP($D238,Payments!AL$10:$AX$1113,13,FALSE),"-")</f>
        <v>-</v>
      </c>
      <c r="AE238" s="3" t="str">
        <f>IFERROR(VLOOKUP($D238,Payments!AN$10:$AX$1113,11,FALSE),"-")</f>
        <v>-</v>
      </c>
      <c r="AF238" s="3" t="str">
        <f>IFERROR(VLOOKUP($D238,Payments!AP$10:$AX$1113,9,FALSE),"-")</f>
        <v>-</v>
      </c>
      <c r="AG238" s="3" t="str">
        <f>IFERROR(VLOOKUP($D238,Payments!AR$10:$AX$1113,7,FALSE),"-")</f>
        <v>-</v>
      </c>
      <c r="AH238" s="3" t="str">
        <f>IFERROR(VLOOKUP($D238,Payments!AT$10:$AX$1113,5,FALSE),"-")</f>
        <v>-</v>
      </c>
      <c r="AI238" s="3" t="str">
        <f>IFERROR(VLOOKUP($D238,Payments!AV$10:$AX$1113,3,FALSE),"-")</f>
        <v>-</v>
      </c>
    </row>
    <row r="239" spans="1:35" ht="14.5" x14ac:dyDescent="0.35">
      <c r="A239" s="4" t="s">
        <v>162</v>
      </c>
      <c r="B239" s="2" t="s">
        <v>2658</v>
      </c>
      <c r="C239" s="21" t="s">
        <v>1459</v>
      </c>
      <c r="D239" s="2" t="s">
        <v>1829</v>
      </c>
      <c r="E239" s="22" t="s">
        <v>369</v>
      </c>
      <c r="F239" s="2">
        <v>5</v>
      </c>
      <c r="G239" s="38">
        <v>20000</v>
      </c>
      <c r="H239" s="2"/>
      <c r="I239" s="26" t="s">
        <v>374</v>
      </c>
      <c r="J239" s="2"/>
      <c r="K239" s="2"/>
      <c r="L239" s="3" t="str">
        <f>IFERROR(VLOOKUP($D239,Payments!B$10:$AX$1113,49,FALSE),"-")</f>
        <v>-</v>
      </c>
      <c r="M239" s="3" t="str">
        <f>IFERROR(VLOOKUP($D239,Payments!D$10:$AX$1113,47,FALSE),"-")</f>
        <v>-</v>
      </c>
      <c r="N239" s="3" t="str">
        <f>IFERROR(VLOOKUP($D239,Payments!F$10:$AX$1113,45,FALSE),"-")</f>
        <v>-</v>
      </c>
      <c r="O239" s="3" t="str">
        <f>IFERROR(VLOOKUP($D239,Payments!H$10:$AX$1113,43,FALSE),"-")</f>
        <v>-</v>
      </c>
      <c r="P239" s="3" t="str">
        <f>IFERROR(VLOOKUP($D239,Payments!J$10:$AX$1113,41,FALSE),"-")</f>
        <v>-</v>
      </c>
      <c r="Q239" s="3" t="str">
        <f>IFERROR(VLOOKUP($D239,Payments!L$10:$AX$1113,39,FALSE),"-")</f>
        <v>-</v>
      </c>
      <c r="R239" s="3" t="str">
        <f>IFERROR(VLOOKUP($D239,Payments!N$10:$AX$1113,37,FALSE),"-")</f>
        <v>-</v>
      </c>
      <c r="S239" s="3" t="str">
        <f>IFERROR(VLOOKUP($D239,Payments!P$10:$AX$1113,35,FALSE),"-")</f>
        <v>-</v>
      </c>
      <c r="T239" s="3" t="str">
        <f>IFERROR(VLOOKUP($D239,Payments!R$10:$AX$1113,33,FALSE),"-")</f>
        <v>-</v>
      </c>
      <c r="U239" s="3" t="str">
        <f>IFERROR(VLOOKUP($D239,Payments!T$10:$AX$1113,31,FALSE),"-")</f>
        <v>-</v>
      </c>
      <c r="V239" s="3" t="str">
        <f>IFERROR(VLOOKUP($D239,Payments!V$10:$AX$1113,29,FALSE),"-")</f>
        <v>-</v>
      </c>
      <c r="W239" s="3" t="str">
        <f>IFERROR(VLOOKUP($D239,Payments!X$10:$AX$1113,27,FALSE),"-")</f>
        <v>-</v>
      </c>
      <c r="X239" s="3" t="str">
        <f>IFERROR(VLOOKUP($D239,Payments!Z$10:$AX$1113,25,FALSE),"-")</f>
        <v>-</v>
      </c>
      <c r="Y239" s="3" t="str">
        <f>IFERROR(VLOOKUP($D239,Payments!AB$10:$AX$1113,23,FALSE),"-")</f>
        <v>-</v>
      </c>
      <c r="Z239" s="3" t="str">
        <f>IFERROR(VLOOKUP($D239,Payments!AD$10:$AX$1113,19,FALSE),"-")</f>
        <v>-</v>
      </c>
      <c r="AA239" s="3" t="str">
        <f>IFERROR(VLOOKUP($D239,Payments!AF$10:$AX$1113,17,FALSE),"-")</f>
        <v>-</v>
      </c>
      <c r="AB239" s="3" t="str">
        <f>IFERROR(VLOOKUP($D239,Payments!AH$10:$AX$1113,15,FALSE),"-")</f>
        <v>-</v>
      </c>
      <c r="AC239" s="3" t="str">
        <f>IFERROR(VLOOKUP($D239,Payments!AJ$10:$AX$1113,15,FALSE),"-")</f>
        <v>-</v>
      </c>
      <c r="AD239" s="3" t="str">
        <f>IFERROR(VLOOKUP($D239,Payments!AL$10:$AX$1113,13,FALSE),"-")</f>
        <v>-</v>
      </c>
      <c r="AE239" s="3" t="str">
        <f>IFERROR(VLOOKUP($D239,Payments!AN$10:$AX$1113,11,FALSE),"-")</f>
        <v>-</v>
      </c>
      <c r="AF239" s="3" t="str">
        <f>IFERROR(VLOOKUP($D239,Payments!AP$10:$AX$1113,9,FALSE),"-")</f>
        <v>-</v>
      </c>
      <c r="AG239" s="3" t="str">
        <f>IFERROR(VLOOKUP($D239,Payments!AR$10:$AX$1113,7,FALSE),"-")</f>
        <v>-</v>
      </c>
      <c r="AH239" s="3" t="str">
        <f>IFERROR(VLOOKUP($D239,Payments!AT$10:$AX$1113,5,FALSE),"-")</f>
        <v>-</v>
      </c>
      <c r="AI239" s="3" t="str">
        <f>IFERROR(VLOOKUP($D239,Payments!AV$10:$AX$1113,3,FALSE),"-")</f>
        <v>-</v>
      </c>
    </row>
    <row r="240" spans="1:35" ht="14.5" x14ac:dyDescent="0.35">
      <c r="A240" s="4" t="s">
        <v>162</v>
      </c>
      <c r="B240" s="2" t="s">
        <v>2658</v>
      </c>
      <c r="C240" s="21" t="s">
        <v>1459</v>
      </c>
      <c r="D240" s="2" t="s">
        <v>1830</v>
      </c>
      <c r="E240" s="22" t="s">
        <v>1462</v>
      </c>
      <c r="F240" s="2">
        <v>6</v>
      </c>
      <c r="G240" s="38">
        <v>20000</v>
      </c>
      <c r="H240" s="2"/>
      <c r="I240" s="26" t="s">
        <v>375</v>
      </c>
      <c r="J240" s="2"/>
      <c r="K240" s="2"/>
      <c r="L240" s="3" t="str">
        <f>IFERROR(VLOOKUP($D240,Payments!B$10:$AX$1113,49,FALSE),"-")</f>
        <v>-</v>
      </c>
      <c r="M240" s="3" t="str">
        <f>IFERROR(VLOOKUP($D240,Payments!D$10:$AX$1113,47,FALSE),"-")</f>
        <v>-</v>
      </c>
      <c r="N240" s="3" t="str">
        <f>IFERROR(VLOOKUP($D240,Payments!F$10:$AX$1113,45,FALSE),"-")</f>
        <v>-</v>
      </c>
      <c r="O240" s="3" t="str">
        <f>IFERROR(VLOOKUP($D240,Payments!H$10:$AX$1113,43,FALSE),"-")</f>
        <v>-</v>
      </c>
      <c r="P240" s="3" t="str">
        <f>IFERROR(VLOOKUP($D240,Payments!J$10:$AX$1113,41,FALSE),"-")</f>
        <v>-</v>
      </c>
      <c r="Q240" s="3" t="str">
        <f>IFERROR(VLOOKUP($D240,Payments!L$10:$AX$1113,39,FALSE),"-")</f>
        <v>-</v>
      </c>
      <c r="R240" s="3" t="str">
        <f>IFERROR(VLOOKUP($D240,Payments!N$10:$AX$1113,37,FALSE),"-")</f>
        <v>-</v>
      </c>
      <c r="S240" s="3" t="str">
        <f>IFERROR(VLOOKUP($D240,Payments!P$10:$AX$1113,35,FALSE),"-")</f>
        <v>-</v>
      </c>
      <c r="T240" s="3" t="str">
        <f>IFERROR(VLOOKUP($D240,Payments!R$10:$AX$1113,33,FALSE),"-")</f>
        <v>-</v>
      </c>
      <c r="U240" s="3" t="str">
        <f>IFERROR(VLOOKUP($D240,Payments!T$10:$AX$1113,31,FALSE),"-")</f>
        <v>-</v>
      </c>
      <c r="V240" s="3" t="str">
        <f>IFERROR(VLOOKUP($D240,Payments!V$10:$AX$1113,29,FALSE),"-")</f>
        <v>-</v>
      </c>
      <c r="W240" s="3" t="str">
        <f>IFERROR(VLOOKUP($D240,Payments!X$10:$AX$1113,27,FALSE),"-")</f>
        <v>-</v>
      </c>
      <c r="X240" s="3" t="str">
        <f>IFERROR(VLOOKUP($D240,Payments!Z$10:$AX$1113,25,FALSE),"-")</f>
        <v>-</v>
      </c>
      <c r="Y240" s="3" t="str">
        <f>IFERROR(VLOOKUP($D240,Payments!AB$10:$AX$1113,23,FALSE),"-")</f>
        <v>-</v>
      </c>
      <c r="Z240" s="3" t="str">
        <f>IFERROR(VLOOKUP($D240,Payments!AD$10:$AX$1113,19,FALSE),"-")</f>
        <v>-</v>
      </c>
      <c r="AA240" s="3" t="str">
        <f>IFERROR(VLOOKUP($D240,Payments!AF$10:$AX$1113,17,FALSE),"-")</f>
        <v>-</v>
      </c>
      <c r="AB240" s="3" t="str">
        <f>IFERROR(VLOOKUP($D240,Payments!AH$10:$AX$1113,15,FALSE),"-")</f>
        <v>-</v>
      </c>
      <c r="AC240" s="3" t="str">
        <f>IFERROR(VLOOKUP($D240,Payments!AJ$10:$AX$1113,15,FALSE),"-")</f>
        <v>-</v>
      </c>
      <c r="AD240" s="3" t="str">
        <f>IFERROR(VLOOKUP($D240,Payments!AL$10:$AX$1113,13,FALSE),"-")</f>
        <v>-</v>
      </c>
      <c r="AE240" s="3" t="str">
        <f>IFERROR(VLOOKUP($D240,Payments!AN$10:$AX$1113,11,FALSE),"-")</f>
        <v>-</v>
      </c>
      <c r="AF240" s="3" t="str">
        <f>IFERROR(VLOOKUP($D240,Payments!AP$10:$AX$1113,9,FALSE),"-")</f>
        <v>-</v>
      </c>
      <c r="AG240" s="3" t="str">
        <f>IFERROR(VLOOKUP($D240,Payments!AR$10:$AX$1113,7,FALSE),"-")</f>
        <v>-</v>
      </c>
      <c r="AH240" s="3" t="str">
        <f>IFERROR(VLOOKUP($D240,Payments!AT$10:$AX$1113,5,FALSE),"-")</f>
        <v>-</v>
      </c>
      <c r="AI240" s="3" t="str">
        <f>IFERROR(VLOOKUP($D240,Payments!AV$10:$AX$1113,3,FALSE),"-")</f>
        <v>-</v>
      </c>
    </row>
    <row r="241" spans="1:35" ht="14.5" x14ac:dyDescent="0.35">
      <c r="A241" s="4" t="s">
        <v>162</v>
      </c>
      <c r="B241" s="2" t="s">
        <v>2658</v>
      </c>
      <c r="C241" s="21" t="s">
        <v>1459</v>
      </c>
      <c r="D241" s="2" t="s">
        <v>1831</v>
      </c>
      <c r="E241" s="22" t="s">
        <v>370</v>
      </c>
      <c r="F241" s="2">
        <v>4</v>
      </c>
      <c r="G241" s="38">
        <v>20000</v>
      </c>
      <c r="H241" s="2"/>
      <c r="I241" s="26"/>
      <c r="J241" s="2"/>
      <c r="K241" s="2"/>
      <c r="L241" s="3" t="str">
        <f>IFERROR(VLOOKUP($D241,Payments!B$10:$AX$1113,49,FALSE),"-")</f>
        <v>-</v>
      </c>
      <c r="M241" s="3" t="str">
        <f>IFERROR(VLOOKUP($D241,Payments!D$10:$AX$1113,47,FALSE),"-")</f>
        <v>-</v>
      </c>
      <c r="N241" s="3" t="str">
        <f>IFERROR(VLOOKUP($D241,Payments!F$10:$AX$1113,45,FALSE),"-")</f>
        <v>-</v>
      </c>
      <c r="O241" s="3" t="str">
        <f>IFERROR(VLOOKUP($D241,Payments!H$10:$AX$1113,43,FALSE),"-")</f>
        <v>-</v>
      </c>
      <c r="P241" s="3" t="str">
        <f>IFERROR(VLOOKUP($D241,Payments!J$10:$AX$1113,41,FALSE),"-")</f>
        <v>-</v>
      </c>
      <c r="Q241" s="3" t="str">
        <f>IFERROR(VLOOKUP($D241,Payments!L$10:$AX$1113,39,FALSE),"-")</f>
        <v>-</v>
      </c>
      <c r="R241" s="3" t="str">
        <f>IFERROR(VLOOKUP($D241,Payments!N$10:$AX$1113,37,FALSE),"-")</f>
        <v>-</v>
      </c>
      <c r="S241" s="3" t="str">
        <f>IFERROR(VLOOKUP($D241,Payments!P$10:$AX$1113,35,FALSE),"-")</f>
        <v>-</v>
      </c>
      <c r="T241" s="3" t="str">
        <f>IFERROR(VLOOKUP($D241,Payments!R$10:$AX$1113,33,FALSE),"-")</f>
        <v>-</v>
      </c>
      <c r="U241" s="3" t="str">
        <f>IFERROR(VLOOKUP($D241,Payments!T$10:$AX$1113,31,FALSE),"-")</f>
        <v>-</v>
      </c>
      <c r="V241" s="3" t="str">
        <f>IFERROR(VLOOKUP($D241,Payments!V$10:$AX$1113,29,FALSE),"-")</f>
        <v>-</v>
      </c>
      <c r="W241" s="3" t="str">
        <f>IFERROR(VLOOKUP($D241,Payments!X$10:$AX$1113,27,FALSE),"-")</f>
        <v>-</v>
      </c>
      <c r="X241" s="3" t="str">
        <f>IFERROR(VLOOKUP($D241,Payments!Z$10:$AX$1113,25,FALSE),"-")</f>
        <v>-</v>
      </c>
      <c r="Y241" s="3" t="str">
        <f>IFERROR(VLOOKUP($D241,Payments!AB$10:$AX$1113,23,FALSE),"-")</f>
        <v>-</v>
      </c>
      <c r="Z241" s="3" t="str">
        <f>IFERROR(VLOOKUP($D241,Payments!AD$10:$AX$1113,19,FALSE),"-")</f>
        <v>-</v>
      </c>
      <c r="AA241" s="3" t="str">
        <f>IFERROR(VLOOKUP($D241,Payments!AF$10:$AX$1113,17,FALSE),"-")</f>
        <v>-</v>
      </c>
      <c r="AB241" s="3" t="str">
        <f>IFERROR(VLOOKUP($D241,Payments!AH$10:$AX$1113,15,FALSE),"-")</f>
        <v>-</v>
      </c>
      <c r="AC241" s="3" t="str">
        <f>IFERROR(VLOOKUP($D241,Payments!AJ$10:$AX$1113,15,FALSE),"-")</f>
        <v>-</v>
      </c>
      <c r="AD241" s="3" t="str">
        <f>IFERROR(VLOOKUP($D241,Payments!AL$10:$AX$1113,13,FALSE),"-")</f>
        <v>-</v>
      </c>
      <c r="AE241" s="3" t="str">
        <f>IFERROR(VLOOKUP($D241,Payments!AN$10:$AX$1113,11,FALSE),"-")</f>
        <v>-</v>
      </c>
      <c r="AF241" s="3" t="str">
        <f>IFERROR(VLOOKUP($D241,Payments!AP$10:$AX$1113,9,FALSE),"-")</f>
        <v>-</v>
      </c>
      <c r="AG241" s="3" t="str">
        <f>IFERROR(VLOOKUP($D241,Payments!AR$10:$AX$1113,7,FALSE),"-")</f>
        <v>-</v>
      </c>
      <c r="AH241" s="3" t="str">
        <f>IFERROR(VLOOKUP($D241,Payments!AT$10:$AX$1113,5,FALSE),"-")</f>
        <v>-</v>
      </c>
      <c r="AI241" s="3" t="str">
        <f>IFERROR(VLOOKUP($D241,Payments!AV$10:$AX$1113,3,FALSE),"-")</f>
        <v>-</v>
      </c>
    </row>
    <row r="242" spans="1:35" ht="14.5" x14ac:dyDescent="0.35">
      <c r="A242" s="4" t="s">
        <v>162</v>
      </c>
      <c r="B242" s="2" t="s">
        <v>2658</v>
      </c>
      <c r="C242" s="21" t="s">
        <v>1459</v>
      </c>
      <c r="D242" s="2" t="s">
        <v>1832</v>
      </c>
      <c r="E242" s="22" t="s">
        <v>371</v>
      </c>
      <c r="F242" s="2" t="s">
        <v>115</v>
      </c>
      <c r="G242" s="38">
        <v>20000</v>
      </c>
      <c r="H242" s="2"/>
      <c r="I242" s="26"/>
      <c r="J242" s="2"/>
      <c r="K242" s="2"/>
      <c r="L242" s="3" t="str">
        <f>IFERROR(VLOOKUP($D242,Payments!B$10:$AX$1113,49,FALSE),"-")</f>
        <v>-</v>
      </c>
      <c r="M242" s="3" t="str">
        <f>IFERROR(VLOOKUP($D242,Payments!D$10:$AX$1113,47,FALSE),"-")</f>
        <v>-</v>
      </c>
      <c r="N242" s="3" t="str">
        <f>IFERROR(VLOOKUP($D242,Payments!F$10:$AX$1113,45,FALSE),"-")</f>
        <v>-</v>
      </c>
      <c r="O242" s="3" t="str">
        <f>IFERROR(VLOOKUP($D242,Payments!H$10:$AX$1113,43,FALSE),"-")</f>
        <v>-</v>
      </c>
      <c r="P242" s="3" t="str">
        <f>IFERROR(VLOOKUP($D242,Payments!J$10:$AX$1113,41,FALSE),"-")</f>
        <v>-</v>
      </c>
      <c r="Q242" s="3" t="str">
        <f>IFERROR(VLOOKUP($D242,Payments!L$10:$AX$1113,39,FALSE),"-")</f>
        <v>-</v>
      </c>
      <c r="R242" s="3" t="str">
        <f>IFERROR(VLOOKUP($D242,Payments!N$10:$AX$1113,37,FALSE),"-")</f>
        <v>-</v>
      </c>
      <c r="S242" s="3" t="str">
        <f>IFERROR(VLOOKUP($D242,Payments!P$10:$AX$1113,35,FALSE),"-")</f>
        <v>-</v>
      </c>
      <c r="T242" s="3" t="str">
        <f>IFERROR(VLOOKUP($D242,Payments!R$10:$AX$1113,33,FALSE),"-")</f>
        <v>-</v>
      </c>
      <c r="U242" s="3" t="str">
        <f>IFERROR(VLOOKUP($D242,Payments!T$10:$AX$1113,31,FALSE),"-")</f>
        <v>-</v>
      </c>
      <c r="V242" s="3" t="str">
        <f>IFERROR(VLOOKUP($D242,Payments!V$10:$AX$1113,29,FALSE),"-")</f>
        <v>-</v>
      </c>
      <c r="W242" s="3" t="str">
        <f>IFERROR(VLOOKUP($D242,Payments!X$10:$AX$1113,27,FALSE),"-")</f>
        <v>-</v>
      </c>
      <c r="X242" s="3" t="str">
        <f>IFERROR(VLOOKUP($D242,Payments!Z$10:$AX$1113,25,FALSE),"-")</f>
        <v>-</v>
      </c>
      <c r="Y242" s="3" t="str">
        <f>IFERROR(VLOOKUP($D242,Payments!AB$10:$AX$1113,23,FALSE),"-")</f>
        <v>-</v>
      </c>
      <c r="Z242" s="3" t="str">
        <f>IFERROR(VLOOKUP($D242,Payments!AD$10:$AX$1113,19,FALSE),"-")</f>
        <v>-</v>
      </c>
      <c r="AA242" s="3" t="str">
        <f>IFERROR(VLOOKUP($D242,Payments!AF$10:$AX$1113,17,FALSE),"-")</f>
        <v>-</v>
      </c>
      <c r="AB242" s="3" t="str">
        <f>IFERROR(VLOOKUP($D242,Payments!AH$10:$AX$1113,15,FALSE),"-")</f>
        <v>-</v>
      </c>
      <c r="AC242" s="3" t="str">
        <f>IFERROR(VLOOKUP($D242,Payments!AJ$10:$AX$1113,15,FALSE),"-")</f>
        <v>-</v>
      </c>
      <c r="AD242" s="3" t="str">
        <f>IFERROR(VLOOKUP($D242,Payments!AL$10:$AX$1113,13,FALSE),"-")</f>
        <v>-</v>
      </c>
      <c r="AE242" s="3" t="str">
        <f>IFERROR(VLOOKUP($D242,Payments!AN$10:$AX$1113,11,FALSE),"-")</f>
        <v>-</v>
      </c>
      <c r="AF242" s="3" t="str">
        <f>IFERROR(VLOOKUP($D242,Payments!AP$10:$AX$1113,9,FALSE),"-")</f>
        <v>-</v>
      </c>
      <c r="AG242" s="3" t="str">
        <f>IFERROR(VLOOKUP($D242,Payments!AR$10:$AX$1113,7,FALSE),"-")</f>
        <v>-</v>
      </c>
      <c r="AH242" s="3" t="str">
        <f>IFERROR(VLOOKUP($D242,Payments!AT$10:$AX$1113,5,FALSE),"-")</f>
        <v>-</v>
      </c>
      <c r="AI242" s="3" t="str">
        <f>IFERROR(VLOOKUP($D242,Payments!AV$10:$AX$1113,3,FALSE),"-")</f>
        <v>-</v>
      </c>
    </row>
    <row r="243" spans="1:35" ht="14.5" x14ac:dyDescent="0.35">
      <c r="A243" s="4" t="s">
        <v>162</v>
      </c>
      <c r="B243" s="2" t="s">
        <v>2659</v>
      </c>
      <c r="C243" s="21" t="s">
        <v>376</v>
      </c>
      <c r="D243" s="2" t="s">
        <v>1833</v>
      </c>
      <c r="E243" s="21" t="s">
        <v>1458</v>
      </c>
      <c r="F243" s="2" t="s">
        <v>2786</v>
      </c>
      <c r="G243" s="38">
        <v>15000</v>
      </c>
      <c r="H243" s="2" t="s">
        <v>227</v>
      </c>
      <c r="I243" s="26"/>
      <c r="J243" s="2"/>
      <c r="K243" s="2" t="s">
        <v>362</v>
      </c>
      <c r="L243" s="3" t="str">
        <f>IFERROR(VLOOKUP($D243,Payments!B$10:$AX$1113,49,FALSE),"-")</f>
        <v>-</v>
      </c>
      <c r="M243" s="3" t="str">
        <f>IFERROR(VLOOKUP($D243,Payments!D$10:$AX$1113,47,FALSE),"-")</f>
        <v>-</v>
      </c>
      <c r="N243" s="3" t="str">
        <f>IFERROR(VLOOKUP($D243,Payments!F$10:$AX$1113,45,FALSE),"-")</f>
        <v>-</v>
      </c>
      <c r="O243" s="3" t="str">
        <f>IFERROR(VLOOKUP($D243,Payments!H$10:$AX$1113,43,FALSE),"-")</f>
        <v>-</v>
      </c>
      <c r="P243" s="3" t="str">
        <f>IFERROR(VLOOKUP($D243,Payments!J$10:$AX$1113,41,FALSE),"-")</f>
        <v>-</v>
      </c>
      <c r="Q243" s="3" t="str">
        <f>IFERROR(VLOOKUP($D243,Payments!L$10:$AX$1113,39,FALSE),"-")</f>
        <v>-</v>
      </c>
      <c r="R243" s="3" t="str">
        <f>IFERROR(VLOOKUP($D243,Payments!N$10:$AX$1113,37,FALSE),"-")</f>
        <v>-</v>
      </c>
      <c r="S243" s="3" t="str">
        <f>IFERROR(VLOOKUP($D243,Payments!P$10:$AX$1113,35,FALSE),"-")</f>
        <v>-</v>
      </c>
      <c r="T243" s="3" t="str">
        <f>IFERROR(VLOOKUP($D243,Payments!R$10:$AX$1113,33,FALSE),"-")</f>
        <v>-</v>
      </c>
      <c r="U243" s="3" t="str">
        <f>IFERROR(VLOOKUP($D243,Payments!T$10:$AX$1113,31,FALSE),"-")</f>
        <v>-</v>
      </c>
      <c r="V243" s="3" t="str">
        <f>IFERROR(VLOOKUP($D243,Payments!V$10:$AX$1113,29,FALSE),"-")</f>
        <v>-</v>
      </c>
      <c r="W243" s="3" t="str">
        <f>IFERROR(VLOOKUP($D243,Payments!X$10:$AX$1113,27,FALSE),"-")</f>
        <v>-</v>
      </c>
      <c r="X243" s="3" t="str">
        <f>IFERROR(VLOOKUP($D243,Payments!Z$10:$AX$1113,25,FALSE),"-")</f>
        <v>-</v>
      </c>
      <c r="Y243" s="3" t="str">
        <f>IFERROR(VLOOKUP($D243,Payments!AB$10:$AX$1113,23,FALSE),"-")</f>
        <v>-</v>
      </c>
      <c r="Z243" s="3" t="str">
        <f>IFERROR(VLOOKUP($D243,Payments!AD$10:$AX$1113,19,FALSE),"-")</f>
        <v>-</v>
      </c>
      <c r="AA243" s="3" t="str">
        <f>IFERROR(VLOOKUP($D243,Payments!AF$10:$AX$1113,17,FALSE),"-")</f>
        <v>-</v>
      </c>
      <c r="AB243" s="3" t="str">
        <f>IFERROR(VLOOKUP($D243,Payments!AH$10:$AX$1113,15,FALSE),"-")</f>
        <v>-</v>
      </c>
      <c r="AC243" s="3" t="str">
        <f>IFERROR(VLOOKUP($D243,Payments!AJ$10:$AX$1113,15,FALSE),"-")</f>
        <v>-</v>
      </c>
      <c r="AD243" s="3" t="str">
        <f>IFERROR(VLOOKUP($D243,Payments!AL$10:$AX$1113,13,FALSE),"-")</f>
        <v>-</v>
      </c>
      <c r="AE243" s="3" t="str">
        <f>IFERROR(VLOOKUP($D243,Payments!AN$10:$AX$1113,11,FALSE),"-")</f>
        <v>-</v>
      </c>
      <c r="AF243" s="3" t="str">
        <f>IFERROR(VLOOKUP($D243,Payments!AP$10:$AX$1113,9,FALSE),"-")</f>
        <v>-</v>
      </c>
      <c r="AG243" s="3" t="str">
        <f>IFERROR(VLOOKUP($D243,Payments!AR$10:$AX$1113,7,FALSE),"-")</f>
        <v>-</v>
      </c>
      <c r="AH243" s="3" t="str">
        <f>IFERROR(VLOOKUP($D243,Payments!AT$10:$AX$1113,5,FALSE),"-")</f>
        <v>-</v>
      </c>
      <c r="AI243" s="3" t="str">
        <f>IFERROR(VLOOKUP($D243,Payments!AV$10:$AX$1113,3,FALSE),"-")</f>
        <v>-</v>
      </c>
    </row>
    <row r="244" spans="1:35" ht="14.5" x14ac:dyDescent="0.35">
      <c r="A244" s="4" t="s">
        <v>162</v>
      </c>
      <c r="B244" s="2" t="s">
        <v>2659</v>
      </c>
      <c r="C244" s="19" t="s">
        <v>376</v>
      </c>
      <c r="D244" s="2" t="s">
        <v>1834</v>
      </c>
      <c r="E244" s="22" t="s">
        <v>377</v>
      </c>
      <c r="F244" s="2" t="s">
        <v>2786</v>
      </c>
      <c r="G244" s="38">
        <v>15000</v>
      </c>
      <c r="H244" s="2" t="s">
        <v>227</v>
      </c>
      <c r="I244" s="26"/>
      <c r="J244" s="2"/>
      <c r="K244" s="2"/>
      <c r="L244" s="3" t="str">
        <f>IFERROR(VLOOKUP($D244,Payments!B$10:$AX$1113,49,FALSE),"-")</f>
        <v>-</v>
      </c>
      <c r="M244" s="3" t="str">
        <f>IFERROR(VLOOKUP($D244,Payments!D$10:$AX$1113,47,FALSE),"-")</f>
        <v>-</v>
      </c>
      <c r="N244" s="3" t="str">
        <f>IFERROR(VLOOKUP($D244,Payments!F$10:$AX$1113,45,FALSE),"-")</f>
        <v>-</v>
      </c>
      <c r="O244" s="3" t="str">
        <f>IFERROR(VLOOKUP($D244,Payments!H$10:$AX$1113,43,FALSE),"-")</f>
        <v>-</v>
      </c>
      <c r="P244" s="3" t="str">
        <f>IFERROR(VLOOKUP($D244,Payments!J$10:$AX$1113,41,FALSE),"-")</f>
        <v>-</v>
      </c>
      <c r="Q244" s="3" t="str">
        <f>IFERROR(VLOOKUP($D244,Payments!L$10:$AX$1113,39,FALSE),"-")</f>
        <v>-</v>
      </c>
      <c r="R244" s="3" t="str">
        <f>IFERROR(VLOOKUP($D244,Payments!N$10:$AX$1113,37,FALSE),"-")</f>
        <v>-</v>
      </c>
      <c r="S244" s="3" t="str">
        <f>IFERROR(VLOOKUP($D244,Payments!P$10:$AX$1113,35,FALSE),"-")</f>
        <v>-</v>
      </c>
      <c r="T244" s="3" t="str">
        <f>IFERROR(VLOOKUP($D244,Payments!R$10:$AX$1113,33,FALSE),"-")</f>
        <v>-</v>
      </c>
      <c r="U244" s="3" t="str">
        <f>IFERROR(VLOOKUP($D244,Payments!T$10:$AX$1113,31,FALSE),"-")</f>
        <v>-</v>
      </c>
      <c r="V244" s="3" t="str">
        <f>IFERROR(VLOOKUP($D244,Payments!V$10:$AX$1113,29,FALSE),"-")</f>
        <v>-</v>
      </c>
      <c r="W244" s="3" t="str">
        <f>IFERROR(VLOOKUP($D244,Payments!X$10:$AX$1113,27,FALSE),"-")</f>
        <v>-</v>
      </c>
      <c r="X244" s="3" t="str">
        <f>IFERROR(VLOOKUP($D244,Payments!Z$10:$AX$1113,25,FALSE),"-")</f>
        <v>-</v>
      </c>
      <c r="Y244" s="3" t="str">
        <f>IFERROR(VLOOKUP($D244,Payments!AB$10:$AX$1113,23,FALSE),"-")</f>
        <v>-</v>
      </c>
      <c r="Z244" s="3" t="str">
        <f>IFERROR(VLOOKUP($D244,Payments!AD$10:$AX$1113,19,FALSE),"-")</f>
        <v>-</v>
      </c>
      <c r="AA244" s="3" t="str">
        <f>IFERROR(VLOOKUP($D244,Payments!AF$10:$AX$1113,17,FALSE),"-")</f>
        <v>-</v>
      </c>
      <c r="AB244" s="3" t="str">
        <f>IFERROR(VLOOKUP($D244,Payments!AH$10:$AX$1113,15,FALSE),"-")</f>
        <v>-</v>
      </c>
      <c r="AC244" s="3" t="str">
        <f>IFERROR(VLOOKUP($D244,Payments!AJ$10:$AX$1113,15,FALSE),"-")</f>
        <v>-</v>
      </c>
      <c r="AD244" s="3" t="str">
        <f>IFERROR(VLOOKUP($D244,Payments!AL$10:$AX$1113,13,FALSE),"-")</f>
        <v>-</v>
      </c>
      <c r="AE244" s="3" t="str">
        <f>IFERROR(VLOOKUP($D244,Payments!AN$10:$AX$1113,11,FALSE),"-")</f>
        <v>-</v>
      </c>
      <c r="AF244" s="3" t="str">
        <f>IFERROR(VLOOKUP($D244,Payments!AP$10:$AX$1113,9,FALSE),"-")</f>
        <v>-</v>
      </c>
      <c r="AG244" s="3" t="str">
        <f>IFERROR(VLOOKUP($D244,Payments!AR$10:$AX$1113,7,FALSE),"-")</f>
        <v>-</v>
      </c>
      <c r="AH244" s="3" t="str">
        <f>IFERROR(VLOOKUP($D244,Payments!AT$10:$AX$1113,5,FALSE),"-")</f>
        <v>-</v>
      </c>
      <c r="AI244" s="3" t="str">
        <f>IFERROR(VLOOKUP($D244,Payments!AV$10:$AX$1113,3,FALSE),"-")</f>
        <v>-</v>
      </c>
    </row>
    <row r="245" spans="1:35" ht="14.5" x14ac:dyDescent="0.35">
      <c r="A245" s="4" t="s">
        <v>162</v>
      </c>
      <c r="B245" s="2" t="s">
        <v>2659</v>
      </c>
      <c r="C245" s="19" t="s">
        <v>376</v>
      </c>
      <c r="D245" s="2" t="s">
        <v>1835</v>
      </c>
      <c r="E245" s="22" t="s">
        <v>378</v>
      </c>
      <c r="F245" s="2" t="s">
        <v>2786</v>
      </c>
      <c r="G245" s="38">
        <v>35000</v>
      </c>
      <c r="H245" s="2" t="s">
        <v>227</v>
      </c>
      <c r="I245" s="26"/>
      <c r="J245" s="2"/>
      <c r="K245" s="12" t="s">
        <v>1460</v>
      </c>
      <c r="L245" s="3" t="str">
        <f>IFERROR(VLOOKUP($D245,Payments!B$10:$AX$1113,49,FALSE),"-")</f>
        <v>-</v>
      </c>
      <c r="M245" s="3" t="str">
        <f>IFERROR(VLOOKUP($D245,Payments!D$10:$AX$1113,47,FALSE),"-")</f>
        <v>-</v>
      </c>
      <c r="N245" s="3" t="str">
        <f>IFERROR(VLOOKUP($D245,Payments!F$10:$AX$1113,45,FALSE),"-")</f>
        <v>-</v>
      </c>
      <c r="O245" s="3" t="str">
        <f>IFERROR(VLOOKUP($D245,Payments!H$10:$AX$1113,43,FALSE),"-")</f>
        <v>-</v>
      </c>
      <c r="P245" s="3" t="str">
        <f>IFERROR(VLOOKUP($D245,Payments!J$10:$AX$1113,41,FALSE),"-")</f>
        <v>-</v>
      </c>
      <c r="Q245" s="3" t="str">
        <f>IFERROR(VLOOKUP($D245,Payments!L$10:$AX$1113,39,FALSE),"-")</f>
        <v>-</v>
      </c>
      <c r="R245" s="3" t="str">
        <f>IFERROR(VLOOKUP($D245,Payments!N$10:$AX$1113,37,FALSE),"-")</f>
        <v>-</v>
      </c>
      <c r="S245" s="3" t="str">
        <f>IFERROR(VLOOKUP($D245,Payments!P$10:$AX$1113,35,FALSE),"-")</f>
        <v>-</v>
      </c>
      <c r="T245" s="3" t="str">
        <f>IFERROR(VLOOKUP($D245,Payments!R$10:$AX$1113,33,FALSE),"-")</f>
        <v>-</v>
      </c>
      <c r="U245" s="3" t="str">
        <f>IFERROR(VLOOKUP($D245,Payments!T$10:$AX$1113,31,FALSE),"-")</f>
        <v>-</v>
      </c>
      <c r="V245" s="3" t="str">
        <f>IFERROR(VLOOKUP($D245,Payments!V$10:$AX$1113,29,FALSE),"-")</f>
        <v>-</v>
      </c>
      <c r="W245" s="3" t="str">
        <f>IFERROR(VLOOKUP($D245,Payments!X$10:$AX$1113,27,FALSE),"-")</f>
        <v>-</v>
      </c>
      <c r="X245" s="3" t="str">
        <f>IFERROR(VLOOKUP($D245,Payments!Z$10:$AX$1113,25,FALSE),"-")</f>
        <v>-</v>
      </c>
      <c r="Y245" s="3" t="str">
        <f>IFERROR(VLOOKUP($D245,Payments!AB$10:$AX$1113,23,FALSE),"-")</f>
        <v>-</v>
      </c>
      <c r="Z245" s="3" t="str">
        <f>IFERROR(VLOOKUP($D245,Payments!AD$10:$AX$1113,19,FALSE),"-")</f>
        <v>-</v>
      </c>
      <c r="AA245" s="3" t="str">
        <f>IFERROR(VLOOKUP($D245,Payments!AF$10:$AX$1113,17,FALSE),"-")</f>
        <v>-</v>
      </c>
      <c r="AB245" s="3" t="str">
        <f>IFERROR(VLOOKUP($D245,Payments!AH$10:$AX$1113,15,FALSE),"-")</f>
        <v>-</v>
      </c>
      <c r="AC245" s="3" t="str">
        <f>IFERROR(VLOOKUP($D245,Payments!AJ$10:$AX$1113,15,FALSE),"-")</f>
        <v>-</v>
      </c>
      <c r="AD245" s="3" t="str">
        <f>IFERROR(VLOOKUP($D245,Payments!AL$10:$AX$1113,13,FALSE),"-")</f>
        <v>-</v>
      </c>
      <c r="AE245" s="3" t="str">
        <f>IFERROR(VLOOKUP($D245,Payments!AN$10:$AX$1113,11,FALSE),"-")</f>
        <v>-</v>
      </c>
      <c r="AF245" s="3" t="str">
        <f>IFERROR(VLOOKUP($D245,Payments!AP$10:$AX$1113,9,FALSE),"-")</f>
        <v>-</v>
      </c>
      <c r="AG245" s="3" t="str">
        <f>IFERROR(VLOOKUP($D245,Payments!AR$10:$AX$1113,7,FALSE),"-")</f>
        <v>-</v>
      </c>
      <c r="AH245" s="3" t="str">
        <f>IFERROR(VLOOKUP($D245,Payments!AT$10:$AX$1113,5,FALSE),"-")</f>
        <v>-</v>
      </c>
      <c r="AI245" s="3" t="str">
        <f>IFERROR(VLOOKUP($D245,Payments!AV$10:$AX$1113,3,FALSE),"-")</f>
        <v>-</v>
      </c>
    </row>
    <row r="246" spans="1:35" ht="14.5" x14ac:dyDescent="0.35">
      <c r="A246" s="4" t="s">
        <v>162</v>
      </c>
      <c r="B246" s="2" t="s">
        <v>2659</v>
      </c>
      <c r="C246" s="19" t="s">
        <v>376</v>
      </c>
      <c r="D246" s="2" t="s">
        <v>1836</v>
      </c>
      <c r="E246" s="22" t="s">
        <v>1461</v>
      </c>
      <c r="F246" s="2">
        <v>2</v>
      </c>
      <c r="G246" s="38">
        <v>15000</v>
      </c>
      <c r="H246" s="2"/>
      <c r="I246" s="26"/>
      <c r="J246" s="2"/>
      <c r="K246" s="2"/>
      <c r="L246" s="3" t="str">
        <f>IFERROR(VLOOKUP($D246,Payments!B$10:$AX$1113,49,FALSE),"-")</f>
        <v>-</v>
      </c>
      <c r="M246" s="3" t="str">
        <f>IFERROR(VLOOKUP($D246,Payments!D$10:$AX$1113,47,FALSE),"-")</f>
        <v>-</v>
      </c>
      <c r="N246" s="3" t="str">
        <f>IFERROR(VLOOKUP($D246,Payments!F$10:$AX$1113,45,FALSE),"-")</f>
        <v>-</v>
      </c>
      <c r="O246" s="3" t="str">
        <f>IFERROR(VLOOKUP($D246,Payments!H$10:$AX$1113,43,FALSE),"-")</f>
        <v>-</v>
      </c>
      <c r="P246" s="3" t="str">
        <f>IFERROR(VLOOKUP($D246,Payments!J$10:$AX$1113,41,FALSE),"-")</f>
        <v>-</v>
      </c>
      <c r="Q246" s="3" t="str">
        <f>IFERROR(VLOOKUP($D246,Payments!L$10:$AX$1113,39,FALSE),"-")</f>
        <v>-</v>
      </c>
      <c r="R246" s="3" t="str">
        <f>IFERROR(VLOOKUP($D246,Payments!N$10:$AX$1113,37,FALSE),"-")</f>
        <v>-</v>
      </c>
      <c r="S246" s="3" t="str">
        <f>IFERROR(VLOOKUP($D246,Payments!P$10:$AX$1113,35,FALSE),"-")</f>
        <v>-</v>
      </c>
      <c r="T246" s="3" t="str">
        <f>IFERROR(VLOOKUP($D246,Payments!R$10:$AX$1113,33,FALSE),"-")</f>
        <v>-</v>
      </c>
      <c r="U246" s="3" t="str">
        <f>IFERROR(VLOOKUP($D246,Payments!T$10:$AX$1113,31,FALSE),"-")</f>
        <v>-</v>
      </c>
      <c r="V246" s="3" t="str">
        <f>IFERROR(VLOOKUP($D246,Payments!V$10:$AX$1113,29,FALSE),"-")</f>
        <v>-</v>
      </c>
      <c r="W246" s="3" t="str">
        <f>IFERROR(VLOOKUP($D246,Payments!X$10:$AX$1113,27,FALSE),"-")</f>
        <v>-</v>
      </c>
      <c r="X246" s="3" t="str">
        <f>IFERROR(VLOOKUP($D246,Payments!Z$10:$AX$1113,25,FALSE),"-")</f>
        <v>-</v>
      </c>
      <c r="Y246" s="3" t="str">
        <f>IFERROR(VLOOKUP($D246,Payments!AB$10:$AX$1113,23,FALSE),"-")</f>
        <v>-</v>
      </c>
      <c r="Z246" s="3" t="str">
        <f>IFERROR(VLOOKUP($D246,Payments!AD$10:$AX$1113,19,FALSE),"-")</f>
        <v>-</v>
      </c>
      <c r="AA246" s="3" t="str">
        <f>IFERROR(VLOOKUP($D246,Payments!AF$10:$AX$1113,17,FALSE),"-")</f>
        <v>-</v>
      </c>
      <c r="AB246" s="3" t="str">
        <f>IFERROR(VLOOKUP($D246,Payments!AH$10:$AX$1113,15,FALSE),"-")</f>
        <v>-</v>
      </c>
      <c r="AC246" s="3" t="str">
        <f>IFERROR(VLOOKUP($D246,Payments!AJ$10:$AX$1113,15,FALSE),"-")</f>
        <v>-</v>
      </c>
      <c r="AD246" s="3" t="str">
        <f>IFERROR(VLOOKUP($D246,Payments!AL$10:$AX$1113,13,FALSE),"-")</f>
        <v>-</v>
      </c>
      <c r="AE246" s="3" t="str">
        <f>IFERROR(VLOOKUP($D246,Payments!AN$10:$AX$1113,11,FALSE),"-")</f>
        <v>-</v>
      </c>
      <c r="AF246" s="3" t="str">
        <f>IFERROR(VLOOKUP($D246,Payments!AP$10:$AX$1113,9,FALSE),"-")</f>
        <v>-</v>
      </c>
      <c r="AG246" s="3" t="str">
        <f>IFERROR(VLOOKUP($D246,Payments!AR$10:$AX$1113,7,FALSE),"-")</f>
        <v>-</v>
      </c>
      <c r="AH246" s="3" t="str">
        <f>IFERROR(VLOOKUP($D246,Payments!AT$10:$AX$1113,5,FALSE),"-")</f>
        <v>-</v>
      </c>
      <c r="AI246" s="3" t="str">
        <f>IFERROR(VLOOKUP($D246,Payments!AV$10:$AX$1113,3,FALSE),"-")</f>
        <v>-</v>
      </c>
    </row>
    <row r="247" spans="1:35" ht="14.5" x14ac:dyDescent="0.35">
      <c r="A247" s="4" t="s">
        <v>162</v>
      </c>
      <c r="B247" s="2" t="s">
        <v>2659</v>
      </c>
      <c r="C247" s="19" t="s">
        <v>376</v>
      </c>
      <c r="D247" s="2" t="s">
        <v>1837</v>
      </c>
      <c r="E247" s="22" t="s">
        <v>379</v>
      </c>
      <c r="F247" s="2">
        <v>2</v>
      </c>
      <c r="G247" s="38">
        <v>20000</v>
      </c>
      <c r="H247" s="2"/>
      <c r="I247" s="26"/>
      <c r="J247" s="2"/>
      <c r="K247" s="2"/>
      <c r="L247" s="3" t="str">
        <f>IFERROR(VLOOKUP($D247,Payments!B$10:$AX$1113,49,FALSE),"-")</f>
        <v>-</v>
      </c>
      <c r="M247" s="3" t="str">
        <f>IFERROR(VLOOKUP($D247,Payments!D$10:$AX$1113,47,FALSE),"-")</f>
        <v>-</v>
      </c>
      <c r="N247" s="3" t="str">
        <f>IFERROR(VLOOKUP($D247,Payments!F$10:$AX$1113,45,FALSE),"-")</f>
        <v>-</v>
      </c>
      <c r="O247" s="3" t="str">
        <f>IFERROR(VLOOKUP($D247,Payments!H$10:$AX$1113,43,FALSE),"-")</f>
        <v>-</v>
      </c>
      <c r="P247" s="3" t="str">
        <f>IFERROR(VLOOKUP($D247,Payments!J$10:$AX$1113,41,FALSE),"-")</f>
        <v>-</v>
      </c>
      <c r="Q247" s="3" t="str">
        <f>IFERROR(VLOOKUP($D247,Payments!L$10:$AX$1113,39,FALSE),"-")</f>
        <v>-</v>
      </c>
      <c r="R247" s="3" t="str">
        <f>IFERROR(VLOOKUP($D247,Payments!N$10:$AX$1113,37,FALSE),"-")</f>
        <v>-</v>
      </c>
      <c r="S247" s="3" t="str">
        <f>IFERROR(VLOOKUP($D247,Payments!P$10:$AX$1113,35,FALSE),"-")</f>
        <v>-</v>
      </c>
      <c r="T247" s="3" t="str">
        <f>IFERROR(VLOOKUP($D247,Payments!R$10:$AX$1113,33,FALSE),"-")</f>
        <v>-</v>
      </c>
      <c r="U247" s="3" t="str">
        <f>IFERROR(VLOOKUP($D247,Payments!T$10:$AX$1113,31,FALSE),"-")</f>
        <v>-</v>
      </c>
      <c r="V247" s="3" t="str">
        <f>IFERROR(VLOOKUP($D247,Payments!V$10:$AX$1113,29,FALSE),"-")</f>
        <v>-</v>
      </c>
      <c r="W247" s="3" t="str">
        <f>IFERROR(VLOOKUP($D247,Payments!X$10:$AX$1113,27,FALSE),"-")</f>
        <v>-</v>
      </c>
      <c r="X247" s="3" t="str">
        <f>IFERROR(VLOOKUP($D247,Payments!Z$10:$AX$1113,25,FALSE),"-")</f>
        <v>-</v>
      </c>
      <c r="Y247" s="3" t="str">
        <f>IFERROR(VLOOKUP($D247,Payments!AB$10:$AX$1113,23,FALSE),"-")</f>
        <v>-</v>
      </c>
      <c r="Z247" s="3" t="str">
        <f>IFERROR(VLOOKUP($D247,Payments!AD$10:$AX$1113,19,FALSE),"-")</f>
        <v>-</v>
      </c>
      <c r="AA247" s="3" t="str">
        <f>IFERROR(VLOOKUP($D247,Payments!AF$10:$AX$1113,17,FALSE),"-")</f>
        <v>-</v>
      </c>
      <c r="AB247" s="3" t="str">
        <f>IFERROR(VLOOKUP($D247,Payments!AH$10:$AX$1113,15,FALSE),"-")</f>
        <v>-</v>
      </c>
      <c r="AC247" s="3" t="str">
        <f>IFERROR(VLOOKUP($D247,Payments!AJ$10:$AX$1113,15,FALSE),"-")</f>
        <v>-</v>
      </c>
      <c r="AD247" s="3" t="str">
        <f>IFERROR(VLOOKUP($D247,Payments!AL$10:$AX$1113,13,FALSE),"-")</f>
        <v>-</v>
      </c>
      <c r="AE247" s="3" t="str">
        <f>IFERROR(VLOOKUP($D247,Payments!AN$10:$AX$1113,11,FALSE),"-")</f>
        <v>-</v>
      </c>
      <c r="AF247" s="3" t="str">
        <f>IFERROR(VLOOKUP($D247,Payments!AP$10:$AX$1113,9,FALSE),"-")</f>
        <v>-</v>
      </c>
      <c r="AG247" s="3" t="str">
        <f>IFERROR(VLOOKUP($D247,Payments!AR$10:$AX$1113,7,FALSE),"-")</f>
        <v>-</v>
      </c>
      <c r="AH247" s="3" t="str">
        <f>IFERROR(VLOOKUP($D247,Payments!AT$10:$AX$1113,5,FALSE),"-")</f>
        <v>-</v>
      </c>
      <c r="AI247" s="3" t="str">
        <f>IFERROR(VLOOKUP($D247,Payments!AV$10:$AX$1113,3,FALSE),"-")</f>
        <v>-</v>
      </c>
    </row>
    <row r="248" spans="1:35" ht="14.5" x14ac:dyDescent="0.35">
      <c r="A248" s="4" t="s">
        <v>162</v>
      </c>
      <c r="B248" s="2" t="s">
        <v>2659</v>
      </c>
      <c r="C248" s="19" t="s">
        <v>376</v>
      </c>
      <c r="D248" s="2" t="s">
        <v>1838</v>
      </c>
      <c r="E248" s="22" t="s">
        <v>380</v>
      </c>
      <c r="F248" s="2">
        <v>2</v>
      </c>
      <c r="G248" s="38">
        <v>20000</v>
      </c>
      <c r="H248" s="2"/>
      <c r="I248" s="26"/>
      <c r="J248" s="2"/>
      <c r="K248" s="2"/>
      <c r="L248" s="3" t="str">
        <f>IFERROR(VLOOKUP($D248,Payments!B$10:$AX$1113,49,FALSE),"-")</f>
        <v>-</v>
      </c>
      <c r="M248" s="3" t="str">
        <f>IFERROR(VLOOKUP($D248,Payments!D$10:$AX$1113,47,FALSE),"-")</f>
        <v>-</v>
      </c>
      <c r="N248" s="3" t="str">
        <f>IFERROR(VLOOKUP($D248,Payments!F$10:$AX$1113,45,FALSE),"-")</f>
        <v>-</v>
      </c>
      <c r="O248" s="3" t="str">
        <f>IFERROR(VLOOKUP($D248,Payments!H$10:$AX$1113,43,FALSE),"-")</f>
        <v>-</v>
      </c>
      <c r="P248" s="3" t="str">
        <f>IFERROR(VLOOKUP($D248,Payments!J$10:$AX$1113,41,FALSE),"-")</f>
        <v>-</v>
      </c>
      <c r="Q248" s="3" t="str">
        <f>IFERROR(VLOOKUP($D248,Payments!L$10:$AX$1113,39,FALSE),"-")</f>
        <v>-</v>
      </c>
      <c r="R248" s="3" t="str">
        <f>IFERROR(VLOOKUP($D248,Payments!N$10:$AX$1113,37,FALSE),"-")</f>
        <v>-</v>
      </c>
      <c r="S248" s="3" t="str">
        <f>IFERROR(VLOOKUP($D248,Payments!P$10:$AX$1113,35,FALSE),"-")</f>
        <v>-</v>
      </c>
      <c r="T248" s="3" t="str">
        <f>IFERROR(VLOOKUP($D248,Payments!R$10:$AX$1113,33,FALSE),"-")</f>
        <v>-</v>
      </c>
      <c r="U248" s="3" t="str">
        <f>IFERROR(VLOOKUP($D248,Payments!T$10:$AX$1113,31,FALSE),"-")</f>
        <v>-</v>
      </c>
      <c r="V248" s="3" t="str">
        <f>IFERROR(VLOOKUP($D248,Payments!V$10:$AX$1113,29,FALSE),"-")</f>
        <v>-</v>
      </c>
      <c r="W248" s="3" t="str">
        <f>IFERROR(VLOOKUP($D248,Payments!X$10:$AX$1113,27,FALSE),"-")</f>
        <v>-</v>
      </c>
      <c r="X248" s="3" t="str">
        <f>IFERROR(VLOOKUP($D248,Payments!Z$10:$AX$1113,25,FALSE),"-")</f>
        <v>-</v>
      </c>
      <c r="Y248" s="3" t="str">
        <f>IFERROR(VLOOKUP($D248,Payments!AB$10:$AX$1113,23,FALSE),"-")</f>
        <v>-</v>
      </c>
      <c r="Z248" s="3" t="str">
        <f>IFERROR(VLOOKUP($D248,Payments!AD$10:$AX$1113,19,FALSE),"-")</f>
        <v>-</v>
      </c>
      <c r="AA248" s="3" t="str">
        <f>IFERROR(VLOOKUP($D248,Payments!AF$10:$AX$1113,17,FALSE),"-")</f>
        <v>-</v>
      </c>
      <c r="AB248" s="3" t="str">
        <f>IFERROR(VLOOKUP($D248,Payments!AH$10:$AX$1113,15,FALSE),"-")</f>
        <v>-</v>
      </c>
      <c r="AC248" s="3" t="str">
        <f>IFERROR(VLOOKUP($D248,Payments!AJ$10:$AX$1113,15,FALSE),"-")</f>
        <v>-</v>
      </c>
      <c r="AD248" s="3" t="str">
        <f>IFERROR(VLOOKUP($D248,Payments!AL$10:$AX$1113,13,FALSE),"-")</f>
        <v>-</v>
      </c>
      <c r="AE248" s="3" t="str">
        <f>IFERROR(VLOOKUP($D248,Payments!AN$10:$AX$1113,11,FALSE),"-")</f>
        <v>-</v>
      </c>
      <c r="AF248" s="3" t="str">
        <f>IFERROR(VLOOKUP($D248,Payments!AP$10:$AX$1113,9,FALSE),"-")</f>
        <v>-</v>
      </c>
      <c r="AG248" s="3" t="str">
        <f>IFERROR(VLOOKUP($D248,Payments!AR$10:$AX$1113,7,FALSE),"-")</f>
        <v>-</v>
      </c>
      <c r="AH248" s="3" t="str">
        <f>IFERROR(VLOOKUP($D248,Payments!AT$10:$AX$1113,5,FALSE),"-")</f>
        <v>-</v>
      </c>
      <c r="AI248" s="3" t="str">
        <f>IFERROR(VLOOKUP($D248,Payments!AV$10:$AX$1113,3,FALSE),"-")</f>
        <v>-</v>
      </c>
    </row>
    <row r="249" spans="1:35" ht="14.5" x14ac:dyDescent="0.35">
      <c r="A249" s="4" t="s">
        <v>162</v>
      </c>
      <c r="B249" s="2" t="s">
        <v>2659</v>
      </c>
      <c r="C249" s="19" t="s">
        <v>376</v>
      </c>
      <c r="D249" s="2" t="s">
        <v>1839</v>
      </c>
      <c r="E249" s="22" t="s">
        <v>381</v>
      </c>
      <c r="F249" s="2">
        <v>3</v>
      </c>
      <c r="G249" s="38">
        <v>20000</v>
      </c>
      <c r="H249" s="2"/>
      <c r="I249" s="26" t="s">
        <v>395</v>
      </c>
      <c r="J249" s="2"/>
      <c r="K249" s="2"/>
      <c r="L249" s="3" t="str">
        <f>IFERROR(VLOOKUP($D249,Payments!B$10:$AX$1113,49,FALSE),"-")</f>
        <v>-</v>
      </c>
      <c r="M249" s="3" t="str">
        <f>IFERROR(VLOOKUP($D249,Payments!D$10:$AX$1113,47,FALSE),"-")</f>
        <v>-</v>
      </c>
      <c r="N249" s="3" t="str">
        <f>IFERROR(VLOOKUP($D249,Payments!F$10:$AX$1113,45,FALSE),"-")</f>
        <v>-</v>
      </c>
      <c r="O249" s="3" t="str">
        <f>IFERROR(VLOOKUP($D249,Payments!H$10:$AX$1113,43,FALSE),"-")</f>
        <v>-</v>
      </c>
      <c r="P249" s="3" t="str">
        <f>IFERROR(VLOOKUP($D249,Payments!J$10:$AX$1113,41,FALSE),"-")</f>
        <v>-</v>
      </c>
      <c r="Q249" s="3" t="str">
        <f>IFERROR(VLOOKUP($D249,Payments!L$10:$AX$1113,39,FALSE),"-")</f>
        <v>-</v>
      </c>
      <c r="R249" s="3" t="str">
        <f>IFERROR(VLOOKUP($D249,Payments!N$10:$AX$1113,37,FALSE),"-")</f>
        <v>-</v>
      </c>
      <c r="S249" s="3" t="str">
        <f>IFERROR(VLOOKUP($D249,Payments!P$10:$AX$1113,35,FALSE),"-")</f>
        <v>-</v>
      </c>
      <c r="T249" s="3" t="str">
        <f>IFERROR(VLOOKUP($D249,Payments!R$10:$AX$1113,33,FALSE),"-")</f>
        <v>-</v>
      </c>
      <c r="U249" s="3" t="str">
        <f>IFERROR(VLOOKUP($D249,Payments!T$10:$AX$1113,31,FALSE),"-")</f>
        <v>-</v>
      </c>
      <c r="V249" s="3" t="str">
        <f>IFERROR(VLOOKUP($D249,Payments!V$10:$AX$1113,29,FALSE),"-")</f>
        <v>-</v>
      </c>
      <c r="W249" s="3" t="str">
        <f>IFERROR(VLOOKUP($D249,Payments!X$10:$AX$1113,27,FALSE),"-")</f>
        <v>-</v>
      </c>
      <c r="X249" s="3" t="str">
        <f>IFERROR(VLOOKUP($D249,Payments!Z$10:$AX$1113,25,FALSE),"-")</f>
        <v>-</v>
      </c>
      <c r="Y249" s="3" t="str">
        <f>IFERROR(VLOOKUP($D249,Payments!AB$10:$AX$1113,23,FALSE),"-")</f>
        <v>-</v>
      </c>
      <c r="Z249" s="3" t="str">
        <f>IFERROR(VLOOKUP($D249,Payments!AD$10:$AX$1113,19,FALSE),"-")</f>
        <v>-</v>
      </c>
      <c r="AA249" s="3" t="str">
        <f>IFERROR(VLOOKUP($D249,Payments!AF$10:$AX$1113,17,FALSE),"-")</f>
        <v>-</v>
      </c>
      <c r="AB249" s="3" t="str">
        <f>IFERROR(VLOOKUP($D249,Payments!AH$10:$AX$1113,15,FALSE),"-")</f>
        <v>-</v>
      </c>
      <c r="AC249" s="3" t="str">
        <f>IFERROR(VLOOKUP($D249,Payments!AJ$10:$AX$1113,15,FALSE),"-")</f>
        <v>-</v>
      </c>
      <c r="AD249" s="3" t="str">
        <f>IFERROR(VLOOKUP($D249,Payments!AL$10:$AX$1113,13,FALSE),"-")</f>
        <v>-</v>
      </c>
      <c r="AE249" s="3" t="str">
        <f>IFERROR(VLOOKUP($D249,Payments!AN$10:$AX$1113,11,FALSE),"-")</f>
        <v>-</v>
      </c>
      <c r="AF249" s="3" t="str">
        <f>IFERROR(VLOOKUP($D249,Payments!AP$10:$AX$1113,9,FALSE),"-")</f>
        <v>-</v>
      </c>
      <c r="AG249" s="3" t="str">
        <f>IFERROR(VLOOKUP($D249,Payments!AR$10:$AX$1113,7,FALSE),"-")</f>
        <v>-</v>
      </c>
      <c r="AH249" s="3" t="str">
        <f>IFERROR(VLOOKUP($D249,Payments!AT$10:$AX$1113,5,FALSE),"-")</f>
        <v>-</v>
      </c>
      <c r="AI249" s="3" t="str">
        <f>IFERROR(VLOOKUP($D249,Payments!AV$10:$AX$1113,3,FALSE),"-")</f>
        <v>-</v>
      </c>
    </row>
    <row r="250" spans="1:35" ht="14.5" x14ac:dyDescent="0.35">
      <c r="A250" s="4" t="s">
        <v>162</v>
      </c>
      <c r="B250" s="2" t="s">
        <v>2659</v>
      </c>
      <c r="C250" s="19" t="s">
        <v>376</v>
      </c>
      <c r="D250" s="2" t="s">
        <v>1840</v>
      </c>
      <c r="E250" s="22" t="s">
        <v>382</v>
      </c>
      <c r="F250" s="2">
        <v>3</v>
      </c>
      <c r="G250" s="38">
        <v>20000</v>
      </c>
      <c r="H250" s="2"/>
      <c r="I250" s="26" t="s">
        <v>394</v>
      </c>
      <c r="J250" s="2"/>
      <c r="K250" s="2"/>
      <c r="L250" s="3" t="str">
        <f>IFERROR(VLOOKUP($D250,Payments!B$10:$AX$1113,49,FALSE),"-")</f>
        <v>-</v>
      </c>
      <c r="M250" s="3" t="str">
        <f>IFERROR(VLOOKUP($D250,Payments!D$10:$AX$1113,47,FALSE),"-")</f>
        <v>-</v>
      </c>
      <c r="N250" s="3" t="str">
        <f>IFERROR(VLOOKUP($D250,Payments!F$10:$AX$1113,45,FALSE),"-")</f>
        <v>-</v>
      </c>
      <c r="O250" s="3" t="str">
        <f>IFERROR(VLOOKUP($D250,Payments!H$10:$AX$1113,43,FALSE),"-")</f>
        <v>-</v>
      </c>
      <c r="P250" s="3" t="str">
        <f>IFERROR(VLOOKUP($D250,Payments!J$10:$AX$1113,41,FALSE),"-")</f>
        <v>-</v>
      </c>
      <c r="Q250" s="3" t="str">
        <f>IFERROR(VLOOKUP($D250,Payments!L$10:$AX$1113,39,FALSE),"-")</f>
        <v>-</v>
      </c>
      <c r="R250" s="3" t="str">
        <f>IFERROR(VLOOKUP($D250,Payments!N$10:$AX$1113,37,FALSE),"-")</f>
        <v>-</v>
      </c>
      <c r="S250" s="3" t="str">
        <f>IFERROR(VLOOKUP($D250,Payments!P$10:$AX$1113,35,FALSE),"-")</f>
        <v>-</v>
      </c>
      <c r="T250" s="3" t="str">
        <f>IFERROR(VLOOKUP($D250,Payments!R$10:$AX$1113,33,FALSE),"-")</f>
        <v>-</v>
      </c>
      <c r="U250" s="3" t="str">
        <f>IFERROR(VLOOKUP($D250,Payments!T$10:$AX$1113,31,FALSE),"-")</f>
        <v>-</v>
      </c>
      <c r="V250" s="3" t="str">
        <f>IFERROR(VLOOKUP($D250,Payments!V$10:$AX$1113,29,FALSE),"-")</f>
        <v>-</v>
      </c>
      <c r="W250" s="3" t="str">
        <f>IFERROR(VLOOKUP($D250,Payments!X$10:$AX$1113,27,FALSE),"-")</f>
        <v>-</v>
      </c>
      <c r="X250" s="3" t="str">
        <f>IFERROR(VLOOKUP($D250,Payments!Z$10:$AX$1113,25,FALSE),"-")</f>
        <v>-</v>
      </c>
      <c r="Y250" s="3" t="str">
        <f>IFERROR(VLOOKUP($D250,Payments!AB$10:$AX$1113,23,FALSE),"-")</f>
        <v>-</v>
      </c>
      <c r="Z250" s="3" t="str">
        <f>IFERROR(VLOOKUP($D250,Payments!AD$10:$AX$1113,19,FALSE),"-")</f>
        <v>-</v>
      </c>
      <c r="AA250" s="3" t="str">
        <f>IFERROR(VLOOKUP($D250,Payments!AF$10:$AX$1113,17,FALSE),"-")</f>
        <v>-</v>
      </c>
      <c r="AB250" s="3" t="str">
        <f>IFERROR(VLOOKUP($D250,Payments!AH$10:$AX$1113,15,FALSE),"-")</f>
        <v>-</v>
      </c>
      <c r="AC250" s="3" t="str">
        <f>IFERROR(VLOOKUP($D250,Payments!AJ$10:$AX$1113,15,FALSE),"-")</f>
        <v>-</v>
      </c>
      <c r="AD250" s="3" t="str">
        <f>IFERROR(VLOOKUP($D250,Payments!AL$10:$AX$1113,13,FALSE),"-")</f>
        <v>-</v>
      </c>
      <c r="AE250" s="3" t="str">
        <f>IFERROR(VLOOKUP($D250,Payments!AN$10:$AX$1113,11,FALSE),"-")</f>
        <v>-</v>
      </c>
      <c r="AF250" s="3" t="str">
        <f>IFERROR(VLOOKUP($D250,Payments!AP$10:$AX$1113,9,FALSE),"-")</f>
        <v>-</v>
      </c>
      <c r="AG250" s="3" t="str">
        <f>IFERROR(VLOOKUP($D250,Payments!AR$10:$AX$1113,7,FALSE),"-")</f>
        <v>-</v>
      </c>
      <c r="AH250" s="3" t="str">
        <f>IFERROR(VLOOKUP($D250,Payments!AT$10:$AX$1113,5,FALSE),"-")</f>
        <v>-</v>
      </c>
      <c r="AI250" s="3" t="str">
        <f>IFERROR(VLOOKUP($D250,Payments!AV$10:$AX$1113,3,FALSE),"-")</f>
        <v>-</v>
      </c>
    </row>
    <row r="251" spans="1:35" ht="14.5" x14ac:dyDescent="0.35">
      <c r="A251" s="4" t="s">
        <v>162</v>
      </c>
      <c r="B251" s="2" t="s">
        <v>2659</v>
      </c>
      <c r="C251" s="19" t="s">
        <v>376</v>
      </c>
      <c r="D251" s="2" t="s">
        <v>1841</v>
      </c>
      <c r="E251" s="22" t="s">
        <v>383</v>
      </c>
      <c r="F251" s="2">
        <v>4</v>
      </c>
      <c r="G251" s="38">
        <v>20000</v>
      </c>
      <c r="H251" s="2"/>
      <c r="I251" s="26" t="s">
        <v>393</v>
      </c>
      <c r="J251" s="2"/>
      <c r="K251" s="2"/>
      <c r="L251" s="3" t="str">
        <f>IFERROR(VLOOKUP($D251,Payments!B$10:$AX$1113,49,FALSE),"-")</f>
        <v>-</v>
      </c>
      <c r="M251" s="3" t="str">
        <f>IFERROR(VLOOKUP($D251,Payments!D$10:$AX$1113,47,FALSE),"-")</f>
        <v>-</v>
      </c>
      <c r="N251" s="3" t="str">
        <f>IFERROR(VLOOKUP($D251,Payments!F$10:$AX$1113,45,FALSE),"-")</f>
        <v>-</v>
      </c>
      <c r="O251" s="3" t="str">
        <f>IFERROR(VLOOKUP($D251,Payments!H$10:$AX$1113,43,FALSE),"-")</f>
        <v>-</v>
      </c>
      <c r="P251" s="3" t="str">
        <f>IFERROR(VLOOKUP($D251,Payments!J$10:$AX$1113,41,FALSE),"-")</f>
        <v>-</v>
      </c>
      <c r="Q251" s="3" t="str">
        <f>IFERROR(VLOOKUP($D251,Payments!L$10:$AX$1113,39,FALSE),"-")</f>
        <v>-</v>
      </c>
      <c r="R251" s="3" t="str">
        <f>IFERROR(VLOOKUP($D251,Payments!N$10:$AX$1113,37,FALSE),"-")</f>
        <v>-</v>
      </c>
      <c r="S251" s="3" t="str">
        <f>IFERROR(VLOOKUP($D251,Payments!P$10:$AX$1113,35,FALSE),"-")</f>
        <v>-</v>
      </c>
      <c r="T251" s="3" t="str">
        <f>IFERROR(VLOOKUP($D251,Payments!R$10:$AX$1113,33,FALSE),"-")</f>
        <v>-</v>
      </c>
      <c r="U251" s="3" t="str">
        <f>IFERROR(VLOOKUP($D251,Payments!T$10:$AX$1113,31,FALSE),"-")</f>
        <v>-</v>
      </c>
      <c r="V251" s="3" t="str">
        <f>IFERROR(VLOOKUP($D251,Payments!V$10:$AX$1113,29,FALSE),"-")</f>
        <v>-</v>
      </c>
      <c r="W251" s="3" t="str">
        <f>IFERROR(VLOOKUP($D251,Payments!X$10:$AX$1113,27,FALSE),"-")</f>
        <v>-</v>
      </c>
      <c r="X251" s="3" t="str">
        <f>IFERROR(VLOOKUP($D251,Payments!Z$10:$AX$1113,25,FALSE),"-")</f>
        <v>-</v>
      </c>
      <c r="Y251" s="3" t="str">
        <f>IFERROR(VLOOKUP($D251,Payments!AB$10:$AX$1113,23,FALSE),"-")</f>
        <v>-</v>
      </c>
      <c r="Z251" s="3" t="str">
        <f>IFERROR(VLOOKUP($D251,Payments!AD$10:$AX$1113,19,FALSE),"-")</f>
        <v>-</v>
      </c>
      <c r="AA251" s="3" t="str">
        <f>IFERROR(VLOOKUP($D251,Payments!AF$10:$AX$1113,17,FALSE),"-")</f>
        <v>-</v>
      </c>
      <c r="AB251" s="3" t="str">
        <f>IFERROR(VLOOKUP($D251,Payments!AH$10:$AX$1113,15,FALSE),"-")</f>
        <v>-</v>
      </c>
      <c r="AC251" s="3" t="str">
        <f>IFERROR(VLOOKUP($D251,Payments!AJ$10:$AX$1113,15,FALSE),"-")</f>
        <v>-</v>
      </c>
      <c r="AD251" s="3" t="str">
        <f>IFERROR(VLOOKUP($D251,Payments!AL$10:$AX$1113,13,FALSE),"-")</f>
        <v>-</v>
      </c>
      <c r="AE251" s="3" t="str">
        <f>IFERROR(VLOOKUP($D251,Payments!AN$10:$AX$1113,11,FALSE),"-")</f>
        <v>-</v>
      </c>
      <c r="AF251" s="3" t="str">
        <f>IFERROR(VLOOKUP($D251,Payments!AP$10:$AX$1113,9,FALSE),"-")</f>
        <v>-</v>
      </c>
      <c r="AG251" s="3" t="str">
        <f>IFERROR(VLOOKUP($D251,Payments!AR$10:$AX$1113,7,FALSE),"-")</f>
        <v>-</v>
      </c>
      <c r="AH251" s="3" t="str">
        <f>IFERROR(VLOOKUP($D251,Payments!AT$10:$AX$1113,5,FALSE),"-")</f>
        <v>-</v>
      </c>
      <c r="AI251" s="3" t="str">
        <f>IFERROR(VLOOKUP($D251,Payments!AV$10:$AX$1113,3,FALSE),"-")</f>
        <v>-</v>
      </c>
    </row>
    <row r="252" spans="1:35" ht="14.5" x14ac:dyDescent="0.35">
      <c r="A252" s="4" t="s">
        <v>162</v>
      </c>
      <c r="B252" s="2" t="s">
        <v>2659</v>
      </c>
      <c r="C252" s="19" t="s">
        <v>376</v>
      </c>
      <c r="D252" s="2" t="s">
        <v>1842</v>
      </c>
      <c r="E252" s="22" t="s">
        <v>384</v>
      </c>
      <c r="F252" s="2">
        <v>4</v>
      </c>
      <c r="G252" s="38">
        <v>20000</v>
      </c>
      <c r="H252" s="2"/>
      <c r="I252" s="26"/>
      <c r="J252" s="2" t="s">
        <v>286</v>
      </c>
      <c r="K252" s="2"/>
      <c r="L252" s="3" t="str">
        <f>IFERROR(VLOOKUP($D252,Payments!B$10:$AX$1113,49,FALSE),"-")</f>
        <v>-</v>
      </c>
      <c r="M252" s="3" t="str">
        <f>IFERROR(VLOOKUP($D252,Payments!D$10:$AX$1113,47,FALSE),"-")</f>
        <v>-</v>
      </c>
      <c r="N252" s="3" t="str">
        <f>IFERROR(VLOOKUP($D252,Payments!F$10:$AX$1113,45,FALSE),"-")</f>
        <v>-</v>
      </c>
      <c r="O252" s="3" t="str">
        <f>IFERROR(VLOOKUP($D252,Payments!H$10:$AX$1113,43,FALSE),"-")</f>
        <v>-</v>
      </c>
      <c r="P252" s="3" t="str">
        <f>IFERROR(VLOOKUP($D252,Payments!J$10:$AX$1113,41,FALSE),"-")</f>
        <v>-</v>
      </c>
      <c r="Q252" s="3" t="str">
        <f>IFERROR(VLOOKUP($D252,Payments!L$10:$AX$1113,39,FALSE),"-")</f>
        <v>-</v>
      </c>
      <c r="R252" s="3" t="str">
        <f>IFERROR(VLOOKUP($D252,Payments!N$10:$AX$1113,37,FALSE),"-")</f>
        <v>-</v>
      </c>
      <c r="S252" s="3" t="str">
        <f>IFERROR(VLOOKUP($D252,Payments!P$10:$AX$1113,35,FALSE),"-")</f>
        <v>-</v>
      </c>
      <c r="T252" s="3" t="str">
        <f>IFERROR(VLOOKUP($D252,Payments!R$10:$AX$1113,33,FALSE),"-")</f>
        <v>-</v>
      </c>
      <c r="U252" s="3" t="str">
        <f>IFERROR(VLOOKUP($D252,Payments!T$10:$AX$1113,31,FALSE),"-")</f>
        <v>-</v>
      </c>
      <c r="V252" s="3" t="str">
        <f>IFERROR(VLOOKUP($D252,Payments!V$10:$AX$1113,29,FALSE),"-")</f>
        <v>-</v>
      </c>
      <c r="W252" s="3" t="str">
        <f>IFERROR(VLOOKUP($D252,Payments!X$10:$AX$1113,27,FALSE),"-")</f>
        <v>-</v>
      </c>
      <c r="X252" s="3" t="str">
        <f>IFERROR(VLOOKUP($D252,Payments!Z$10:$AX$1113,25,FALSE),"-")</f>
        <v>-</v>
      </c>
      <c r="Y252" s="3" t="str">
        <f>IFERROR(VLOOKUP($D252,Payments!AB$10:$AX$1113,23,FALSE),"-")</f>
        <v>-</v>
      </c>
      <c r="Z252" s="3" t="str">
        <f>IFERROR(VLOOKUP($D252,Payments!AD$10:$AX$1113,19,FALSE),"-")</f>
        <v>-</v>
      </c>
      <c r="AA252" s="3" t="str">
        <f>IFERROR(VLOOKUP($D252,Payments!AF$10:$AX$1113,17,FALSE),"-")</f>
        <v>-</v>
      </c>
      <c r="AB252" s="3" t="str">
        <f>IFERROR(VLOOKUP($D252,Payments!AH$10:$AX$1113,15,FALSE),"-")</f>
        <v>-</v>
      </c>
      <c r="AC252" s="3" t="str">
        <f>IFERROR(VLOOKUP($D252,Payments!AJ$10:$AX$1113,15,FALSE),"-")</f>
        <v>-</v>
      </c>
      <c r="AD252" s="3" t="str">
        <f>IFERROR(VLOOKUP($D252,Payments!AL$10:$AX$1113,13,FALSE),"-")</f>
        <v>-</v>
      </c>
      <c r="AE252" s="3" t="str">
        <f>IFERROR(VLOOKUP($D252,Payments!AN$10:$AX$1113,11,FALSE),"-")</f>
        <v>-</v>
      </c>
      <c r="AF252" s="3" t="str">
        <f>IFERROR(VLOOKUP($D252,Payments!AP$10:$AX$1113,9,FALSE),"-")</f>
        <v>-</v>
      </c>
      <c r="AG252" s="3" t="str">
        <f>IFERROR(VLOOKUP($D252,Payments!AR$10:$AX$1113,7,FALSE),"-")</f>
        <v>-</v>
      </c>
      <c r="AH252" s="3" t="str">
        <f>IFERROR(VLOOKUP($D252,Payments!AT$10:$AX$1113,5,FALSE),"-")</f>
        <v>-</v>
      </c>
      <c r="AI252" s="3" t="str">
        <f>IFERROR(VLOOKUP($D252,Payments!AV$10:$AX$1113,3,FALSE),"-")</f>
        <v>-</v>
      </c>
    </row>
    <row r="253" spans="1:35" ht="14.5" x14ac:dyDescent="0.35">
      <c r="A253" s="4" t="s">
        <v>162</v>
      </c>
      <c r="B253" s="2" t="s">
        <v>2659</v>
      </c>
      <c r="C253" s="19" t="s">
        <v>376</v>
      </c>
      <c r="D253" s="2" t="s">
        <v>1843</v>
      </c>
      <c r="E253" s="22" t="s">
        <v>385</v>
      </c>
      <c r="F253" s="2">
        <v>5</v>
      </c>
      <c r="G253" s="38">
        <v>20000</v>
      </c>
      <c r="H253" s="2"/>
      <c r="I253" s="26" t="s">
        <v>392</v>
      </c>
      <c r="J253" s="2"/>
      <c r="K253" s="2"/>
      <c r="L253" s="3" t="str">
        <f>IFERROR(VLOOKUP($D253,Payments!B$10:$AX$1113,49,FALSE),"-")</f>
        <v>-</v>
      </c>
      <c r="M253" s="3" t="str">
        <f>IFERROR(VLOOKUP($D253,Payments!D$10:$AX$1113,47,FALSE),"-")</f>
        <v>-</v>
      </c>
      <c r="N253" s="3" t="str">
        <f>IFERROR(VLOOKUP($D253,Payments!F$10:$AX$1113,45,FALSE),"-")</f>
        <v>-</v>
      </c>
      <c r="O253" s="3" t="str">
        <f>IFERROR(VLOOKUP($D253,Payments!H$10:$AX$1113,43,FALSE),"-")</f>
        <v>-</v>
      </c>
      <c r="P253" s="3" t="str">
        <f>IFERROR(VLOOKUP($D253,Payments!J$10:$AX$1113,41,FALSE),"-")</f>
        <v>-</v>
      </c>
      <c r="Q253" s="3" t="str">
        <f>IFERROR(VLOOKUP($D253,Payments!L$10:$AX$1113,39,FALSE),"-")</f>
        <v>-</v>
      </c>
      <c r="R253" s="3" t="str">
        <f>IFERROR(VLOOKUP($D253,Payments!N$10:$AX$1113,37,FALSE),"-")</f>
        <v>-</v>
      </c>
      <c r="S253" s="3" t="str">
        <f>IFERROR(VLOOKUP($D253,Payments!P$10:$AX$1113,35,FALSE),"-")</f>
        <v>-</v>
      </c>
      <c r="T253" s="3" t="str">
        <f>IFERROR(VLOOKUP($D253,Payments!R$10:$AX$1113,33,FALSE),"-")</f>
        <v>-</v>
      </c>
      <c r="U253" s="3" t="str">
        <f>IFERROR(VLOOKUP($D253,Payments!T$10:$AX$1113,31,FALSE),"-")</f>
        <v>-</v>
      </c>
      <c r="V253" s="3" t="str">
        <f>IFERROR(VLOOKUP($D253,Payments!V$10:$AX$1113,29,FALSE),"-")</f>
        <v>-</v>
      </c>
      <c r="W253" s="3" t="str">
        <f>IFERROR(VLOOKUP($D253,Payments!X$10:$AX$1113,27,FALSE),"-")</f>
        <v>-</v>
      </c>
      <c r="X253" s="3" t="str">
        <f>IFERROR(VLOOKUP($D253,Payments!Z$10:$AX$1113,25,FALSE),"-")</f>
        <v>-</v>
      </c>
      <c r="Y253" s="3" t="str">
        <f>IFERROR(VLOOKUP($D253,Payments!AB$10:$AX$1113,23,FALSE),"-")</f>
        <v>-</v>
      </c>
      <c r="Z253" s="3" t="str">
        <f>IFERROR(VLOOKUP($D253,Payments!AD$10:$AX$1113,19,FALSE),"-")</f>
        <v>-</v>
      </c>
      <c r="AA253" s="3" t="str">
        <f>IFERROR(VLOOKUP($D253,Payments!AF$10:$AX$1113,17,FALSE),"-")</f>
        <v>-</v>
      </c>
      <c r="AB253" s="3" t="str">
        <f>IFERROR(VLOOKUP($D253,Payments!AH$10:$AX$1113,15,FALSE),"-")</f>
        <v>-</v>
      </c>
      <c r="AC253" s="3" t="str">
        <f>IFERROR(VLOOKUP($D253,Payments!AJ$10:$AX$1113,15,FALSE),"-")</f>
        <v>-</v>
      </c>
      <c r="AD253" s="3" t="str">
        <f>IFERROR(VLOOKUP($D253,Payments!AL$10:$AX$1113,13,FALSE),"-")</f>
        <v>-</v>
      </c>
      <c r="AE253" s="3" t="str">
        <f>IFERROR(VLOOKUP($D253,Payments!AN$10:$AX$1113,11,FALSE),"-")</f>
        <v>-</v>
      </c>
      <c r="AF253" s="3" t="str">
        <f>IFERROR(VLOOKUP($D253,Payments!AP$10:$AX$1113,9,FALSE),"-")</f>
        <v>-</v>
      </c>
      <c r="AG253" s="3" t="str">
        <f>IFERROR(VLOOKUP($D253,Payments!AR$10:$AX$1113,7,FALSE),"-")</f>
        <v>-</v>
      </c>
      <c r="AH253" s="3" t="str">
        <f>IFERROR(VLOOKUP($D253,Payments!AT$10:$AX$1113,5,FALSE),"-")</f>
        <v>-</v>
      </c>
      <c r="AI253" s="3" t="str">
        <f>IFERROR(VLOOKUP($D253,Payments!AV$10:$AX$1113,3,FALSE),"-")</f>
        <v>-</v>
      </c>
    </row>
    <row r="254" spans="1:35" ht="14.5" x14ac:dyDescent="0.35">
      <c r="A254" s="4" t="s">
        <v>162</v>
      </c>
      <c r="B254" s="2" t="s">
        <v>2659</v>
      </c>
      <c r="C254" s="19" t="s">
        <v>376</v>
      </c>
      <c r="D254" s="2" t="s">
        <v>1844</v>
      </c>
      <c r="E254" s="22" t="s">
        <v>386</v>
      </c>
      <c r="F254" s="2" t="s">
        <v>2786</v>
      </c>
      <c r="G254" s="38">
        <v>20000</v>
      </c>
      <c r="H254" s="2" t="s">
        <v>227</v>
      </c>
      <c r="I254" s="26"/>
      <c r="J254" s="2"/>
      <c r="K254" s="2" t="s">
        <v>391</v>
      </c>
      <c r="L254" s="3" t="str">
        <f>IFERROR(VLOOKUP($D254,Payments!B$10:$AX$1113,49,FALSE),"-")</f>
        <v>-</v>
      </c>
      <c r="M254" s="3" t="str">
        <f>IFERROR(VLOOKUP($D254,Payments!D$10:$AX$1113,47,FALSE),"-")</f>
        <v>-</v>
      </c>
      <c r="N254" s="3" t="str">
        <f>IFERROR(VLOOKUP($D254,Payments!F$10:$AX$1113,45,FALSE),"-")</f>
        <v>-</v>
      </c>
      <c r="O254" s="3" t="str">
        <f>IFERROR(VLOOKUP($D254,Payments!H$10:$AX$1113,43,FALSE),"-")</f>
        <v>-</v>
      </c>
      <c r="P254" s="3" t="str">
        <f>IFERROR(VLOOKUP($D254,Payments!J$10:$AX$1113,41,FALSE),"-")</f>
        <v>-</v>
      </c>
      <c r="Q254" s="3" t="str">
        <f>IFERROR(VLOOKUP($D254,Payments!L$10:$AX$1113,39,FALSE),"-")</f>
        <v>-</v>
      </c>
      <c r="R254" s="3" t="str">
        <f>IFERROR(VLOOKUP($D254,Payments!N$10:$AX$1113,37,FALSE),"-")</f>
        <v>-</v>
      </c>
      <c r="S254" s="3" t="str">
        <f>IFERROR(VLOOKUP($D254,Payments!P$10:$AX$1113,35,FALSE),"-")</f>
        <v>-</v>
      </c>
      <c r="T254" s="3" t="str">
        <f>IFERROR(VLOOKUP($D254,Payments!R$10:$AX$1113,33,FALSE),"-")</f>
        <v>-</v>
      </c>
      <c r="U254" s="3" t="str">
        <f>IFERROR(VLOOKUP($D254,Payments!T$10:$AX$1113,31,FALSE),"-")</f>
        <v>-</v>
      </c>
      <c r="V254" s="3" t="str">
        <f>IFERROR(VLOOKUP($D254,Payments!V$10:$AX$1113,29,FALSE),"-")</f>
        <v>-</v>
      </c>
      <c r="W254" s="3" t="str">
        <f>IFERROR(VLOOKUP($D254,Payments!X$10:$AX$1113,27,FALSE),"-")</f>
        <v>-</v>
      </c>
      <c r="X254" s="3" t="str">
        <f>IFERROR(VLOOKUP($D254,Payments!Z$10:$AX$1113,25,FALSE),"-")</f>
        <v>-</v>
      </c>
      <c r="Y254" s="3" t="str">
        <f>IFERROR(VLOOKUP($D254,Payments!AB$10:$AX$1113,23,FALSE),"-")</f>
        <v>-</v>
      </c>
      <c r="Z254" s="3" t="str">
        <f>IFERROR(VLOOKUP($D254,Payments!AD$10:$AX$1113,19,FALSE),"-")</f>
        <v>-</v>
      </c>
      <c r="AA254" s="3" t="str">
        <f>IFERROR(VLOOKUP($D254,Payments!AF$10:$AX$1113,17,FALSE),"-")</f>
        <v>-</v>
      </c>
      <c r="AB254" s="3" t="str">
        <f>IFERROR(VLOOKUP($D254,Payments!AH$10:$AX$1113,15,FALSE),"-")</f>
        <v>-</v>
      </c>
      <c r="AC254" s="3" t="str">
        <f>IFERROR(VLOOKUP($D254,Payments!AJ$10:$AX$1113,15,FALSE),"-")</f>
        <v>-</v>
      </c>
      <c r="AD254" s="3" t="str">
        <f>IFERROR(VLOOKUP($D254,Payments!AL$10:$AX$1113,13,FALSE),"-")</f>
        <v>-</v>
      </c>
      <c r="AE254" s="3" t="str">
        <f>IFERROR(VLOOKUP($D254,Payments!AN$10:$AX$1113,11,FALSE),"-")</f>
        <v>-</v>
      </c>
      <c r="AF254" s="3" t="str">
        <f>IFERROR(VLOOKUP($D254,Payments!AP$10:$AX$1113,9,FALSE),"-")</f>
        <v>-</v>
      </c>
      <c r="AG254" s="3" t="str">
        <f>IFERROR(VLOOKUP($D254,Payments!AR$10:$AX$1113,7,FALSE),"-")</f>
        <v>-</v>
      </c>
      <c r="AH254" s="3" t="str">
        <f>IFERROR(VLOOKUP($D254,Payments!AT$10:$AX$1113,5,FALSE),"-")</f>
        <v>-</v>
      </c>
      <c r="AI254" s="3" t="str">
        <f>IFERROR(VLOOKUP($D254,Payments!AV$10:$AX$1113,3,FALSE),"-")</f>
        <v>-</v>
      </c>
    </row>
    <row r="255" spans="1:35" ht="14.5" x14ac:dyDescent="0.35">
      <c r="A255" s="4" t="s">
        <v>162</v>
      </c>
      <c r="B255" s="2" t="s">
        <v>2659</v>
      </c>
      <c r="C255" s="19" t="s">
        <v>376</v>
      </c>
      <c r="D255" s="2" t="s">
        <v>1845</v>
      </c>
      <c r="E255" s="22" t="s">
        <v>387</v>
      </c>
      <c r="F255" s="2">
        <v>3</v>
      </c>
      <c r="G255" s="38">
        <v>20000</v>
      </c>
      <c r="H255" s="2"/>
      <c r="I255" s="26" t="s">
        <v>390</v>
      </c>
      <c r="J255" s="2"/>
      <c r="K255" s="2" t="s">
        <v>362</v>
      </c>
      <c r="L255" s="3" t="str">
        <f>IFERROR(VLOOKUP($D255,Payments!B$10:$AX$1113,49,FALSE),"-")</f>
        <v>-</v>
      </c>
      <c r="M255" s="3" t="str">
        <f>IFERROR(VLOOKUP($D255,Payments!D$10:$AX$1113,47,FALSE),"-")</f>
        <v>-</v>
      </c>
      <c r="N255" s="3" t="str">
        <f>IFERROR(VLOOKUP($D255,Payments!F$10:$AX$1113,45,FALSE),"-")</f>
        <v>-</v>
      </c>
      <c r="O255" s="3" t="str">
        <f>IFERROR(VLOOKUP($D255,Payments!H$10:$AX$1113,43,FALSE),"-")</f>
        <v>-</v>
      </c>
      <c r="P255" s="3" t="str">
        <f>IFERROR(VLOOKUP($D255,Payments!J$10:$AX$1113,41,FALSE),"-")</f>
        <v>-</v>
      </c>
      <c r="Q255" s="3" t="str">
        <f>IFERROR(VLOOKUP($D255,Payments!L$10:$AX$1113,39,FALSE),"-")</f>
        <v>-</v>
      </c>
      <c r="R255" s="3" t="str">
        <f>IFERROR(VLOOKUP($D255,Payments!N$10:$AX$1113,37,FALSE),"-")</f>
        <v>-</v>
      </c>
      <c r="S255" s="3" t="str">
        <f>IFERROR(VLOOKUP($D255,Payments!P$10:$AX$1113,35,FALSE),"-")</f>
        <v>-</v>
      </c>
      <c r="T255" s="3" t="str">
        <f>IFERROR(VLOOKUP($D255,Payments!R$10:$AX$1113,33,FALSE),"-")</f>
        <v>-</v>
      </c>
      <c r="U255" s="3" t="str">
        <f>IFERROR(VLOOKUP($D255,Payments!T$10:$AX$1113,31,FALSE),"-")</f>
        <v>-</v>
      </c>
      <c r="V255" s="3" t="str">
        <f>IFERROR(VLOOKUP($D255,Payments!V$10:$AX$1113,29,FALSE),"-")</f>
        <v>-</v>
      </c>
      <c r="W255" s="3" t="str">
        <f>IFERROR(VLOOKUP($D255,Payments!X$10:$AX$1113,27,FALSE),"-")</f>
        <v>-</v>
      </c>
      <c r="X255" s="3" t="str">
        <f>IFERROR(VLOOKUP($D255,Payments!Z$10:$AX$1113,25,FALSE),"-")</f>
        <v>-</v>
      </c>
      <c r="Y255" s="3" t="str">
        <f>IFERROR(VLOOKUP($D255,Payments!AB$10:$AX$1113,23,FALSE),"-")</f>
        <v>-</v>
      </c>
      <c r="Z255" s="3" t="str">
        <f>IFERROR(VLOOKUP($D255,Payments!AD$10:$AX$1113,19,FALSE),"-")</f>
        <v>-</v>
      </c>
      <c r="AA255" s="3" t="str">
        <f>IFERROR(VLOOKUP($D255,Payments!AF$10:$AX$1113,17,FALSE),"-")</f>
        <v>-</v>
      </c>
      <c r="AB255" s="3" t="str">
        <f>IFERROR(VLOOKUP($D255,Payments!AH$10:$AX$1113,15,FALSE),"-")</f>
        <v>-</v>
      </c>
      <c r="AC255" s="3" t="str">
        <f>IFERROR(VLOOKUP($D255,Payments!AJ$10:$AX$1113,15,FALSE),"-")</f>
        <v>-</v>
      </c>
      <c r="AD255" s="3" t="str">
        <f>IFERROR(VLOOKUP($D255,Payments!AL$10:$AX$1113,13,FALSE),"-")</f>
        <v>-</v>
      </c>
      <c r="AE255" s="3" t="str">
        <f>IFERROR(VLOOKUP($D255,Payments!AN$10:$AX$1113,11,FALSE),"-")</f>
        <v>-</v>
      </c>
      <c r="AF255" s="3" t="str">
        <f>IFERROR(VLOOKUP($D255,Payments!AP$10:$AX$1113,9,FALSE),"-")</f>
        <v>-</v>
      </c>
      <c r="AG255" s="3" t="str">
        <f>IFERROR(VLOOKUP($D255,Payments!AR$10:$AX$1113,7,FALSE),"-")</f>
        <v>-</v>
      </c>
      <c r="AH255" s="3" t="str">
        <f>IFERROR(VLOOKUP($D255,Payments!AT$10:$AX$1113,5,FALSE),"-")</f>
        <v>-</v>
      </c>
      <c r="AI255" s="3" t="str">
        <f>IFERROR(VLOOKUP($D255,Payments!AV$10:$AX$1113,3,FALSE),"-")</f>
        <v>-</v>
      </c>
    </row>
    <row r="256" spans="1:35" ht="14.5" x14ac:dyDescent="0.35">
      <c r="A256" s="4" t="s">
        <v>162</v>
      </c>
      <c r="B256" s="2" t="s">
        <v>2659</v>
      </c>
      <c r="C256" s="19" t="s">
        <v>376</v>
      </c>
      <c r="D256" s="2" t="s">
        <v>1846</v>
      </c>
      <c r="E256" s="22" t="s">
        <v>388</v>
      </c>
      <c r="F256" s="2">
        <v>1</v>
      </c>
      <c r="G256" s="38">
        <v>20000</v>
      </c>
      <c r="H256" s="2"/>
      <c r="I256" s="26"/>
      <c r="J256" s="2"/>
      <c r="K256" s="2"/>
      <c r="L256" s="3" t="str">
        <f>IFERROR(VLOOKUP($D256,Payments!B$10:$AX$1113,49,FALSE),"-")</f>
        <v>-</v>
      </c>
      <c r="M256" s="3" t="str">
        <f>IFERROR(VLOOKUP($D256,Payments!D$10:$AX$1113,47,FALSE),"-")</f>
        <v>-</v>
      </c>
      <c r="N256" s="3" t="str">
        <f>IFERROR(VLOOKUP($D256,Payments!F$10:$AX$1113,45,FALSE),"-")</f>
        <v>-</v>
      </c>
      <c r="O256" s="3" t="str">
        <f>IFERROR(VLOOKUP($D256,Payments!H$10:$AX$1113,43,FALSE),"-")</f>
        <v>-</v>
      </c>
      <c r="P256" s="3" t="str">
        <f>IFERROR(VLOOKUP($D256,Payments!J$10:$AX$1113,41,FALSE),"-")</f>
        <v>-</v>
      </c>
      <c r="Q256" s="3" t="str">
        <f>IFERROR(VLOOKUP($D256,Payments!L$10:$AX$1113,39,FALSE),"-")</f>
        <v>-</v>
      </c>
      <c r="R256" s="3" t="str">
        <f>IFERROR(VLOOKUP($D256,Payments!N$10:$AX$1113,37,FALSE),"-")</f>
        <v>-</v>
      </c>
      <c r="S256" s="3" t="str">
        <f>IFERROR(VLOOKUP($D256,Payments!P$10:$AX$1113,35,FALSE),"-")</f>
        <v>-</v>
      </c>
      <c r="T256" s="3" t="str">
        <f>IFERROR(VLOOKUP($D256,Payments!R$10:$AX$1113,33,FALSE),"-")</f>
        <v>-</v>
      </c>
      <c r="U256" s="3" t="str">
        <f>IFERROR(VLOOKUP($D256,Payments!T$10:$AX$1113,31,FALSE),"-")</f>
        <v>-</v>
      </c>
      <c r="V256" s="3" t="str">
        <f>IFERROR(VLOOKUP($D256,Payments!V$10:$AX$1113,29,FALSE),"-")</f>
        <v>-</v>
      </c>
      <c r="W256" s="3" t="str">
        <f>IFERROR(VLOOKUP($D256,Payments!X$10:$AX$1113,27,FALSE),"-")</f>
        <v>-</v>
      </c>
      <c r="X256" s="3" t="str">
        <f>IFERROR(VLOOKUP($D256,Payments!Z$10:$AX$1113,25,FALSE),"-")</f>
        <v>-</v>
      </c>
      <c r="Y256" s="3" t="str">
        <f>IFERROR(VLOOKUP($D256,Payments!AB$10:$AX$1113,23,FALSE),"-")</f>
        <v>-</v>
      </c>
      <c r="Z256" s="3" t="str">
        <f>IFERROR(VLOOKUP($D256,Payments!AD$10:$AX$1113,19,FALSE),"-")</f>
        <v>-</v>
      </c>
      <c r="AA256" s="3" t="str">
        <f>IFERROR(VLOOKUP($D256,Payments!AF$10:$AX$1113,17,FALSE),"-")</f>
        <v>-</v>
      </c>
      <c r="AB256" s="3" t="str">
        <f>IFERROR(VLOOKUP($D256,Payments!AH$10:$AX$1113,15,FALSE),"-")</f>
        <v>-</v>
      </c>
      <c r="AC256" s="3" t="str">
        <f>IFERROR(VLOOKUP($D256,Payments!AJ$10:$AX$1113,15,FALSE),"-")</f>
        <v>-</v>
      </c>
      <c r="AD256" s="3" t="str">
        <f>IFERROR(VLOOKUP($D256,Payments!AL$10:$AX$1113,13,FALSE),"-")</f>
        <v>-</v>
      </c>
      <c r="AE256" s="3" t="str">
        <f>IFERROR(VLOOKUP($D256,Payments!AN$10:$AX$1113,11,FALSE),"-")</f>
        <v>-</v>
      </c>
      <c r="AF256" s="3" t="str">
        <f>IFERROR(VLOOKUP($D256,Payments!AP$10:$AX$1113,9,FALSE),"-")</f>
        <v>-</v>
      </c>
      <c r="AG256" s="3" t="str">
        <f>IFERROR(VLOOKUP($D256,Payments!AR$10:$AX$1113,7,FALSE),"-")</f>
        <v>-</v>
      </c>
      <c r="AH256" s="3" t="str">
        <f>IFERROR(VLOOKUP($D256,Payments!AT$10:$AX$1113,5,FALSE),"-")</f>
        <v>-</v>
      </c>
      <c r="AI256" s="3" t="str">
        <f>IFERROR(VLOOKUP($D256,Payments!AV$10:$AX$1113,3,FALSE),"-")</f>
        <v>-</v>
      </c>
    </row>
    <row r="257" spans="1:35" ht="14.5" x14ac:dyDescent="0.35">
      <c r="A257" s="4" t="s">
        <v>162</v>
      </c>
      <c r="B257" s="2" t="s">
        <v>2659</v>
      </c>
      <c r="C257" s="19" t="s">
        <v>376</v>
      </c>
      <c r="D257" s="2" t="s">
        <v>1847</v>
      </c>
      <c r="E257" s="22" t="s">
        <v>389</v>
      </c>
      <c r="F257" s="2">
        <v>6</v>
      </c>
      <c r="G257" s="38">
        <v>20000</v>
      </c>
      <c r="H257" s="2"/>
      <c r="I257" s="26"/>
      <c r="J257" s="2"/>
      <c r="K257" s="2"/>
      <c r="L257" s="3" t="str">
        <f>IFERROR(VLOOKUP($D257,Payments!B$10:$AX$1113,49,FALSE),"-")</f>
        <v>-</v>
      </c>
      <c r="M257" s="3" t="str">
        <f>IFERROR(VLOOKUP($D257,Payments!D$10:$AX$1113,47,FALSE),"-")</f>
        <v>-</v>
      </c>
      <c r="N257" s="3" t="str">
        <f>IFERROR(VLOOKUP($D257,Payments!F$10:$AX$1113,45,FALSE),"-")</f>
        <v>-</v>
      </c>
      <c r="O257" s="3" t="str">
        <f>IFERROR(VLOOKUP($D257,Payments!H$10:$AX$1113,43,FALSE),"-")</f>
        <v>-</v>
      </c>
      <c r="P257" s="3" t="str">
        <f>IFERROR(VLOOKUP($D257,Payments!J$10:$AX$1113,41,FALSE),"-")</f>
        <v>-</v>
      </c>
      <c r="Q257" s="3" t="str">
        <f>IFERROR(VLOOKUP($D257,Payments!L$10:$AX$1113,39,FALSE),"-")</f>
        <v>-</v>
      </c>
      <c r="R257" s="3" t="str">
        <f>IFERROR(VLOOKUP($D257,Payments!N$10:$AX$1113,37,FALSE),"-")</f>
        <v>-</v>
      </c>
      <c r="S257" s="3" t="str">
        <f>IFERROR(VLOOKUP($D257,Payments!P$10:$AX$1113,35,FALSE),"-")</f>
        <v>-</v>
      </c>
      <c r="T257" s="3" t="str">
        <f>IFERROR(VLOOKUP($D257,Payments!R$10:$AX$1113,33,FALSE),"-")</f>
        <v>-</v>
      </c>
      <c r="U257" s="3" t="str">
        <f>IFERROR(VLOOKUP($D257,Payments!T$10:$AX$1113,31,FALSE),"-")</f>
        <v>-</v>
      </c>
      <c r="V257" s="3" t="str">
        <f>IFERROR(VLOOKUP($D257,Payments!V$10:$AX$1113,29,FALSE),"-")</f>
        <v>-</v>
      </c>
      <c r="W257" s="3" t="str">
        <f>IFERROR(VLOOKUP($D257,Payments!X$10:$AX$1113,27,FALSE),"-")</f>
        <v>-</v>
      </c>
      <c r="X257" s="3" t="str">
        <f>IFERROR(VLOOKUP($D257,Payments!Z$10:$AX$1113,25,FALSE),"-")</f>
        <v>-</v>
      </c>
      <c r="Y257" s="3" t="str">
        <f>IFERROR(VLOOKUP($D257,Payments!AB$10:$AX$1113,23,FALSE),"-")</f>
        <v>-</v>
      </c>
      <c r="Z257" s="3" t="str">
        <f>IFERROR(VLOOKUP($D257,Payments!AD$10:$AX$1113,19,FALSE),"-")</f>
        <v>-</v>
      </c>
      <c r="AA257" s="3" t="str">
        <f>IFERROR(VLOOKUP($D257,Payments!AF$10:$AX$1113,17,FALSE),"-")</f>
        <v>-</v>
      </c>
      <c r="AB257" s="3" t="str">
        <f>IFERROR(VLOOKUP($D257,Payments!AH$10:$AX$1113,15,FALSE),"-")</f>
        <v>-</v>
      </c>
      <c r="AC257" s="3" t="str">
        <f>IFERROR(VLOOKUP($D257,Payments!AJ$10:$AX$1113,15,FALSE),"-")</f>
        <v>-</v>
      </c>
      <c r="AD257" s="3" t="str">
        <f>IFERROR(VLOOKUP($D257,Payments!AL$10:$AX$1113,13,FALSE),"-")</f>
        <v>-</v>
      </c>
      <c r="AE257" s="3" t="str">
        <f>IFERROR(VLOOKUP($D257,Payments!AN$10:$AX$1113,11,FALSE),"-")</f>
        <v>-</v>
      </c>
      <c r="AF257" s="3" t="str">
        <f>IFERROR(VLOOKUP($D257,Payments!AP$10:$AX$1113,9,FALSE),"-")</f>
        <v>-</v>
      </c>
      <c r="AG257" s="3" t="str">
        <f>IFERROR(VLOOKUP($D257,Payments!AR$10:$AX$1113,7,FALSE),"-")</f>
        <v>-</v>
      </c>
      <c r="AH257" s="3" t="str">
        <f>IFERROR(VLOOKUP($D257,Payments!AT$10:$AX$1113,5,FALSE),"-")</f>
        <v>-</v>
      </c>
      <c r="AI257" s="3" t="str">
        <f>IFERROR(VLOOKUP($D257,Payments!AV$10:$AX$1113,3,FALSE),"-")</f>
        <v>-</v>
      </c>
    </row>
    <row r="258" spans="1:35" ht="14.5" x14ac:dyDescent="0.35">
      <c r="A258" s="4" t="s">
        <v>162</v>
      </c>
      <c r="B258" s="2" t="s">
        <v>2660</v>
      </c>
      <c r="C258" s="19" t="s">
        <v>396</v>
      </c>
      <c r="D258" s="2" t="s">
        <v>1848</v>
      </c>
      <c r="E258" s="22" t="s">
        <v>397</v>
      </c>
      <c r="F258" s="2" t="s">
        <v>2786</v>
      </c>
      <c r="G258" s="38">
        <v>15000</v>
      </c>
      <c r="H258" s="2" t="s">
        <v>227</v>
      </c>
      <c r="I258" s="26"/>
      <c r="J258" s="2"/>
      <c r="K258" s="2" t="s">
        <v>416</v>
      </c>
      <c r="L258" s="3" t="str">
        <f>IFERROR(VLOOKUP($D258,Payments!B$10:$AX$1113,49,FALSE),"-")</f>
        <v>-</v>
      </c>
      <c r="M258" s="3" t="str">
        <f>IFERROR(VLOOKUP($D258,Payments!D$10:$AX$1113,47,FALSE),"-")</f>
        <v>-</v>
      </c>
      <c r="N258" s="3" t="str">
        <f>IFERROR(VLOOKUP($D258,Payments!F$10:$AX$1113,45,FALSE),"-")</f>
        <v>-</v>
      </c>
      <c r="O258" s="3" t="str">
        <f>IFERROR(VLOOKUP($D258,Payments!H$10:$AX$1113,43,FALSE),"-")</f>
        <v>-</v>
      </c>
      <c r="P258" s="3" t="str">
        <f>IFERROR(VLOOKUP($D258,Payments!J$10:$AX$1113,41,FALSE),"-")</f>
        <v>-</v>
      </c>
      <c r="Q258" s="3" t="str">
        <f>IFERROR(VLOOKUP($D258,Payments!L$10:$AX$1113,39,FALSE),"-")</f>
        <v>-</v>
      </c>
      <c r="R258" s="3" t="str">
        <f>IFERROR(VLOOKUP($D258,Payments!N$10:$AX$1113,37,FALSE),"-")</f>
        <v>-</v>
      </c>
      <c r="S258" s="3" t="str">
        <f>IFERROR(VLOOKUP($D258,Payments!P$10:$AX$1113,35,FALSE),"-")</f>
        <v>-</v>
      </c>
      <c r="T258" s="3" t="str">
        <f>IFERROR(VLOOKUP($D258,Payments!R$10:$AX$1113,33,FALSE),"-")</f>
        <v>-</v>
      </c>
      <c r="U258" s="3" t="str">
        <f>IFERROR(VLOOKUP($D258,Payments!T$10:$AX$1113,31,FALSE),"-")</f>
        <v>-</v>
      </c>
      <c r="V258" s="3" t="str">
        <f>IFERROR(VLOOKUP($D258,Payments!V$10:$AX$1113,29,FALSE),"-")</f>
        <v>-</v>
      </c>
      <c r="W258" s="3" t="str">
        <f>IFERROR(VLOOKUP($D258,Payments!X$10:$AX$1113,27,FALSE),"-")</f>
        <v>-</v>
      </c>
      <c r="X258" s="3" t="str">
        <f>IFERROR(VLOOKUP($D258,Payments!Z$10:$AX$1113,25,FALSE),"-")</f>
        <v>-</v>
      </c>
      <c r="Y258" s="3" t="str">
        <f>IFERROR(VLOOKUP($D258,Payments!AB$10:$AX$1113,23,FALSE),"-")</f>
        <v>-</v>
      </c>
      <c r="Z258" s="3" t="str">
        <f>IFERROR(VLOOKUP($D258,Payments!AD$10:$AX$1113,19,FALSE),"-")</f>
        <v>-</v>
      </c>
      <c r="AA258" s="3" t="str">
        <f>IFERROR(VLOOKUP($D258,Payments!AF$10:$AX$1113,17,FALSE),"-")</f>
        <v>-</v>
      </c>
      <c r="AB258" s="3" t="str">
        <f>IFERROR(VLOOKUP($D258,Payments!AH$10:$AX$1113,15,FALSE),"-")</f>
        <v>-</v>
      </c>
      <c r="AC258" s="3" t="str">
        <f>IFERROR(VLOOKUP($D258,Payments!AJ$10:$AX$1113,15,FALSE),"-")</f>
        <v>-</v>
      </c>
      <c r="AD258" s="3" t="str">
        <f>IFERROR(VLOOKUP($D258,Payments!AL$10:$AX$1113,13,FALSE),"-")</f>
        <v>-</v>
      </c>
      <c r="AE258" s="3" t="str">
        <f>IFERROR(VLOOKUP($D258,Payments!AN$10:$AX$1113,11,FALSE),"-")</f>
        <v>-</v>
      </c>
      <c r="AF258" s="3" t="str">
        <f>IFERROR(VLOOKUP($D258,Payments!AP$10:$AX$1113,9,FALSE),"-")</f>
        <v>-</v>
      </c>
      <c r="AG258" s="3" t="str">
        <f>IFERROR(VLOOKUP($D258,Payments!AR$10:$AX$1113,7,FALSE),"-")</f>
        <v>-</v>
      </c>
      <c r="AH258" s="3" t="str">
        <f>IFERROR(VLOOKUP($D258,Payments!AT$10:$AX$1113,5,FALSE),"-")</f>
        <v>-</v>
      </c>
      <c r="AI258" s="3" t="str">
        <f>IFERROR(VLOOKUP($D258,Payments!AV$10:$AX$1113,3,FALSE),"-")</f>
        <v>-</v>
      </c>
    </row>
    <row r="259" spans="1:35" ht="14.5" x14ac:dyDescent="0.35">
      <c r="A259" s="4" t="s">
        <v>162</v>
      </c>
      <c r="B259" s="2" t="s">
        <v>2660</v>
      </c>
      <c r="C259" s="19" t="s">
        <v>396</v>
      </c>
      <c r="D259" s="2" t="s">
        <v>1849</v>
      </c>
      <c r="E259" s="22" t="s">
        <v>398</v>
      </c>
      <c r="F259" s="2" t="s">
        <v>115</v>
      </c>
      <c r="G259" s="38">
        <v>20000</v>
      </c>
      <c r="H259" s="2"/>
      <c r="I259" s="26"/>
      <c r="J259" s="2"/>
      <c r="K259" s="2"/>
      <c r="L259" s="3" t="str">
        <f>IFERROR(VLOOKUP($D259,Payments!B$10:$AX$1113,49,FALSE),"-")</f>
        <v>-</v>
      </c>
      <c r="M259" s="3" t="str">
        <f>IFERROR(VLOOKUP($D259,Payments!D$10:$AX$1113,47,FALSE),"-")</f>
        <v>-</v>
      </c>
      <c r="N259" s="3" t="str">
        <f>IFERROR(VLOOKUP($D259,Payments!F$10:$AX$1113,45,FALSE),"-")</f>
        <v>-</v>
      </c>
      <c r="O259" s="3" t="str">
        <f>IFERROR(VLOOKUP($D259,Payments!H$10:$AX$1113,43,FALSE),"-")</f>
        <v>-</v>
      </c>
      <c r="P259" s="3" t="str">
        <f>IFERROR(VLOOKUP($D259,Payments!J$10:$AX$1113,41,FALSE),"-")</f>
        <v>-</v>
      </c>
      <c r="Q259" s="3" t="str">
        <f>IFERROR(VLOOKUP($D259,Payments!L$10:$AX$1113,39,FALSE),"-")</f>
        <v>-</v>
      </c>
      <c r="R259" s="3" t="str">
        <f>IFERROR(VLOOKUP($D259,Payments!N$10:$AX$1113,37,FALSE),"-")</f>
        <v>-</v>
      </c>
      <c r="S259" s="3" t="str">
        <f>IFERROR(VLOOKUP($D259,Payments!P$10:$AX$1113,35,FALSE),"-")</f>
        <v>-</v>
      </c>
      <c r="T259" s="3" t="str">
        <f>IFERROR(VLOOKUP($D259,Payments!R$10:$AX$1113,33,FALSE),"-")</f>
        <v>-</v>
      </c>
      <c r="U259" s="3" t="str">
        <f>IFERROR(VLOOKUP($D259,Payments!T$10:$AX$1113,31,FALSE),"-")</f>
        <v>-</v>
      </c>
      <c r="V259" s="3" t="str">
        <f>IFERROR(VLOOKUP($D259,Payments!V$10:$AX$1113,29,FALSE),"-")</f>
        <v>-</v>
      </c>
      <c r="W259" s="3" t="str">
        <f>IFERROR(VLOOKUP($D259,Payments!X$10:$AX$1113,27,FALSE),"-")</f>
        <v>-</v>
      </c>
      <c r="X259" s="3" t="str">
        <f>IFERROR(VLOOKUP($D259,Payments!Z$10:$AX$1113,25,FALSE),"-")</f>
        <v>-</v>
      </c>
      <c r="Y259" s="3" t="str">
        <f>IFERROR(VLOOKUP($D259,Payments!AB$10:$AX$1113,23,FALSE),"-")</f>
        <v>-</v>
      </c>
      <c r="Z259" s="3" t="str">
        <f>IFERROR(VLOOKUP($D259,Payments!AD$10:$AX$1113,19,FALSE),"-")</f>
        <v>-</v>
      </c>
      <c r="AA259" s="3" t="str">
        <f>IFERROR(VLOOKUP($D259,Payments!AF$10:$AX$1113,17,FALSE),"-")</f>
        <v>-</v>
      </c>
      <c r="AB259" s="3" t="str">
        <f>IFERROR(VLOOKUP($D259,Payments!AH$10:$AX$1113,15,FALSE),"-")</f>
        <v>-</v>
      </c>
      <c r="AC259" s="3" t="str">
        <f>IFERROR(VLOOKUP($D259,Payments!AJ$10:$AX$1113,15,FALSE),"-")</f>
        <v>-</v>
      </c>
      <c r="AD259" s="3" t="str">
        <f>IFERROR(VLOOKUP($D259,Payments!AL$10:$AX$1113,13,FALSE),"-")</f>
        <v>-</v>
      </c>
      <c r="AE259" s="3" t="str">
        <f>IFERROR(VLOOKUP($D259,Payments!AN$10:$AX$1113,11,FALSE),"-")</f>
        <v>-</v>
      </c>
      <c r="AF259" s="3" t="str">
        <f>IFERROR(VLOOKUP($D259,Payments!AP$10:$AX$1113,9,FALSE),"-")</f>
        <v>-</v>
      </c>
      <c r="AG259" s="3" t="str">
        <f>IFERROR(VLOOKUP($D259,Payments!AR$10:$AX$1113,7,FALSE),"-")</f>
        <v>-</v>
      </c>
      <c r="AH259" s="3" t="str">
        <f>IFERROR(VLOOKUP($D259,Payments!AT$10:$AX$1113,5,FALSE),"-")</f>
        <v>-</v>
      </c>
      <c r="AI259" s="3" t="str">
        <f>IFERROR(VLOOKUP($D259,Payments!AV$10:$AX$1113,3,FALSE),"-")</f>
        <v>-</v>
      </c>
    </row>
    <row r="260" spans="1:35" ht="14.5" x14ac:dyDescent="0.35">
      <c r="A260" s="4" t="s">
        <v>162</v>
      </c>
      <c r="B260" s="2" t="s">
        <v>2660</v>
      </c>
      <c r="C260" s="19" t="s">
        <v>396</v>
      </c>
      <c r="D260" s="2" t="s">
        <v>1850</v>
      </c>
      <c r="E260" s="22" t="s">
        <v>399</v>
      </c>
      <c r="F260" s="2">
        <v>1</v>
      </c>
      <c r="G260" s="38">
        <v>20000</v>
      </c>
      <c r="H260" s="2"/>
      <c r="I260" s="26" t="s">
        <v>415</v>
      </c>
      <c r="J260" s="2"/>
      <c r="K260" s="2"/>
      <c r="L260" s="3" t="str">
        <f>IFERROR(VLOOKUP($D260,Payments!B$10:$AX$1113,49,FALSE),"-")</f>
        <v>-</v>
      </c>
      <c r="M260" s="3" t="str">
        <f>IFERROR(VLOOKUP($D260,Payments!D$10:$AX$1113,47,FALSE),"-")</f>
        <v>-</v>
      </c>
      <c r="N260" s="3" t="str">
        <f>IFERROR(VLOOKUP($D260,Payments!F$10:$AX$1113,45,FALSE),"-")</f>
        <v>-</v>
      </c>
      <c r="O260" s="3" t="str">
        <f>IFERROR(VLOOKUP($D260,Payments!H$10:$AX$1113,43,FALSE),"-")</f>
        <v>-</v>
      </c>
      <c r="P260" s="3" t="str">
        <f>IFERROR(VLOOKUP($D260,Payments!J$10:$AX$1113,41,FALSE),"-")</f>
        <v>-</v>
      </c>
      <c r="Q260" s="3" t="str">
        <f>IFERROR(VLOOKUP($D260,Payments!L$10:$AX$1113,39,FALSE),"-")</f>
        <v>-</v>
      </c>
      <c r="R260" s="3" t="str">
        <f>IFERROR(VLOOKUP($D260,Payments!N$10:$AX$1113,37,FALSE),"-")</f>
        <v>-</v>
      </c>
      <c r="S260" s="3" t="str">
        <f>IFERROR(VLOOKUP($D260,Payments!P$10:$AX$1113,35,FALSE),"-")</f>
        <v>-</v>
      </c>
      <c r="T260" s="3" t="str">
        <f>IFERROR(VLOOKUP($D260,Payments!R$10:$AX$1113,33,FALSE),"-")</f>
        <v>-</v>
      </c>
      <c r="U260" s="3" t="str">
        <f>IFERROR(VLOOKUP($D260,Payments!T$10:$AX$1113,31,FALSE),"-")</f>
        <v>-</v>
      </c>
      <c r="V260" s="3" t="str">
        <f>IFERROR(VLOOKUP($D260,Payments!V$10:$AX$1113,29,FALSE),"-")</f>
        <v>-</v>
      </c>
      <c r="W260" s="3" t="str">
        <f>IFERROR(VLOOKUP($D260,Payments!X$10:$AX$1113,27,FALSE),"-")</f>
        <v>-</v>
      </c>
      <c r="X260" s="3" t="str">
        <f>IFERROR(VLOOKUP($D260,Payments!Z$10:$AX$1113,25,FALSE),"-")</f>
        <v>-</v>
      </c>
      <c r="Y260" s="3" t="str">
        <f>IFERROR(VLOOKUP($D260,Payments!AB$10:$AX$1113,23,FALSE),"-")</f>
        <v>-</v>
      </c>
      <c r="Z260" s="3" t="str">
        <f>IFERROR(VLOOKUP($D260,Payments!AD$10:$AX$1113,19,FALSE),"-")</f>
        <v>-</v>
      </c>
      <c r="AA260" s="3" t="str">
        <f>IFERROR(VLOOKUP($D260,Payments!AF$10:$AX$1113,17,FALSE),"-")</f>
        <v>-</v>
      </c>
      <c r="AB260" s="3" t="str">
        <f>IFERROR(VLOOKUP($D260,Payments!AH$10:$AX$1113,15,FALSE),"-")</f>
        <v>-</v>
      </c>
      <c r="AC260" s="3" t="str">
        <f>IFERROR(VLOOKUP($D260,Payments!AJ$10:$AX$1113,15,FALSE),"-")</f>
        <v>-</v>
      </c>
      <c r="AD260" s="3" t="str">
        <f>IFERROR(VLOOKUP($D260,Payments!AL$10:$AX$1113,13,FALSE),"-")</f>
        <v>-</v>
      </c>
      <c r="AE260" s="3" t="str">
        <f>IFERROR(VLOOKUP($D260,Payments!AN$10:$AX$1113,11,FALSE),"-")</f>
        <v>-</v>
      </c>
      <c r="AF260" s="3" t="str">
        <f>IFERROR(VLOOKUP($D260,Payments!AP$10:$AX$1113,9,FALSE),"-")</f>
        <v>-</v>
      </c>
      <c r="AG260" s="3" t="str">
        <f>IFERROR(VLOOKUP($D260,Payments!AR$10:$AX$1113,7,FALSE),"-")</f>
        <v>-</v>
      </c>
      <c r="AH260" s="3" t="str">
        <f>IFERROR(VLOOKUP($D260,Payments!AT$10:$AX$1113,5,FALSE),"-")</f>
        <v>-</v>
      </c>
      <c r="AI260" s="3" t="str">
        <f>IFERROR(VLOOKUP($D260,Payments!AV$10:$AX$1113,3,FALSE),"-")</f>
        <v>-</v>
      </c>
    </row>
    <row r="261" spans="1:35" ht="14.5" x14ac:dyDescent="0.35">
      <c r="A261" s="4" t="s">
        <v>162</v>
      </c>
      <c r="B261" s="2" t="s">
        <v>2660</v>
      </c>
      <c r="C261" s="19" t="s">
        <v>396</v>
      </c>
      <c r="D261" s="2" t="s">
        <v>1851</v>
      </c>
      <c r="E261" s="22" t="s">
        <v>400</v>
      </c>
      <c r="F261" s="2">
        <v>1</v>
      </c>
      <c r="G261" s="38">
        <v>20000</v>
      </c>
      <c r="H261" s="2"/>
      <c r="I261" s="26" t="s">
        <v>414</v>
      </c>
      <c r="J261" s="2"/>
      <c r="K261" s="2"/>
      <c r="L261" s="3" t="str">
        <f>IFERROR(VLOOKUP($D261,Payments!B$10:$AX$1113,49,FALSE),"-")</f>
        <v>-</v>
      </c>
      <c r="M261" s="3" t="str">
        <f>IFERROR(VLOOKUP($D261,Payments!D$10:$AX$1113,47,FALSE),"-")</f>
        <v>-</v>
      </c>
      <c r="N261" s="3" t="str">
        <f>IFERROR(VLOOKUP($D261,Payments!F$10:$AX$1113,45,FALSE),"-")</f>
        <v>-</v>
      </c>
      <c r="O261" s="3" t="str">
        <f>IFERROR(VLOOKUP($D261,Payments!H$10:$AX$1113,43,FALSE),"-")</f>
        <v>-</v>
      </c>
      <c r="P261" s="3" t="str">
        <f>IFERROR(VLOOKUP($D261,Payments!J$10:$AX$1113,41,FALSE),"-")</f>
        <v>-</v>
      </c>
      <c r="Q261" s="3" t="str">
        <f>IFERROR(VLOOKUP($D261,Payments!L$10:$AX$1113,39,FALSE),"-")</f>
        <v>-</v>
      </c>
      <c r="R261" s="3" t="str">
        <f>IFERROR(VLOOKUP($D261,Payments!N$10:$AX$1113,37,FALSE),"-")</f>
        <v>-</v>
      </c>
      <c r="S261" s="3" t="str">
        <f>IFERROR(VLOOKUP($D261,Payments!P$10:$AX$1113,35,FALSE),"-")</f>
        <v>-</v>
      </c>
      <c r="T261" s="3" t="str">
        <f>IFERROR(VLOOKUP($D261,Payments!R$10:$AX$1113,33,FALSE),"-")</f>
        <v>-</v>
      </c>
      <c r="U261" s="3" t="str">
        <f>IFERROR(VLOOKUP($D261,Payments!T$10:$AX$1113,31,FALSE),"-")</f>
        <v>-</v>
      </c>
      <c r="V261" s="3" t="str">
        <f>IFERROR(VLOOKUP($D261,Payments!V$10:$AX$1113,29,FALSE),"-")</f>
        <v>-</v>
      </c>
      <c r="W261" s="3" t="str">
        <f>IFERROR(VLOOKUP($D261,Payments!X$10:$AX$1113,27,FALSE),"-")</f>
        <v>-</v>
      </c>
      <c r="X261" s="3" t="str">
        <f>IFERROR(VLOOKUP($D261,Payments!Z$10:$AX$1113,25,FALSE),"-")</f>
        <v>-</v>
      </c>
      <c r="Y261" s="3" t="str">
        <f>IFERROR(VLOOKUP($D261,Payments!AB$10:$AX$1113,23,FALSE),"-")</f>
        <v>-</v>
      </c>
      <c r="Z261" s="3" t="str">
        <f>IFERROR(VLOOKUP($D261,Payments!AD$10:$AX$1113,19,FALSE),"-")</f>
        <v>-</v>
      </c>
      <c r="AA261" s="3" t="str">
        <f>IFERROR(VLOOKUP($D261,Payments!AF$10:$AX$1113,17,FALSE),"-")</f>
        <v>-</v>
      </c>
      <c r="AB261" s="3" t="str">
        <f>IFERROR(VLOOKUP($D261,Payments!AH$10:$AX$1113,15,FALSE),"-")</f>
        <v>-</v>
      </c>
      <c r="AC261" s="3" t="str">
        <f>IFERROR(VLOOKUP($D261,Payments!AJ$10:$AX$1113,15,FALSE),"-")</f>
        <v>-</v>
      </c>
      <c r="AD261" s="3" t="str">
        <f>IFERROR(VLOOKUP($D261,Payments!AL$10:$AX$1113,13,FALSE),"-")</f>
        <v>-</v>
      </c>
      <c r="AE261" s="3" t="str">
        <f>IFERROR(VLOOKUP($D261,Payments!AN$10:$AX$1113,11,FALSE),"-")</f>
        <v>-</v>
      </c>
      <c r="AF261" s="3" t="str">
        <f>IFERROR(VLOOKUP($D261,Payments!AP$10:$AX$1113,9,FALSE),"-")</f>
        <v>-</v>
      </c>
      <c r="AG261" s="3" t="str">
        <f>IFERROR(VLOOKUP($D261,Payments!AR$10:$AX$1113,7,FALSE),"-")</f>
        <v>-</v>
      </c>
      <c r="AH261" s="3" t="str">
        <f>IFERROR(VLOOKUP($D261,Payments!AT$10:$AX$1113,5,FALSE),"-")</f>
        <v>-</v>
      </c>
      <c r="AI261" s="3" t="str">
        <f>IFERROR(VLOOKUP($D261,Payments!AV$10:$AX$1113,3,FALSE),"-")</f>
        <v>-</v>
      </c>
    </row>
    <row r="262" spans="1:35" ht="14.5" x14ac:dyDescent="0.35">
      <c r="A262" s="4" t="s">
        <v>162</v>
      </c>
      <c r="B262" s="2" t="s">
        <v>2660</v>
      </c>
      <c r="C262" s="19" t="s">
        <v>396</v>
      </c>
      <c r="D262" s="2" t="s">
        <v>1852</v>
      </c>
      <c r="E262" s="22" t="s">
        <v>401</v>
      </c>
      <c r="F262" s="2">
        <v>2</v>
      </c>
      <c r="G262" s="38">
        <v>20000</v>
      </c>
      <c r="H262" s="2"/>
      <c r="I262" s="26"/>
      <c r="J262" s="2"/>
      <c r="K262" s="2"/>
      <c r="L262" s="3" t="str">
        <f>IFERROR(VLOOKUP($D262,Payments!B$10:$AX$1113,49,FALSE),"-")</f>
        <v>-</v>
      </c>
      <c r="M262" s="3" t="str">
        <f>IFERROR(VLOOKUP($D262,Payments!D$10:$AX$1113,47,FALSE),"-")</f>
        <v>-</v>
      </c>
      <c r="N262" s="3" t="str">
        <f>IFERROR(VLOOKUP($D262,Payments!F$10:$AX$1113,45,FALSE),"-")</f>
        <v>-</v>
      </c>
      <c r="O262" s="3" t="str">
        <f>IFERROR(VLOOKUP($D262,Payments!H$10:$AX$1113,43,FALSE),"-")</f>
        <v>-</v>
      </c>
      <c r="P262" s="3" t="str">
        <f>IFERROR(VLOOKUP($D262,Payments!J$10:$AX$1113,41,FALSE),"-")</f>
        <v>-</v>
      </c>
      <c r="Q262" s="3" t="str">
        <f>IFERROR(VLOOKUP($D262,Payments!L$10:$AX$1113,39,FALSE),"-")</f>
        <v>-</v>
      </c>
      <c r="R262" s="3" t="str">
        <f>IFERROR(VLOOKUP($D262,Payments!N$10:$AX$1113,37,FALSE),"-")</f>
        <v>-</v>
      </c>
      <c r="S262" s="3" t="str">
        <f>IFERROR(VLOOKUP($D262,Payments!P$10:$AX$1113,35,FALSE),"-")</f>
        <v>-</v>
      </c>
      <c r="T262" s="3" t="str">
        <f>IFERROR(VLOOKUP($D262,Payments!R$10:$AX$1113,33,FALSE),"-")</f>
        <v>-</v>
      </c>
      <c r="U262" s="3" t="str">
        <f>IFERROR(VLOOKUP($D262,Payments!T$10:$AX$1113,31,FALSE),"-")</f>
        <v>-</v>
      </c>
      <c r="V262" s="3" t="str">
        <f>IFERROR(VLOOKUP($D262,Payments!V$10:$AX$1113,29,FALSE),"-")</f>
        <v>-</v>
      </c>
      <c r="W262" s="3" t="str">
        <f>IFERROR(VLOOKUP($D262,Payments!X$10:$AX$1113,27,FALSE),"-")</f>
        <v>-</v>
      </c>
      <c r="X262" s="3" t="str">
        <f>IFERROR(VLOOKUP($D262,Payments!Z$10:$AX$1113,25,FALSE),"-")</f>
        <v>-</v>
      </c>
      <c r="Y262" s="3" t="str">
        <f>IFERROR(VLOOKUP($D262,Payments!AB$10:$AX$1113,23,FALSE),"-")</f>
        <v>-</v>
      </c>
      <c r="Z262" s="3" t="str">
        <f>IFERROR(VLOOKUP($D262,Payments!AD$10:$AX$1113,19,FALSE),"-")</f>
        <v>-</v>
      </c>
      <c r="AA262" s="3" t="str">
        <f>IFERROR(VLOOKUP($D262,Payments!AF$10:$AX$1113,17,FALSE),"-")</f>
        <v>-</v>
      </c>
      <c r="AB262" s="3" t="str">
        <f>IFERROR(VLOOKUP($D262,Payments!AH$10:$AX$1113,15,FALSE),"-")</f>
        <v>-</v>
      </c>
      <c r="AC262" s="3" t="str">
        <f>IFERROR(VLOOKUP($D262,Payments!AJ$10:$AX$1113,15,FALSE),"-")</f>
        <v>-</v>
      </c>
      <c r="AD262" s="3" t="str">
        <f>IFERROR(VLOOKUP($D262,Payments!AL$10:$AX$1113,13,FALSE),"-")</f>
        <v>-</v>
      </c>
      <c r="AE262" s="3" t="str">
        <f>IFERROR(VLOOKUP($D262,Payments!AN$10:$AX$1113,11,FALSE),"-")</f>
        <v>-</v>
      </c>
      <c r="AF262" s="3" t="str">
        <f>IFERROR(VLOOKUP($D262,Payments!AP$10:$AX$1113,9,FALSE),"-")</f>
        <v>-</v>
      </c>
      <c r="AG262" s="3" t="str">
        <f>IFERROR(VLOOKUP($D262,Payments!AR$10:$AX$1113,7,FALSE),"-")</f>
        <v>-</v>
      </c>
      <c r="AH262" s="3" t="str">
        <f>IFERROR(VLOOKUP($D262,Payments!AT$10:$AX$1113,5,FALSE),"-")</f>
        <v>-</v>
      </c>
      <c r="AI262" s="3" t="str">
        <f>IFERROR(VLOOKUP($D262,Payments!AV$10:$AX$1113,3,FALSE),"-")</f>
        <v>-</v>
      </c>
    </row>
    <row r="263" spans="1:35" ht="14.5" x14ac:dyDescent="0.35">
      <c r="A263" s="4" t="s">
        <v>162</v>
      </c>
      <c r="B263" s="2" t="s">
        <v>2660</v>
      </c>
      <c r="C263" s="19" t="s">
        <v>396</v>
      </c>
      <c r="D263" s="2" t="s">
        <v>1853</v>
      </c>
      <c r="E263" s="22" t="s">
        <v>402</v>
      </c>
      <c r="F263" s="2">
        <v>3</v>
      </c>
      <c r="G263" s="38">
        <v>20000</v>
      </c>
      <c r="H263" s="2"/>
      <c r="I263" s="26"/>
      <c r="J263" s="2"/>
      <c r="K263" s="2"/>
      <c r="L263" s="3" t="str">
        <f>IFERROR(VLOOKUP($D263,Payments!B$10:$AX$1113,49,FALSE),"-")</f>
        <v>-</v>
      </c>
      <c r="M263" s="3" t="str">
        <f>IFERROR(VLOOKUP($D263,Payments!D$10:$AX$1113,47,FALSE),"-")</f>
        <v>-</v>
      </c>
      <c r="N263" s="3" t="str">
        <f>IFERROR(VLOOKUP($D263,Payments!F$10:$AX$1113,45,FALSE),"-")</f>
        <v>-</v>
      </c>
      <c r="O263" s="3" t="str">
        <f>IFERROR(VLOOKUP($D263,Payments!H$10:$AX$1113,43,FALSE),"-")</f>
        <v>-</v>
      </c>
      <c r="P263" s="3" t="str">
        <f>IFERROR(VLOOKUP($D263,Payments!J$10:$AX$1113,41,FALSE),"-")</f>
        <v>-</v>
      </c>
      <c r="Q263" s="3" t="str">
        <f>IFERROR(VLOOKUP($D263,Payments!L$10:$AX$1113,39,FALSE),"-")</f>
        <v>-</v>
      </c>
      <c r="R263" s="3" t="str">
        <f>IFERROR(VLOOKUP($D263,Payments!N$10:$AX$1113,37,FALSE),"-")</f>
        <v>-</v>
      </c>
      <c r="S263" s="3" t="str">
        <f>IFERROR(VLOOKUP($D263,Payments!P$10:$AX$1113,35,FALSE),"-")</f>
        <v>-</v>
      </c>
      <c r="T263" s="3" t="str">
        <f>IFERROR(VLOOKUP($D263,Payments!R$10:$AX$1113,33,FALSE),"-")</f>
        <v>-</v>
      </c>
      <c r="U263" s="3" t="str">
        <f>IFERROR(VLOOKUP($D263,Payments!T$10:$AX$1113,31,FALSE),"-")</f>
        <v>-</v>
      </c>
      <c r="V263" s="3" t="str">
        <f>IFERROR(VLOOKUP($D263,Payments!V$10:$AX$1113,29,FALSE),"-")</f>
        <v>-</v>
      </c>
      <c r="W263" s="3" t="str">
        <f>IFERROR(VLOOKUP($D263,Payments!X$10:$AX$1113,27,FALSE),"-")</f>
        <v>-</v>
      </c>
      <c r="X263" s="3" t="str">
        <f>IFERROR(VLOOKUP($D263,Payments!Z$10:$AX$1113,25,FALSE),"-")</f>
        <v>-</v>
      </c>
      <c r="Y263" s="3" t="str">
        <f>IFERROR(VLOOKUP($D263,Payments!AB$10:$AX$1113,23,FALSE),"-")</f>
        <v>-</v>
      </c>
      <c r="Z263" s="3" t="str">
        <f>IFERROR(VLOOKUP($D263,Payments!AD$10:$AX$1113,19,FALSE),"-")</f>
        <v>-</v>
      </c>
      <c r="AA263" s="3" t="str">
        <f>IFERROR(VLOOKUP($D263,Payments!AF$10:$AX$1113,17,FALSE),"-")</f>
        <v>-</v>
      </c>
      <c r="AB263" s="3" t="str">
        <f>IFERROR(VLOOKUP($D263,Payments!AH$10:$AX$1113,15,FALSE),"-")</f>
        <v>-</v>
      </c>
      <c r="AC263" s="3" t="str">
        <f>IFERROR(VLOOKUP($D263,Payments!AJ$10:$AX$1113,15,FALSE),"-")</f>
        <v>-</v>
      </c>
      <c r="AD263" s="3" t="str">
        <f>IFERROR(VLOOKUP($D263,Payments!AL$10:$AX$1113,13,FALSE),"-")</f>
        <v>-</v>
      </c>
      <c r="AE263" s="3" t="str">
        <f>IFERROR(VLOOKUP($D263,Payments!AN$10:$AX$1113,11,FALSE),"-")</f>
        <v>-</v>
      </c>
      <c r="AF263" s="3" t="str">
        <f>IFERROR(VLOOKUP($D263,Payments!AP$10:$AX$1113,9,FALSE),"-")</f>
        <v>-</v>
      </c>
      <c r="AG263" s="3" t="str">
        <f>IFERROR(VLOOKUP($D263,Payments!AR$10:$AX$1113,7,FALSE),"-")</f>
        <v>-</v>
      </c>
      <c r="AH263" s="3" t="str">
        <f>IFERROR(VLOOKUP($D263,Payments!AT$10:$AX$1113,5,FALSE),"-")</f>
        <v>-</v>
      </c>
      <c r="AI263" s="3" t="str">
        <f>IFERROR(VLOOKUP($D263,Payments!AV$10:$AX$1113,3,FALSE),"-")</f>
        <v>-</v>
      </c>
    </row>
    <row r="264" spans="1:35" ht="14.5" x14ac:dyDescent="0.35">
      <c r="A264" s="4" t="s">
        <v>162</v>
      </c>
      <c r="B264" s="2" t="s">
        <v>2660</v>
      </c>
      <c r="C264" s="19" t="s">
        <v>396</v>
      </c>
      <c r="D264" s="2" t="s">
        <v>1854</v>
      </c>
      <c r="E264" s="22" t="s">
        <v>403</v>
      </c>
      <c r="F264" s="2">
        <v>3</v>
      </c>
      <c r="G264" s="38">
        <v>20000</v>
      </c>
      <c r="H264" s="2"/>
      <c r="I264" s="26" t="s">
        <v>413</v>
      </c>
      <c r="J264" s="2"/>
      <c r="K264" s="2"/>
      <c r="L264" s="3" t="str">
        <f>IFERROR(VLOOKUP($D264,Payments!B$10:$AX$1113,49,FALSE),"-")</f>
        <v>-</v>
      </c>
      <c r="M264" s="3" t="str">
        <f>IFERROR(VLOOKUP($D264,Payments!D$10:$AX$1113,47,FALSE),"-")</f>
        <v>-</v>
      </c>
      <c r="N264" s="3" t="str">
        <f>IFERROR(VLOOKUP($D264,Payments!F$10:$AX$1113,45,FALSE),"-")</f>
        <v>-</v>
      </c>
      <c r="O264" s="3" t="str">
        <f>IFERROR(VLOOKUP($D264,Payments!H$10:$AX$1113,43,FALSE),"-")</f>
        <v>-</v>
      </c>
      <c r="P264" s="3" t="str">
        <f>IFERROR(VLOOKUP($D264,Payments!J$10:$AX$1113,41,FALSE),"-")</f>
        <v>-</v>
      </c>
      <c r="Q264" s="3" t="str">
        <f>IFERROR(VLOOKUP($D264,Payments!L$10:$AX$1113,39,FALSE),"-")</f>
        <v>-</v>
      </c>
      <c r="R264" s="3" t="str">
        <f>IFERROR(VLOOKUP($D264,Payments!N$10:$AX$1113,37,FALSE),"-")</f>
        <v>-</v>
      </c>
      <c r="S264" s="3" t="str">
        <f>IFERROR(VLOOKUP($D264,Payments!P$10:$AX$1113,35,FALSE),"-")</f>
        <v>-</v>
      </c>
      <c r="T264" s="3" t="str">
        <f>IFERROR(VLOOKUP($D264,Payments!R$10:$AX$1113,33,FALSE),"-")</f>
        <v>-</v>
      </c>
      <c r="U264" s="3" t="str">
        <f>IFERROR(VLOOKUP($D264,Payments!T$10:$AX$1113,31,FALSE),"-")</f>
        <v>-</v>
      </c>
      <c r="V264" s="3" t="str">
        <f>IFERROR(VLOOKUP($D264,Payments!V$10:$AX$1113,29,FALSE),"-")</f>
        <v>-</v>
      </c>
      <c r="W264" s="3" t="str">
        <f>IFERROR(VLOOKUP($D264,Payments!X$10:$AX$1113,27,FALSE),"-")</f>
        <v>-</v>
      </c>
      <c r="X264" s="3" t="str">
        <f>IFERROR(VLOOKUP($D264,Payments!Z$10:$AX$1113,25,FALSE),"-")</f>
        <v>-</v>
      </c>
      <c r="Y264" s="3" t="str">
        <f>IFERROR(VLOOKUP($D264,Payments!AB$10:$AX$1113,23,FALSE),"-")</f>
        <v>-</v>
      </c>
      <c r="Z264" s="3" t="str">
        <f>IFERROR(VLOOKUP($D264,Payments!AD$10:$AX$1113,19,FALSE),"-")</f>
        <v>-</v>
      </c>
      <c r="AA264" s="3" t="str">
        <f>IFERROR(VLOOKUP($D264,Payments!AF$10:$AX$1113,17,FALSE),"-")</f>
        <v>-</v>
      </c>
      <c r="AB264" s="3" t="str">
        <f>IFERROR(VLOOKUP($D264,Payments!AH$10:$AX$1113,15,FALSE),"-")</f>
        <v>-</v>
      </c>
      <c r="AC264" s="3" t="str">
        <f>IFERROR(VLOOKUP($D264,Payments!AJ$10:$AX$1113,15,FALSE),"-")</f>
        <v>-</v>
      </c>
      <c r="AD264" s="3" t="str">
        <f>IFERROR(VLOOKUP($D264,Payments!AL$10:$AX$1113,13,FALSE),"-")</f>
        <v>-</v>
      </c>
      <c r="AE264" s="3" t="str">
        <f>IFERROR(VLOOKUP($D264,Payments!AN$10:$AX$1113,11,FALSE),"-")</f>
        <v>-</v>
      </c>
      <c r="AF264" s="3" t="str">
        <f>IFERROR(VLOOKUP($D264,Payments!AP$10:$AX$1113,9,FALSE),"-")</f>
        <v>-</v>
      </c>
      <c r="AG264" s="3" t="str">
        <f>IFERROR(VLOOKUP($D264,Payments!AR$10:$AX$1113,7,FALSE),"-")</f>
        <v>-</v>
      </c>
      <c r="AH264" s="3" t="str">
        <f>IFERROR(VLOOKUP($D264,Payments!AT$10:$AX$1113,5,FALSE),"-")</f>
        <v>-</v>
      </c>
      <c r="AI264" s="3" t="str">
        <f>IFERROR(VLOOKUP($D264,Payments!AV$10:$AX$1113,3,FALSE),"-")</f>
        <v>-</v>
      </c>
    </row>
    <row r="265" spans="1:35" ht="14.5" x14ac:dyDescent="0.35">
      <c r="A265" s="4" t="s">
        <v>162</v>
      </c>
      <c r="B265" s="2" t="s">
        <v>2660</v>
      </c>
      <c r="C265" s="19" t="s">
        <v>396</v>
      </c>
      <c r="D265" s="2" t="s">
        <v>1855</v>
      </c>
      <c r="E265" s="22" t="s">
        <v>404</v>
      </c>
      <c r="F265" s="2">
        <v>3</v>
      </c>
      <c r="G265" s="38">
        <v>20000</v>
      </c>
      <c r="H265" s="2"/>
      <c r="I265" s="26" t="s">
        <v>412</v>
      </c>
      <c r="J265" s="2"/>
      <c r="K265" s="2"/>
      <c r="L265" s="3" t="str">
        <f>IFERROR(VLOOKUP($D265,Payments!B$10:$AX$1113,49,FALSE),"-")</f>
        <v>-</v>
      </c>
      <c r="M265" s="3" t="str">
        <f>IFERROR(VLOOKUP($D265,Payments!D$10:$AX$1113,47,FALSE),"-")</f>
        <v>-</v>
      </c>
      <c r="N265" s="3" t="str">
        <f>IFERROR(VLOOKUP($D265,Payments!F$10:$AX$1113,45,FALSE),"-")</f>
        <v>-</v>
      </c>
      <c r="O265" s="3" t="str">
        <f>IFERROR(VLOOKUP($D265,Payments!H$10:$AX$1113,43,FALSE),"-")</f>
        <v>-</v>
      </c>
      <c r="P265" s="3" t="str">
        <f>IFERROR(VLOOKUP($D265,Payments!J$10:$AX$1113,41,FALSE),"-")</f>
        <v>-</v>
      </c>
      <c r="Q265" s="3" t="str">
        <f>IFERROR(VLOOKUP($D265,Payments!L$10:$AX$1113,39,FALSE),"-")</f>
        <v>-</v>
      </c>
      <c r="R265" s="3" t="str">
        <f>IFERROR(VLOOKUP($D265,Payments!N$10:$AX$1113,37,FALSE),"-")</f>
        <v>-</v>
      </c>
      <c r="S265" s="3" t="str">
        <f>IFERROR(VLOOKUP($D265,Payments!P$10:$AX$1113,35,FALSE),"-")</f>
        <v>-</v>
      </c>
      <c r="T265" s="3" t="str">
        <f>IFERROR(VLOOKUP($D265,Payments!R$10:$AX$1113,33,FALSE),"-")</f>
        <v>-</v>
      </c>
      <c r="U265" s="3" t="str">
        <f>IFERROR(VLOOKUP($D265,Payments!T$10:$AX$1113,31,FALSE),"-")</f>
        <v>-</v>
      </c>
      <c r="V265" s="3" t="str">
        <f>IFERROR(VLOOKUP($D265,Payments!V$10:$AX$1113,29,FALSE),"-")</f>
        <v>-</v>
      </c>
      <c r="W265" s="3" t="str">
        <f>IFERROR(VLOOKUP($D265,Payments!X$10:$AX$1113,27,FALSE),"-")</f>
        <v>-</v>
      </c>
      <c r="X265" s="3" t="str">
        <f>IFERROR(VLOOKUP($D265,Payments!Z$10:$AX$1113,25,FALSE),"-")</f>
        <v>-</v>
      </c>
      <c r="Y265" s="3" t="str">
        <f>IFERROR(VLOOKUP($D265,Payments!AB$10:$AX$1113,23,FALSE),"-")</f>
        <v>-</v>
      </c>
      <c r="Z265" s="3" t="str">
        <f>IFERROR(VLOOKUP($D265,Payments!AD$10:$AX$1113,19,FALSE),"-")</f>
        <v>-</v>
      </c>
      <c r="AA265" s="3" t="str">
        <f>IFERROR(VLOOKUP($D265,Payments!AF$10:$AX$1113,17,FALSE),"-")</f>
        <v>-</v>
      </c>
      <c r="AB265" s="3" t="str">
        <f>IFERROR(VLOOKUP($D265,Payments!AH$10:$AX$1113,15,FALSE),"-")</f>
        <v>-</v>
      </c>
      <c r="AC265" s="3" t="str">
        <f>IFERROR(VLOOKUP($D265,Payments!AJ$10:$AX$1113,15,FALSE),"-")</f>
        <v>-</v>
      </c>
      <c r="AD265" s="3" t="str">
        <f>IFERROR(VLOOKUP($D265,Payments!AL$10:$AX$1113,13,FALSE),"-")</f>
        <v>-</v>
      </c>
      <c r="AE265" s="3" t="str">
        <f>IFERROR(VLOOKUP($D265,Payments!AN$10:$AX$1113,11,FALSE),"-")</f>
        <v>-</v>
      </c>
      <c r="AF265" s="3" t="str">
        <f>IFERROR(VLOOKUP($D265,Payments!AP$10:$AX$1113,9,FALSE),"-")</f>
        <v>-</v>
      </c>
      <c r="AG265" s="3" t="str">
        <f>IFERROR(VLOOKUP($D265,Payments!AR$10:$AX$1113,7,FALSE),"-")</f>
        <v>-</v>
      </c>
      <c r="AH265" s="3" t="str">
        <f>IFERROR(VLOOKUP($D265,Payments!AT$10:$AX$1113,5,FALSE),"-")</f>
        <v>-</v>
      </c>
      <c r="AI265" s="3" t="str">
        <f>IFERROR(VLOOKUP($D265,Payments!AV$10:$AX$1113,3,FALSE),"-")</f>
        <v>-</v>
      </c>
    </row>
    <row r="266" spans="1:35" ht="14.5" x14ac:dyDescent="0.35">
      <c r="A266" s="4" t="s">
        <v>162</v>
      </c>
      <c r="B266" s="2" t="s">
        <v>2660</v>
      </c>
      <c r="C266" s="19" t="s">
        <v>396</v>
      </c>
      <c r="D266" s="2" t="s">
        <v>1856</v>
      </c>
      <c r="E266" s="22" t="s">
        <v>405</v>
      </c>
      <c r="F266" s="2">
        <v>4</v>
      </c>
      <c r="G266" s="38">
        <v>20000</v>
      </c>
      <c r="H266" s="2"/>
      <c r="I266" s="26" t="s">
        <v>411</v>
      </c>
      <c r="J266" s="2"/>
      <c r="K266" s="2"/>
      <c r="L266" s="3" t="str">
        <f>IFERROR(VLOOKUP($D266,Payments!B$10:$AX$1113,49,FALSE),"-")</f>
        <v>-</v>
      </c>
      <c r="M266" s="3" t="str">
        <f>IFERROR(VLOOKUP($D266,Payments!D$10:$AX$1113,47,FALSE),"-")</f>
        <v>-</v>
      </c>
      <c r="N266" s="3" t="str">
        <f>IFERROR(VLOOKUP($D266,Payments!F$10:$AX$1113,45,FALSE),"-")</f>
        <v>-</v>
      </c>
      <c r="O266" s="3" t="str">
        <f>IFERROR(VLOOKUP($D266,Payments!H$10:$AX$1113,43,FALSE),"-")</f>
        <v>-</v>
      </c>
      <c r="P266" s="3" t="str">
        <f>IFERROR(VLOOKUP($D266,Payments!J$10:$AX$1113,41,FALSE),"-")</f>
        <v>-</v>
      </c>
      <c r="Q266" s="3" t="str">
        <f>IFERROR(VLOOKUP($D266,Payments!L$10:$AX$1113,39,FALSE),"-")</f>
        <v>-</v>
      </c>
      <c r="R266" s="3" t="str">
        <f>IFERROR(VLOOKUP($D266,Payments!N$10:$AX$1113,37,FALSE),"-")</f>
        <v>-</v>
      </c>
      <c r="S266" s="3" t="str">
        <f>IFERROR(VLOOKUP($D266,Payments!P$10:$AX$1113,35,FALSE),"-")</f>
        <v>-</v>
      </c>
      <c r="T266" s="3" t="str">
        <f>IFERROR(VLOOKUP($D266,Payments!R$10:$AX$1113,33,FALSE),"-")</f>
        <v>-</v>
      </c>
      <c r="U266" s="3" t="str">
        <f>IFERROR(VLOOKUP($D266,Payments!T$10:$AX$1113,31,FALSE),"-")</f>
        <v>-</v>
      </c>
      <c r="V266" s="3" t="str">
        <f>IFERROR(VLOOKUP($D266,Payments!V$10:$AX$1113,29,FALSE),"-")</f>
        <v>-</v>
      </c>
      <c r="W266" s="3" t="str">
        <f>IFERROR(VLOOKUP($D266,Payments!X$10:$AX$1113,27,FALSE),"-")</f>
        <v>-</v>
      </c>
      <c r="X266" s="3" t="str">
        <f>IFERROR(VLOOKUP($D266,Payments!Z$10:$AX$1113,25,FALSE),"-")</f>
        <v>-</v>
      </c>
      <c r="Y266" s="3" t="str">
        <f>IFERROR(VLOOKUP($D266,Payments!AB$10:$AX$1113,23,FALSE),"-")</f>
        <v>-</v>
      </c>
      <c r="Z266" s="3" t="str">
        <f>IFERROR(VLOOKUP($D266,Payments!AD$10:$AX$1113,19,FALSE),"-")</f>
        <v>-</v>
      </c>
      <c r="AA266" s="3" t="str">
        <f>IFERROR(VLOOKUP($D266,Payments!AF$10:$AX$1113,17,FALSE),"-")</f>
        <v>-</v>
      </c>
      <c r="AB266" s="3" t="str">
        <f>IFERROR(VLOOKUP($D266,Payments!AH$10:$AX$1113,15,FALSE),"-")</f>
        <v>-</v>
      </c>
      <c r="AC266" s="3" t="str">
        <f>IFERROR(VLOOKUP($D266,Payments!AJ$10:$AX$1113,15,FALSE),"-")</f>
        <v>-</v>
      </c>
      <c r="AD266" s="3" t="str">
        <f>IFERROR(VLOOKUP($D266,Payments!AL$10:$AX$1113,13,FALSE),"-")</f>
        <v>-</v>
      </c>
      <c r="AE266" s="3" t="str">
        <f>IFERROR(VLOOKUP($D266,Payments!AN$10:$AX$1113,11,FALSE),"-")</f>
        <v>-</v>
      </c>
      <c r="AF266" s="3" t="str">
        <f>IFERROR(VLOOKUP($D266,Payments!AP$10:$AX$1113,9,FALSE),"-")</f>
        <v>-</v>
      </c>
      <c r="AG266" s="3" t="str">
        <f>IFERROR(VLOOKUP($D266,Payments!AR$10:$AX$1113,7,FALSE),"-")</f>
        <v>-</v>
      </c>
      <c r="AH266" s="3" t="str">
        <f>IFERROR(VLOOKUP($D266,Payments!AT$10:$AX$1113,5,FALSE),"-")</f>
        <v>-</v>
      </c>
      <c r="AI266" s="3" t="str">
        <f>IFERROR(VLOOKUP($D266,Payments!AV$10:$AX$1113,3,FALSE),"-")</f>
        <v>-</v>
      </c>
    </row>
    <row r="267" spans="1:35" ht="14.5" x14ac:dyDescent="0.35">
      <c r="A267" s="4" t="s">
        <v>162</v>
      </c>
      <c r="B267" s="2" t="s">
        <v>2660</v>
      </c>
      <c r="C267" s="19" t="s">
        <v>396</v>
      </c>
      <c r="D267" s="2" t="s">
        <v>1857</v>
      </c>
      <c r="E267" s="22" t="s">
        <v>406</v>
      </c>
      <c r="F267" s="2">
        <v>6</v>
      </c>
      <c r="G267" s="38">
        <v>20000</v>
      </c>
      <c r="H267" s="2"/>
      <c r="I267" s="26" t="s">
        <v>410</v>
      </c>
      <c r="J267" s="2"/>
      <c r="K267" s="2"/>
      <c r="L267" s="3" t="str">
        <f>IFERROR(VLOOKUP($D267,Payments!B$10:$AX$1113,49,FALSE),"-")</f>
        <v>-</v>
      </c>
      <c r="M267" s="3" t="str">
        <f>IFERROR(VLOOKUP($D267,Payments!D$10:$AX$1113,47,FALSE),"-")</f>
        <v>-</v>
      </c>
      <c r="N267" s="3" t="str">
        <f>IFERROR(VLOOKUP($D267,Payments!F$10:$AX$1113,45,FALSE),"-")</f>
        <v>-</v>
      </c>
      <c r="O267" s="3" t="str">
        <f>IFERROR(VLOOKUP($D267,Payments!H$10:$AX$1113,43,FALSE),"-")</f>
        <v>-</v>
      </c>
      <c r="P267" s="3" t="str">
        <f>IFERROR(VLOOKUP($D267,Payments!J$10:$AX$1113,41,FALSE),"-")</f>
        <v>-</v>
      </c>
      <c r="Q267" s="3" t="str">
        <f>IFERROR(VLOOKUP($D267,Payments!L$10:$AX$1113,39,FALSE),"-")</f>
        <v>-</v>
      </c>
      <c r="R267" s="3" t="str">
        <f>IFERROR(VLOOKUP($D267,Payments!N$10:$AX$1113,37,FALSE),"-")</f>
        <v>-</v>
      </c>
      <c r="S267" s="3" t="str">
        <f>IFERROR(VLOOKUP($D267,Payments!P$10:$AX$1113,35,FALSE),"-")</f>
        <v>-</v>
      </c>
      <c r="T267" s="3" t="str">
        <f>IFERROR(VLOOKUP($D267,Payments!R$10:$AX$1113,33,FALSE),"-")</f>
        <v>-</v>
      </c>
      <c r="U267" s="3" t="str">
        <f>IFERROR(VLOOKUP($D267,Payments!T$10:$AX$1113,31,FALSE),"-")</f>
        <v>-</v>
      </c>
      <c r="V267" s="3" t="str">
        <f>IFERROR(VLOOKUP($D267,Payments!V$10:$AX$1113,29,FALSE),"-")</f>
        <v>-</v>
      </c>
      <c r="W267" s="3" t="str">
        <f>IFERROR(VLOOKUP($D267,Payments!X$10:$AX$1113,27,FALSE),"-")</f>
        <v>-</v>
      </c>
      <c r="X267" s="3" t="str">
        <f>IFERROR(VLOOKUP($D267,Payments!Z$10:$AX$1113,25,FALSE),"-")</f>
        <v>-</v>
      </c>
      <c r="Y267" s="3" t="str">
        <f>IFERROR(VLOOKUP($D267,Payments!AB$10:$AX$1113,23,FALSE),"-")</f>
        <v>-</v>
      </c>
      <c r="Z267" s="3" t="str">
        <f>IFERROR(VLOOKUP($D267,Payments!AD$10:$AX$1113,19,FALSE),"-")</f>
        <v>-</v>
      </c>
      <c r="AA267" s="3" t="str">
        <f>IFERROR(VLOOKUP($D267,Payments!AF$10:$AX$1113,17,FALSE),"-")</f>
        <v>-</v>
      </c>
      <c r="AB267" s="3" t="str">
        <f>IFERROR(VLOOKUP($D267,Payments!AH$10:$AX$1113,15,FALSE),"-")</f>
        <v>-</v>
      </c>
      <c r="AC267" s="3" t="str">
        <f>IFERROR(VLOOKUP($D267,Payments!AJ$10:$AX$1113,15,FALSE),"-")</f>
        <v>-</v>
      </c>
      <c r="AD267" s="3" t="str">
        <f>IFERROR(VLOOKUP($D267,Payments!AL$10:$AX$1113,13,FALSE),"-")</f>
        <v>-</v>
      </c>
      <c r="AE267" s="3" t="str">
        <f>IFERROR(VLOOKUP($D267,Payments!AN$10:$AX$1113,11,FALSE),"-")</f>
        <v>-</v>
      </c>
      <c r="AF267" s="3" t="str">
        <f>IFERROR(VLOOKUP($D267,Payments!AP$10:$AX$1113,9,FALSE),"-")</f>
        <v>-</v>
      </c>
      <c r="AG267" s="3" t="str">
        <f>IFERROR(VLOOKUP($D267,Payments!AR$10:$AX$1113,7,FALSE),"-")</f>
        <v>-</v>
      </c>
      <c r="AH267" s="3" t="str">
        <f>IFERROR(VLOOKUP($D267,Payments!AT$10:$AX$1113,5,FALSE),"-")</f>
        <v>-</v>
      </c>
      <c r="AI267" s="3" t="str">
        <f>IFERROR(VLOOKUP($D267,Payments!AV$10:$AX$1113,3,FALSE),"-")</f>
        <v>-</v>
      </c>
    </row>
    <row r="268" spans="1:35" ht="14.5" x14ac:dyDescent="0.35">
      <c r="A268" s="4" t="s">
        <v>162</v>
      </c>
      <c r="B268" s="2" t="s">
        <v>2660</v>
      </c>
      <c r="C268" s="19" t="s">
        <v>396</v>
      </c>
      <c r="D268" s="2" t="s">
        <v>1858</v>
      </c>
      <c r="E268" s="22" t="s">
        <v>407</v>
      </c>
      <c r="F268" s="2">
        <v>2</v>
      </c>
      <c r="G268" s="38">
        <v>20000</v>
      </c>
      <c r="H268" s="2"/>
      <c r="I268" s="26" t="s">
        <v>409</v>
      </c>
      <c r="J268" s="2"/>
      <c r="K268" s="2"/>
      <c r="L268" s="3" t="str">
        <f>IFERROR(VLOOKUP($D268,Payments!B$10:$AX$1113,49,FALSE),"-")</f>
        <v>-</v>
      </c>
      <c r="M268" s="3" t="str">
        <f>IFERROR(VLOOKUP($D268,Payments!D$10:$AX$1113,47,FALSE),"-")</f>
        <v>-</v>
      </c>
      <c r="N268" s="3" t="str">
        <f>IFERROR(VLOOKUP($D268,Payments!F$10:$AX$1113,45,FALSE),"-")</f>
        <v>-</v>
      </c>
      <c r="O268" s="3" t="str">
        <f>IFERROR(VLOOKUP($D268,Payments!H$10:$AX$1113,43,FALSE),"-")</f>
        <v>-</v>
      </c>
      <c r="P268" s="3" t="str">
        <f>IFERROR(VLOOKUP($D268,Payments!J$10:$AX$1113,41,FALSE),"-")</f>
        <v>-</v>
      </c>
      <c r="Q268" s="3" t="str">
        <f>IFERROR(VLOOKUP($D268,Payments!L$10:$AX$1113,39,FALSE),"-")</f>
        <v>-</v>
      </c>
      <c r="R268" s="3" t="str">
        <f>IFERROR(VLOOKUP($D268,Payments!N$10:$AX$1113,37,FALSE),"-")</f>
        <v>-</v>
      </c>
      <c r="S268" s="3" t="str">
        <f>IFERROR(VLOOKUP($D268,Payments!P$10:$AX$1113,35,FALSE),"-")</f>
        <v>-</v>
      </c>
      <c r="T268" s="3" t="str">
        <f>IFERROR(VLOOKUP($D268,Payments!R$10:$AX$1113,33,FALSE),"-")</f>
        <v>-</v>
      </c>
      <c r="U268" s="3" t="str">
        <f>IFERROR(VLOOKUP($D268,Payments!T$10:$AX$1113,31,FALSE),"-")</f>
        <v>-</v>
      </c>
      <c r="V268" s="3" t="str">
        <f>IFERROR(VLOOKUP($D268,Payments!V$10:$AX$1113,29,FALSE),"-")</f>
        <v>-</v>
      </c>
      <c r="W268" s="3" t="str">
        <f>IFERROR(VLOOKUP($D268,Payments!X$10:$AX$1113,27,FALSE),"-")</f>
        <v>-</v>
      </c>
      <c r="X268" s="3" t="str">
        <f>IFERROR(VLOOKUP($D268,Payments!Z$10:$AX$1113,25,FALSE),"-")</f>
        <v>-</v>
      </c>
      <c r="Y268" s="3" t="str">
        <f>IFERROR(VLOOKUP($D268,Payments!AB$10:$AX$1113,23,FALSE),"-")</f>
        <v>-</v>
      </c>
      <c r="Z268" s="3" t="str">
        <f>IFERROR(VLOOKUP($D268,Payments!AD$10:$AX$1113,19,FALSE),"-")</f>
        <v>-</v>
      </c>
      <c r="AA268" s="3" t="str">
        <f>IFERROR(VLOOKUP($D268,Payments!AF$10:$AX$1113,17,FALSE),"-")</f>
        <v>-</v>
      </c>
      <c r="AB268" s="3" t="str">
        <f>IFERROR(VLOOKUP($D268,Payments!AH$10:$AX$1113,15,FALSE),"-")</f>
        <v>-</v>
      </c>
      <c r="AC268" s="3" t="str">
        <f>IFERROR(VLOOKUP($D268,Payments!AJ$10:$AX$1113,15,FALSE),"-")</f>
        <v>-</v>
      </c>
      <c r="AD268" s="3" t="str">
        <f>IFERROR(VLOOKUP($D268,Payments!AL$10:$AX$1113,13,FALSE),"-")</f>
        <v>-</v>
      </c>
      <c r="AE268" s="3" t="str">
        <f>IFERROR(VLOOKUP($D268,Payments!AN$10:$AX$1113,11,FALSE),"-")</f>
        <v>-</v>
      </c>
      <c r="AF268" s="3" t="str">
        <f>IFERROR(VLOOKUP($D268,Payments!AP$10:$AX$1113,9,FALSE),"-")</f>
        <v>-</v>
      </c>
      <c r="AG268" s="3" t="str">
        <f>IFERROR(VLOOKUP($D268,Payments!AR$10:$AX$1113,7,FALSE),"-")</f>
        <v>-</v>
      </c>
      <c r="AH268" s="3" t="str">
        <f>IFERROR(VLOOKUP($D268,Payments!AT$10:$AX$1113,5,FALSE),"-")</f>
        <v>-</v>
      </c>
      <c r="AI268" s="3" t="str">
        <f>IFERROR(VLOOKUP($D268,Payments!AV$10:$AX$1113,3,FALSE),"-")</f>
        <v>-</v>
      </c>
    </row>
    <row r="269" spans="1:35" ht="14.5" x14ac:dyDescent="0.35">
      <c r="A269" s="4" t="s">
        <v>162</v>
      </c>
      <c r="B269" s="2" t="s">
        <v>2660</v>
      </c>
      <c r="C269" s="19" t="s">
        <v>396</v>
      </c>
      <c r="D269" s="2" t="s">
        <v>1859</v>
      </c>
      <c r="E269" s="22" t="s">
        <v>408</v>
      </c>
      <c r="F269" s="2">
        <v>1</v>
      </c>
      <c r="G269" s="38">
        <v>20000</v>
      </c>
      <c r="H269" s="2"/>
      <c r="I269" s="26"/>
      <c r="J269" s="2"/>
      <c r="K269" s="2"/>
      <c r="L269" s="3" t="str">
        <f>IFERROR(VLOOKUP($D269,Payments!B$10:$AX$1113,49,FALSE),"-")</f>
        <v>-</v>
      </c>
      <c r="M269" s="3" t="str">
        <f>IFERROR(VLOOKUP($D269,Payments!D$10:$AX$1113,47,FALSE),"-")</f>
        <v>-</v>
      </c>
      <c r="N269" s="3" t="str">
        <f>IFERROR(VLOOKUP($D269,Payments!F$10:$AX$1113,45,FALSE),"-")</f>
        <v>-</v>
      </c>
      <c r="O269" s="3" t="str">
        <f>IFERROR(VLOOKUP($D269,Payments!H$10:$AX$1113,43,FALSE),"-")</f>
        <v>-</v>
      </c>
      <c r="P269" s="3" t="str">
        <f>IFERROR(VLOOKUP($D269,Payments!J$10:$AX$1113,41,FALSE),"-")</f>
        <v>-</v>
      </c>
      <c r="Q269" s="3" t="str">
        <f>IFERROR(VLOOKUP($D269,Payments!L$10:$AX$1113,39,FALSE),"-")</f>
        <v>-</v>
      </c>
      <c r="R269" s="3" t="str">
        <f>IFERROR(VLOOKUP($D269,Payments!N$10:$AX$1113,37,FALSE),"-")</f>
        <v>-</v>
      </c>
      <c r="S269" s="3" t="str">
        <f>IFERROR(VLOOKUP($D269,Payments!P$10:$AX$1113,35,FALSE),"-")</f>
        <v>-</v>
      </c>
      <c r="T269" s="3" t="str">
        <f>IFERROR(VLOOKUP($D269,Payments!R$10:$AX$1113,33,FALSE),"-")</f>
        <v>-</v>
      </c>
      <c r="U269" s="3" t="str">
        <f>IFERROR(VLOOKUP($D269,Payments!T$10:$AX$1113,31,FALSE),"-")</f>
        <v>-</v>
      </c>
      <c r="V269" s="3" t="str">
        <f>IFERROR(VLOOKUP($D269,Payments!V$10:$AX$1113,29,FALSE),"-")</f>
        <v>-</v>
      </c>
      <c r="W269" s="3" t="str">
        <f>IFERROR(VLOOKUP($D269,Payments!X$10:$AX$1113,27,FALSE),"-")</f>
        <v>-</v>
      </c>
      <c r="X269" s="3" t="str">
        <f>IFERROR(VLOOKUP($D269,Payments!Z$10:$AX$1113,25,FALSE),"-")</f>
        <v>-</v>
      </c>
      <c r="Y269" s="3" t="str">
        <f>IFERROR(VLOOKUP($D269,Payments!AB$10:$AX$1113,23,FALSE),"-")</f>
        <v>-</v>
      </c>
      <c r="Z269" s="3" t="str">
        <f>IFERROR(VLOOKUP($D269,Payments!AD$10:$AX$1113,19,FALSE),"-")</f>
        <v>-</v>
      </c>
      <c r="AA269" s="3" t="str">
        <f>IFERROR(VLOOKUP($D269,Payments!AF$10:$AX$1113,17,FALSE),"-")</f>
        <v>-</v>
      </c>
      <c r="AB269" s="3" t="str">
        <f>IFERROR(VLOOKUP($D269,Payments!AH$10:$AX$1113,15,FALSE),"-")</f>
        <v>-</v>
      </c>
      <c r="AC269" s="3" t="str">
        <f>IFERROR(VLOOKUP($D269,Payments!AJ$10:$AX$1113,15,FALSE),"-")</f>
        <v>-</v>
      </c>
      <c r="AD269" s="3" t="str">
        <f>IFERROR(VLOOKUP($D269,Payments!AL$10:$AX$1113,13,FALSE),"-")</f>
        <v>-</v>
      </c>
      <c r="AE269" s="3" t="str">
        <f>IFERROR(VLOOKUP($D269,Payments!AN$10:$AX$1113,11,FALSE),"-")</f>
        <v>-</v>
      </c>
      <c r="AF269" s="3" t="str">
        <f>IFERROR(VLOOKUP($D269,Payments!AP$10:$AX$1113,9,FALSE),"-")</f>
        <v>-</v>
      </c>
      <c r="AG269" s="3" t="str">
        <f>IFERROR(VLOOKUP($D269,Payments!AR$10:$AX$1113,7,FALSE),"-")</f>
        <v>-</v>
      </c>
      <c r="AH269" s="3" t="str">
        <f>IFERROR(VLOOKUP($D269,Payments!AT$10:$AX$1113,5,FALSE),"-")</f>
        <v>-</v>
      </c>
      <c r="AI269" s="3" t="str">
        <f>IFERROR(VLOOKUP($D269,Payments!AV$10:$AX$1113,3,FALSE),"-")</f>
        <v>-</v>
      </c>
    </row>
    <row r="270" spans="1:35" ht="14.5" x14ac:dyDescent="0.35">
      <c r="A270" s="4" t="s">
        <v>162</v>
      </c>
      <c r="B270" s="2" t="s">
        <v>2661</v>
      </c>
      <c r="C270" s="19" t="s">
        <v>417</v>
      </c>
      <c r="D270" s="2" t="s">
        <v>1860</v>
      </c>
      <c r="E270" s="22" t="s">
        <v>418</v>
      </c>
      <c r="F270" s="2">
        <v>1</v>
      </c>
      <c r="G270" s="38">
        <v>15000</v>
      </c>
      <c r="H270" s="2"/>
      <c r="I270" s="26"/>
      <c r="J270" s="2"/>
      <c r="K270" s="2"/>
      <c r="L270" s="3" t="str">
        <f>IFERROR(VLOOKUP($D270,Payments!B$10:$AX$1113,49,FALSE),"-")</f>
        <v>-</v>
      </c>
      <c r="M270" s="3" t="str">
        <f>IFERROR(VLOOKUP($D270,Payments!D$10:$AX$1113,47,FALSE),"-")</f>
        <v>-</v>
      </c>
      <c r="N270" s="3" t="str">
        <f>IFERROR(VLOOKUP($D270,Payments!F$10:$AX$1113,45,FALSE),"-")</f>
        <v>-</v>
      </c>
      <c r="O270" s="3" t="str">
        <f>IFERROR(VLOOKUP($D270,Payments!H$10:$AX$1113,43,FALSE),"-")</f>
        <v>-</v>
      </c>
      <c r="P270" s="3" t="str">
        <f>IFERROR(VLOOKUP($D270,Payments!J$10:$AX$1113,41,FALSE),"-")</f>
        <v>-</v>
      </c>
      <c r="Q270" s="3" t="str">
        <f>IFERROR(VLOOKUP($D270,Payments!L$10:$AX$1113,39,FALSE),"-")</f>
        <v>-</v>
      </c>
      <c r="R270" s="3" t="str">
        <f>IFERROR(VLOOKUP($D270,Payments!N$10:$AX$1113,37,FALSE),"-")</f>
        <v>-</v>
      </c>
      <c r="S270" s="3" t="str">
        <f>IFERROR(VLOOKUP($D270,Payments!P$10:$AX$1113,35,FALSE),"-")</f>
        <v>-</v>
      </c>
      <c r="T270" s="3" t="str">
        <f>IFERROR(VLOOKUP($D270,Payments!R$10:$AX$1113,33,FALSE),"-")</f>
        <v>-</v>
      </c>
      <c r="U270" s="3" t="str">
        <f>IFERROR(VLOOKUP($D270,Payments!T$10:$AX$1113,31,FALSE),"-")</f>
        <v>-</v>
      </c>
      <c r="V270" s="3" t="str">
        <f>IFERROR(VLOOKUP($D270,Payments!V$10:$AX$1113,29,FALSE),"-")</f>
        <v>-</v>
      </c>
      <c r="W270" s="3" t="str">
        <f>IFERROR(VLOOKUP($D270,Payments!X$10:$AX$1113,27,FALSE),"-")</f>
        <v>-</v>
      </c>
      <c r="X270" s="3" t="str">
        <f>IFERROR(VLOOKUP($D270,Payments!Z$10:$AX$1113,25,FALSE),"-")</f>
        <v>-</v>
      </c>
      <c r="Y270" s="3" t="str">
        <f>IFERROR(VLOOKUP($D270,Payments!AB$10:$AX$1113,23,FALSE),"-")</f>
        <v>-</v>
      </c>
      <c r="Z270" s="3" t="str">
        <f>IFERROR(VLOOKUP($D270,Payments!AD$10:$AX$1113,19,FALSE),"-")</f>
        <v>-</v>
      </c>
      <c r="AA270" s="3" t="str">
        <f>IFERROR(VLOOKUP($D270,Payments!AF$10:$AX$1113,17,FALSE),"-")</f>
        <v>-</v>
      </c>
      <c r="AB270" s="3" t="str">
        <f>IFERROR(VLOOKUP($D270,Payments!AH$10:$AX$1113,15,FALSE),"-")</f>
        <v>-</v>
      </c>
      <c r="AC270" s="3" t="str">
        <f>IFERROR(VLOOKUP($D270,Payments!AJ$10:$AX$1113,15,FALSE),"-")</f>
        <v>-</v>
      </c>
      <c r="AD270" s="3" t="str">
        <f>IFERROR(VLOOKUP($D270,Payments!AL$10:$AX$1113,13,FALSE),"-")</f>
        <v>-</v>
      </c>
      <c r="AE270" s="3" t="str">
        <f>IFERROR(VLOOKUP($D270,Payments!AN$10:$AX$1113,11,FALSE),"-")</f>
        <v>-</v>
      </c>
      <c r="AF270" s="3" t="str">
        <f>IFERROR(VLOOKUP($D270,Payments!AP$10:$AX$1113,9,FALSE),"-")</f>
        <v>-</v>
      </c>
      <c r="AG270" s="3" t="str">
        <f>IFERROR(VLOOKUP($D270,Payments!AR$10:$AX$1113,7,FALSE),"-")</f>
        <v>-</v>
      </c>
      <c r="AH270" s="3" t="str">
        <f>IFERROR(VLOOKUP($D270,Payments!AT$10:$AX$1113,5,FALSE),"-")</f>
        <v>-</v>
      </c>
      <c r="AI270" s="3" t="str">
        <f>IFERROR(VLOOKUP($D270,Payments!AV$10:$AX$1113,3,FALSE),"-")</f>
        <v>-</v>
      </c>
    </row>
    <row r="271" spans="1:35" ht="14.5" x14ac:dyDescent="0.35">
      <c r="A271" s="4" t="s">
        <v>162</v>
      </c>
      <c r="B271" s="2" t="s">
        <v>2661</v>
      </c>
      <c r="C271" s="19" t="s">
        <v>417</v>
      </c>
      <c r="D271" s="2" t="s">
        <v>1861</v>
      </c>
      <c r="E271" s="22" t="s">
        <v>419</v>
      </c>
      <c r="F271" s="2">
        <v>1</v>
      </c>
      <c r="G271" s="38">
        <v>20000</v>
      </c>
      <c r="H271" s="2"/>
      <c r="I271" s="26"/>
      <c r="J271" s="2"/>
      <c r="K271" s="2"/>
      <c r="L271" s="3" t="str">
        <f>IFERROR(VLOOKUP($D271,Payments!B$10:$AX$1113,49,FALSE),"-")</f>
        <v>-</v>
      </c>
      <c r="M271" s="3" t="str">
        <f>IFERROR(VLOOKUP($D271,Payments!D$10:$AX$1113,47,FALSE),"-")</f>
        <v>-</v>
      </c>
      <c r="N271" s="3" t="str">
        <f>IFERROR(VLOOKUP($D271,Payments!F$10:$AX$1113,45,FALSE),"-")</f>
        <v>-</v>
      </c>
      <c r="O271" s="3" t="str">
        <f>IFERROR(VLOOKUP($D271,Payments!H$10:$AX$1113,43,FALSE),"-")</f>
        <v>-</v>
      </c>
      <c r="P271" s="3" t="str">
        <f>IFERROR(VLOOKUP($D271,Payments!J$10:$AX$1113,41,FALSE),"-")</f>
        <v>-</v>
      </c>
      <c r="Q271" s="3" t="str">
        <f>IFERROR(VLOOKUP($D271,Payments!L$10:$AX$1113,39,FALSE),"-")</f>
        <v>-</v>
      </c>
      <c r="R271" s="3" t="str">
        <f>IFERROR(VLOOKUP($D271,Payments!N$10:$AX$1113,37,FALSE),"-")</f>
        <v>-</v>
      </c>
      <c r="S271" s="3" t="str">
        <f>IFERROR(VLOOKUP($D271,Payments!P$10:$AX$1113,35,FALSE),"-")</f>
        <v>-</v>
      </c>
      <c r="T271" s="3" t="str">
        <f>IFERROR(VLOOKUP($D271,Payments!R$10:$AX$1113,33,FALSE),"-")</f>
        <v>-</v>
      </c>
      <c r="U271" s="3" t="str">
        <f>IFERROR(VLOOKUP($D271,Payments!T$10:$AX$1113,31,FALSE),"-")</f>
        <v>-</v>
      </c>
      <c r="V271" s="3" t="str">
        <f>IFERROR(VLOOKUP($D271,Payments!V$10:$AX$1113,29,FALSE),"-")</f>
        <v>-</v>
      </c>
      <c r="W271" s="3" t="str">
        <f>IFERROR(VLOOKUP($D271,Payments!X$10:$AX$1113,27,FALSE),"-")</f>
        <v>-</v>
      </c>
      <c r="X271" s="3" t="str">
        <f>IFERROR(VLOOKUP($D271,Payments!Z$10:$AX$1113,25,FALSE),"-")</f>
        <v>-</v>
      </c>
      <c r="Y271" s="3" t="str">
        <f>IFERROR(VLOOKUP($D271,Payments!AB$10:$AX$1113,23,FALSE),"-")</f>
        <v>-</v>
      </c>
      <c r="Z271" s="3" t="str">
        <f>IFERROR(VLOOKUP($D271,Payments!AD$10:$AX$1113,19,FALSE),"-")</f>
        <v>-</v>
      </c>
      <c r="AA271" s="3" t="str">
        <f>IFERROR(VLOOKUP($D271,Payments!AF$10:$AX$1113,17,FALSE),"-")</f>
        <v>-</v>
      </c>
      <c r="AB271" s="3" t="str">
        <f>IFERROR(VLOOKUP($D271,Payments!AH$10:$AX$1113,15,FALSE),"-")</f>
        <v>-</v>
      </c>
      <c r="AC271" s="3" t="str">
        <f>IFERROR(VLOOKUP($D271,Payments!AJ$10:$AX$1113,15,FALSE),"-")</f>
        <v>-</v>
      </c>
      <c r="AD271" s="3" t="str">
        <f>IFERROR(VLOOKUP($D271,Payments!AL$10:$AX$1113,13,FALSE),"-")</f>
        <v>-</v>
      </c>
      <c r="AE271" s="3" t="str">
        <f>IFERROR(VLOOKUP($D271,Payments!AN$10:$AX$1113,11,FALSE),"-")</f>
        <v>-</v>
      </c>
      <c r="AF271" s="3" t="str">
        <f>IFERROR(VLOOKUP($D271,Payments!AP$10:$AX$1113,9,FALSE),"-")</f>
        <v>-</v>
      </c>
      <c r="AG271" s="3" t="str">
        <f>IFERROR(VLOOKUP($D271,Payments!AR$10:$AX$1113,7,FALSE),"-")</f>
        <v>-</v>
      </c>
      <c r="AH271" s="3" t="str">
        <f>IFERROR(VLOOKUP($D271,Payments!AT$10:$AX$1113,5,FALSE),"-")</f>
        <v>-</v>
      </c>
      <c r="AI271" s="3" t="str">
        <f>IFERROR(VLOOKUP($D271,Payments!AV$10:$AX$1113,3,FALSE),"-")</f>
        <v>-</v>
      </c>
    </row>
    <row r="272" spans="1:35" ht="14.5" x14ac:dyDescent="0.35">
      <c r="A272" s="4" t="s">
        <v>162</v>
      </c>
      <c r="B272" s="2" t="s">
        <v>2661</v>
      </c>
      <c r="C272" s="19" t="s">
        <v>417</v>
      </c>
      <c r="D272" s="2" t="s">
        <v>1862</v>
      </c>
      <c r="E272" s="22" t="s">
        <v>420</v>
      </c>
      <c r="F272" s="2">
        <v>2</v>
      </c>
      <c r="G272" s="38">
        <v>20000</v>
      </c>
      <c r="H272" s="2"/>
      <c r="I272" s="26" t="s">
        <v>424</v>
      </c>
      <c r="J272" s="2"/>
      <c r="K272" s="2"/>
      <c r="L272" s="3" t="str">
        <f>IFERROR(VLOOKUP($D272,Payments!B$10:$AX$1113,49,FALSE),"-")</f>
        <v>-</v>
      </c>
      <c r="M272" s="3" t="str">
        <f>IFERROR(VLOOKUP($D272,Payments!D$10:$AX$1113,47,FALSE),"-")</f>
        <v>-</v>
      </c>
      <c r="N272" s="3" t="str">
        <f>IFERROR(VLOOKUP($D272,Payments!F$10:$AX$1113,45,FALSE),"-")</f>
        <v>-</v>
      </c>
      <c r="O272" s="3" t="str">
        <f>IFERROR(VLOOKUP($D272,Payments!H$10:$AX$1113,43,FALSE),"-")</f>
        <v>-</v>
      </c>
      <c r="P272" s="3" t="str">
        <f>IFERROR(VLOOKUP($D272,Payments!J$10:$AX$1113,41,FALSE),"-")</f>
        <v>-</v>
      </c>
      <c r="Q272" s="3" t="str">
        <f>IFERROR(VLOOKUP($D272,Payments!L$10:$AX$1113,39,FALSE),"-")</f>
        <v>-</v>
      </c>
      <c r="R272" s="3" t="str">
        <f>IFERROR(VLOOKUP($D272,Payments!N$10:$AX$1113,37,FALSE),"-")</f>
        <v>-</v>
      </c>
      <c r="S272" s="3" t="str">
        <f>IFERROR(VLOOKUP($D272,Payments!P$10:$AX$1113,35,FALSE),"-")</f>
        <v>-</v>
      </c>
      <c r="T272" s="3" t="str">
        <f>IFERROR(VLOOKUP($D272,Payments!R$10:$AX$1113,33,FALSE),"-")</f>
        <v>-</v>
      </c>
      <c r="U272" s="3" t="str">
        <f>IFERROR(VLOOKUP($D272,Payments!T$10:$AX$1113,31,FALSE),"-")</f>
        <v>-</v>
      </c>
      <c r="V272" s="3" t="str">
        <f>IFERROR(VLOOKUP($D272,Payments!V$10:$AX$1113,29,FALSE),"-")</f>
        <v>-</v>
      </c>
      <c r="W272" s="3" t="str">
        <f>IFERROR(VLOOKUP($D272,Payments!X$10:$AX$1113,27,FALSE),"-")</f>
        <v>-</v>
      </c>
      <c r="X272" s="3" t="str">
        <f>IFERROR(VLOOKUP($D272,Payments!Z$10:$AX$1113,25,FALSE),"-")</f>
        <v>-</v>
      </c>
      <c r="Y272" s="3" t="str">
        <f>IFERROR(VLOOKUP($D272,Payments!AB$10:$AX$1113,23,FALSE),"-")</f>
        <v>-</v>
      </c>
      <c r="Z272" s="3" t="str">
        <f>IFERROR(VLOOKUP($D272,Payments!AD$10:$AX$1113,19,FALSE),"-")</f>
        <v>-</v>
      </c>
      <c r="AA272" s="3" t="str">
        <f>IFERROR(VLOOKUP($D272,Payments!AF$10:$AX$1113,17,FALSE),"-")</f>
        <v>-</v>
      </c>
      <c r="AB272" s="3" t="str">
        <f>IFERROR(VLOOKUP($D272,Payments!AH$10:$AX$1113,15,FALSE),"-")</f>
        <v>-</v>
      </c>
      <c r="AC272" s="3" t="str">
        <f>IFERROR(VLOOKUP($D272,Payments!AJ$10:$AX$1113,15,FALSE),"-")</f>
        <v>-</v>
      </c>
      <c r="AD272" s="3" t="str">
        <f>IFERROR(VLOOKUP($D272,Payments!AL$10:$AX$1113,13,FALSE),"-")</f>
        <v>-</v>
      </c>
      <c r="AE272" s="3" t="str">
        <f>IFERROR(VLOOKUP($D272,Payments!AN$10:$AX$1113,11,FALSE),"-")</f>
        <v>-</v>
      </c>
      <c r="AF272" s="3" t="str">
        <f>IFERROR(VLOOKUP($D272,Payments!AP$10:$AX$1113,9,FALSE),"-")</f>
        <v>-</v>
      </c>
      <c r="AG272" s="3" t="str">
        <f>IFERROR(VLOOKUP($D272,Payments!AR$10:$AX$1113,7,FALSE),"-")</f>
        <v>-</v>
      </c>
      <c r="AH272" s="3" t="str">
        <f>IFERROR(VLOOKUP($D272,Payments!AT$10:$AX$1113,5,FALSE),"-")</f>
        <v>-</v>
      </c>
      <c r="AI272" s="3" t="str">
        <f>IFERROR(VLOOKUP($D272,Payments!AV$10:$AX$1113,3,FALSE),"-")</f>
        <v>-</v>
      </c>
    </row>
    <row r="273" spans="1:35" ht="14.5" x14ac:dyDescent="0.35">
      <c r="A273" s="4" t="s">
        <v>162</v>
      </c>
      <c r="B273" s="2" t="s">
        <v>2661</v>
      </c>
      <c r="C273" s="19" t="s">
        <v>417</v>
      </c>
      <c r="D273" s="2" t="s">
        <v>1863</v>
      </c>
      <c r="E273" s="22" t="s">
        <v>421</v>
      </c>
      <c r="F273" s="2" t="s">
        <v>27</v>
      </c>
      <c r="G273" s="38">
        <v>20000</v>
      </c>
      <c r="H273" s="2"/>
      <c r="I273" s="26"/>
      <c r="J273" s="2"/>
      <c r="K273" s="2"/>
      <c r="L273" s="3" t="str">
        <f>IFERROR(VLOOKUP($D273,Payments!B$10:$AX$1113,49,FALSE),"-")</f>
        <v>-</v>
      </c>
      <c r="M273" s="3" t="str">
        <f>IFERROR(VLOOKUP($D273,Payments!D$10:$AX$1113,47,FALSE),"-")</f>
        <v>-</v>
      </c>
      <c r="N273" s="3" t="str">
        <f>IFERROR(VLOOKUP($D273,Payments!F$10:$AX$1113,45,FALSE),"-")</f>
        <v>-</v>
      </c>
      <c r="O273" s="3" t="str">
        <f>IFERROR(VLOOKUP($D273,Payments!H$10:$AX$1113,43,FALSE),"-")</f>
        <v>-</v>
      </c>
      <c r="P273" s="3" t="str">
        <f>IFERROR(VLOOKUP($D273,Payments!J$10:$AX$1113,41,FALSE),"-")</f>
        <v>-</v>
      </c>
      <c r="Q273" s="3" t="str">
        <f>IFERROR(VLOOKUP($D273,Payments!L$10:$AX$1113,39,FALSE),"-")</f>
        <v>-</v>
      </c>
      <c r="R273" s="3" t="str">
        <f>IFERROR(VLOOKUP($D273,Payments!N$10:$AX$1113,37,FALSE),"-")</f>
        <v>-</v>
      </c>
      <c r="S273" s="3" t="str">
        <f>IFERROR(VLOOKUP($D273,Payments!P$10:$AX$1113,35,FALSE),"-")</f>
        <v>-</v>
      </c>
      <c r="T273" s="3" t="str">
        <f>IFERROR(VLOOKUP($D273,Payments!R$10:$AX$1113,33,FALSE),"-")</f>
        <v>-</v>
      </c>
      <c r="U273" s="3" t="str">
        <f>IFERROR(VLOOKUP($D273,Payments!T$10:$AX$1113,31,FALSE),"-")</f>
        <v>-</v>
      </c>
      <c r="V273" s="3" t="str">
        <f>IFERROR(VLOOKUP($D273,Payments!V$10:$AX$1113,29,FALSE),"-")</f>
        <v>-</v>
      </c>
      <c r="W273" s="3" t="str">
        <f>IFERROR(VLOOKUP($D273,Payments!X$10:$AX$1113,27,FALSE),"-")</f>
        <v>-</v>
      </c>
      <c r="X273" s="3" t="str">
        <f>IFERROR(VLOOKUP($D273,Payments!Z$10:$AX$1113,25,FALSE),"-")</f>
        <v>-</v>
      </c>
      <c r="Y273" s="3" t="str">
        <f>IFERROR(VLOOKUP($D273,Payments!AB$10:$AX$1113,23,FALSE),"-")</f>
        <v>-</v>
      </c>
      <c r="Z273" s="3" t="str">
        <f>IFERROR(VLOOKUP($D273,Payments!AD$10:$AX$1113,19,FALSE),"-")</f>
        <v>-</v>
      </c>
      <c r="AA273" s="3" t="str">
        <f>IFERROR(VLOOKUP($D273,Payments!AF$10:$AX$1113,17,FALSE),"-")</f>
        <v>-</v>
      </c>
      <c r="AB273" s="3" t="str">
        <f>IFERROR(VLOOKUP($D273,Payments!AH$10:$AX$1113,15,FALSE),"-")</f>
        <v>-</v>
      </c>
      <c r="AC273" s="3" t="str">
        <f>IFERROR(VLOOKUP($D273,Payments!AJ$10:$AX$1113,15,FALSE),"-")</f>
        <v>-</v>
      </c>
      <c r="AD273" s="3" t="str">
        <f>IFERROR(VLOOKUP($D273,Payments!AL$10:$AX$1113,13,FALSE),"-")</f>
        <v>-</v>
      </c>
      <c r="AE273" s="3" t="str">
        <f>IFERROR(VLOOKUP($D273,Payments!AN$10:$AX$1113,11,FALSE),"-")</f>
        <v>-</v>
      </c>
      <c r="AF273" s="3" t="str">
        <f>IFERROR(VLOOKUP($D273,Payments!AP$10:$AX$1113,9,FALSE),"-")</f>
        <v>-</v>
      </c>
      <c r="AG273" s="3" t="str">
        <f>IFERROR(VLOOKUP($D273,Payments!AR$10:$AX$1113,7,FALSE),"-")</f>
        <v>-</v>
      </c>
      <c r="AH273" s="3" t="str">
        <f>IFERROR(VLOOKUP($D273,Payments!AT$10:$AX$1113,5,FALSE),"-")</f>
        <v>-</v>
      </c>
      <c r="AI273" s="3" t="str">
        <f>IFERROR(VLOOKUP($D273,Payments!AV$10:$AX$1113,3,FALSE),"-")</f>
        <v>-</v>
      </c>
    </row>
    <row r="274" spans="1:35" ht="14.5" x14ac:dyDescent="0.35">
      <c r="A274" s="4" t="s">
        <v>162</v>
      </c>
      <c r="B274" s="2" t="s">
        <v>2661</v>
      </c>
      <c r="C274" s="19" t="s">
        <v>417</v>
      </c>
      <c r="D274" s="2" t="s">
        <v>1864</v>
      </c>
      <c r="E274" s="22" t="s">
        <v>422</v>
      </c>
      <c r="F274" s="2" t="s">
        <v>337</v>
      </c>
      <c r="G274" s="38">
        <v>20000</v>
      </c>
      <c r="H274" s="2"/>
      <c r="I274" s="26"/>
      <c r="J274" s="2"/>
      <c r="K274" s="2"/>
      <c r="L274" s="3" t="str">
        <f>IFERROR(VLOOKUP($D274,Payments!B$10:$AX$1113,49,FALSE),"-")</f>
        <v>-</v>
      </c>
      <c r="M274" s="3" t="str">
        <f>IFERROR(VLOOKUP($D274,Payments!D$10:$AX$1113,47,FALSE),"-")</f>
        <v>-</v>
      </c>
      <c r="N274" s="3" t="str">
        <f>IFERROR(VLOOKUP($D274,Payments!F$10:$AX$1113,45,FALSE),"-")</f>
        <v>-</v>
      </c>
      <c r="O274" s="3" t="str">
        <f>IFERROR(VLOOKUP($D274,Payments!H$10:$AX$1113,43,FALSE),"-")</f>
        <v>-</v>
      </c>
      <c r="P274" s="3" t="str">
        <f>IFERROR(VLOOKUP($D274,Payments!J$10:$AX$1113,41,FALSE),"-")</f>
        <v>-</v>
      </c>
      <c r="Q274" s="3" t="str">
        <f>IFERROR(VLOOKUP($D274,Payments!L$10:$AX$1113,39,FALSE),"-")</f>
        <v>-</v>
      </c>
      <c r="R274" s="3" t="str">
        <f>IFERROR(VLOOKUP($D274,Payments!N$10:$AX$1113,37,FALSE),"-")</f>
        <v>-</v>
      </c>
      <c r="S274" s="3" t="str">
        <f>IFERROR(VLOOKUP($D274,Payments!P$10:$AX$1113,35,FALSE),"-")</f>
        <v>-</v>
      </c>
      <c r="T274" s="3" t="str">
        <f>IFERROR(VLOOKUP($D274,Payments!R$10:$AX$1113,33,FALSE),"-")</f>
        <v>-</v>
      </c>
      <c r="U274" s="3" t="str">
        <f>IFERROR(VLOOKUP($D274,Payments!T$10:$AX$1113,31,FALSE),"-")</f>
        <v>-</v>
      </c>
      <c r="V274" s="3" t="str">
        <f>IFERROR(VLOOKUP($D274,Payments!V$10:$AX$1113,29,FALSE),"-")</f>
        <v>-</v>
      </c>
      <c r="W274" s="3" t="str">
        <f>IFERROR(VLOOKUP($D274,Payments!X$10:$AX$1113,27,FALSE),"-")</f>
        <v>-</v>
      </c>
      <c r="X274" s="3" t="str">
        <f>IFERROR(VLOOKUP($D274,Payments!Z$10:$AX$1113,25,FALSE),"-")</f>
        <v>-</v>
      </c>
      <c r="Y274" s="3" t="str">
        <f>IFERROR(VLOOKUP($D274,Payments!AB$10:$AX$1113,23,FALSE),"-")</f>
        <v>-</v>
      </c>
      <c r="Z274" s="3" t="str">
        <f>IFERROR(VLOOKUP($D274,Payments!AD$10:$AX$1113,19,FALSE),"-")</f>
        <v>-</v>
      </c>
      <c r="AA274" s="3" t="str">
        <f>IFERROR(VLOOKUP($D274,Payments!AF$10:$AX$1113,17,FALSE),"-")</f>
        <v>-</v>
      </c>
      <c r="AB274" s="3" t="str">
        <f>IFERROR(VLOOKUP($D274,Payments!AH$10:$AX$1113,15,FALSE),"-")</f>
        <v>-</v>
      </c>
      <c r="AC274" s="3" t="str">
        <f>IFERROR(VLOOKUP($D274,Payments!AJ$10:$AX$1113,15,FALSE),"-")</f>
        <v>-</v>
      </c>
      <c r="AD274" s="3" t="str">
        <f>IFERROR(VLOOKUP($D274,Payments!AL$10:$AX$1113,13,FALSE),"-")</f>
        <v>-</v>
      </c>
      <c r="AE274" s="3" t="str">
        <f>IFERROR(VLOOKUP($D274,Payments!AN$10:$AX$1113,11,FALSE),"-")</f>
        <v>-</v>
      </c>
      <c r="AF274" s="3" t="str">
        <f>IFERROR(VLOOKUP($D274,Payments!AP$10:$AX$1113,9,FALSE),"-")</f>
        <v>-</v>
      </c>
      <c r="AG274" s="3" t="str">
        <f>IFERROR(VLOOKUP($D274,Payments!AR$10:$AX$1113,7,FALSE),"-")</f>
        <v>-</v>
      </c>
      <c r="AH274" s="3" t="str">
        <f>IFERROR(VLOOKUP($D274,Payments!AT$10:$AX$1113,5,FALSE),"-")</f>
        <v>-</v>
      </c>
      <c r="AI274" s="3" t="str">
        <f>IFERROR(VLOOKUP($D274,Payments!AV$10:$AX$1113,3,FALSE),"-")</f>
        <v>-</v>
      </c>
    </row>
    <row r="275" spans="1:35" ht="14.5" x14ac:dyDescent="0.35">
      <c r="A275" s="4" t="s">
        <v>162</v>
      </c>
      <c r="B275" s="2" t="s">
        <v>2661</v>
      </c>
      <c r="C275" s="19" t="s">
        <v>417</v>
      </c>
      <c r="D275" s="2" t="s">
        <v>1865</v>
      </c>
      <c r="E275" s="22" t="s">
        <v>423</v>
      </c>
      <c r="F275" s="2">
        <v>3</v>
      </c>
      <c r="G275" s="38">
        <v>20000</v>
      </c>
      <c r="H275" s="2"/>
      <c r="I275" s="26" t="s">
        <v>425</v>
      </c>
      <c r="J275" s="2"/>
      <c r="K275" s="2"/>
      <c r="L275" s="3" t="str">
        <f>IFERROR(VLOOKUP($D275,Payments!B$10:$AX$1113,49,FALSE),"-")</f>
        <v>-</v>
      </c>
      <c r="M275" s="3" t="str">
        <f>IFERROR(VLOOKUP($D275,Payments!D$10:$AX$1113,47,FALSE),"-")</f>
        <v>-</v>
      </c>
      <c r="N275" s="3" t="str">
        <f>IFERROR(VLOOKUP($D275,Payments!F$10:$AX$1113,45,FALSE),"-")</f>
        <v>-</v>
      </c>
      <c r="O275" s="3" t="str">
        <f>IFERROR(VLOOKUP($D275,Payments!H$10:$AX$1113,43,FALSE),"-")</f>
        <v>-</v>
      </c>
      <c r="P275" s="3" t="str">
        <f>IFERROR(VLOOKUP($D275,Payments!J$10:$AX$1113,41,FALSE),"-")</f>
        <v>-</v>
      </c>
      <c r="Q275" s="3" t="str">
        <f>IFERROR(VLOOKUP($D275,Payments!L$10:$AX$1113,39,FALSE),"-")</f>
        <v>-</v>
      </c>
      <c r="R275" s="3" t="str">
        <f>IFERROR(VLOOKUP($D275,Payments!N$10:$AX$1113,37,FALSE),"-")</f>
        <v>-</v>
      </c>
      <c r="S275" s="3" t="str">
        <f>IFERROR(VLOOKUP($D275,Payments!P$10:$AX$1113,35,FALSE),"-")</f>
        <v>-</v>
      </c>
      <c r="T275" s="3" t="str">
        <f>IFERROR(VLOOKUP($D275,Payments!R$10:$AX$1113,33,FALSE),"-")</f>
        <v>-</v>
      </c>
      <c r="U275" s="3" t="str">
        <f>IFERROR(VLOOKUP($D275,Payments!T$10:$AX$1113,31,FALSE),"-")</f>
        <v>-</v>
      </c>
      <c r="V275" s="3" t="str">
        <f>IFERROR(VLOOKUP($D275,Payments!V$10:$AX$1113,29,FALSE),"-")</f>
        <v>-</v>
      </c>
      <c r="W275" s="3" t="str">
        <f>IFERROR(VLOOKUP($D275,Payments!X$10:$AX$1113,27,FALSE),"-")</f>
        <v>-</v>
      </c>
      <c r="X275" s="3" t="str">
        <f>IFERROR(VLOOKUP($D275,Payments!Z$10:$AX$1113,25,FALSE),"-")</f>
        <v>-</v>
      </c>
      <c r="Y275" s="3" t="str">
        <f>IFERROR(VLOOKUP($D275,Payments!AB$10:$AX$1113,23,FALSE),"-")</f>
        <v>-</v>
      </c>
      <c r="Z275" s="3" t="str">
        <f>IFERROR(VLOOKUP($D275,Payments!AD$10:$AX$1113,19,FALSE),"-")</f>
        <v>-</v>
      </c>
      <c r="AA275" s="3" t="str">
        <f>IFERROR(VLOOKUP($D275,Payments!AF$10:$AX$1113,17,FALSE),"-")</f>
        <v>-</v>
      </c>
      <c r="AB275" s="3" t="str">
        <f>IFERROR(VLOOKUP($D275,Payments!AH$10:$AX$1113,15,FALSE),"-")</f>
        <v>-</v>
      </c>
      <c r="AC275" s="3" t="str">
        <f>IFERROR(VLOOKUP($D275,Payments!AJ$10:$AX$1113,15,FALSE),"-")</f>
        <v>-</v>
      </c>
      <c r="AD275" s="3" t="str">
        <f>IFERROR(VLOOKUP($D275,Payments!AL$10:$AX$1113,13,FALSE),"-")</f>
        <v>-</v>
      </c>
      <c r="AE275" s="3" t="str">
        <f>IFERROR(VLOOKUP($D275,Payments!AN$10:$AX$1113,11,FALSE),"-")</f>
        <v>-</v>
      </c>
      <c r="AF275" s="3" t="str">
        <f>IFERROR(VLOOKUP($D275,Payments!AP$10:$AX$1113,9,FALSE),"-")</f>
        <v>-</v>
      </c>
      <c r="AG275" s="3" t="str">
        <f>IFERROR(VLOOKUP($D275,Payments!AR$10:$AX$1113,7,FALSE),"-")</f>
        <v>-</v>
      </c>
      <c r="AH275" s="3" t="str">
        <f>IFERROR(VLOOKUP($D275,Payments!AT$10:$AX$1113,5,FALSE),"-")</f>
        <v>-</v>
      </c>
      <c r="AI275" s="3" t="str">
        <f>IFERROR(VLOOKUP($D275,Payments!AV$10:$AX$1113,3,FALSE),"-")</f>
        <v>-</v>
      </c>
    </row>
    <row r="276" spans="1:35" ht="14.5" x14ac:dyDescent="0.35">
      <c r="A276" s="4" t="s">
        <v>162</v>
      </c>
      <c r="B276" s="2" t="s">
        <v>2662</v>
      </c>
      <c r="C276" s="19" t="s">
        <v>426</v>
      </c>
      <c r="D276" s="2" t="s">
        <v>1866</v>
      </c>
      <c r="E276" s="22" t="s">
        <v>427</v>
      </c>
      <c r="F276" s="2" t="s">
        <v>2786</v>
      </c>
      <c r="G276" s="38">
        <v>20000</v>
      </c>
      <c r="H276" s="2" t="s">
        <v>243</v>
      </c>
      <c r="I276" s="26"/>
      <c r="J276" s="2"/>
      <c r="K276" s="2" t="s">
        <v>439</v>
      </c>
      <c r="L276" s="3" t="str">
        <f>IFERROR(VLOOKUP($D276,Payments!B$10:$AX$1113,49,FALSE),"-")</f>
        <v>-</v>
      </c>
      <c r="M276" s="3" t="str">
        <f>IFERROR(VLOOKUP($D276,Payments!D$10:$AX$1113,47,FALSE),"-")</f>
        <v>-</v>
      </c>
      <c r="N276" s="3" t="str">
        <f>IFERROR(VLOOKUP($D276,Payments!F$10:$AX$1113,45,FALSE),"-")</f>
        <v>-</v>
      </c>
      <c r="O276" s="3" t="str">
        <f>IFERROR(VLOOKUP($D276,Payments!H$10:$AX$1113,43,FALSE),"-")</f>
        <v>-</v>
      </c>
      <c r="P276" s="3" t="str">
        <f>IFERROR(VLOOKUP($D276,Payments!J$10:$AX$1113,41,FALSE),"-")</f>
        <v>-</v>
      </c>
      <c r="Q276" s="3" t="str">
        <f>IFERROR(VLOOKUP($D276,Payments!L$10:$AX$1113,39,FALSE),"-")</f>
        <v>-</v>
      </c>
      <c r="R276" s="3" t="str">
        <f>IFERROR(VLOOKUP($D276,Payments!N$10:$AX$1113,37,FALSE),"-")</f>
        <v>-</v>
      </c>
      <c r="S276" s="3" t="str">
        <f>IFERROR(VLOOKUP($D276,Payments!P$10:$AX$1113,35,FALSE),"-")</f>
        <v>-</v>
      </c>
      <c r="T276" s="3" t="str">
        <f>IFERROR(VLOOKUP($D276,Payments!R$10:$AX$1113,33,FALSE),"-")</f>
        <v>-</v>
      </c>
      <c r="U276" s="3" t="str">
        <f>IFERROR(VLOOKUP($D276,Payments!T$10:$AX$1113,31,FALSE),"-")</f>
        <v>-</v>
      </c>
      <c r="V276" s="3" t="str">
        <f>IFERROR(VLOOKUP($D276,Payments!V$10:$AX$1113,29,FALSE),"-")</f>
        <v>-</v>
      </c>
      <c r="W276" s="3" t="str">
        <f>IFERROR(VLOOKUP($D276,Payments!X$10:$AX$1113,27,FALSE),"-")</f>
        <v>-</v>
      </c>
      <c r="X276" s="3" t="str">
        <f>IFERROR(VLOOKUP($D276,Payments!Z$10:$AX$1113,25,FALSE),"-")</f>
        <v>-</v>
      </c>
      <c r="Y276" s="3" t="str">
        <f>IFERROR(VLOOKUP($D276,Payments!AB$10:$AX$1113,23,FALSE),"-")</f>
        <v>-</v>
      </c>
      <c r="Z276" s="3" t="str">
        <f>IFERROR(VLOOKUP($D276,Payments!AD$10:$AX$1113,19,FALSE),"-")</f>
        <v>-</v>
      </c>
      <c r="AA276" s="3" t="str">
        <f>IFERROR(VLOOKUP($D276,Payments!AF$10:$AX$1113,17,FALSE),"-")</f>
        <v>-</v>
      </c>
      <c r="AB276" s="3" t="str">
        <f>IFERROR(VLOOKUP($D276,Payments!AH$10:$AX$1113,15,FALSE),"-")</f>
        <v>-</v>
      </c>
      <c r="AC276" s="3" t="str">
        <f>IFERROR(VLOOKUP($D276,Payments!AJ$10:$AX$1113,15,FALSE),"-")</f>
        <v>-</v>
      </c>
      <c r="AD276" s="3" t="str">
        <f>IFERROR(VLOOKUP($D276,Payments!AL$10:$AX$1113,13,FALSE),"-")</f>
        <v>-</v>
      </c>
      <c r="AE276" s="3" t="str">
        <f>IFERROR(VLOOKUP($D276,Payments!AN$10:$AX$1113,11,FALSE),"-")</f>
        <v>-</v>
      </c>
      <c r="AF276" s="3" t="str">
        <f>IFERROR(VLOOKUP($D276,Payments!AP$10:$AX$1113,9,FALSE),"-")</f>
        <v>-</v>
      </c>
      <c r="AG276" s="3" t="str">
        <f>IFERROR(VLOOKUP($D276,Payments!AR$10:$AX$1113,7,FALSE),"-")</f>
        <v>-</v>
      </c>
      <c r="AH276" s="3" t="str">
        <f>IFERROR(VLOOKUP($D276,Payments!AT$10:$AX$1113,5,FALSE),"-")</f>
        <v>-</v>
      </c>
      <c r="AI276" s="3" t="str">
        <f>IFERROR(VLOOKUP($D276,Payments!AV$10:$AX$1113,3,FALSE),"-")</f>
        <v>-</v>
      </c>
    </row>
    <row r="277" spans="1:35" ht="14.5" x14ac:dyDescent="0.35">
      <c r="A277" s="4" t="s">
        <v>162</v>
      </c>
      <c r="B277" s="2" t="s">
        <v>2662</v>
      </c>
      <c r="C277" s="19" t="s">
        <v>426</v>
      </c>
      <c r="D277" s="2" t="s">
        <v>1867</v>
      </c>
      <c r="E277" s="22" t="s">
        <v>428</v>
      </c>
      <c r="F277" s="2">
        <v>1</v>
      </c>
      <c r="G277" s="38">
        <v>20000</v>
      </c>
      <c r="H277" s="2"/>
      <c r="I277" s="26"/>
      <c r="J277" s="2"/>
      <c r="K277" s="2" t="s">
        <v>446</v>
      </c>
      <c r="L277" s="3" t="str">
        <f>IFERROR(VLOOKUP($D277,Payments!B$10:$AX$1113,49,FALSE),"-")</f>
        <v>-</v>
      </c>
      <c r="M277" s="3" t="str">
        <f>IFERROR(VLOOKUP($D277,Payments!D$10:$AX$1113,47,FALSE),"-")</f>
        <v>-</v>
      </c>
      <c r="N277" s="3" t="str">
        <f>IFERROR(VLOOKUP($D277,Payments!F$10:$AX$1113,45,FALSE),"-")</f>
        <v>-</v>
      </c>
      <c r="O277" s="3" t="str">
        <f>IFERROR(VLOOKUP($D277,Payments!H$10:$AX$1113,43,FALSE),"-")</f>
        <v>-</v>
      </c>
      <c r="P277" s="3" t="str">
        <f>IFERROR(VLOOKUP($D277,Payments!J$10:$AX$1113,41,FALSE),"-")</f>
        <v>-</v>
      </c>
      <c r="Q277" s="3" t="str">
        <f>IFERROR(VLOOKUP($D277,Payments!L$10:$AX$1113,39,FALSE),"-")</f>
        <v>-</v>
      </c>
      <c r="R277" s="3" t="str">
        <f>IFERROR(VLOOKUP($D277,Payments!N$10:$AX$1113,37,FALSE),"-")</f>
        <v>-</v>
      </c>
      <c r="S277" s="3" t="str">
        <f>IFERROR(VLOOKUP($D277,Payments!P$10:$AX$1113,35,FALSE),"-")</f>
        <v>-</v>
      </c>
      <c r="T277" s="3" t="str">
        <f>IFERROR(VLOOKUP($D277,Payments!R$10:$AX$1113,33,FALSE),"-")</f>
        <v>-</v>
      </c>
      <c r="U277" s="3" t="str">
        <f>IFERROR(VLOOKUP($D277,Payments!T$10:$AX$1113,31,FALSE),"-")</f>
        <v>-</v>
      </c>
      <c r="V277" s="3" t="str">
        <f>IFERROR(VLOOKUP($D277,Payments!V$10:$AX$1113,29,FALSE),"-")</f>
        <v>-</v>
      </c>
      <c r="W277" s="3" t="str">
        <f>IFERROR(VLOOKUP($D277,Payments!X$10:$AX$1113,27,FALSE),"-")</f>
        <v>-</v>
      </c>
      <c r="X277" s="3" t="str">
        <f>IFERROR(VLOOKUP($D277,Payments!Z$10:$AX$1113,25,FALSE),"-")</f>
        <v>-</v>
      </c>
      <c r="Y277" s="3" t="str">
        <f>IFERROR(VLOOKUP($D277,Payments!AB$10:$AX$1113,23,FALSE),"-")</f>
        <v>-</v>
      </c>
      <c r="Z277" s="3" t="str">
        <f>IFERROR(VLOOKUP($D277,Payments!AD$10:$AX$1113,19,FALSE),"-")</f>
        <v>-</v>
      </c>
      <c r="AA277" s="3" t="str">
        <f>IFERROR(VLOOKUP($D277,Payments!AF$10:$AX$1113,17,FALSE),"-")</f>
        <v>-</v>
      </c>
      <c r="AB277" s="3" t="str">
        <f>IFERROR(VLOOKUP($D277,Payments!AH$10:$AX$1113,15,FALSE),"-")</f>
        <v>-</v>
      </c>
      <c r="AC277" s="3" t="str">
        <f>IFERROR(VLOOKUP($D277,Payments!AJ$10:$AX$1113,15,FALSE),"-")</f>
        <v>-</v>
      </c>
      <c r="AD277" s="3" t="str">
        <f>IFERROR(VLOOKUP($D277,Payments!AL$10:$AX$1113,13,FALSE),"-")</f>
        <v>-</v>
      </c>
      <c r="AE277" s="3" t="str">
        <f>IFERROR(VLOOKUP($D277,Payments!AN$10:$AX$1113,11,FALSE),"-")</f>
        <v>-</v>
      </c>
      <c r="AF277" s="3" t="str">
        <f>IFERROR(VLOOKUP($D277,Payments!AP$10:$AX$1113,9,FALSE),"-")</f>
        <v>-</v>
      </c>
      <c r="AG277" s="3" t="str">
        <f>IFERROR(VLOOKUP($D277,Payments!AR$10:$AX$1113,7,FALSE),"-")</f>
        <v>-</v>
      </c>
      <c r="AH277" s="3" t="str">
        <f>IFERROR(VLOOKUP($D277,Payments!AT$10:$AX$1113,5,FALSE),"-")</f>
        <v>-</v>
      </c>
      <c r="AI277" s="3" t="str">
        <f>IFERROR(VLOOKUP($D277,Payments!AV$10:$AX$1113,3,FALSE),"-")</f>
        <v>-</v>
      </c>
    </row>
    <row r="278" spans="1:35" ht="14.5" x14ac:dyDescent="0.35">
      <c r="A278" s="4" t="s">
        <v>162</v>
      </c>
      <c r="B278" s="2" t="s">
        <v>2662</v>
      </c>
      <c r="C278" s="19" t="s">
        <v>426</v>
      </c>
      <c r="D278" s="2" t="s">
        <v>1868</v>
      </c>
      <c r="E278" s="22" t="s">
        <v>429</v>
      </c>
      <c r="F278" s="2">
        <v>3</v>
      </c>
      <c r="G278" s="38">
        <v>20000</v>
      </c>
      <c r="H278" s="2"/>
      <c r="I278" s="26"/>
      <c r="J278" s="2"/>
      <c r="K278" s="2"/>
      <c r="L278" s="3" t="str">
        <f>IFERROR(VLOOKUP($D278,Payments!B$10:$AX$1113,49,FALSE),"-")</f>
        <v>-</v>
      </c>
      <c r="M278" s="3" t="str">
        <f>IFERROR(VLOOKUP($D278,Payments!D$10:$AX$1113,47,FALSE),"-")</f>
        <v>-</v>
      </c>
      <c r="N278" s="3" t="str">
        <f>IFERROR(VLOOKUP($D278,Payments!F$10:$AX$1113,45,FALSE),"-")</f>
        <v>-</v>
      </c>
      <c r="O278" s="3" t="str">
        <f>IFERROR(VLOOKUP($D278,Payments!H$10:$AX$1113,43,FALSE),"-")</f>
        <v>-</v>
      </c>
      <c r="P278" s="3" t="str">
        <f>IFERROR(VLOOKUP($D278,Payments!J$10:$AX$1113,41,FALSE),"-")</f>
        <v>-</v>
      </c>
      <c r="Q278" s="3" t="str">
        <f>IFERROR(VLOOKUP($D278,Payments!L$10:$AX$1113,39,FALSE),"-")</f>
        <v>-</v>
      </c>
      <c r="R278" s="3" t="str">
        <f>IFERROR(VLOOKUP($D278,Payments!N$10:$AX$1113,37,FALSE),"-")</f>
        <v>-</v>
      </c>
      <c r="S278" s="3" t="str">
        <f>IFERROR(VLOOKUP($D278,Payments!P$10:$AX$1113,35,FALSE),"-")</f>
        <v>-</v>
      </c>
      <c r="T278" s="3" t="str">
        <f>IFERROR(VLOOKUP($D278,Payments!R$10:$AX$1113,33,FALSE),"-")</f>
        <v>-</v>
      </c>
      <c r="U278" s="3" t="str">
        <f>IFERROR(VLOOKUP($D278,Payments!T$10:$AX$1113,31,FALSE),"-")</f>
        <v>-</v>
      </c>
      <c r="V278" s="3" t="str">
        <f>IFERROR(VLOOKUP($D278,Payments!V$10:$AX$1113,29,FALSE),"-")</f>
        <v>-</v>
      </c>
      <c r="W278" s="3" t="str">
        <f>IFERROR(VLOOKUP($D278,Payments!X$10:$AX$1113,27,FALSE),"-")</f>
        <v>-</v>
      </c>
      <c r="X278" s="3" t="str">
        <f>IFERROR(VLOOKUP($D278,Payments!Z$10:$AX$1113,25,FALSE),"-")</f>
        <v>-</v>
      </c>
      <c r="Y278" s="3" t="str">
        <f>IFERROR(VLOOKUP($D278,Payments!AB$10:$AX$1113,23,FALSE),"-")</f>
        <v>-</v>
      </c>
      <c r="Z278" s="3" t="str">
        <f>IFERROR(VLOOKUP($D278,Payments!AD$10:$AX$1113,19,FALSE),"-")</f>
        <v>-</v>
      </c>
      <c r="AA278" s="3" t="str">
        <f>IFERROR(VLOOKUP($D278,Payments!AF$10:$AX$1113,17,FALSE),"-")</f>
        <v>-</v>
      </c>
      <c r="AB278" s="3" t="str">
        <f>IFERROR(VLOOKUP($D278,Payments!AH$10:$AX$1113,15,FALSE),"-")</f>
        <v>-</v>
      </c>
      <c r="AC278" s="3" t="str">
        <f>IFERROR(VLOOKUP($D278,Payments!AJ$10:$AX$1113,15,FALSE),"-")</f>
        <v>-</v>
      </c>
      <c r="AD278" s="3" t="str">
        <f>IFERROR(VLOOKUP($D278,Payments!AL$10:$AX$1113,13,FALSE),"-")</f>
        <v>-</v>
      </c>
      <c r="AE278" s="3" t="str">
        <f>IFERROR(VLOOKUP($D278,Payments!AN$10:$AX$1113,11,FALSE),"-")</f>
        <v>-</v>
      </c>
      <c r="AF278" s="3" t="str">
        <f>IFERROR(VLOOKUP($D278,Payments!AP$10:$AX$1113,9,FALSE),"-")</f>
        <v>-</v>
      </c>
      <c r="AG278" s="3" t="str">
        <f>IFERROR(VLOOKUP($D278,Payments!AR$10:$AX$1113,7,FALSE),"-")</f>
        <v>-</v>
      </c>
      <c r="AH278" s="3" t="str">
        <f>IFERROR(VLOOKUP($D278,Payments!AT$10:$AX$1113,5,FALSE),"-")</f>
        <v>-</v>
      </c>
      <c r="AI278" s="3" t="str">
        <f>IFERROR(VLOOKUP($D278,Payments!AV$10:$AX$1113,3,FALSE),"-")</f>
        <v>-</v>
      </c>
    </row>
    <row r="279" spans="1:35" ht="14.5" x14ac:dyDescent="0.35">
      <c r="A279" s="4" t="s">
        <v>162</v>
      </c>
      <c r="B279" s="2" t="s">
        <v>2662</v>
      </c>
      <c r="C279" s="19" t="s">
        <v>426</v>
      </c>
      <c r="D279" s="2" t="s">
        <v>1869</v>
      </c>
      <c r="E279" s="22" t="s">
        <v>430</v>
      </c>
      <c r="F279" s="2">
        <v>4</v>
      </c>
      <c r="G279" s="38">
        <v>20000</v>
      </c>
      <c r="H279" s="2"/>
      <c r="I279" s="26" t="s">
        <v>445</v>
      </c>
      <c r="J279" s="2"/>
      <c r="K279" s="2"/>
      <c r="L279" s="3" t="str">
        <f>IFERROR(VLOOKUP($D279,Payments!B$10:$AX$1113,49,FALSE),"-")</f>
        <v>-</v>
      </c>
      <c r="M279" s="3" t="str">
        <f>IFERROR(VLOOKUP($D279,Payments!D$10:$AX$1113,47,FALSE),"-")</f>
        <v>-</v>
      </c>
      <c r="N279" s="3" t="str">
        <f>IFERROR(VLOOKUP($D279,Payments!F$10:$AX$1113,45,FALSE),"-")</f>
        <v>-</v>
      </c>
      <c r="O279" s="3" t="str">
        <f>IFERROR(VLOOKUP($D279,Payments!H$10:$AX$1113,43,FALSE),"-")</f>
        <v>-</v>
      </c>
      <c r="P279" s="3" t="str">
        <f>IFERROR(VLOOKUP($D279,Payments!J$10:$AX$1113,41,FALSE),"-")</f>
        <v>-</v>
      </c>
      <c r="Q279" s="3" t="str">
        <f>IFERROR(VLOOKUP($D279,Payments!L$10:$AX$1113,39,FALSE),"-")</f>
        <v>-</v>
      </c>
      <c r="R279" s="3" t="str">
        <f>IFERROR(VLOOKUP($D279,Payments!N$10:$AX$1113,37,FALSE),"-")</f>
        <v>-</v>
      </c>
      <c r="S279" s="3" t="str">
        <f>IFERROR(VLOOKUP($D279,Payments!P$10:$AX$1113,35,FALSE),"-")</f>
        <v>-</v>
      </c>
      <c r="T279" s="3" t="str">
        <f>IFERROR(VLOOKUP($D279,Payments!R$10:$AX$1113,33,FALSE),"-")</f>
        <v>-</v>
      </c>
      <c r="U279" s="3" t="str">
        <f>IFERROR(VLOOKUP($D279,Payments!T$10:$AX$1113,31,FALSE),"-")</f>
        <v>-</v>
      </c>
      <c r="V279" s="3" t="str">
        <f>IFERROR(VLOOKUP($D279,Payments!V$10:$AX$1113,29,FALSE),"-")</f>
        <v>-</v>
      </c>
      <c r="W279" s="3" t="str">
        <f>IFERROR(VLOOKUP($D279,Payments!X$10:$AX$1113,27,FALSE),"-")</f>
        <v>-</v>
      </c>
      <c r="X279" s="3" t="str">
        <f>IFERROR(VLOOKUP($D279,Payments!Z$10:$AX$1113,25,FALSE),"-")</f>
        <v>-</v>
      </c>
      <c r="Y279" s="3" t="str">
        <f>IFERROR(VLOOKUP($D279,Payments!AB$10:$AX$1113,23,FALSE),"-")</f>
        <v>-</v>
      </c>
      <c r="Z279" s="3" t="str">
        <f>IFERROR(VLOOKUP($D279,Payments!AD$10:$AX$1113,19,FALSE),"-")</f>
        <v>-</v>
      </c>
      <c r="AA279" s="3" t="str">
        <f>IFERROR(VLOOKUP($D279,Payments!AF$10:$AX$1113,17,FALSE),"-")</f>
        <v>-</v>
      </c>
      <c r="AB279" s="3" t="str">
        <f>IFERROR(VLOOKUP($D279,Payments!AH$10:$AX$1113,15,FALSE),"-")</f>
        <v>-</v>
      </c>
      <c r="AC279" s="3" t="str">
        <f>IFERROR(VLOOKUP($D279,Payments!AJ$10:$AX$1113,15,FALSE),"-")</f>
        <v>-</v>
      </c>
      <c r="AD279" s="3" t="str">
        <f>IFERROR(VLOOKUP($D279,Payments!AL$10:$AX$1113,13,FALSE),"-")</f>
        <v>-</v>
      </c>
      <c r="AE279" s="3" t="str">
        <f>IFERROR(VLOOKUP($D279,Payments!AN$10:$AX$1113,11,FALSE),"-")</f>
        <v>-</v>
      </c>
      <c r="AF279" s="3" t="str">
        <f>IFERROR(VLOOKUP($D279,Payments!AP$10:$AX$1113,9,FALSE),"-")</f>
        <v>-</v>
      </c>
      <c r="AG279" s="3" t="str">
        <f>IFERROR(VLOOKUP($D279,Payments!AR$10:$AX$1113,7,FALSE),"-")</f>
        <v>-</v>
      </c>
      <c r="AH279" s="3" t="str">
        <f>IFERROR(VLOOKUP($D279,Payments!AT$10:$AX$1113,5,FALSE),"-")</f>
        <v>-</v>
      </c>
      <c r="AI279" s="3" t="str">
        <f>IFERROR(VLOOKUP($D279,Payments!AV$10:$AX$1113,3,FALSE),"-")</f>
        <v>-</v>
      </c>
    </row>
    <row r="280" spans="1:35" ht="14.5" x14ac:dyDescent="0.35">
      <c r="A280" s="4" t="s">
        <v>162</v>
      </c>
      <c r="B280" s="2" t="s">
        <v>2662</v>
      </c>
      <c r="C280" s="19" t="s">
        <v>426</v>
      </c>
      <c r="D280" s="2" t="s">
        <v>1870</v>
      </c>
      <c r="E280" s="22" t="s">
        <v>431</v>
      </c>
      <c r="F280" s="2">
        <v>5</v>
      </c>
      <c r="G280" s="38">
        <v>20000</v>
      </c>
      <c r="H280" s="2"/>
      <c r="I280" s="26" t="s">
        <v>444</v>
      </c>
      <c r="J280" s="2"/>
      <c r="K280" s="2"/>
      <c r="L280" s="3" t="str">
        <f>IFERROR(VLOOKUP($D280,Payments!B$10:$AX$1113,49,FALSE),"-")</f>
        <v>-</v>
      </c>
      <c r="M280" s="3" t="str">
        <f>IFERROR(VLOOKUP($D280,Payments!D$10:$AX$1113,47,FALSE),"-")</f>
        <v>-</v>
      </c>
      <c r="N280" s="3" t="str">
        <f>IFERROR(VLOOKUP($D280,Payments!F$10:$AX$1113,45,FALSE),"-")</f>
        <v>-</v>
      </c>
      <c r="O280" s="3" t="str">
        <f>IFERROR(VLOOKUP($D280,Payments!H$10:$AX$1113,43,FALSE),"-")</f>
        <v>-</v>
      </c>
      <c r="P280" s="3" t="str">
        <f>IFERROR(VLOOKUP($D280,Payments!J$10:$AX$1113,41,FALSE),"-")</f>
        <v>-</v>
      </c>
      <c r="Q280" s="3" t="str">
        <f>IFERROR(VLOOKUP($D280,Payments!L$10:$AX$1113,39,FALSE),"-")</f>
        <v>-</v>
      </c>
      <c r="R280" s="3" t="str">
        <f>IFERROR(VLOOKUP($D280,Payments!N$10:$AX$1113,37,FALSE),"-")</f>
        <v>-</v>
      </c>
      <c r="S280" s="3" t="str">
        <f>IFERROR(VLOOKUP($D280,Payments!P$10:$AX$1113,35,FALSE),"-")</f>
        <v>-</v>
      </c>
      <c r="T280" s="3" t="str">
        <f>IFERROR(VLOOKUP($D280,Payments!R$10:$AX$1113,33,FALSE),"-")</f>
        <v>-</v>
      </c>
      <c r="U280" s="3" t="str">
        <f>IFERROR(VLOOKUP($D280,Payments!T$10:$AX$1113,31,FALSE),"-")</f>
        <v>-</v>
      </c>
      <c r="V280" s="3" t="str">
        <f>IFERROR(VLOOKUP($D280,Payments!V$10:$AX$1113,29,FALSE),"-")</f>
        <v>-</v>
      </c>
      <c r="W280" s="3" t="str">
        <f>IFERROR(VLOOKUP($D280,Payments!X$10:$AX$1113,27,FALSE),"-")</f>
        <v>-</v>
      </c>
      <c r="X280" s="3" t="str">
        <f>IFERROR(VLOOKUP($D280,Payments!Z$10:$AX$1113,25,FALSE),"-")</f>
        <v>-</v>
      </c>
      <c r="Y280" s="3" t="str">
        <f>IFERROR(VLOOKUP($D280,Payments!AB$10:$AX$1113,23,FALSE),"-")</f>
        <v>-</v>
      </c>
      <c r="Z280" s="3" t="str">
        <f>IFERROR(VLOOKUP($D280,Payments!AD$10:$AX$1113,19,FALSE),"-")</f>
        <v>-</v>
      </c>
      <c r="AA280" s="3" t="str">
        <f>IFERROR(VLOOKUP($D280,Payments!AF$10:$AX$1113,17,FALSE),"-")</f>
        <v>-</v>
      </c>
      <c r="AB280" s="3" t="str">
        <f>IFERROR(VLOOKUP($D280,Payments!AH$10:$AX$1113,15,FALSE),"-")</f>
        <v>-</v>
      </c>
      <c r="AC280" s="3" t="str">
        <f>IFERROR(VLOOKUP($D280,Payments!AJ$10:$AX$1113,15,FALSE),"-")</f>
        <v>-</v>
      </c>
      <c r="AD280" s="3" t="str">
        <f>IFERROR(VLOOKUP($D280,Payments!AL$10:$AX$1113,13,FALSE),"-")</f>
        <v>-</v>
      </c>
      <c r="AE280" s="3" t="str">
        <f>IFERROR(VLOOKUP($D280,Payments!AN$10:$AX$1113,11,FALSE),"-")</f>
        <v>-</v>
      </c>
      <c r="AF280" s="3" t="str">
        <f>IFERROR(VLOOKUP($D280,Payments!AP$10:$AX$1113,9,FALSE),"-")</f>
        <v>-</v>
      </c>
      <c r="AG280" s="3" t="str">
        <f>IFERROR(VLOOKUP($D280,Payments!AR$10:$AX$1113,7,FALSE),"-")</f>
        <v>-</v>
      </c>
      <c r="AH280" s="3" t="str">
        <f>IFERROR(VLOOKUP($D280,Payments!AT$10:$AX$1113,5,FALSE),"-")</f>
        <v>-</v>
      </c>
      <c r="AI280" s="3" t="str">
        <f>IFERROR(VLOOKUP($D280,Payments!AV$10:$AX$1113,3,FALSE),"-")</f>
        <v>-</v>
      </c>
    </row>
    <row r="281" spans="1:35" ht="14.5" x14ac:dyDescent="0.35">
      <c r="A281" s="4" t="s">
        <v>162</v>
      </c>
      <c r="B281" s="2" t="s">
        <v>2662</v>
      </c>
      <c r="C281" s="19" t="s">
        <v>426</v>
      </c>
      <c r="D281" s="2" t="s">
        <v>1871</v>
      </c>
      <c r="E281" s="22" t="s">
        <v>432</v>
      </c>
      <c r="F281" s="2">
        <v>8</v>
      </c>
      <c r="G281" s="38">
        <v>20000</v>
      </c>
      <c r="H281" s="2"/>
      <c r="I281" s="26"/>
      <c r="J281" s="2"/>
      <c r="K281" s="2"/>
      <c r="L281" s="3" t="str">
        <f>IFERROR(VLOOKUP($D281,Payments!B$10:$AX$1113,49,FALSE),"-")</f>
        <v>-</v>
      </c>
      <c r="M281" s="3" t="str">
        <f>IFERROR(VLOOKUP($D281,Payments!D$10:$AX$1113,47,FALSE),"-")</f>
        <v>-</v>
      </c>
      <c r="N281" s="3" t="str">
        <f>IFERROR(VLOOKUP($D281,Payments!F$10:$AX$1113,45,FALSE),"-")</f>
        <v>-</v>
      </c>
      <c r="O281" s="3" t="str">
        <f>IFERROR(VLOOKUP($D281,Payments!H$10:$AX$1113,43,FALSE),"-")</f>
        <v>-</v>
      </c>
      <c r="P281" s="3" t="str">
        <f>IFERROR(VLOOKUP($D281,Payments!J$10:$AX$1113,41,FALSE),"-")</f>
        <v>-</v>
      </c>
      <c r="Q281" s="3" t="str">
        <f>IFERROR(VLOOKUP($D281,Payments!L$10:$AX$1113,39,FALSE),"-")</f>
        <v>-</v>
      </c>
      <c r="R281" s="3" t="str">
        <f>IFERROR(VLOOKUP($D281,Payments!N$10:$AX$1113,37,FALSE),"-")</f>
        <v>-</v>
      </c>
      <c r="S281" s="3" t="str">
        <f>IFERROR(VLOOKUP($D281,Payments!P$10:$AX$1113,35,FALSE),"-")</f>
        <v>-</v>
      </c>
      <c r="T281" s="3" t="str">
        <f>IFERROR(VLOOKUP($D281,Payments!R$10:$AX$1113,33,FALSE),"-")</f>
        <v>-</v>
      </c>
      <c r="U281" s="3" t="str">
        <f>IFERROR(VLOOKUP($D281,Payments!T$10:$AX$1113,31,FALSE),"-")</f>
        <v>-</v>
      </c>
      <c r="V281" s="3" t="str">
        <f>IFERROR(VLOOKUP($D281,Payments!V$10:$AX$1113,29,FALSE),"-")</f>
        <v>-</v>
      </c>
      <c r="W281" s="3" t="str">
        <f>IFERROR(VLOOKUP($D281,Payments!X$10:$AX$1113,27,FALSE),"-")</f>
        <v>-</v>
      </c>
      <c r="X281" s="3" t="str">
        <f>IFERROR(VLOOKUP($D281,Payments!Z$10:$AX$1113,25,FALSE),"-")</f>
        <v>-</v>
      </c>
      <c r="Y281" s="3" t="str">
        <f>IFERROR(VLOOKUP($D281,Payments!AB$10:$AX$1113,23,FALSE),"-")</f>
        <v>-</v>
      </c>
      <c r="Z281" s="3" t="str">
        <f>IFERROR(VLOOKUP($D281,Payments!AD$10:$AX$1113,19,FALSE),"-")</f>
        <v>-</v>
      </c>
      <c r="AA281" s="3" t="str">
        <f>IFERROR(VLOOKUP($D281,Payments!AF$10:$AX$1113,17,FALSE),"-")</f>
        <v>-</v>
      </c>
      <c r="AB281" s="3" t="str">
        <f>IFERROR(VLOOKUP($D281,Payments!AH$10:$AX$1113,15,FALSE),"-")</f>
        <v>-</v>
      </c>
      <c r="AC281" s="3" t="str">
        <f>IFERROR(VLOOKUP($D281,Payments!AJ$10:$AX$1113,15,FALSE),"-")</f>
        <v>-</v>
      </c>
      <c r="AD281" s="3" t="str">
        <f>IFERROR(VLOOKUP($D281,Payments!AL$10:$AX$1113,13,FALSE),"-")</f>
        <v>-</v>
      </c>
      <c r="AE281" s="3" t="str">
        <f>IFERROR(VLOOKUP($D281,Payments!AN$10:$AX$1113,11,FALSE),"-")</f>
        <v>-</v>
      </c>
      <c r="AF281" s="3" t="str">
        <f>IFERROR(VLOOKUP($D281,Payments!AP$10:$AX$1113,9,FALSE),"-")</f>
        <v>-</v>
      </c>
      <c r="AG281" s="3" t="str">
        <f>IFERROR(VLOOKUP($D281,Payments!AR$10:$AX$1113,7,FALSE),"-")</f>
        <v>-</v>
      </c>
      <c r="AH281" s="3" t="str">
        <f>IFERROR(VLOOKUP($D281,Payments!AT$10:$AX$1113,5,FALSE),"-")</f>
        <v>-</v>
      </c>
      <c r="AI281" s="3" t="str">
        <f>IFERROR(VLOOKUP($D281,Payments!AV$10:$AX$1113,3,FALSE),"-")</f>
        <v>-</v>
      </c>
    </row>
    <row r="282" spans="1:35" ht="14.5" x14ac:dyDescent="0.35">
      <c r="A282" s="4" t="s">
        <v>162</v>
      </c>
      <c r="B282" s="2" t="s">
        <v>2662</v>
      </c>
      <c r="C282" s="19" t="s">
        <v>426</v>
      </c>
      <c r="D282" s="2" t="s">
        <v>1872</v>
      </c>
      <c r="E282" s="22" t="s">
        <v>433</v>
      </c>
      <c r="F282" s="2">
        <v>8</v>
      </c>
      <c r="G282" s="38">
        <v>20000</v>
      </c>
      <c r="H282" s="2"/>
      <c r="I282" s="26"/>
      <c r="J282" s="2"/>
      <c r="K282" s="2" t="s">
        <v>447</v>
      </c>
      <c r="L282" s="3" t="str">
        <f>IFERROR(VLOOKUP($D282,Payments!B$10:$AX$1113,49,FALSE),"-")</f>
        <v>-</v>
      </c>
      <c r="M282" s="3" t="str">
        <f>IFERROR(VLOOKUP($D282,Payments!D$10:$AX$1113,47,FALSE),"-")</f>
        <v>-</v>
      </c>
      <c r="N282" s="3" t="str">
        <f>IFERROR(VLOOKUP($D282,Payments!F$10:$AX$1113,45,FALSE),"-")</f>
        <v>-</v>
      </c>
      <c r="O282" s="3" t="str">
        <f>IFERROR(VLOOKUP($D282,Payments!H$10:$AX$1113,43,FALSE),"-")</f>
        <v>-</v>
      </c>
      <c r="P282" s="3" t="str">
        <f>IFERROR(VLOOKUP($D282,Payments!J$10:$AX$1113,41,FALSE),"-")</f>
        <v>-</v>
      </c>
      <c r="Q282" s="3" t="str">
        <f>IFERROR(VLOOKUP($D282,Payments!L$10:$AX$1113,39,FALSE),"-")</f>
        <v>-</v>
      </c>
      <c r="R282" s="3" t="str">
        <f>IFERROR(VLOOKUP($D282,Payments!N$10:$AX$1113,37,FALSE),"-")</f>
        <v>-</v>
      </c>
      <c r="S282" s="3" t="str">
        <f>IFERROR(VLOOKUP($D282,Payments!P$10:$AX$1113,35,FALSE),"-")</f>
        <v>-</v>
      </c>
      <c r="T282" s="3" t="str">
        <f>IFERROR(VLOOKUP($D282,Payments!R$10:$AX$1113,33,FALSE),"-")</f>
        <v>-</v>
      </c>
      <c r="U282" s="3" t="str">
        <f>IFERROR(VLOOKUP($D282,Payments!T$10:$AX$1113,31,FALSE),"-")</f>
        <v>-</v>
      </c>
      <c r="V282" s="3" t="str">
        <f>IFERROR(VLOOKUP($D282,Payments!V$10:$AX$1113,29,FALSE),"-")</f>
        <v>-</v>
      </c>
      <c r="W282" s="3" t="str">
        <f>IFERROR(VLOOKUP($D282,Payments!X$10:$AX$1113,27,FALSE),"-")</f>
        <v>-</v>
      </c>
      <c r="X282" s="3" t="str">
        <f>IFERROR(VLOOKUP($D282,Payments!Z$10:$AX$1113,25,FALSE),"-")</f>
        <v>-</v>
      </c>
      <c r="Y282" s="3" t="str">
        <f>IFERROR(VLOOKUP($D282,Payments!AB$10:$AX$1113,23,FALSE),"-")</f>
        <v>-</v>
      </c>
      <c r="Z282" s="3" t="str">
        <f>IFERROR(VLOOKUP($D282,Payments!AD$10:$AX$1113,19,FALSE),"-")</f>
        <v>-</v>
      </c>
      <c r="AA282" s="3" t="str">
        <f>IFERROR(VLOOKUP($D282,Payments!AF$10:$AX$1113,17,FALSE),"-")</f>
        <v>-</v>
      </c>
      <c r="AB282" s="3" t="str">
        <f>IFERROR(VLOOKUP($D282,Payments!AH$10:$AX$1113,15,FALSE),"-")</f>
        <v>-</v>
      </c>
      <c r="AC282" s="3" t="str">
        <f>IFERROR(VLOOKUP($D282,Payments!AJ$10:$AX$1113,15,FALSE),"-")</f>
        <v>-</v>
      </c>
      <c r="AD282" s="3" t="str">
        <f>IFERROR(VLOOKUP($D282,Payments!AL$10:$AX$1113,13,FALSE),"-")</f>
        <v>-</v>
      </c>
      <c r="AE282" s="3" t="str">
        <f>IFERROR(VLOOKUP($D282,Payments!AN$10:$AX$1113,11,FALSE),"-")</f>
        <v>-</v>
      </c>
      <c r="AF282" s="3" t="str">
        <f>IFERROR(VLOOKUP($D282,Payments!AP$10:$AX$1113,9,FALSE),"-")</f>
        <v>-</v>
      </c>
      <c r="AG282" s="3" t="str">
        <f>IFERROR(VLOOKUP($D282,Payments!AR$10:$AX$1113,7,FALSE),"-")</f>
        <v>-</v>
      </c>
      <c r="AH282" s="3" t="str">
        <f>IFERROR(VLOOKUP($D282,Payments!AT$10:$AX$1113,5,FALSE),"-")</f>
        <v>-</v>
      </c>
      <c r="AI282" s="3" t="str">
        <f>IFERROR(VLOOKUP($D282,Payments!AV$10:$AX$1113,3,FALSE),"-")</f>
        <v>-</v>
      </c>
    </row>
    <row r="283" spans="1:35" ht="14.5" x14ac:dyDescent="0.35">
      <c r="A283" s="4" t="s">
        <v>162</v>
      </c>
      <c r="B283" s="2" t="s">
        <v>2662</v>
      </c>
      <c r="C283" s="19" t="s">
        <v>426</v>
      </c>
      <c r="D283" s="2" t="s">
        <v>1873</v>
      </c>
      <c r="E283" s="22" t="s">
        <v>434</v>
      </c>
      <c r="F283" s="2">
        <v>6</v>
      </c>
      <c r="G283" s="38">
        <v>20000</v>
      </c>
      <c r="H283" s="2"/>
      <c r="I283" s="26"/>
      <c r="J283" s="2"/>
      <c r="K283" s="2"/>
      <c r="L283" s="3" t="str">
        <f>IFERROR(VLOOKUP($D283,Payments!B$10:$AX$1113,49,FALSE),"-")</f>
        <v>-</v>
      </c>
      <c r="M283" s="3" t="str">
        <f>IFERROR(VLOOKUP($D283,Payments!D$10:$AX$1113,47,FALSE),"-")</f>
        <v>-</v>
      </c>
      <c r="N283" s="3" t="str">
        <f>IFERROR(VLOOKUP($D283,Payments!F$10:$AX$1113,45,FALSE),"-")</f>
        <v>-</v>
      </c>
      <c r="O283" s="3" t="str">
        <f>IFERROR(VLOOKUP($D283,Payments!H$10:$AX$1113,43,FALSE),"-")</f>
        <v>-</v>
      </c>
      <c r="P283" s="3" t="str">
        <f>IFERROR(VLOOKUP($D283,Payments!J$10:$AX$1113,41,FALSE),"-")</f>
        <v>-</v>
      </c>
      <c r="Q283" s="3" t="str">
        <f>IFERROR(VLOOKUP($D283,Payments!L$10:$AX$1113,39,FALSE),"-")</f>
        <v>-</v>
      </c>
      <c r="R283" s="3" t="str">
        <f>IFERROR(VLOOKUP($D283,Payments!N$10:$AX$1113,37,FALSE),"-")</f>
        <v>-</v>
      </c>
      <c r="S283" s="3" t="str">
        <f>IFERROR(VLOOKUP($D283,Payments!P$10:$AX$1113,35,FALSE),"-")</f>
        <v>-</v>
      </c>
      <c r="T283" s="3" t="str">
        <f>IFERROR(VLOOKUP($D283,Payments!R$10:$AX$1113,33,FALSE),"-")</f>
        <v>-</v>
      </c>
      <c r="U283" s="3" t="str">
        <f>IFERROR(VLOOKUP($D283,Payments!T$10:$AX$1113,31,FALSE),"-")</f>
        <v>-</v>
      </c>
      <c r="V283" s="3" t="str">
        <f>IFERROR(VLOOKUP($D283,Payments!V$10:$AX$1113,29,FALSE),"-")</f>
        <v>-</v>
      </c>
      <c r="W283" s="3" t="str">
        <f>IFERROR(VLOOKUP($D283,Payments!X$10:$AX$1113,27,FALSE),"-")</f>
        <v>-</v>
      </c>
      <c r="X283" s="3" t="str">
        <f>IFERROR(VLOOKUP($D283,Payments!Z$10:$AX$1113,25,FALSE),"-")</f>
        <v>-</v>
      </c>
      <c r="Y283" s="3" t="str">
        <f>IFERROR(VLOOKUP($D283,Payments!AB$10:$AX$1113,23,FALSE),"-")</f>
        <v>-</v>
      </c>
      <c r="Z283" s="3" t="str">
        <f>IFERROR(VLOOKUP($D283,Payments!AD$10:$AX$1113,19,FALSE),"-")</f>
        <v>-</v>
      </c>
      <c r="AA283" s="3" t="str">
        <f>IFERROR(VLOOKUP($D283,Payments!AF$10:$AX$1113,17,FALSE),"-")</f>
        <v>-</v>
      </c>
      <c r="AB283" s="3" t="str">
        <f>IFERROR(VLOOKUP($D283,Payments!AH$10:$AX$1113,15,FALSE),"-")</f>
        <v>-</v>
      </c>
      <c r="AC283" s="3" t="str">
        <f>IFERROR(VLOOKUP($D283,Payments!AJ$10:$AX$1113,15,FALSE),"-")</f>
        <v>-</v>
      </c>
      <c r="AD283" s="3" t="str">
        <f>IFERROR(VLOOKUP($D283,Payments!AL$10:$AX$1113,13,FALSE),"-")</f>
        <v>-</v>
      </c>
      <c r="AE283" s="3" t="str">
        <f>IFERROR(VLOOKUP($D283,Payments!AN$10:$AX$1113,11,FALSE),"-")</f>
        <v>-</v>
      </c>
      <c r="AF283" s="3" t="str">
        <f>IFERROR(VLOOKUP($D283,Payments!AP$10:$AX$1113,9,FALSE),"-")</f>
        <v>-</v>
      </c>
      <c r="AG283" s="3" t="str">
        <f>IFERROR(VLOOKUP($D283,Payments!AR$10:$AX$1113,7,FALSE),"-")</f>
        <v>-</v>
      </c>
      <c r="AH283" s="3" t="str">
        <f>IFERROR(VLOOKUP($D283,Payments!AT$10:$AX$1113,5,FALSE),"-")</f>
        <v>-</v>
      </c>
      <c r="AI283" s="3" t="str">
        <f>IFERROR(VLOOKUP($D283,Payments!AV$10:$AX$1113,3,FALSE),"-")</f>
        <v>-</v>
      </c>
    </row>
    <row r="284" spans="1:35" ht="14.5" x14ac:dyDescent="0.35">
      <c r="A284" s="4" t="s">
        <v>162</v>
      </c>
      <c r="B284" s="2" t="s">
        <v>2662</v>
      </c>
      <c r="C284" s="19" t="s">
        <v>426</v>
      </c>
      <c r="D284" s="2" t="s">
        <v>1874</v>
      </c>
      <c r="E284" s="22" t="s">
        <v>435</v>
      </c>
      <c r="F284" s="2">
        <v>9</v>
      </c>
      <c r="G284" s="38">
        <v>20000</v>
      </c>
      <c r="H284" s="2"/>
      <c r="I284" s="26" t="s">
        <v>443</v>
      </c>
      <c r="J284" s="2"/>
      <c r="K284" s="2"/>
      <c r="L284" s="3" t="str">
        <f>IFERROR(VLOOKUP($D284,Payments!B$10:$AX$1113,49,FALSE),"-")</f>
        <v>-</v>
      </c>
      <c r="M284" s="3" t="str">
        <f>IFERROR(VLOOKUP($D284,Payments!D$10:$AX$1113,47,FALSE),"-")</f>
        <v>-</v>
      </c>
      <c r="N284" s="3" t="str">
        <f>IFERROR(VLOOKUP($D284,Payments!F$10:$AX$1113,45,FALSE),"-")</f>
        <v>-</v>
      </c>
      <c r="O284" s="3" t="str">
        <f>IFERROR(VLOOKUP($D284,Payments!H$10:$AX$1113,43,FALSE),"-")</f>
        <v>-</v>
      </c>
      <c r="P284" s="3" t="str">
        <f>IFERROR(VLOOKUP($D284,Payments!J$10:$AX$1113,41,FALSE),"-")</f>
        <v>-</v>
      </c>
      <c r="Q284" s="3" t="str">
        <f>IFERROR(VLOOKUP($D284,Payments!L$10:$AX$1113,39,FALSE),"-")</f>
        <v>-</v>
      </c>
      <c r="R284" s="3" t="str">
        <f>IFERROR(VLOOKUP($D284,Payments!N$10:$AX$1113,37,FALSE),"-")</f>
        <v>-</v>
      </c>
      <c r="S284" s="3" t="str">
        <f>IFERROR(VLOOKUP($D284,Payments!P$10:$AX$1113,35,FALSE),"-")</f>
        <v>-</v>
      </c>
      <c r="T284" s="3" t="str">
        <f>IFERROR(VLOOKUP($D284,Payments!R$10:$AX$1113,33,FALSE),"-")</f>
        <v>-</v>
      </c>
      <c r="U284" s="3" t="str">
        <f>IFERROR(VLOOKUP($D284,Payments!T$10:$AX$1113,31,FALSE),"-")</f>
        <v>-</v>
      </c>
      <c r="V284" s="3" t="str">
        <f>IFERROR(VLOOKUP($D284,Payments!V$10:$AX$1113,29,FALSE),"-")</f>
        <v>-</v>
      </c>
      <c r="W284" s="3" t="str">
        <f>IFERROR(VLOOKUP($D284,Payments!X$10:$AX$1113,27,FALSE),"-")</f>
        <v>-</v>
      </c>
      <c r="X284" s="3" t="str">
        <f>IFERROR(VLOOKUP($D284,Payments!Z$10:$AX$1113,25,FALSE),"-")</f>
        <v>-</v>
      </c>
      <c r="Y284" s="3" t="str">
        <f>IFERROR(VLOOKUP($D284,Payments!AB$10:$AX$1113,23,FALSE),"-")</f>
        <v>-</v>
      </c>
      <c r="Z284" s="3" t="str">
        <f>IFERROR(VLOOKUP($D284,Payments!AD$10:$AX$1113,19,FALSE),"-")</f>
        <v>-</v>
      </c>
      <c r="AA284" s="3" t="str">
        <f>IFERROR(VLOOKUP($D284,Payments!AF$10:$AX$1113,17,FALSE),"-")</f>
        <v>-</v>
      </c>
      <c r="AB284" s="3" t="str">
        <f>IFERROR(VLOOKUP($D284,Payments!AH$10:$AX$1113,15,FALSE),"-")</f>
        <v>-</v>
      </c>
      <c r="AC284" s="3" t="str">
        <f>IFERROR(VLOOKUP($D284,Payments!AJ$10:$AX$1113,15,FALSE),"-")</f>
        <v>-</v>
      </c>
      <c r="AD284" s="3" t="str">
        <f>IFERROR(VLOOKUP($D284,Payments!AL$10:$AX$1113,13,FALSE),"-")</f>
        <v>-</v>
      </c>
      <c r="AE284" s="3" t="str">
        <f>IFERROR(VLOOKUP($D284,Payments!AN$10:$AX$1113,11,FALSE),"-")</f>
        <v>-</v>
      </c>
      <c r="AF284" s="3" t="str">
        <f>IFERROR(VLOOKUP($D284,Payments!AP$10:$AX$1113,9,FALSE),"-")</f>
        <v>-</v>
      </c>
      <c r="AG284" s="3" t="str">
        <f>IFERROR(VLOOKUP($D284,Payments!AR$10:$AX$1113,7,FALSE),"-")</f>
        <v>-</v>
      </c>
      <c r="AH284" s="3" t="str">
        <f>IFERROR(VLOOKUP($D284,Payments!AT$10:$AX$1113,5,FALSE),"-")</f>
        <v>-</v>
      </c>
      <c r="AI284" s="3" t="str">
        <f>IFERROR(VLOOKUP($D284,Payments!AV$10:$AX$1113,3,FALSE),"-")</f>
        <v>-</v>
      </c>
    </row>
    <row r="285" spans="1:35" ht="14.5" x14ac:dyDescent="0.35">
      <c r="A285" s="4" t="s">
        <v>162</v>
      </c>
      <c r="B285" s="2" t="s">
        <v>2662</v>
      </c>
      <c r="C285" s="19" t="s">
        <v>426</v>
      </c>
      <c r="D285" s="2" t="s">
        <v>1875</v>
      </c>
      <c r="E285" s="22" t="s">
        <v>436</v>
      </c>
      <c r="F285" s="2">
        <v>2</v>
      </c>
      <c r="G285" s="38">
        <v>20000</v>
      </c>
      <c r="H285" s="2"/>
      <c r="I285" s="26" t="s">
        <v>442</v>
      </c>
      <c r="J285" s="2"/>
      <c r="K285" s="2"/>
      <c r="L285" s="3" t="str">
        <f>IFERROR(VLOOKUP($D285,Payments!B$10:$AX$1113,49,FALSE),"-")</f>
        <v>-</v>
      </c>
      <c r="M285" s="3" t="str">
        <f>IFERROR(VLOOKUP($D285,Payments!D$10:$AX$1113,47,FALSE),"-")</f>
        <v>-</v>
      </c>
      <c r="N285" s="3" t="str">
        <f>IFERROR(VLOOKUP($D285,Payments!F$10:$AX$1113,45,FALSE),"-")</f>
        <v>-</v>
      </c>
      <c r="O285" s="3" t="str">
        <f>IFERROR(VLOOKUP($D285,Payments!H$10:$AX$1113,43,FALSE),"-")</f>
        <v>-</v>
      </c>
      <c r="P285" s="3" t="str">
        <f>IFERROR(VLOOKUP($D285,Payments!J$10:$AX$1113,41,FALSE),"-")</f>
        <v>-</v>
      </c>
      <c r="Q285" s="3" t="str">
        <f>IFERROR(VLOOKUP($D285,Payments!L$10:$AX$1113,39,FALSE),"-")</f>
        <v>-</v>
      </c>
      <c r="R285" s="3" t="str">
        <f>IFERROR(VLOOKUP($D285,Payments!N$10:$AX$1113,37,FALSE),"-")</f>
        <v>-</v>
      </c>
      <c r="S285" s="3" t="str">
        <f>IFERROR(VLOOKUP($D285,Payments!P$10:$AX$1113,35,FALSE),"-")</f>
        <v>-</v>
      </c>
      <c r="T285" s="3" t="str">
        <f>IFERROR(VLOOKUP($D285,Payments!R$10:$AX$1113,33,FALSE),"-")</f>
        <v>-</v>
      </c>
      <c r="U285" s="3" t="str">
        <f>IFERROR(VLOOKUP($D285,Payments!T$10:$AX$1113,31,FALSE),"-")</f>
        <v>-</v>
      </c>
      <c r="V285" s="3" t="str">
        <f>IFERROR(VLOOKUP($D285,Payments!V$10:$AX$1113,29,FALSE),"-")</f>
        <v>-</v>
      </c>
      <c r="W285" s="3" t="str">
        <f>IFERROR(VLOOKUP($D285,Payments!X$10:$AX$1113,27,FALSE),"-")</f>
        <v>-</v>
      </c>
      <c r="X285" s="3" t="str">
        <f>IFERROR(VLOOKUP($D285,Payments!Z$10:$AX$1113,25,FALSE),"-")</f>
        <v>-</v>
      </c>
      <c r="Y285" s="3" t="str">
        <f>IFERROR(VLOOKUP($D285,Payments!AB$10:$AX$1113,23,FALSE),"-")</f>
        <v>-</v>
      </c>
      <c r="Z285" s="3" t="str">
        <f>IFERROR(VLOOKUP($D285,Payments!AD$10:$AX$1113,19,FALSE),"-")</f>
        <v>-</v>
      </c>
      <c r="AA285" s="3" t="str">
        <f>IFERROR(VLOOKUP($D285,Payments!AF$10:$AX$1113,17,FALSE),"-")</f>
        <v>-</v>
      </c>
      <c r="AB285" s="3" t="str">
        <f>IFERROR(VLOOKUP($D285,Payments!AH$10:$AX$1113,15,FALSE),"-")</f>
        <v>-</v>
      </c>
      <c r="AC285" s="3" t="str">
        <f>IFERROR(VLOOKUP($D285,Payments!AJ$10:$AX$1113,15,FALSE),"-")</f>
        <v>-</v>
      </c>
      <c r="AD285" s="3" t="str">
        <f>IFERROR(VLOOKUP($D285,Payments!AL$10:$AX$1113,13,FALSE),"-")</f>
        <v>-</v>
      </c>
      <c r="AE285" s="3" t="str">
        <f>IFERROR(VLOOKUP($D285,Payments!AN$10:$AX$1113,11,FALSE),"-")</f>
        <v>-</v>
      </c>
      <c r="AF285" s="3" t="str">
        <f>IFERROR(VLOOKUP($D285,Payments!AP$10:$AX$1113,9,FALSE),"-")</f>
        <v>-</v>
      </c>
      <c r="AG285" s="3" t="str">
        <f>IFERROR(VLOOKUP($D285,Payments!AR$10:$AX$1113,7,FALSE),"-")</f>
        <v>-</v>
      </c>
      <c r="AH285" s="3" t="str">
        <f>IFERROR(VLOOKUP($D285,Payments!AT$10:$AX$1113,5,FALSE),"-")</f>
        <v>-</v>
      </c>
      <c r="AI285" s="3" t="str">
        <f>IFERROR(VLOOKUP($D285,Payments!AV$10:$AX$1113,3,FALSE),"-")</f>
        <v>-</v>
      </c>
    </row>
    <row r="286" spans="1:35" ht="14.5" x14ac:dyDescent="0.35">
      <c r="A286" s="4" t="s">
        <v>162</v>
      </c>
      <c r="B286" s="2" t="s">
        <v>2662</v>
      </c>
      <c r="C286" s="19" t="s">
        <v>426</v>
      </c>
      <c r="D286" s="2" t="s">
        <v>1876</v>
      </c>
      <c r="E286" s="22" t="s">
        <v>437</v>
      </c>
      <c r="F286" s="2">
        <v>10</v>
      </c>
      <c r="G286" s="38">
        <v>20000</v>
      </c>
      <c r="H286" s="2"/>
      <c r="I286" s="26" t="s">
        <v>441</v>
      </c>
      <c r="J286" s="2"/>
      <c r="K286" s="2"/>
      <c r="L286" s="3" t="str">
        <f>IFERROR(VLOOKUP($D286,Payments!B$10:$AX$1113,49,FALSE),"-")</f>
        <v>-</v>
      </c>
      <c r="M286" s="3" t="str">
        <f>IFERROR(VLOOKUP($D286,Payments!D$10:$AX$1113,47,FALSE),"-")</f>
        <v>-</v>
      </c>
      <c r="N286" s="3" t="str">
        <f>IFERROR(VLOOKUP($D286,Payments!F$10:$AX$1113,45,FALSE),"-")</f>
        <v>-</v>
      </c>
      <c r="O286" s="3" t="str">
        <f>IFERROR(VLOOKUP($D286,Payments!H$10:$AX$1113,43,FALSE),"-")</f>
        <v>-</v>
      </c>
      <c r="P286" s="3" t="str">
        <f>IFERROR(VLOOKUP($D286,Payments!J$10:$AX$1113,41,FALSE),"-")</f>
        <v>-</v>
      </c>
      <c r="Q286" s="3" t="str">
        <f>IFERROR(VLOOKUP($D286,Payments!L$10:$AX$1113,39,FALSE),"-")</f>
        <v>-</v>
      </c>
      <c r="R286" s="3" t="str">
        <f>IFERROR(VLOOKUP($D286,Payments!N$10:$AX$1113,37,FALSE),"-")</f>
        <v>-</v>
      </c>
      <c r="S286" s="3" t="str">
        <f>IFERROR(VLOOKUP($D286,Payments!P$10:$AX$1113,35,FALSE),"-")</f>
        <v>-</v>
      </c>
      <c r="T286" s="3" t="str">
        <f>IFERROR(VLOOKUP($D286,Payments!R$10:$AX$1113,33,FALSE),"-")</f>
        <v>-</v>
      </c>
      <c r="U286" s="3" t="str">
        <f>IFERROR(VLOOKUP($D286,Payments!T$10:$AX$1113,31,FALSE),"-")</f>
        <v>-</v>
      </c>
      <c r="V286" s="3" t="str">
        <f>IFERROR(VLOOKUP($D286,Payments!V$10:$AX$1113,29,FALSE),"-")</f>
        <v>-</v>
      </c>
      <c r="W286" s="3" t="str">
        <f>IFERROR(VLOOKUP($D286,Payments!X$10:$AX$1113,27,FALSE),"-")</f>
        <v>-</v>
      </c>
      <c r="X286" s="3" t="str">
        <f>IFERROR(VLOOKUP($D286,Payments!Z$10:$AX$1113,25,FALSE),"-")</f>
        <v>-</v>
      </c>
      <c r="Y286" s="3" t="str">
        <f>IFERROR(VLOOKUP($D286,Payments!AB$10:$AX$1113,23,FALSE),"-")</f>
        <v>-</v>
      </c>
      <c r="Z286" s="3" t="str">
        <f>IFERROR(VLOOKUP($D286,Payments!AD$10:$AX$1113,19,FALSE),"-")</f>
        <v>-</v>
      </c>
      <c r="AA286" s="3" t="str">
        <f>IFERROR(VLOOKUP($D286,Payments!AF$10:$AX$1113,17,FALSE),"-")</f>
        <v>-</v>
      </c>
      <c r="AB286" s="3" t="str">
        <f>IFERROR(VLOOKUP($D286,Payments!AH$10:$AX$1113,15,FALSE),"-")</f>
        <v>-</v>
      </c>
      <c r="AC286" s="3" t="str">
        <f>IFERROR(VLOOKUP($D286,Payments!AJ$10:$AX$1113,15,FALSE),"-")</f>
        <v>-</v>
      </c>
      <c r="AD286" s="3" t="str">
        <f>IFERROR(VLOOKUP($D286,Payments!AL$10:$AX$1113,13,FALSE),"-")</f>
        <v>-</v>
      </c>
      <c r="AE286" s="3" t="str">
        <f>IFERROR(VLOOKUP($D286,Payments!AN$10:$AX$1113,11,FALSE),"-")</f>
        <v>-</v>
      </c>
      <c r="AF286" s="3" t="str">
        <f>IFERROR(VLOOKUP($D286,Payments!AP$10:$AX$1113,9,FALSE),"-")</f>
        <v>-</v>
      </c>
      <c r="AG286" s="3" t="str">
        <f>IFERROR(VLOOKUP($D286,Payments!AR$10:$AX$1113,7,FALSE),"-")</f>
        <v>-</v>
      </c>
      <c r="AH286" s="3" t="str">
        <f>IFERROR(VLOOKUP($D286,Payments!AT$10:$AX$1113,5,FALSE),"-")</f>
        <v>-</v>
      </c>
      <c r="AI286" s="3" t="str">
        <f>IFERROR(VLOOKUP($D286,Payments!AV$10:$AX$1113,3,FALSE),"-")</f>
        <v>-</v>
      </c>
    </row>
    <row r="287" spans="1:35" ht="14.5" x14ac:dyDescent="0.35">
      <c r="A287" s="4" t="s">
        <v>162</v>
      </c>
      <c r="B287" s="2" t="s">
        <v>2662</v>
      </c>
      <c r="C287" s="19" t="s">
        <v>426</v>
      </c>
      <c r="D287" s="2" t="s">
        <v>1877</v>
      </c>
      <c r="E287" s="22" t="s">
        <v>438</v>
      </c>
      <c r="F287" s="2"/>
      <c r="G287" s="38">
        <v>20000</v>
      </c>
      <c r="H287" s="2"/>
      <c r="I287" s="26" t="s">
        <v>440</v>
      </c>
      <c r="J287" s="2"/>
      <c r="K287" s="2"/>
      <c r="L287" s="3" t="str">
        <f>IFERROR(VLOOKUP($D287,Payments!B$10:$AX$1113,49,FALSE),"-")</f>
        <v>-</v>
      </c>
      <c r="M287" s="3" t="str">
        <f>IFERROR(VLOOKUP($D287,Payments!D$10:$AX$1113,47,FALSE),"-")</f>
        <v>-</v>
      </c>
      <c r="N287" s="3" t="str">
        <f>IFERROR(VLOOKUP($D287,Payments!F$10:$AX$1113,45,FALSE),"-")</f>
        <v>-</v>
      </c>
      <c r="O287" s="3" t="str">
        <f>IFERROR(VLOOKUP($D287,Payments!H$10:$AX$1113,43,FALSE),"-")</f>
        <v>-</v>
      </c>
      <c r="P287" s="3" t="str">
        <f>IFERROR(VLOOKUP($D287,Payments!J$10:$AX$1113,41,FALSE),"-")</f>
        <v>-</v>
      </c>
      <c r="Q287" s="3" t="str">
        <f>IFERROR(VLOOKUP($D287,Payments!L$10:$AX$1113,39,FALSE),"-")</f>
        <v>-</v>
      </c>
      <c r="R287" s="3" t="str">
        <f>IFERROR(VLOOKUP($D287,Payments!N$10:$AX$1113,37,FALSE),"-")</f>
        <v>-</v>
      </c>
      <c r="S287" s="3" t="str">
        <f>IFERROR(VLOOKUP($D287,Payments!P$10:$AX$1113,35,FALSE),"-")</f>
        <v>-</v>
      </c>
      <c r="T287" s="3" t="str">
        <f>IFERROR(VLOOKUP($D287,Payments!R$10:$AX$1113,33,FALSE),"-")</f>
        <v>-</v>
      </c>
      <c r="U287" s="3" t="str">
        <f>IFERROR(VLOOKUP($D287,Payments!T$10:$AX$1113,31,FALSE),"-")</f>
        <v>-</v>
      </c>
      <c r="V287" s="3" t="str">
        <f>IFERROR(VLOOKUP($D287,Payments!V$10:$AX$1113,29,FALSE),"-")</f>
        <v>-</v>
      </c>
      <c r="W287" s="3" t="str">
        <f>IFERROR(VLOOKUP($D287,Payments!X$10:$AX$1113,27,FALSE),"-")</f>
        <v>-</v>
      </c>
      <c r="X287" s="3" t="str">
        <f>IFERROR(VLOOKUP($D287,Payments!Z$10:$AX$1113,25,FALSE),"-")</f>
        <v>-</v>
      </c>
      <c r="Y287" s="3" t="str">
        <f>IFERROR(VLOOKUP($D287,Payments!AB$10:$AX$1113,23,FALSE),"-")</f>
        <v>-</v>
      </c>
      <c r="Z287" s="3" t="str">
        <f>IFERROR(VLOOKUP($D287,Payments!AD$10:$AX$1113,19,FALSE),"-")</f>
        <v>-</v>
      </c>
      <c r="AA287" s="3" t="str">
        <f>IFERROR(VLOOKUP($D287,Payments!AF$10:$AX$1113,17,FALSE),"-")</f>
        <v>-</v>
      </c>
      <c r="AB287" s="3" t="str">
        <f>IFERROR(VLOOKUP($D287,Payments!AH$10:$AX$1113,15,FALSE),"-")</f>
        <v>-</v>
      </c>
      <c r="AC287" s="3" t="str">
        <f>IFERROR(VLOOKUP($D287,Payments!AJ$10:$AX$1113,15,FALSE),"-")</f>
        <v>-</v>
      </c>
      <c r="AD287" s="3" t="str">
        <f>IFERROR(VLOOKUP($D287,Payments!AL$10:$AX$1113,13,FALSE),"-")</f>
        <v>-</v>
      </c>
      <c r="AE287" s="3" t="str">
        <f>IFERROR(VLOOKUP($D287,Payments!AN$10:$AX$1113,11,FALSE),"-")</f>
        <v>-</v>
      </c>
      <c r="AF287" s="3" t="str">
        <f>IFERROR(VLOOKUP($D287,Payments!AP$10:$AX$1113,9,FALSE),"-")</f>
        <v>-</v>
      </c>
      <c r="AG287" s="3" t="str">
        <f>IFERROR(VLOOKUP($D287,Payments!AR$10:$AX$1113,7,FALSE),"-")</f>
        <v>-</v>
      </c>
      <c r="AH287" s="3" t="str">
        <f>IFERROR(VLOOKUP($D287,Payments!AT$10:$AX$1113,5,FALSE),"-")</f>
        <v>-</v>
      </c>
      <c r="AI287" s="3" t="str">
        <f>IFERROR(VLOOKUP($D287,Payments!AV$10:$AX$1113,3,FALSE),"-")</f>
        <v>-</v>
      </c>
    </row>
    <row r="288" spans="1:35" ht="14.5" x14ac:dyDescent="0.35">
      <c r="A288" s="4" t="s">
        <v>162</v>
      </c>
      <c r="B288" s="2" t="s">
        <v>2662</v>
      </c>
      <c r="C288" s="19" t="s">
        <v>426</v>
      </c>
      <c r="D288" s="2" t="s">
        <v>1878</v>
      </c>
      <c r="E288" s="22" t="s">
        <v>453</v>
      </c>
      <c r="F288" s="2">
        <v>10</v>
      </c>
      <c r="G288" s="38">
        <v>20000</v>
      </c>
      <c r="H288" s="2"/>
      <c r="I288" s="26"/>
      <c r="J288" s="2"/>
      <c r="K288" s="2"/>
      <c r="L288" s="3" t="str">
        <f>IFERROR(VLOOKUP($D288,Payments!B$10:$AX$1113,49,FALSE),"-")</f>
        <v>-</v>
      </c>
      <c r="M288" s="3" t="str">
        <f>IFERROR(VLOOKUP($D288,Payments!D$10:$AX$1113,47,FALSE),"-")</f>
        <v>-</v>
      </c>
      <c r="N288" s="3" t="str">
        <f>IFERROR(VLOOKUP($D288,Payments!F$10:$AX$1113,45,FALSE),"-")</f>
        <v>-</v>
      </c>
      <c r="O288" s="3" t="str">
        <f>IFERROR(VLOOKUP($D288,Payments!H$10:$AX$1113,43,FALSE),"-")</f>
        <v>-</v>
      </c>
      <c r="P288" s="3" t="str">
        <f>IFERROR(VLOOKUP($D288,Payments!J$10:$AX$1113,41,FALSE),"-")</f>
        <v>-</v>
      </c>
      <c r="Q288" s="3" t="str">
        <f>IFERROR(VLOOKUP($D288,Payments!L$10:$AX$1113,39,FALSE),"-")</f>
        <v>-</v>
      </c>
      <c r="R288" s="3" t="str">
        <f>IFERROR(VLOOKUP($D288,Payments!N$10:$AX$1113,37,FALSE),"-")</f>
        <v>-</v>
      </c>
      <c r="S288" s="3" t="str">
        <f>IFERROR(VLOOKUP($D288,Payments!P$10:$AX$1113,35,FALSE),"-")</f>
        <v>-</v>
      </c>
      <c r="T288" s="3" t="str">
        <f>IFERROR(VLOOKUP($D288,Payments!R$10:$AX$1113,33,FALSE),"-")</f>
        <v>-</v>
      </c>
      <c r="U288" s="3" t="str">
        <f>IFERROR(VLOOKUP($D288,Payments!T$10:$AX$1113,31,FALSE),"-")</f>
        <v>-</v>
      </c>
      <c r="V288" s="3" t="str">
        <f>IFERROR(VLOOKUP($D288,Payments!V$10:$AX$1113,29,FALSE),"-")</f>
        <v>-</v>
      </c>
      <c r="W288" s="3" t="str">
        <f>IFERROR(VLOOKUP($D288,Payments!X$10:$AX$1113,27,FALSE),"-")</f>
        <v>-</v>
      </c>
      <c r="X288" s="3" t="str">
        <f>IFERROR(VLOOKUP($D288,Payments!Z$10:$AX$1113,25,FALSE),"-")</f>
        <v>-</v>
      </c>
      <c r="Y288" s="3" t="str">
        <f>IFERROR(VLOOKUP($D288,Payments!AB$10:$AX$1113,23,FALSE),"-")</f>
        <v>-</v>
      </c>
      <c r="Z288" s="3" t="str">
        <f>IFERROR(VLOOKUP($D288,Payments!AD$10:$AX$1113,19,FALSE),"-")</f>
        <v>-</v>
      </c>
      <c r="AA288" s="3" t="str">
        <f>IFERROR(VLOOKUP($D288,Payments!AF$10:$AX$1113,17,FALSE),"-")</f>
        <v>-</v>
      </c>
      <c r="AB288" s="3" t="str">
        <f>IFERROR(VLOOKUP($D288,Payments!AH$10:$AX$1113,15,FALSE),"-")</f>
        <v>-</v>
      </c>
      <c r="AC288" s="3" t="str">
        <f>IFERROR(VLOOKUP($D288,Payments!AJ$10:$AX$1113,15,FALSE),"-")</f>
        <v>-</v>
      </c>
      <c r="AD288" s="3" t="str">
        <f>IFERROR(VLOOKUP($D288,Payments!AL$10:$AX$1113,13,FALSE),"-")</f>
        <v>-</v>
      </c>
      <c r="AE288" s="3" t="str">
        <f>IFERROR(VLOOKUP($D288,Payments!AN$10:$AX$1113,11,FALSE),"-")</f>
        <v>-</v>
      </c>
      <c r="AF288" s="3" t="str">
        <f>IFERROR(VLOOKUP($D288,Payments!AP$10:$AX$1113,9,FALSE),"-")</f>
        <v>-</v>
      </c>
      <c r="AG288" s="3" t="str">
        <f>IFERROR(VLOOKUP($D288,Payments!AR$10:$AX$1113,7,FALSE),"-")</f>
        <v>-</v>
      </c>
      <c r="AH288" s="3" t="str">
        <f>IFERROR(VLOOKUP($D288,Payments!AT$10:$AX$1113,5,FALSE),"-")</f>
        <v>-</v>
      </c>
      <c r="AI288" s="3" t="str">
        <f>IFERROR(VLOOKUP($D288,Payments!AV$10:$AX$1113,3,FALSE),"-")</f>
        <v>-</v>
      </c>
    </row>
    <row r="289" spans="1:35" ht="14.5" x14ac:dyDescent="0.35">
      <c r="A289" s="4" t="s">
        <v>162</v>
      </c>
      <c r="B289" s="2" t="s">
        <v>2663</v>
      </c>
      <c r="C289" s="19" t="s">
        <v>1406</v>
      </c>
      <c r="D289" s="2" t="s">
        <v>1879</v>
      </c>
      <c r="E289" s="22" t="s">
        <v>448</v>
      </c>
      <c r="F289" s="2">
        <v>2</v>
      </c>
      <c r="G289" s="38">
        <v>20000</v>
      </c>
      <c r="H289" s="2"/>
      <c r="I289" s="26"/>
      <c r="J289" s="2"/>
      <c r="K289" s="2" t="s">
        <v>456</v>
      </c>
      <c r="L289" s="3" t="str">
        <f>IFERROR(VLOOKUP($D289,Payments!B$10:$AX$1113,49,FALSE),"-")</f>
        <v>-</v>
      </c>
      <c r="M289" s="3" t="str">
        <f>IFERROR(VLOOKUP($D289,Payments!D$10:$AX$1113,47,FALSE),"-")</f>
        <v>-</v>
      </c>
      <c r="N289" s="3" t="str">
        <f>IFERROR(VLOOKUP($D289,Payments!F$10:$AX$1113,45,FALSE),"-")</f>
        <v>-</v>
      </c>
      <c r="O289" s="3" t="str">
        <f>IFERROR(VLOOKUP($D289,Payments!H$10:$AX$1113,43,FALSE),"-")</f>
        <v>-</v>
      </c>
      <c r="P289" s="3" t="str">
        <f>IFERROR(VLOOKUP($D289,Payments!J$10:$AX$1113,41,FALSE),"-")</f>
        <v>-</v>
      </c>
      <c r="Q289" s="3" t="str">
        <f>IFERROR(VLOOKUP($D289,Payments!L$10:$AX$1113,39,FALSE),"-")</f>
        <v>-</v>
      </c>
      <c r="R289" s="3" t="str">
        <f>IFERROR(VLOOKUP($D289,Payments!N$10:$AX$1113,37,FALSE),"-")</f>
        <v>-</v>
      </c>
      <c r="S289" s="3" t="str">
        <f>IFERROR(VLOOKUP($D289,Payments!P$10:$AX$1113,35,FALSE),"-")</f>
        <v>-</v>
      </c>
      <c r="T289" s="3" t="str">
        <f>IFERROR(VLOOKUP($D289,Payments!R$10:$AX$1113,33,FALSE),"-")</f>
        <v>-</v>
      </c>
      <c r="U289" s="3" t="str">
        <f>IFERROR(VLOOKUP($D289,Payments!T$10:$AX$1113,31,FALSE),"-")</f>
        <v>-</v>
      </c>
      <c r="V289" s="3" t="str">
        <f>IFERROR(VLOOKUP($D289,Payments!V$10:$AX$1113,29,FALSE),"-")</f>
        <v>-</v>
      </c>
      <c r="W289" s="3" t="str">
        <f>IFERROR(VLOOKUP($D289,Payments!X$10:$AX$1113,27,FALSE),"-")</f>
        <v>-</v>
      </c>
      <c r="X289" s="3" t="str">
        <f>IFERROR(VLOOKUP($D289,Payments!Z$10:$AX$1113,25,FALSE),"-")</f>
        <v>-</v>
      </c>
      <c r="Y289" s="3" t="str">
        <f>IFERROR(VLOOKUP($D289,Payments!AB$10:$AX$1113,23,FALSE),"-")</f>
        <v>-</v>
      </c>
      <c r="Z289" s="3" t="str">
        <f>IFERROR(VLOOKUP($D289,Payments!AD$10:$AX$1113,19,FALSE),"-")</f>
        <v>-</v>
      </c>
      <c r="AA289" s="3" t="str">
        <f>IFERROR(VLOOKUP($D289,Payments!AF$10:$AX$1113,17,FALSE),"-")</f>
        <v>-</v>
      </c>
      <c r="AB289" s="3" t="str">
        <f>IFERROR(VLOOKUP($D289,Payments!AH$10:$AX$1113,15,FALSE),"-")</f>
        <v>-</v>
      </c>
      <c r="AC289" s="3" t="str">
        <f>IFERROR(VLOOKUP($D289,Payments!AJ$10:$AX$1113,15,FALSE),"-")</f>
        <v>-</v>
      </c>
      <c r="AD289" s="3" t="str">
        <f>IFERROR(VLOOKUP($D289,Payments!AL$10:$AX$1113,13,FALSE),"-")</f>
        <v>-</v>
      </c>
      <c r="AE289" s="3" t="str">
        <f>IFERROR(VLOOKUP($D289,Payments!AN$10:$AX$1113,11,FALSE),"-")</f>
        <v>-</v>
      </c>
      <c r="AF289" s="3" t="str">
        <f>IFERROR(VLOOKUP($D289,Payments!AP$10:$AX$1113,9,FALSE),"-")</f>
        <v>-</v>
      </c>
      <c r="AG289" s="3" t="str">
        <f>IFERROR(VLOOKUP($D289,Payments!AR$10:$AX$1113,7,FALSE),"-")</f>
        <v>-</v>
      </c>
      <c r="AH289" s="3" t="str">
        <f>IFERROR(VLOOKUP($D289,Payments!AT$10:$AX$1113,5,FALSE),"-")</f>
        <v>-</v>
      </c>
      <c r="AI289" s="3" t="str">
        <f>IFERROR(VLOOKUP($D289,Payments!AV$10:$AX$1113,3,FALSE),"-")</f>
        <v>-</v>
      </c>
    </row>
    <row r="290" spans="1:35" ht="14.5" x14ac:dyDescent="0.35">
      <c r="A290" s="4" t="s">
        <v>162</v>
      </c>
      <c r="B290" s="2" t="s">
        <v>2663</v>
      </c>
      <c r="C290" s="19" t="s">
        <v>1406</v>
      </c>
      <c r="D290" s="2" t="s">
        <v>1880</v>
      </c>
      <c r="E290" s="22" t="s">
        <v>449</v>
      </c>
      <c r="F290" s="2">
        <v>3</v>
      </c>
      <c r="G290" s="38">
        <v>20000</v>
      </c>
      <c r="H290" s="2"/>
      <c r="I290" s="26"/>
      <c r="J290" s="2"/>
      <c r="K290" s="2"/>
      <c r="L290" s="3" t="str">
        <f>IFERROR(VLOOKUP($D290,Payments!B$10:$AX$1113,49,FALSE),"-")</f>
        <v>-</v>
      </c>
      <c r="M290" s="3" t="str">
        <f>IFERROR(VLOOKUP($D290,Payments!D$10:$AX$1113,47,FALSE),"-")</f>
        <v>-</v>
      </c>
      <c r="N290" s="3" t="str">
        <f>IFERROR(VLOOKUP($D290,Payments!F$10:$AX$1113,45,FALSE),"-")</f>
        <v>-</v>
      </c>
      <c r="O290" s="3" t="str">
        <f>IFERROR(VLOOKUP($D290,Payments!H$10:$AX$1113,43,FALSE),"-")</f>
        <v>-</v>
      </c>
      <c r="P290" s="3" t="str">
        <f>IFERROR(VLOOKUP($D290,Payments!J$10:$AX$1113,41,FALSE),"-")</f>
        <v>-</v>
      </c>
      <c r="Q290" s="3" t="str">
        <f>IFERROR(VLOOKUP($D290,Payments!L$10:$AX$1113,39,FALSE),"-")</f>
        <v>-</v>
      </c>
      <c r="R290" s="3" t="str">
        <f>IFERROR(VLOOKUP($D290,Payments!N$10:$AX$1113,37,FALSE),"-")</f>
        <v>-</v>
      </c>
      <c r="S290" s="3" t="str">
        <f>IFERROR(VLOOKUP($D290,Payments!P$10:$AX$1113,35,FALSE),"-")</f>
        <v>-</v>
      </c>
      <c r="T290" s="3" t="str">
        <f>IFERROR(VLOOKUP($D290,Payments!R$10:$AX$1113,33,FALSE),"-")</f>
        <v>-</v>
      </c>
      <c r="U290" s="3" t="str">
        <f>IFERROR(VLOOKUP($D290,Payments!T$10:$AX$1113,31,FALSE),"-")</f>
        <v>-</v>
      </c>
      <c r="V290" s="3" t="str">
        <f>IFERROR(VLOOKUP($D290,Payments!V$10:$AX$1113,29,FALSE),"-")</f>
        <v>-</v>
      </c>
      <c r="W290" s="3" t="str">
        <f>IFERROR(VLOOKUP($D290,Payments!X$10:$AX$1113,27,FALSE),"-")</f>
        <v>-</v>
      </c>
      <c r="X290" s="3" t="str">
        <f>IFERROR(VLOOKUP($D290,Payments!Z$10:$AX$1113,25,FALSE),"-")</f>
        <v>-</v>
      </c>
      <c r="Y290" s="3" t="str">
        <f>IFERROR(VLOOKUP($D290,Payments!AB$10:$AX$1113,23,FALSE),"-")</f>
        <v>-</v>
      </c>
      <c r="Z290" s="3" t="str">
        <f>IFERROR(VLOOKUP($D290,Payments!AD$10:$AX$1113,19,FALSE),"-")</f>
        <v>-</v>
      </c>
      <c r="AA290" s="3" t="str">
        <f>IFERROR(VLOOKUP($D290,Payments!AF$10:$AX$1113,17,FALSE),"-")</f>
        <v>-</v>
      </c>
      <c r="AB290" s="3" t="str">
        <f>IFERROR(VLOOKUP($D290,Payments!AH$10:$AX$1113,15,FALSE),"-")</f>
        <v>-</v>
      </c>
      <c r="AC290" s="3" t="str">
        <f>IFERROR(VLOOKUP($D290,Payments!AJ$10:$AX$1113,15,FALSE),"-")</f>
        <v>-</v>
      </c>
      <c r="AD290" s="3" t="str">
        <f>IFERROR(VLOOKUP($D290,Payments!AL$10:$AX$1113,13,FALSE),"-")</f>
        <v>-</v>
      </c>
      <c r="AE290" s="3" t="str">
        <f>IFERROR(VLOOKUP($D290,Payments!AN$10:$AX$1113,11,FALSE),"-")</f>
        <v>-</v>
      </c>
      <c r="AF290" s="3" t="str">
        <f>IFERROR(VLOOKUP($D290,Payments!AP$10:$AX$1113,9,FALSE),"-")</f>
        <v>-</v>
      </c>
      <c r="AG290" s="3" t="str">
        <f>IFERROR(VLOOKUP($D290,Payments!AR$10:$AX$1113,7,FALSE),"-")</f>
        <v>-</v>
      </c>
      <c r="AH290" s="3" t="str">
        <f>IFERROR(VLOOKUP($D290,Payments!AT$10:$AX$1113,5,FALSE),"-")</f>
        <v>-</v>
      </c>
      <c r="AI290" s="3" t="str">
        <f>IFERROR(VLOOKUP($D290,Payments!AV$10:$AX$1113,3,FALSE),"-")</f>
        <v>-</v>
      </c>
    </row>
    <row r="291" spans="1:35" ht="14.5" x14ac:dyDescent="0.35">
      <c r="A291" s="4" t="s">
        <v>162</v>
      </c>
      <c r="B291" s="2" t="s">
        <v>2663</v>
      </c>
      <c r="C291" s="19" t="s">
        <v>1406</v>
      </c>
      <c r="D291" s="2" t="s">
        <v>1881</v>
      </c>
      <c r="E291" s="22" t="s">
        <v>452</v>
      </c>
      <c r="F291" s="2">
        <v>4</v>
      </c>
      <c r="G291" s="38">
        <v>20000</v>
      </c>
      <c r="H291" s="2"/>
      <c r="I291" s="26" t="s">
        <v>455</v>
      </c>
      <c r="J291" s="2"/>
      <c r="K291" s="2"/>
      <c r="L291" s="3" t="str">
        <f>IFERROR(VLOOKUP($D291,Payments!B$10:$AX$1113,49,FALSE),"-")</f>
        <v>-</v>
      </c>
      <c r="M291" s="3" t="str">
        <f>IFERROR(VLOOKUP($D291,Payments!D$10:$AX$1113,47,FALSE),"-")</f>
        <v>-</v>
      </c>
      <c r="N291" s="3" t="str">
        <f>IFERROR(VLOOKUP($D291,Payments!F$10:$AX$1113,45,FALSE),"-")</f>
        <v>-</v>
      </c>
      <c r="O291" s="3" t="str">
        <f>IFERROR(VLOOKUP($D291,Payments!H$10:$AX$1113,43,FALSE),"-")</f>
        <v>-</v>
      </c>
      <c r="P291" s="3" t="str">
        <f>IFERROR(VLOOKUP($D291,Payments!J$10:$AX$1113,41,FALSE),"-")</f>
        <v>-</v>
      </c>
      <c r="Q291" s="3" t="str">
        <f>IFERROR(VLOOKUP($D291,Payments!L$10:$AX$1113,39,FALSE),"-")</f>
        <v>-</v>
      </c>
      <c r="R291" s="3" t="str">
        <f>IFERROR(VLOOKUP($D291,Payments!N$10:$AX$1113,37,FALSE),"-")</f>
        <v>-</v>
      </c>
      <c r="S291" s="3" t="str">
        <f>IFERROR(VLOOKUP($D291,Payments!P$10:$AX$1113,35,FALSE),"-")</f>
        <v>-</v>
      </c>
      <c r="T291" s="3" t="str">
        <f>IFERROR(VLOOKUP($D291,Payments!R$10:$AX$1113,33,FALSE),"-")</f>
        <v>-</v>
      </c>
      <c r="U291" s="3" t="str">
        <f>IFERROR(VLOOKUP($D291,Payments!T$10:$AX$1113,31,FALSE),"-")</f>
        <v>-</v>
      </c>
      <c r="V291" s="3" t="str">
        <f>IFERROR(VLOOKUP($D291,Payments!V$10:$AX$1113,29,FALSE),"-")</f>
        <v>-</v>
      </c>
      <c r="W291" s="3" t="str">
        <f>IFERROR(VLOOKUP($D291,Payments!X$10:$AX$1113,27,FALSE),"-")</f>
        <v>-</v>
      </c>
      <c r="X291" s="3" t="str">
        <f>IFERROR(VLOOKUP($D291,Payments!Z$10:$AX$1113,25,FALSE),"-")</f>
        <v>-</v>
      </c>
      <c r="Y291" s="3" t="str">
        <f>IFERROR(VLOOKUP($D291,Payments!AB$10:$AX$1113,23,FALSE),"-")</f>
        <v>-</v>
      </c>
      <c r="Z291" s="3" t="str">
        <f>IFERROR(VLOOKUP($D291,Payments!AD$10:$AX$1113,19,FALSE),"-")</f>
        <v>-</v>
      </c>
      <c r="AA291" s="3" t="str">
        <f>IFERROR(VLOOKUP($D291,Payments!AF$10:$AX$1113,17,FALSE),"-")</f>
        <v>-</v>
      </c>
      <c r="AB291" s="3" t="str">
        <f>IFERROR(VLOOKUP($D291,Payments!AH$10:$AX$1113,15,FALSE),"-")</f>
        <v>-</v>
      </c>
      <c r="AC291" s="3" t="str">
        <f>IFERROR(VLOOKUP($D291,Payments!AJ$10:$AX$1113,15,FALSE),"-")</f>
        <v>-</v>
      </c>
      <c r="AD291" s="3" t="str">
        <f>IFERROR(VLOOKUP($D291,Payments!AL$10:$AX$1113,13,FALSE),"-")</f>
        <v>-</v>
      </c>
      <c r="AE291" s="3" t="str">
        <f>IFERROR(VLOOKUP($D291,Payments!AN$10:$AX$1113,11,FALSE),"-")</f>
        <v>-</v>
      </c>
      <c r="AF291" s="3" t="str">
        <f>IFERROR(VLOOKUP($D291,Payments!AP$10:$AX$1113,9,FALSE),"-")</f>
        <v>-</v>
      </c>
      <c r="AG291" s="3" t="str">
        <f>IFERROR(VLOOKUP($D291,Payments!AR$10:$AX$1113,7,FALSE),"-")</f>
        <v>-</v>
      </c>
      <c r="AH291" s="3" t="str">
        <f>IFERROR(VLOOKUP($D291,Payments!AT$10:$AX$1113,5,FALSE),"-")</f>
        <v>-</v>
      </c>
      <c r="AI291" s="3" t="str">
        <f>IFERROR(VLOOKUP($D291,Payments!AV$10:$AX$1113,3,FALSE),"-")</f>
        <v>-</v>
      </c>
    </row>
    <row r="292" spans="1:35" ht="14.5" x14ac:dyDescent="0.35">
      <c r="A292" s="4" t="s">
        <v>162</v>
      </c>
      <c r="B292" s="2" t="s">
        <v>2663</v>
      </c>
      <c r="C292" s="19" t="s">
        <v>1406</v>
      </c>
      <c r="D292" s="2" t="s">
        <v>1882</v>
      </c>
      <c r="E292" s="22" t="s">
        <v>450</v>
      </c>
      <c r="F292" s="2">
        <v>3</v>
      </c>
      <c r="G292" s="38">
        <v>20000</v>
      </c>
      <c r="H292" s="2"/>
      <c r="I292" s="26" t="s">
        <v>454</v>
      </c>
      <c r="J292" s="2"/>
      <c r="K292" s="2"/>
      <c r="L292" s="3" t="str">
        <f>IFERROR(VLOOKUP($D292,Payments!B$10:$AX$1113,49,FALSE),"-")</f>
        <v>-</v>
      </c>
      <c r="M292" s="3" t="str">
        <f>IFERROR(VLOOKUP($D292,Payments!D$10:$AX$1113,47,FALSE),"-")</f>
        <v>-</v>
      </c>
      <c r="N292" s="3" t="str">
        <f>IFERROR(VLOOKUP($D292,Payments!F$10:$AX$1113,45,FALSE),"-")</f>
        <v>-</v>
      </c>
      <c r="O292" s="3" t="str">
        <f>IFERROR(VLOOKUP($D292,Payments!H$10:$AX$1113,43,FALSE),"-")</f>
        <v>-</v>
      </c>
      <c r="P292" s="3" t="str">
        <f>IFERROR(VLOOKUP($D292,Payments!J$10:$AX$1113,41,FALSE),"-")</f>
        <v>-</v>
      </c>
      <c r="Q292" s="3" t="str">
        <f>IFERROR(VLOOKUP($D292,Payments!L$10:$AX$1113,39,FALSE),"-")</f>
        <v>-</v>
      </c>
      <c r="R292" s="3" t="str">
        <f>IFERROR(VLOOKUP($D292,Payments!N$10:$AX$1113,37,FALSE),"-")</f>
        <v>-</v>
      </c>
      <c r="S292" s="3" t="str">
        <f>IFERROR(VLOOKUP($D292,Payments!P$10:$AX$1113,35,FALSE),"-")</f>
        <v>-</v>
      </c>
      <c r="T292" s="3" t="str">
        <f>IFERROR(VLOOKUP($D292,Payments!R$10:$AX$1113,33,FALSE),"-")</f>
        <v>-</v>
      </c>
      <c r="U292" s="3" t="str">
        <f>IFERROR(VLOOKUP($D292,Payments!T$10:$AX$1113,31,FALSE),"-")</f>
        <v>-</v>
      </c>
      <c r="V292" s="3" t="str">
        <f>IFERROR(VLOOKUP($D292,Payments!V$10:$AX$1113,29,FALSE),"-")</f>
        <v>-</v>
      </c>
      <c r="W292" s="3" t="str">
        <f>IFERROR(VLOOKUP($D292,Payments!X$10:$AX$1113,27,FALSE),"-")</f>
        <v>-</v>
      </c>
      <c r="X292" s="3" t="str">
        <f>IFERROR(VLOOKUP($D292,Payments!Z$10:$AX$1113,25,FALSE),"-")</f>
        <v>-</v>
      </c>
      <c r="Y292" s="3" t="str">
        <f>IFERROR(VLOOKUP($D292,Payments!AB$10:$AX$1113,23,FALSE),"-")</f>
        <v>-</v>
      </c>
      <c r="Z292" s="3" t="str">
        <f>IFERROR(VLOOKUP($D292,Payments!AD$10:$AX$1113,19,FALSE),"-")</f>
        <v>-</v>
      </c>
      <c r="AA292" s="3" t="str">
        <f>IFERROR(VLOOKUP($D292,Payments!AF$10:$AX$1113,17,FALSE),"-")</f>
        <v>-</v>
      </c>
      <c r="AB292" s="3" t="str">
        <f>IFERROR(VLOOKUP($D292,Payments!AH$10:$AX$1113,15,FALSE),"-")</f>
        <v>-</v>
      </c>
      <c r="AC292" s="3" t="str">
        <f>IFERROR(VLOOKUP($D292,Payments!AJ$10:$AX$1113,15,FALSE),"-")</f>
        <v>-</v>
      </c>
      <c r="AD292" s="3" t="str">
        <f>IFERROR(VLOOKUP($D292,Payments!AL$10:$AX$1113,13,FALSE),"-")</f>
        <v>-</v>
      </c>
      <c r="AE292" s="3" t="str">
        <f>IFERROR(VLOOKUP($D292,Payments!AN$10:$AX$1113,11,FALSE),"-")</f>
        <v>-</v>
      </c>
      <c r="AF292" s="3" t="str">
        <f>IFERROR(VLOOKUP($D292,Payments!AP$10:$AX$1113,9,FALSE),"-")</f>
        <v>-</v>
      </c>
      <c r="AG292" s="3" t="str">
        <f>IFERROR(VLOOKUP($D292,Payments!AR$10:$AX$1113,7,FALSE),"-")</f>
        <v>-</v>
      </c>
      <c r="AH292" s="3" t="str">
        <f>IFERROR(VLOOKUP($D292,Payments!AT$10:$AX$1113,5,FALSE),"-")</f>
        <v>-</v>
      </c>
      <c r="AI292" s="3" t="str">
        <f>IFERROR(VLOOKUP($D292,Payments!AV$10:$AX$1113,3,FALSE),"-")</f>
        <v>-</v>
      </c>
    </row>
    <row r="293" spans="1:35" ht="14.5" x14ac:dyDescent="0.35">
      <c r="A293" s="4" t="s">
        <v>162</v>
      </c>
      <c r="B293" s="2" t="s">
        <v>2663</v>
      </c>
      <c r="C293" s="19" t="s">
        <v>1406</v>
      </c>
      <c r="D293" s="2" t="s">
        <v>1883</v>
      </c>
      <c r="E293" s="22" t="s">
        <v>451</v>
      </c>
      <c r="F293" s="2" t="s">
        <v>337</v>
      </c>
      <c r="G293" s="38">
        <v>20000</v>
      </c>
      <c r="H293" s="2"/>
      <c r="I293" s="26"/>
      <c r="J293" s="2"/>
      <c r="K293" s="2"/>
      <c r="L293" s="3" t="str">
        <f>IFERROR(VLOOKUP($D293,Payments!B$10:$AX$1113,49,FALSE),"-")</f>
        <v>-</v>
      </c>
      <c r="M293" s="3" t="str">
        <f>IFERROR(VLOOKUP($D293,Payments!D$10:$AX$1113,47,FALSE),"-")</f>
        <v>-</v>
      </c>
      <c r="N293" s="3" t="str">
        <f>IFERROR(VLOOKUP($D293,Payments!F$10:$AX$1113,45,FALSE),"-")</f>
        <v>-</v>
      </c>
      <c r="O293" s="3" t="str">
        <f>IFERROR(VLOOKUP($D293,Payments!H$10:$AX$1113,43,FALSE),"-")</f>
        <v>-</v>
      </c>
      <c r="P293" s="3" t="str">
        <f>IFERROR(VLOOKUP($D293,Payments!J$10:$AX$1113,41,FALSE),"-")</f>
        <v>-</v>
      </c>
      <c r="Q293" s="3" t="str">
        <f>IFERROR(VLOOKUP($D293,Payments!L$10:$AX$1113,39,FALSE),"-")</f>
        <v>-</v>
      </c>
      <c r="R293" s="3" t="str">
        <f>IFERROR(VLOOKUP($D293,Payments!N$10:$AX$1113,37,FALSE),"-")</f>
        <v>-</v>
      </c>
      <c r="S293" s="3" t="str">
        <f>IFERROR(VLOOKUP($D293,Payments!P$10:$AX$1113,35,FALSE),"-")</f>
        <v>-</v>
      </c>
      <c r="T293" s="3" t="str">
        <f>IFERROR(VLOOKUP($D293,Payments!R$10:$AX$1113,33,FALSE),"-")</f>
        <v>-</v>
      </c>
      <c r="U293" s="3" t="str">
        <f>IFERROR(VLOOKUP($D293,Payments!T$10:$AX$1113,31,FALSE),"-")</f>
        <v>-</v>
      </c>
      <c r="V293" s="3" t="str">
        <f>IFERROR(VLOOKUP($D293,Payments!V$10:$AX$1113,29,FALSE),"-")</f>
        <v>-</v>
      </c>
      <c r="W293" s="3" t="str">
        <f>IFERROR(VLOOKUP($D293,Payments!X$10:$AX$1113,27,FALSE),"-")</f>
        <v>-</v>
      </c>
      <c r="X293" s="3" t="str">
        <f>IFERROR(VLOOKUP($D293,Payments!Z$10:$AX$1113,25,FALSE),"-")</f>
        <v>-</v>
      </c>
      <c r="Y293" s="3" t="str">
        <f>IFERROR(VLOOKUP($D293,Payments!AB$10:$AX$1113,23,FALSE),"-")</f>
        <v>-</v>
      </c>
      <c r="Z293" s="3" t="str">
        <f>IFERROR(VLOOKUP($D293,Payments!AD$10:$AX$1113,19,FALSE),"-")</f>
        <v>-</v>
      </c>
      <c r="AA293" s="3" t="str">
        <f>IFERROR(VLOOKUP($D293,Payments!AF$10:$AX$1113,17,FALSE),"-")</f>
        <v>-</v>
      </c>
      <c r="AB293" s="3" t="str">
        <f>IFERROR(VLOOKUP($D293,Payments!AH$10:$AX$1113,15,FALSE),"-")</f>
        <v>-</v>
      </c>
      <c r="AC293" s="3" t="str">
        <f>IFERROR(VLOOKUP($D293,Payments!AJ$10:$AX$1113,15,FALSE),"-")</f>
        <v>-</v>
      </c>
      <c r="AD293" s="3" t="str">
        <f>IFERROR(VLOOKUP($D293,Payments!AL$10:$AX$1113,13,FALSE),"-")</f>
        <v>-</v>
      </c>
      <c r="AE293" s="3" t="str">
        <f>IFERROR(VLOOKUP($D293,Payments!AN$10:$AX$1113,11,FALSE),"-")</f>
        <v>-</v>
      </c>
      <c r="AF293" s="3" t="str">
        <f>IFERROR(VLOOKUP($D293,Payments!AP$10:$AX$1113,9,FALSE),"-")</f>
        <v>-</v>
      </c>
      <c r="AG293" s="3" t="str">
        <f>IFERROR(VLOOKUP($D293,Payments!AR$10:$AX$1113,7,FALSE),"-")</f>
        <v>-</v>
      </c>
      <c r="AH293" s="3" t="str">
        <f>IFERROR(VLOOKUP($D293,Payments!AT$10:$AX$1113,5,FALSE),"-")</f>
        <v>-</v>
      </c>
      <c r="AI293" s="3" t="str">
        <f>IFERROR(VLOOKUP($D293,Payments!AV$10:$AX$1113,3,FALSE),"-")</f>
        <v>-</v>
      </c>
    </row>
    <row r="294" spans="1:35" ht="14.5" x14ac:dyDescent="0.35">
      <c r="A294" s="4" t="s">
        <v>162</v>
      </c>
      <c r="B294" s="2" t="s">
        <v>2664</v>
      </c>
      <c r="C294" s="19" t="s">
        <v>457</v>
      </c>
      <c r="D294" s="2" t="s">
        <v>1884</v>
      </c>
      <c r="E294" s="22" t="s">
        <v>458</v>
      </c>
      <c r="F294" s="2">
        <v>2</v>
      </c>
      <c r="G294" s="38">
        <v>20000</v>
      </c>
      <c r="H294" s="2"/>
      <c r="I294" s="26" t="s">
        <v>464</v>
      </c>
      <c r="J294" s="2"/>
      <c r="K294" s="2" t="s">
        <v>463</v>
      </c>
      <c r="L294" s="3" t="str">
        <f>IFERROR(VLOOKUP($D294,Payments!B$10:$AX$1113,49,FALSE),"-")</f>
        <v>-</v>
      </c>
      <c r="M294" s="3" t="str">
        <f>IFERROR(VLOOKUP($D294,Payments!D$10:$AX$1113,47,FALSE),"-")</f>
        <v>-</v>
      </c>
      <c r="N294" s="3" t="str">
        <f>IFERROR(VLOOKUP($D294,Payments!F$10:$AX$1113,45,FALSE),"-")</f>
        <v>-</v>
      </c>
      <c r="O294" s="3" t="str">
        <f>IFERROR(VLOOKUP($D294,Payments!H$10:$AX$1113,43,FALSE),"-")</f>
        <v>-</v>
      </c>
      <c r="P294" s="3" t="str">
        <f>IFERROR(VLOOKUP($D294,Payments!J$10:$AX$1113,41,FALSE),"-")</f>
        <v>-</v>
      </c>
      <c r="Q294" s="3" t="str">
        <f>IFERROR(VLOOKUP($D294,Payments!L$10:$AX$1113,39,FALSE),"-")</f>
        <v>-</v>
      </c>
      <c r="R294" s="3" t="str">
        <f>IFERROR(VLOOKUP($D294,Payments!N$10:$AX$1113,37,FALSE),"-")</f>
        <v>-</v>
      </c>
      <c r="S294" s="3" t="str">
        <f>IFERROR(VLOOKUP($D294,Payments!P$10:$AX$1113,35,FALSE),"-")</f>
        <v>-</v>
      </c>
      <c r="T294" s="3" t="str">
        <f>IFERROR(VLOOKUP($D294,Payments!R$10:$AX$1113,33,FALSE),"-")</f>
        <v>-</v>
      </c>
      <c r="U294" s="3" t="str">
        <f>IFERROR(VLOOKUP($D294,Payments!T$10:$AX$1113,31,FALSE),"-")</f>
        <v>-</v>
      </c>
      <c r="V294" s="3" t="str">
        <f>IFERROR(VLOOKUP($D294,Payments!V$10:$AX$1113,29,FALSE),"-")</f>
        <v>-</v>
      </c>
      <c r="W294" s="3" t="str">
        <f>IFERROR(VLOOKUP($D294,Payments!X$10:$AX$1113,27,FALSE),"-")</f>
        <v>-</v>
      </c>
      <c r="X294" s="3" t="str">
        <f>IFERROR(VLOOKUP($D294,Payments!Z$10:$AX$1113,25,FALSE),"-")</f>
        <v>-</v>
      </c>
      <c r="Y294" s="3" t="str">
        <f>IFERROR(VLOOKUP($D294,Payments!AB$10:$AX$1113,23,FALSE),"-")</f>
        <v>-</v>
      </c>
      <c r="Z294" s="3" t="str">
        <f>IFERROR(VLOOKUP($D294,Payments!AD$10:$AX$1113,19,FALSE),"-")</f>
        <v>-</v>
      </c>
      <c r="AA294" s="3" t="str">
        <f>IFERROR(VLOOKUP($D294,Payments!AF$10:$AX$1113,17,FALSE),"-")</f>
        <v>-</v>
      </c>
      <c r="AB294" s="3" t="str">
        <f>IFERROR(VLOOKUP($D294,Payments!AH$10:$AX$1113,15,FALSE),"-")</f>
        <v>-</v>
      </c>
      <c r="AC294" s="3" t="str">
        <f>IFERROR(VLOOKUP($D294,Payments!AJ$10:$AX$1113,15,FALSE),"-")</f>
        <v>-</v>
      </c>
      <c r="AD294" s="3" t="str">
        <f>IFERROR(VLOOKUP($D294,Payments!AL$10:$AX$1113,13,FALSE),"-")</f>
        <v>-</v>
      </c>
      <c r="AE294" s="3" t="str">
        <f>IFERROR(VLOOKUP($D294,Payments!AN$10:$AX$1113,11,FALSE),"-")</f>
        <v>-</v>
      </c>
      <c r="AF294" s="3" t="str">
        <f>IFERROR(VLOOKUP($D294,Payments!AP$10:$AX$1113,9,FALSE),"-")</f>
        <v>-</v>
      </c>
      <c r="AG294" s="3" t="str">
        <f>IFERROR(VLOOKUP($D294,Payments!AR$10:$AX$1113,7,FALSE),"-")</f>
        <v>-</v>
      </c>
      <c r="AH294" s="3" t="str">
        <f>IFERROR(VLOOKUP($D294,Payments!AT$10:$AX$1113,5,FALSE),"-")</f>
        <v>-</v>
      </c>
      <c r="AI294" s="3" t="str">
        <f>IFERROR(VLOOKUP($D294,Payments!AV$10:$AX$1113,3,FALSE),"-")</f>
        <v>-</v>
      </c>
    </row>
    <row r="295" spans="1:35" ht="14.5" x14ac:dyDescent="0.35">
      <c r="A295" s="4" t="s">
        <v>162</v>
      </c>
      <c r="B295" s="2" t="s">
        <v>2664</v>
      </c>
      <c r="C295" s="19" t="s">
        <v>457</v>
      </c>
      <c r="D295" s="2" t="s">
        <v>1885</v>
      </c>
      <c r="E295" s="22" t="s">
        <v>459</v>
      </c>
      <c r="F295" s="2">
        <v>5</v>
      </c>
      <c r="G295" s="38">
        <v>20000</v>
      </c>
      <c r="H295" s="2"/>
      <c r="I295" s="26"/>
      <c r="J295" s="2"/>
      <c r="K295" s="2"/>
      <c r="L295" s="3" t="str">
        <f>IFERROR(VLOOKUP($D295,Payments!B$10:$AX$1113,49,FALSE),"-")</f>
        <v>-</v>
      </c>
      <c r="M295" s="3" t="str">
        <f>IFERROR(VLOOKUP($D295,Payments!D$10:$AX$1113,47,FALSE),"-")</f>
        <v>-</v>
      </c>
      <c r="N295" s="3" t="str">
        <f>IFERROR(VLOOKUP($D295,Payments!F$10:$AX$1113,45,FALSE),"-")</f>
        <v>-</v>
      </c>
      <c r="O295" s="3" t="str">
        <f>IFERROR(VLOOKUP($D295,Payments!H$10:$AX$1113,43,FALSE),"-")</f>
        <v>-</v>
      </c>
      <c r="P295" s="3" t="str">
        <f>IFERROR(VLOOKUP($D295,Payments!J$10:$AX$1113,41,FALSE),"-")</f>
        <v>-</v>
      </c>
      <c r="Q295" s="3" t="str">
        <f>IFERROR(VLOOKUP($D295,Payments!L$10:$AX$1113,39,FALSE),"-")</f>
        <v>-</v>
      </c>
      <c r="R295" s="3" t="str">
        <f>IFERROR(VLOOKUP($D295,Payments!N$10:$AX$1113,37,FALSE),"-")</f>
        <v>-</v>
      </c>
      <c r="S295" s="3" t="str">
        <f>IFERROR(VLOOKUP($D295,Payments!P$10:$AX$1113,35,FALSE),"-")</f>
        <v>-</v>
      </c>
      <c r="T295" s="3" t="str">
        <f>IFERROR(VLOOKUP($D295,Payments!R$10:$AX$1113,33,FALSE),"-")</f>
        <v>-</v>
      </c>
      <c r="U295" s="3" t="str">
        <f>IFERROR(VLOOKUP($D295,Payments!T$10:$AX$1113,31,FALSE),"-")</f>
        <v>-</v>
      </c>
      <c r="V295" s="3" t="str">
        <f>IFERROR(VLOOKUP($D295,Payments!V$10:$AX$1113,29,FALSE),"-")</f>
        <v>-</v>
      </c>
      <c r="W295" s="3" t="str">
        <f>IFERROR(VLOOKUP($D295,Payments!X$10:$AX$1113,27,FALSE),"-")</f>
        <v>-</v>
      </c>
      <c r="X295" s="3" t="str">
        <f>IFERROR(VLOOKUP($D295,Payments!Z$10:$AX$1113,25,FALSE),"-")</f>
        <v>-</v>
      </c>
      <c r="Y295" s="3" t="str">
        <f>IFERROR(VLOOKUP($D295,Payments!AB$10:$AX$1113,23,FALSE),"-")</f>
        <v>-</v>
      </c>
      <c r="Z295" s="3" t="str">
        <f>IFERROR(VLOOKUP($D295,Payments!AD$10:$AX$1113,19,FALSE),"-")</f>
        <v>-</v>
      </c>
      <c r="AA295" s="3" t="str">
        <f>IFERROR(VLOOKUP($D295,Payments!AF$10:$AX$1113,17,FALSE),"-")</f>
        <v>-</v>
      </c>
      <c r="AB295" s="3" t="str">
        <f>IFERROR(VLOOKUP($D295,Payments!AH$10:$AX$1113,15,FALSE),"-")</f>
        <v>-</v>
      </c>
      <c r="AC295" s="3" t="str">
        <f>IFERROR(VLOOKUP($D295,Payments!AJ$10:$AX$1113,15,FALSE),"-")</f>
        <v>-</v>
      </c>
      <c r="AD295" s="3" t="str">
        <f>IFERROR(VLOOKUP($D295,Payments!AL$10:$AX$1113,13,FALSE),"-")</f>
        <v>-</v>
      </c>
      <c r="AE295" s="3" t="str">
        <f>IFERROR(VLOOKUP($D295,Payments!AN$10:$AX$1113,11,FALSE),"-")</f>
        <v>-</v>
      </c>
      <c r="AF295" s="3" t="str">
        <f>IFERROR(VLOOKUP($D295,Payments!AP$10:$AX$1113,9,FALSE),"-")</f>
        <v>-</v>
      </c>
      <c r="AG295" s="3" t="str">
        <f>IFERROR(VLOOKUP($D295,Payments!AR$10:$AX$1113,7,FALSE),"-")</f>
        <v>-</v>
      </c>
      <c r="AH295" s="3" t="str">
        <f>IFERROR(VLOOKUP($D295,Payments!AT$10:$AX$1113,5,FALSE),"-")</f>
        <v>-</v>
      </c>
      <c r="AI295" s="3" t="str">
        <f>IFERROR(VLOOKUP($D295,Payments!AV$10:$AX$1113,3,FALSE),"-")</f>
        <v>-</v>
      </c>
    </row>
    <row r="296" spans="1:35" ht="14.5" x14ac:dyDescent="0.35">
      <c r="A296" s="4" t="s">
        <v>162</v>
      </c>
      <c r="B296" s="2" t="s">
        <v>2664</v>
      </c>
      <c r="C296" s="19" t="s">
        <v>457</v>
      </c>
      <c r="D296" s="2" t="s">
        <v>1886</v>
      </c>
      <c r="E296" s="22" t="s">
        <v>460</v>
      </c>
      <c r="F296" s="2">
        <v>6</v>
      </c>
      <c r="G296" s="38">
        <v>20000</v>
      </c>
      <c r="H296" s="2"/>
      <c r="I296" s="26"/>
      <c r="J296" s="2"/>
      <c r="K296" s="2" t="s">
        <v>465</v>
      </c>
      <c r="L296" s="3" t="str">
        <f>IFERROR(VLOOKUP($D296,Payments!B$10:$AX$1113,49,FALSE),"-")</f>
        <v>-</v>
      </c>
      <c r="M296" s="3" t="str">
        <f>IFERROR(VLOOKUP($D296,Payments!D$10:$AX$1113,47,FALSE),"-")</f>
        <v>-</v>
      </c>
      <c r="N296" s="3" t="str">
        <f>IFERROR(VLOOKUP($D296,Payments!F$10:$AX$1113,45,FALSE),"-")</f>
        <v>-</v>
      </c>
      <c r="O296" s="3" t="str">
        <f>IFERROR(VLOOKUP($D296,Payments!H$10:$AX$1113,43,FALSE),"-")</f>
        <v>-</v>
      </c>
      <c r="P296" s="3" t="str">
        <f>IFERROR(VLOOKUP($D296,Payments!J$10:$AX$1113,41,FALSE),"-")</f>
        <v>-</v>
      </c>
      <c r="Q296" s="3" t="str">
        <f>IFERROR(VLOOKUP($D296,Payments!L$10:$AX$1113,39,FALSE),"-")</f>
        <v>-</v>
      </c>
      <c r="R296" s="3" t="str">
        <f>IFERROR(VLOOKUP($D296,Payments!N$10:$AX$1113,37,FALSE),"-")</f>
        <v>-</v>
      </c>
      <c r="S296" s="3" t="str">
        <f>IFERROR(VLOOKUP($D296,Payments!P$10:$AX$1113,35,FALSE),"-")</f>
        <v>-</v>
      </c>
      <c r="T296" s="3" t="str">
        <f>IFERROR(VLOOKUP($D296,Payments!R$10:$AX$1113,33,FALSE),"-")</f>
        <v>-</v>
      </c>
      <c r="U296" s="3" t="str">
        <f>IFERROR(VLOOKUP($D296,Payments!T$10:$AX$1113,31,FALSE),"-")</f>
        <v>-</v>
      </c>
      <c r="V296" s="3" t="str">
        <f>IFERROR(VLOOKUP($D296,Payments!V$10:$AX$1113,29,FALSE),"-")</f>
        <v>-</v>
      </c>
      <c r="W296" s="3" t="str">
        <f>IFERROR(VLOOKUP($D296,Payments!X$10:$AX$1113,27,FALSE),"-")</f>
        <v>-</v>
      </c>
      <c r="X296" s="3" t="str">
        <f>IFERROR(VLOOKUP($D296,Payments!Z$10:$AX$1113,25,FALSE),"-")</f>
        <v>-</v>
      </c>
      <c r="Y296" s="3" t="str">
        <f>IFERROR(VLOOKUP($D296,Payments!AB$10:$AX$1113,23,FALSE),"-")</f>
        <v>-</v>
      </c>
      <c r="Z296" s="3" t="str">
        <f>IFERROR(VLOOKUP($D296,Payments!AD$10:$AX$1113,19,FALSE),"-")</f>
        <v>-</v>
      </c>
      <c r="AA296" s="3" t="str">
        <f>IFERROR(VLOOKUP($D296,Payments!AF$10:$AX$1113,17,FALSE),"-")</f>
        <v>-</v>
      </c>
      <c r="AB296" s="3" t="str">
        <f>IFERROR(VLOOKUP($D296,Payments!AH$10:$AX$1113,15,FALSE),"-")</f>
        <v>-</v>
      </c>
      <c r="AC296" s="3" t="str">
        <f>IFERROR(VLOOKUP($D296,Payments!AJ$10:$AX$1113,15,FALSE),"-")</f>
        <v>-</v>
      </c>
      <c r="AD296" s="3" t="str">
        <f>IFERROR(VLOOKUP($D296,Payments!AL$10:$AX$1113,13,FALSE),"-")</f>
        <v>-</v>
      </c>
      <c r="AE296" s="3" t="str">
        <f>IFERROR(VLOOKUP($D296,Payments!AN$10:$AX$1113,11,FALSE),"-")</f>
        <v>-</v>
      </c>
      <c r="AF296" s="3" t="str">
        <f>IFERROR(VLOOKUP($D296,Payments!AP$10:$AX$1113,9,FALSE),"-")</f>
        <v>-</v>
      </c>
      <c r="AG296" s="3" t="str">
        <f>IFERROR(VLOOKUP($D296,Payments!AR$10:$AX$1113,7,FALSE),"-")</f>
        <v>-</v>
      </c>
      <c r="AH296" s="3" t="str">
        <f>IFERROR(VLOOKUP($D296,Payments!AT$10:$AX$1113,5,FALSE),"-")</f>
        <v>-</v>
      </c>
      <c r="AI296" s="3" t="str">
        <f>IFERROR(VLOOKUP($D296,Payments!AV$10:$AX$1113,3,FALSE),"-")</f>
        <v>-</v>
      </c>
    </row>
    <row r="297" spans="1:35" ht="14.5" x14ac:dyDescent="0.35">
      <c r="A297" s="4" t="s">
        <v>162</v>
      </c>
      <c r="B297" s="2" t="s">
        <v>2664</v>
      </c>
      <c r="C297" s="19" t="s">
        <v>457</v>
      </c>
      <c r="D297" s="2" t="s">
        <v>1887</v>
      </c>
      <c r="E297" s="22" t="s">
        <v>461</v>
      </c>
      <c r="F297" s="2">
        <v>3</v>
      </c>
      <c r="G297" s="38">
        <v>20000</v>
      </c>
      <c r="H297" s="2"/>
      <c r="I297" s="26"/>
      <c r="J297" s="2"/>
      <c r="K297" s="2"/>
      <c r="L297" s="3" t="str">
        <f>IFERROR(VLOOKUP($D297,Payments!B$10:$AX$1113,49,FALSE),"-")</f>
        <v>-</v>
      </c>
      <c r="M297" s="3" t="str">
        <f>IFERROR(VLOOKUP($D297,Payments!D$10:$AX$1113,47,FALSE),"-")</f>
        <v>-</v>
      </c>
      <c r="N297" s="3" t="str">
        <f>IFERROR(VLOOKUP($D297,Payments!F$10:$AX$1113,45,FALSE),"-")</f>
        <v>-</v>
      </c>
      <c r="O297" s="3" t="str">
        <f>IFERROR(VLOOKUP($D297,Payments!H$10:$AX$1113,43,FALSE),"-")</f>
        <v>-</v>
      </c>
      <c r="P297" s="3" t="str">
        <f>IFERROR(VLOOKUP($D297,Payments!J$10:$AX$1113,41,FALSE),"-")</f>
        <v>-</v>
      </c>
      <c r="Q297" s="3" t="str">
        <f>IFERROR(VLOOKUP($D297,Payments!L$10:$AX$1113,39,FALSE),"-")</f>
        <v>-</v>
      </c>
      <c r="R297" s="3" t="str">
        <f>IFERROR(VLOOKUP($D297,Payments!N$10:$AX$1113,37,FALSE),"-")</f>
        <v>-</v>
      </c>
      <c r="S297" s="3" t="str">
        <f>IFERROR(VLOOKUP($D297,Payments!P$10:$AX$1113,35,FALSE),"-")</f>
        <v>-</v>
      </c>
      <c r="T297" s="3" t="str">
        <f>IFERROR(VLOOKUP($D297,Payments!R$10:$AX$1113,33,FALSE),"-")</f>
        <v>-</v>
      </c>
      <c r="U297" s="3" t="str">
        <f>IFERROR(VLOOKUP($D297,Payments!T$10:$AX$1113,31,FALSE),"-")</f>
        <v>-</v>
      </c>
      <c r="V297" s="3" t="str">
        <f>IFERROR(VLOOKUP($D297,Payments!V$10:$AX$1113,29,FALSE),"-")</f>
        <v>-</v>
      </c>
      <c r="W297" s="3" t="str">
        <f>IFERROR(VLOOKUP($D297,Payments!X$10:$AX$1113,27,FALSE),"-")</f>
        <v>-</v>
      </c>
      <c r="X297" s="3" t="str">
        <f>IFERROR(VLOOKUP($D297,Payments!Z$10:$AX$1113,25,FALSE),"-")</f>
        <v>-</v>
      </c>
      <c r="Y297" s="3" t="str">
        <f>IFERROR(VLOOKUP($D297,Payments!AB$10:$AX$1113,23,FALSE),"-")</f>
        <v>-</v>
      </c>
      <c r="Z297" s="3" t="str">
        <f>IFERROR(VLOOKUP($D297,Payments!AD$10:$AX$1113,19,FALSE),"-")</f>
        <v>-</v>
      </c>
      <c r="AA297" s="3" t="str">
        <f>IFERROR(VLOOKUP($D297,Payments!AF$10:$AX$1113,17,FALSE),"-")</f>
        <v>-</v>
      </c>
      <c r="AB297" s="3" t="str">
        <f>IFERROR(VLOOKUP($D297,Payments!AH$10:$AX$1113,15,FALSE),"-")</f>
        <v>-</v>
      </c>
      <c r="AC297" s="3" t="str">
        <f>IFERROR(VLOOKUP($D297,Payments!AJ$10:$AX$1113,15,FALSE),"-")</f>
        <v>-</v>
      </c>
      <c r="AD297" s="3" t="str">
        <f>IFERROR(VLOOKUP($D297,Payments!AL$10:$AX$1113,13,FALSE),"-")</f>
        <v>-</v>
      </c>
      <c r="AE297" s="3" t="str">
        <f>IFERROR(VLOOKUP($D297,Payments!AN$10:$AX$1113,11,FALSE),"-")</f>
        <v>-</v>
      </c>
      <c r="AF297" s="3" t="str">
        <f>IFERROR(VLOOKUP($D297,Payments!AP$10:$AX$1113,9,FALSE),"-")</f>
        <v>-</v>
      </c>
      <c r="AG297" s="3" t="str">
        <f>IFERROR(VLOOKUP($D297,Payments!AR$10:$AX$1113,7,FALSE),"-")</f>
        <v>-</v>
      </c>
      <c r="AH297" s="3" t="str">
        <f>IFERROR(VLOOKUP($D297,Payments!AT$10:$AX$1113,5,FALSE),"-")</f>
        <v>-</v>
      </c>
      <c r="AI297" s="3" t="str">
        <f>IFERROR(VLOOKUP($D297,Payments!AV$10:$AX$1113,3,FALSE),"-")</f>
        <v>-</v>
      </c>
    </row>
    <row r="298" spans="1:35" ht="14.5" x14ac:dyDescent="0.35">
      <c r="A298" s="4" t="s">
        <v>162</v>
      </c>
      <c r="B298" s="2" t="s">
        <v>2664</v>
      </c>
      <c r="C298" s="19" t="s">
        <v>457</v>
      </c>
      <c r="D298" s="2" t="s">
        <v>1888</v>
      </c>
      <c r="E298" s="22" t="s">
        <v>462</v>
      </c>
      <c r="F298" s="2">
        <v>7</v>
      </c>
      <c r="G298" s="38">
        <v>15000</v>
      </c>
      <c r="H298" s="2"/>
      <c r="I298" s="26"/>
      <c r="J298" s="2"/>
      <c r="K298" s="2"/>
      <c r="L298" s="3" t="str">
        <f>IFERROR(VLOOKUP($D298,Payments!B$10:$AX$1113,49,FALSE),"-")</f>
        <v>-</v>
      </c>
      <c r="M298" s="3" t="str">
        <f>IFERROR(VLOOKUP($D298,Payments!D$10:$AX$1113,47,FALSE),"-")</f>
        <v>-</v>
      </c>
      <c r="N298" s="3" t="str">
        <f>IFERROR(VLOOKUP($D298,Payments!F$10:$AX$1113,45,FALSE),"-")</f>
        <v>-</v>
      </c>
      <c r="O298" s="3" t="str">
        <f>IFERROR(VLOOKUP($D298,Payments!H$10:$AX$1113,43,FALSE),"-")</f>
        <v>-</v>
      </c>
      <c r="P298" s="3" t="str">
        <f>IFERROR(VLOOKUP($D298,Payments!J$10:$AX$1113,41,FALSE),"-")</f>
        <v>-</v>
      </c>
      <c r="Q298" s="3" t="str">
        <f>IFERROR(VLOOKUP($D298,Payments!L$10:$AX$1113,39,FALSE),"-")</f>
        <v>-</v>
      </c>
      <c r="R298" s="3" t="str">
        <f>IFERROR(VLOOKUP($D298,Payments!N$10:$AX$1113,37,FALSE),"-")</f>
        <v>-</v>
      </c>
      <c r="S298" s="3" t="str">
        <f>IFERROR(VLOOKUP($D298,Payments!P$10:$AX$1113,35,FALSE),"-")</f>
        <v>-</v>
      </c>
      <c r="T298" s="3" t="str">
        <f>IFERROR(VLOOKUP($D298,Payments!R$10:$AX$1113,33,FALSE),"-")</f>
        <v>-</v>
      </c>
      <c r="U298" s="3" t="str">
        <f>IFERROR(VLOOKUP($D298,Payments!T$10:$AX$1113,31,FALSE),"-")</f>
        <v>-</v>
      </c>
      <c r="V298" s="3" t="str">
        <f>IFERROR(VLOOKUP($D298,Payments!V$10:$AX$1113,29,FALSE),"-")</f>
        <v>-</v>
      </c>
      <c r="W298" s="3" t="str">
        <f>IFERROR(VLOOKUP($D298,Payments!X$10:$AX$1113,27,FALSE),"-")</f>
        <v>-</v>
      </c>
      <c r="X298" s="3" t="str">
        <f>IFERROR(VLOOKUP($D298,Payments!Z$10:$AX$1113,25,FALSE),"-")</f>
        <v>-</v>
      </c>
      <c r="Y298" s="3" t="str">
        <f>IFERROR(VLOOKUP($D298,Payments!AB$10:$AX$1113,23,FALSE),"-")</f>
        <v>-</v>
      </c>
      <c r="Z298" s="3" t="str">
        <f>IFERROR(VLOOKUP($D298,Payments!AD$10:$AX$1113,19,FALSE),"-")</f>
        <v>-</v>
      </c>
      <c r="AA298" s="3" t="str">
        <f>IFERROR(VLOOKUP($D298,Payments!AF$10:$AX$1113,17,FALSE),"-")</f>
        <v>-</v>
      </c>
      <c r="AB298" s="3" t="str">
        <f>IFERROR(VLOOKUP($D298,Payments!AH$10:$AX$1113,15,FALSE),"-")</f>
        <v>-</v>
      </c>
      <c r="AC298" s="3" t="str">
        <f>IFERROR(VLOOKUP($D298,Payments!AJ$10:$AX$1113,15,FALSE),"-")</f>
        <v>-</v>
      </c>
      <c r="AD298" s="3" t="str">
        <f>IFERROR(VLOOKUP($D298,Payments!AL$10:$AX$1113,13,FALSE),"-")</f>
        <v>-</v>
      </c>
      <c r="AE298" s="3" t="str">
        <f>IFERROR(VLOOKUP($D298,Payments!AN$10:$AX$1113,11,FALSE),"-")</f>
        <v>-</v>
      </c>
      <c r="AF298" s="3" t="str">
        <f>IFERROR(VLOOKUP($D298,Payments!AP$10:$AX$1113,9,FALSE),"-")</f>
        <v>-</v>
      </c>
      <c r="AG298" s="3" t="str">
        <f>IFERROR(VLOOKUP($D298,Payments!AR$10:$AX$1113,7,FALSE),"-")</f>
        <v>-</v>
      </c>
      <c r="AH298" s="3" t="str">
        <f>IFERROR(VLOOKUP($D298,Payments!AT$10:$AX$1113,5,FALSE),"-")</f>
        <v>-</v>
      </c>
      <c r="AI298" s="3" t="str">
        <f>IFERROR(VLOOKUP($D298,Payments!AV$10:$AX$1113,3,FALSE),"-")</f>
        <v>-</v>
      </c>
    </row>
    <row r="299" spans="1:35" ht="14.5" x14ac:dyDescent="0.35">
      <c r="A299" s="4" t="s">
        <v>162</v>
      </c>
      <c r="B299" s="2" t="s">
        <v>2665</v>
      </c>
      <c r="C299" s="19" t="s">
        <v>1407</v>
      </c>
      <c r="D299" s="2" t="s">
        <v>1889</v>
      </c>
      <c r="E299" s="22" t="s">
        <v>466</v>
      </c>
      <c r="F299" s="2">
        <v>2</v>
      </c>
      <c r="G299" s="38">
        <v>20000</v>
      </c>
      <c r="H299" s="2"/>
      <c r="I299" s="26"/>
      <c r="J299" s="2"/>
      <c r="K299" s="2"/>
      <c r="L299" s="3" t="str">
        <f>IFERROR(VLOOKUP($D299,Payments!B$10:$AX$1113,49,FALSE),"-")</f>
        <v>-</v>
      </c>
      <c r="M299" s="3" t="str">
        <f>IFERROR(VLOOKUP($D299,Payments!D$10:$AX$1113,47,FALSE),"-")</f>
        <v>-</v>
      </c>
      <c r="N299" s="3" t="str">
        <f>IFERROR(VLOOKUP($D299,Payments!F$10:$AX$1113,45,FALSE),"-")</f>
        <v>-</v>
      </c>
      <c r="O299" s="3" t="str">
        <f>IFERROR(VLOOKUP($D299,Payments!H$10:$AX$1113,43,FALSE),"-")</f>
        <v>-</v>
      </c>
      <c r="P299" s="3" t="str">
        <f>IFERROR(VLOOKUP($D299,Payments!J$10:$AX$1113,41,FALSE),"-")</f>
        <v>-</v>
      </c>
      <c r="Q299" s="3" t="str">
        <f>IFERROR(VLOOKUP($D299,Payments!L$10:$AX$1113,39,FALSE),"-")</f>
        <v>-</v>
      </c>
      <c r="R299" s="3" t="str">
        <f>IFERROR(VLOOKUP($D299,Payments!N$10:$AX$1113,37,FALSE),"-")</f>
        <v>-</v>
      </c>
      <c r="S299" s="3" t="str">
        <f>IFERROR(VLOOKUP($D299,Payments!P$10:$AX$1113,35,FALSE),"-")</f>
        <v>-</v>
      </c>
      <c r="T299" s="3" t="str">
        <f>IFERROR(VLOOKUP($D299,Payments!R$10:$AX$1113,33,FALSE),"-")</f>
        <v>-</v>
      </c>
      <c r="U299" s="3" t="str">
        <f>IFERROR(VLOOKUP($D299,Payments!T$10:$AX$1113,31,FALSE),"-")</f>
        <v>-</v>
      </c>
      <c r="V299" s="3" t="str">
        <f>IFERROR(VLOOKUP($D299,Payments!V$10:$AX$1113,29,FALSE),"-")</f>
        <v>-</v>
      </c>
      <c r="W299" s="3" t="str">
        <f>IFERROR(VLOOKUP($D299,Payments!X$10:$AX$1113,27,FALSE),"-")</f>
        <v>-</v>
      </c>
      <c r="X299" s="3" t="str">
        <f>IFERROR(VLOOKUP($D299,Payments!Z$10:$AX$1113,25,FALSE),"-")</f>
        <v>-</v>
      </c>
      <c r="Y299" s="3" t="str">
        <f>IFERROR(VLOOKUP($D299,Payments!AB$10:$AX$1113,23,FALSE),"-")</f>
        <v>-</v>
      </c>
      <c r="Z299" s="3" t="str">
        <f>IFERROR(VLOOKUP($D299,Payments!AD$10:$AX$1113,19,FALSE),"-")</f>
        <v>-</v>
      </c>
      <c r="AA299" s="3" t="str">
        <f>IFERROR(VLOOKUP($D299,Payments!AF$10:$AX$1113,17,FALSE),"-")</f>
        <v>-</v>
      </c>
      <c r="AB299" s="3" t="str">
        <f>IFERROR(VLOOKUP($D299,Payments!AH$10:$AX$1113,15,FALSE),"-")</f>
        <v>-</v>
      </c>
      <c r="AC299" s="3" t="str">
        <f>IFERROR(VLOOKUP($D299,Payments!AJ$10:$AX$1113,15,FALSE),"-")</f>
        <v>-</v>
      </c>
      <c r="AD299" s="3" t="str">
        <f>IFERROR(VLOOKUP($D299,Payments!AL$10:$AX$1113,13,FALSE),"-")</f>
        <v>-</v>
      </c>
      <c r="AE299" s="3" t="str">
        <f>IFERROR(VLOOKUP($D299,Payments!AN$10:$AX$1113,11,FALSE),"-")</f>
        <v>-</v>
      </c>
      <c r="AF299" s="3" t="str">
        <f>IFERROR(VLOOKUP($D299,Payments!AP$10:$AX$1113,9,FALSE),"-")</f>
        <v>-</v>
      </c>
      <c r="AG299" s="3" t="str">
        <f>IFERROR(VLOOKUP($D299,Payments!AR$10:$AX$1113,7,FALSE),"-")</f>
        <v>-</v>
      </c>
      <c r="AH299" s="3" t="str">
        <f>IFERROR(VLOOKUP($D299,Payments!AT$10:$AX$1113,5,FALSE),"-")</f>
        <v>-</v>
      </c>
      <c r="AI299" s="3" t="str">
        <f>IFERROR(VLOOKUP($D299,Payments!AV$10:$AX$1113,3,FALSE),"-")</f>
        <v>-</v>
      </c>
    </row>
    <row r="300" spans="1:35" ht="14.5" x14ac:dyDescent="0.35">
      <c r="A300" s="4" t="s">
        <v>162</v>
      </c>
      <c r="B300" s="2" t="s">
        <v>2665</v>
      </c>
      <c r="C300" s="19" t="s">
        <v>1407</v>
      </c>
      <c r="D300" s="2" t="s">
        <v>1890</v>
      </c>
      <c r="E300" s="22" t="s">
        <v>467</v>
      </c>
      <c r="F300" s="2">
        <v>5</v>
      </c>
      <c r="G300" s="38">
        <v>20000</v>
      </c>
      <c r="H300" s="2"/>
      <c r="I300" s="26" t="s">
        <v>484</v>
      </c>
      <c r="J300" s="2"/>
      <c r="K300" s="2"/>
      <c r="L300" s="3" t="str">
        <f>IFERROR(VLOOKUP($D300,Payments!B$10:$AX$1113,49,FALSE),"-")</f>
        <v>-</v>
      </c>
      <c r="M300" s="3" t="str">
        <f>IFERROR(VLOOKUP($D300,Payments!D$10:$AX$1113,47,FALSE),"-")</f>
        <v>-</v>
      </c>
      <c r="N300" s="3" t="str">
        <f>IFERROR(VLOOKUP($D300,Payments!F$10:$AX$1113,45,FALSE),"-")</f>
        <v>-</v>
      </c>
      <c r="O300" s="3" t="str">
        <f>IFERROR(VLOOKUP($D300,Payments!H$10:$AX$1113,43,FALSE),"-")</f>
        <v>-</v>
      </c>
      <c r="P300" s="3" t="str">
        <f>IFERROR(VLOOKUP($D300,Payments!J$10:$AX$1113,41,FALSE),"-")</f>
        <v>-</v>
      </c>
      <c r="Q300" s="3" t="str">
        <f>IFERROR(VLOOKUP($D300,Payments!L$10:$AX$1113,39,FALSE),"-")</f>
        <v>-</v>
      </c>
      <c r="R300" s="3" t="str">
        <f>IFERROR(VLOOKUP($D300,Payments!N$10:$AX$1113,37,FALSE),"-")</f>
        <v>-</v>
      </c>
      <c r="S300" s="3" t="str">
        <f>IFERROR(VLOOKUP($D300,Payments!P$10:$AX$1113,35,FALSE),"-")</f>
        <v>-</v>
      </c>
      <c r="T300" s="3" t="str">
        <f>IFERROR(VLOOKUP($D300,Payments!R$10:$AX$1113,33,FALSE),"-")</f>
        <v>-</v>
      </c>
      <c r="U300" s="3" t="str">
        <f>IFERROR(VLOOKUP($D300,Payments!T$10:$AX$1113,31,FALSE),"-")</f>
        <v>-</v>
      </c>
      <c r="V300" s="3" t="str">
        <f>IFERROR(VLOOKUP($D300,Payments!V$10:$AX$1113,29,FALSE),"-")</f>
        <v>-</v>
      </c>
      <c r="W300" s="3" t="str">
        <f>IFERROR(VLOOKUP($D300,Payments!X$10:$AX$1113,27,FALSE),"-")</f>
        <v>-</v>
      </c>
      <c r="X300" s="3" t="str">
        <f>IFERROR(VLOOKUP($D300,Payments!Z$10:$AX$1113,25,FALSE),"-")</f>
        <v>-</v>
      </c>
      <c r="Y300" s="3" t="str">
        <f>IFERROR(VLOOKUP($D300,Payments!AB$10:$AX$1113,23,FALSE),"-")</f>
        <v>-</v>
      </c>
      <c r="Z300" s="3" t="str">
        <f>IFERROR(VLOOKUP($D300,Payments!AD$10:$AX$1113,19,FALSE),"-")</f>
        <v>-</v>
      </c>
      <c r="AA300" s="3" t="str">
        <f>IFERROR(VLOOKUP($D300,Payments!AF$10:$AX$1113,17,FALSE),"-")</f>
        <v>-</v>
      </c>
      <c r="AB300" s="3" t="str">
        <f>IFERROR(VLOOKUP($D300,Payments!AH$10:$AX$1113,15,FALSE),"-")</f>
        <v>-</v>
      </c>
      <c r="AC300" s="3" t="str">
        <f>IFERROR(VLOOKUP($D300,Payments!AJ$10:$AX$1113,15,FALSE),"-")</f>
        <v>-</v>
      </c>
      <c r="AD300" s="3" t="str">
        <f>IFERROR(VLOOKUP($D300,Payments!AL$10:$AX$1113,13,FALSE),"-")</f>
        <v>-</v>
      </c>
      <c r="AE300" s="3" t="str">
        <f>IFERROR(VLOOKUP($D300,Payments!AN$10:$AX$1113,11,FALSE),"-")</f>
        <v>-</v>
      </c>
      <c r="AF300" s="3" t="str">
        <f>IFERROR(VLOOKUP($D300,Payments!AP$10:$AX$1113,9,FALSE),"-")</f>
        <v>-</v>
      </c>
      <c r="AG300" s="3" t="str">
        <f>IFERROR(VLOOKUP($D300,Payments!AR$10:$AX$1113,7,FALSE),"-")</f>
        <v>-</v>
      </c>
      <c r="AH300" s="3" t="str">
        <f>IFERROR(VLOOKUP($D300,Payments!AT$10:$AX$1113,5,FALSE),"-")</f>
        <v>-</v>
      </c>
      <c r="AI300" s="3" t="str">
        <f>IFERROR(VLOOKUP($D300,Payments!AV$10:$AX$1113,3,FALSE),"-")</f>
        <v>-</v>
      </c>
    </row>
    <row r="301" spans="1:35" ht="14.5" x14ac:dyDescent="0.35">
      <c r="A301" s="4" t="s">
        <v>162</v>
      </c>
      <c r="B301" s="2" t="s">
        <v>2665</v>
      </c>
      <c r="C301" s="19" t="s">
        <v>1407</v>
      </c>
      <c r="D301" s="2" t="s">
        <v>1891</v>
      </c>
      <c r="E301" s="22" t="s">
        <v>468</v>
      </c>
      <c r="F301" s="2">
        <v>6</v>
      </c>
      <c r="G301" s="38">
        <v>20000</v>
      </c>
      <c r="H301" s="2"/>
      <c r="I301" s="26" t="s">
        <v>485</v>
      </c>
      <c r="J301" s="2"/>
      <c r="K301" s="2"/>
      <c r="L301" s="3" t="str">
        <f>IFERROR(VLOOKUP($D301,Payments!B$10:$AX$1113,49,FALSE),"-")</f>
        <v>-</v>
      </c>
      <c r="M301" s="3" t="str">
        <f>IFERROR(VLOOKUP($D301,Payments!D$10:$AX$1113,47,FALSE),"-")</f>
        <v>-</v>
      </c>
      <c r="N301" s="3" t="str">
        <f>IFERROR(VLOOKUP($D301,Payments!F$10:$AX$1113,45,FALSE),"-")</f>
        <v>-</v>
      </c>
      <c r="O301" s="3" t="str">
        <f>IFERROR(VLOOKUP($D301,Payments!H$10:$AX$1113,43,FALSE),"-")</f>
        <v>-</v>
      </c>
      <c r="P301" s="3" t="str">
        <f>IFERROR(VLOOKUP($D301,Payments!J$10:$AX$1113,41,FALSE),"-")</f>
        <v>-</v>
      </c>
      <c r="Q301" s="3" t="str">
        <f>IFERROR(VLOOKUP($D301,Payments!L$10:$AX$1113,39,FALSE),"-")</f>
        <v>-</v>
      </c>
      <c r="R301" s="3" t="str">
        <f>IFERROR(VLOOKUP($D301,Payments!N$10:$AX$1113,37,FALSE),"-")</f>
        <v>-</v>
      </c>
      <c r="S301" s="3" t="str">
        <f>IFERROR(VLOOKUP($D301,Payments!P$10:$AX$1113,35,FALSE),"-")</f>
        <v>-</v>
      </c>
      <c r="T301" s="3" t="str">
        <f>IFERROR(VLOOKUP($D301,Payments!R$10:$AX$1113,33,FALSE),"-")</f>
        <v>-</v>
      </c>
      <c r="U301" s="3" t="str">
        <f>IFERROR(VLOOKUP($D301,Payments!T$10:$AX$1113,31,FALSE),"-")</f>
        <v>-</v>
      </c>
      <c r="V301" s="3" t="str">
        <f>IFERROR(VLOOKUP($D301,Payments!V$10:$AX$1113,29,FALSE),"-")</f>
        <v>-</v>
      </c>
      <c r="W301" s="3" t="str">
        <f>IFERROR(VLOOKUP($D301,Payments!X$10:$AX$1113,27,FALSE),"-")</f>
        <v>-</v>
      </c>
      <c r="X301" s="3" t="str">
        <f>IFERROR(VLOOKUP($D301,Payments!Z$10:$AX$1113,25,FALSE),"-")</f>
        <v>-</v>
      </c>
      <c r="Y301" s="3" t="str">
        <f>IFERROR(VLOOKUP($D301,Payments!AB$10:$AX$1113,23,FALSE),"-")</f>
        <v>-</v>
      </c>
      <c r="Z301" s="3" t="str">
        <f>IFERROR(VLOOKUP($D301,Payments!AD$10:$AX$1113,19,FALSE),"-")</f>
        <v>-</v>
      </c>
      <c r="AA301" s="3" t="str">
        <f>IFERROR(VLOOKUP($D301,Payments!AF$10:$AX$1113,17,FALSE),"-")</f>
        <v>-</v>
      </c>
      <c r="AB301" s="3" t="str">
        <f>IFERROR(VLOOKUP($D301,Payments!AH$10:$AX$1113,15,FALSE),"-")</f>
        <v>-</v>
      </c>
      <c r="AC301" s="3" t="str">
        <f>IFERROR(VLOOKUP($D301,Payments!AJ$10:$AX$1113,15,FALSE),"-")</f>
        <v>-</v>
      </c>
      <c r="AD301" s="3" t="str">
        <f>IFERROR(VLOOKUP($D301,Payments!AL$10:$AX$1113,13,FALSE),"-")</f>
        <v>-</v>
      </c>
      <c r="AE301" s="3" t="str">
        <f>IFERROR(VLOOKUP($D301,Payments!AN$10:$AX$1113,11,FALSE),"-")</f>
        <v>-</v>
      </c>
      <c r="AF301" s="3" t="str">
        <f>IFERROR(VLOOKUP($D301,Payments!AP$10:$AX$1113,9,FALSE),"-")</f>
        <v>-</v>
      </c>
      <c r="AG301" s="3" t="str">
        <f>IFERROR(VLOOKUP($D301,Payments!AR$10:$AX$1113,7,FALSE),"-")</f>
        <v>-</v>
      </c>
      <c r="AH301" s="3" t="str">
        <f>IFERROR(VLOOKUP($D301,Payments!AT$10:$AX$1113,5,FALSE),"-")</f>
        <v>-</v>
      </c>
      <c r="AI301" s="3" t="str">
        <f>IFERROR(VLOOKUP($D301,Payments!AV$10:$AX$1113,3,FALSE),"-")</f>
        <v>-</v>
      </c>
    </row>
    <row r="302" spans="1:35" ht="14.5" x14ac:dyDescent="0.35">
      <c r="A302" s="4" t="s">
        <v>162</v>
      </c>
      <c r="B302" s="2" t="s">
        <v>2665</v>
      </c>
      <c r="C302" s="19" t="s">
        <v>1407</v>
      </c>
      <c r="D302" s="2" t="s">
        <v>1892</v>
      </c>
      <c r="E302" s="22" t="s">
        <v>469</v>
      </c>
      <c r="F302" s="2">
        <v>6</v>
      </c>
      <c r="G302" s="38">
        <v>20000</v>
      </c>
      <c r="H302" s="2"/>
      <c r="I302" s="26"/>
      <c r="J302" s="2"/>
      <c r="K302" s="2"/>
      <c r="L302" s="3" t="str">
        <f>IFERROR(VLOOKUP($D302,Payments!B$10:$AX$1113,49,FALSE),"-")</f>
        <v>-</v>
      </c>
      <c r="M302" s="3" t="str">
        <f>IFERROR(VLOOKUP($D302,Payments!D$10:$AX$1113,47,FALSE),"-")</f>
        <v>-</v>
      </c>
      <c r="N302" s="3" t="str">
        <f>IFERROR(VLOOKUP($D302,Payments!F$10:$AX$1113,45,FALSE),"-")</f>
        <v>-</v>
      </c>
      <c r="O302" s="3" t="str">
        <f>IFERROR(VLOOKUP($D302,Payments!H$10:$AX$1113,43,FALSE),"-")</f>
        <v>-</v>
      </c>
      <c r="P302" s="3" t="str">
        <f>IFERROR(VLOOKUP($D302,Payments!J$10:$AX$1113,41,FALSE),"-")</f>
        <v>-</v>
      </c>
      <c r="Q302" s="3" t="str">
        <f>IFERROR(VLOOKUP($D302,Payments!L$10:$AX$1113,39,FALSE),"-")</f>
        <v>-</v>
      </c>
      <c r="R302" s="3" t="str">
        <f>IFERROR(VLOOKUP($D302,Payments!N$10:$AX$1113,37,FALSE),"-")</f>
        <v>-</v>
      </c>
      <c r="S302" s="3" t="str">
        <f>IFERROR(VLOOKUP($D302,Payments!P$10:$AX$1113,35,FALSE),"-")</f>
        <v>-</v>
      </c>
      <c r="T302" s="3" t="str">
        <f>IFERROR(VLOOKUP($D302,Payments!R$10:$AX$1113,33,FALSE),"-")</f>
        <v>-</v>
      </c>
      <c r="U302" s="3" t="str">
        <f>IFERROR(VLOOKUP($D302,Payments!T$10:$AX$1113,31,FALSE),"-")</f>
        <v>-</v>
      </c>
      <c r="V302" s="3" t="str">
        <f>IFERROR(VLOOKUP($D302,Payments!V$10:$AX$1113,29,FALSE),"-")</f>
        <v>-</v>
      </c>
      <c r="W302" s="3" t="str">
        <f>IFERROR(VLOOKUP($D302,Payments!X$10:$AX$1113,27,FALSE),"-")</f>
        <v>-</v>
      </c>
      <c r="X302" s="3" t="str">
        <f>IFERROR(VLOOKUP($D302,Payments!Z$10:$AX$1113,25,FALSE),"-")</f>
        <v>-</v>
      </c>
      <c r="Y302" s="3" t="str">
        <f>IFERROR(VLOOKUP($D302,Payments!AB$10:$AX$1113,23,FALSE),"-")</f>
        <v>-</v>
      </c>
      <c r="Z302" s="3" t="str">
        <f>IFERROR(VLOOKUP($D302,Payments!AD$10:$AX$1113,19,FALSE),"-")</f>
        <v>-</v>
      </c>
      <c r="AA302" s="3" t="str">
        <f>IFERROR(VLOOKUP($D302,Payments!AF$10:$AX$1113,17,FALSE),"-")</f>
        <v>-</v>
      </c>
      <c r="AB302" s="3" t="str">
        <f>IFERROR(VLOOKUP($D302,Payments!AH$10:$AX$1113,15,FALSE),"-")</f>
        <v>-</v>
      </c>
      <c r="AC302" s="3" t="str">
        <f>IFERROR(VLOOKUP($D302,Payments!AJ$10:$AX$1113,15,FALSE),"-")</f>
        <v>-</v>
      </c>
      <c r="AD302" s="3" t="str">
        <f>IFERROR(VLOOKUP($D302,Payments!AL$10:$AX$1113,13,FALSE),"-")</f>
        <v>-</v>
      </c>
      <c r="AE302" s="3" t="str">
        <f>IFERROR(VLOOKUP($D302,Payments!AN$10:$AX$1113,11,FALSE),"-")</f>
        <v>-</v>
      </c>
      <c r="AF302" s="3" t="str">
        <f>IFERROR(VLOOKUP($D302,Payments!AP$10:$AX$1113,9,FALSE),"-")</f>
        <v>-</v>
      </c>
      <c r="AG302" s="3" t="str">
        <f>IFERROR(VLOOKUP($D302,Payments!AR$10:$AX$1113,7,FALSE),"-")</f>
        <v>-</v>
      </c>
      <c r="AH302" s="3" t="str">
        <f>IFERROR(VLOOKUP($D302,Payments!AT$10:$AX$1113,5,FALSE),"-")</f>
        <v>-</v>
      </c>
      <c r="AI302" s="3" t="str">
        <f>IFERROR(VLOOKUP($D302,Payments!AV$10:$AX$1113,3,FALSE),"-")</f>
        <v>-</v>
      </c>
    </row>
    <row r="303" spans="1:35" ht="14.5" x14ac:dyDescent="0.35">
      <c r="A303" s="4" t="s">
        <v>162</v>
      </c>
      <c r="B303" s="2" t="s">
        <v>2665</v>
      </c>
      <c r="C303" s="19" t="s">
        <v>1407</v>
      </c>
      <c r="D303" s="2" t="s">
        <v>1893</v>
      </c>
      <c r="E303" s="22" t="s">
        <v>470</v>
      </c>
      <c r="F303" s="2">
        <v>7</v>
      </c>
      <c r="G303" s="38">
        <v>20000</v>
      </c>
      <c r="H303" s="2"/>
      <c r="I303" s="26"/>
      <c r="J303" s="2"/>
      <c r="K303" s="2"/>
      <c r="L303" s="3" t="str">
        <f>IFERROR(VLOOKUP($D303,Payments!B$10:$AX$1113,49,FALSE),"-")</f>
        <v>-</v>
      </c>
      <c r="M303" s="3" t="str">
        <f>IFERROR(VLOOKUP($D303,Payments!D$10:$AX$1113,47,FALSE),"-")</f>
        <v>-</v>
      </c>
      <c r="N303" s="3" t="str">
        <f>IFERROR(VLOOKUP($D303,Payments!F$10:$AX$1113,45,FALSE),"-")</f>
        <v>-</v>
      </c>
      <c r="O303" s="3" t="str">
        <f>IFERROR(VLOOKUP($D303,Payments!H$10:$AX$1113,43,FALSE),"-")</f>
        <v>-</v>
      </c>
      <c r="P303" s="3" t="str">
        <f>IFERROR(VLOOKUP($D303,Payments!J$10:$AX$1113,41,FALSE),"-")</f>
        <v>-</v>
      </c>
      <c r="Q303" s="3" t="str">
        <f>IFERROR(VLOOKUP($D303,Payments!L$10:$AX$1113,39,FALSE),"-")</f>
        <v>-</v>
      </c>
      <c r="R303" s="3" t="str">
        <f>IFERROR(VLOOKUP($D303,Payments!N$10:$AX$1113,37,FALSE),"-")</f>
        <v>-</v>
      </c>
      <c r="S303" s="3" t="str">
        <f>IFERROR(VLOOKUP($D303,Payments!P$10:$AX$1113,35,FALSE),"-")</f>
        <v>-</v>
      </c>
      <c r="T303" s="3" t="str">
        <f>IFERROR(VLOOKUP($D303,Payments!R$10:$AX$1113,33,FALSE),"-")</f>
        <v>-</v>
      </c>
      <c r="U303" s="3" t="str">
        <f>IFERROR(VLOOKUP($D303,Payments!T$10:$AX$1113,31,FALSE),"-")</f>
        <v>-</v>
      </c>
      <c r="V303" s="3" t="str">
        <f>IFERROR(VLOOKUP($D303,Payments!V$10:$AX$1113,29,FALSE),"-")</f>
        <v>-</v>
      </c>
      <c r="W303" s="3" t="str">
        <f>IFERROR(VLOOKUP($D303,Payments!X$10:$AX$1113,27,FALSE),"-")</f>
        <v>-</v>
      </c>
      <c r="X303" s="3" t="str">
        <f>IFERROR(VLOOKUP($D303,Payments!Z$10:$AX$1113,25,FALSE),"-")</f>
        <v>-</v>
      </c>
      <c r="Y303" s="3" t="str">
        <f>IFERROR(VLOOKUP($D303,Payments!AB$10:$AX$1113,23,FALSE),"-")</f>
        <v>-</v>
      </c>
      <c r="Z303" s="3" t="str">
        <f>IFERROR(VLOOKUP($D303,Payments!AD$10:$AX$1113,19,FALSE),"-")</f>
        <v>-</v>
      </c>
      <c r="AA303" s="3" t="str">
        <f>IFERROR(VLOOKUP($D303,Payments!AF$10:$AX$1113,17,FALSE),"-")</f>
        <v>-</v>
      </c>
      <c r="AB303" s="3" t="str">
        <f>IFERROR(VLOOKUP($D303,Payments!AH$10:$AX$1113,15,FALSE),"-")</f>
        <v>-</v>
      </c>
      <c r="AC303" s="3" t="str">
        <f>IFERROR(VLOOKUP($D303,Payments!AJ$10:$AX$1113,15,FALSE),"-")</f>
        <v>-</v>
      </c>
      <c r="AD303" s="3" t="str">
        <f>IFERROR(VLOOKUP($D303,Payments!AL$10:$AX$1113,13,FALSE),"-")</f>
        <v>-</v>
      </c>
      <c r="AE303" s="3" t="str">
        <f>IFERROR(VLOOKUP($D303,Payments!AN$10:$AX$1113,11,FALSE),"-")</f>
        <v>-</v>
      </c>
      <c r="AF303" s="3" t="str">
        <f>IFERROR(VLOOKUP($D303,Payments!AP$10:$AX$1113,9,FALSE),"-")</f>
        <v>-</v>
      </c>
      <c r="AG303" s="3" t="str">
        <f>IFERROR(VLOOKUP($D303,Payments!AR$10:$AX$1113,7,FALSE),"-")</f>
        <v>-</v>
      </c>
      <c r="AH303" s="3" t="str">
        <f>IFERROR(VLOOKUP($D303,Payments!AT$10:$AX$1113,5,FALSE),"-")</f>
        <v>-</v>
      </c>
      <c r="AI303" s="3" t="str">
        <f>IFERROR(VLOOKUP($D303,Payments!AV$10:$AX$1113,3,FALSE),"-")</f>
        <v>-</v>
      </c>
    </row>
    <row r="304" spans="1:35" ht="14.5" x14ac:dyDescent="0.35">
      <c r="A304" s="4" t="s">
        <v>162</v>
      </c>
      <c r="B304" s="2" t="s">
        <v>2665</v>
      </c>
      <c r="C304" s="19" t="s">
        <v>1407</v>
      </c>
      <c r="D304" s="2" t="s">
        <v>1894</v>
      </c>
      <c r="E304" s="22" t="s">
        <v>471</v>
      </c>
      <c r="F304" s="2">
        <v>7</v>
      </c>
      <c r="G304" s="38">
        <v>20000</v>
      </c>
      <c r="H304" s="2"/>
      <c r="I304" s="26"/>
      <c r="J304" s="2"/>
      <c r="K304" s="2"/>
      <c r="L304" s="3" t="str">
        <f>IFERROR(VLOOKUP($D304,Payments!B$10:$AX$1113,49,FALSE),"-")</f>
        <v>-</v>
      </c>
      <c r="M304" s="3" t="str">
        <f>IFERROR(VLOOKUP($D304,Payments!D$10:$AX$1113,47,FALSE),"-")</f>
        <v>-</v>
      </c>
      <c r="N304" s="3" t="str">
        <f>IFERROR(VLOOKUP($D304,Payments!F$10:$AX$1113,45,FALSE),"-")</f>
        <v>-</v>
      </c>
      <c r="O304" s="3" t="str">
        <f>IFERROR(VLOOKUP($D304,Payments!H$10:$AX$1113,43,FALSE),"-")</f>
        <v>-</v>
      </c>
      <c r="P304" s="3" t="str">
        <f>IFERROR(VLOOKUP($D304,Payments!J$10:$AX$1113,41,FALSE),"-")</f>
        <v>-</v>
      </c>
      <c r="Q304" s="3" t="str">
        <f>IFERROR(VLOOKUP($D304,Payments!L$10:$AX$1113,39,FALSE),"-")</f>
        <v>-</v>
      </c>
      <c r="R304" s="3" t="str">
        <f>IFERROR(VLOOKUP($D304,Payments!N$10:$AX$1113,37,FALSE),"-")</f>
        <v>-</v>
      </c>
      <c r="S304" s="3" t="str">
        <f>IFERROR(VLOOKUP($D304,Payments!P$10:$AX$1113,35,FALSE),"-")</f>
        <v>-</v>
      </c>
      <c r="T304" s="3" t="str">
        <f>IFERROR(VLOOKUP($D304,Payments!R$10:$AX$1113,33,FALSE),"-")</f>
        <v>-</v>
      </c>
      <c r="U304" s="3" t="str">
        <f>IFERROR(VLOOKUP($D304,Payments!T$10:$AX$1113,31,FALSE),"-")</f>
        <v>-</v>
      </c>
      <c r="V304" s="3" t="str">
        <f>IFERROR(VLOOKUP($D304,Payments!V$10:$AX$1113,29,FALSE),"-")</f>
        <v>-</v>
      </c>
      <c r="W304" s="3" t="str">
        <f>IFERROR(VLOOKUP($D304,Payments!X$10:$AX$1113,27,FALSE),"-")</f>
        <v>-</v>
      </c>
      <c r="X304" s="3" t="str">
        <f>IFERROR(VLOOKUP($D304,Payments!Z$10:$AX$1113,25,FALSE),"-")</f>
        <v>-</v>
      </c>
      <c r="Y304" s="3" t="str">
        <f>IFERROR(VLOOKUP($D304,Payments!AB$10:$AX$1113,23,FALSE),"-")</f>
        <v>-</v>
      </c>
      <c r="Z304" s="3" t="str">
        <f>IFERROR(VLOOKUP($D304,Payments!AD$10:$AX$1113,19,FALSE),"-")</f>
        <v>-</v>
      </c>
      <c r="AA304" s="3" t="str">
        <f>IFERROR(VLOOKUP($D304,Payments!AF$10:$AX$1113,17,FALSE),"-")</f>
        <v>-</v>
      </c>
      <c r="AB304" s="3" t="str">
        <f>IFERROR(VLOOKUP($D304,Payments!AH$10:$AX$1113,15,FALSE),"-")</f>
        <v>-</v>
      </c>
      <c r="AC304" s="3" t="str">
        <f>IFERROR(VLOOKUP($D304,Payments!AJ$10:$AX$1113,15,FALSE),"-")</f>
        <v>-</v>
      </c>
      <c r="AD304" s="3" t="str">
        <f>IFERROR(VLOOKUP($D304,Payments!AL$10:$AX$1113,13,FALSE),"-")</f>
        <v>-</v>
      </c>
      <c r="AE304" s="3" t="str">
        <f>IFERROR(VLOOKUP($D304,Payments!AN$10:$AX$1113,11,FALSE),"-")</f>
        <v>-</v>
      </c>
      <c r="AF304" s="3" t="str">
        <f>IFERROR(VLOOKUP($D304,Payments!AP$10:$AX$1113,9,FALSE),"-")</f>
        <v>-</v>
      </c>
      <c r="AG304" s="3" t="str">
        <f>IFERROR(VLOOKUP($D304,Payments!AR$10:$AX$1113,7,FALSE),"-")</f>
        <v>-</v>
      </c>
      <c r="AH304" s="3" t="str">
        <f>IFERROR(VLOOKUP($D304,Payments!AT$10:$AX$1113,5,FALSE),"-")</f>
        <v>-</v>
      </c>
      <c r="AI304" s="3" t="str">
        <f>IFERROR(VLOOKUP($D304,Payments!AV$10:$AX$1113,3,FALSE),"-")</f>
        <v>-</v>
      </c>
    </row>
    <row r="305" spans="1:35" ht="14.5" x14ac:dyDescent="0.35">
      <c r="A305" s="4" t="s">
        <v>162</v>
      </c>
      <c r="B305" s="2" t="s">
        <v>2665</v>
      </c>
      <c r="C305" s="19" t="s">
        <v>1407</v>
      </c>
      <c r="D305" s="2" t="s">
        <v>1895</v>
      </c>
      <c r="E305" s="22" t="s">
        <v>472</v>
      </c>
      <c r="F305" s="2">
        <v>8</v>
      </c>
      <c r="G305" s="38">
        <v>20000</v>
      </c>
      <c r="H305" s="2"/>
      <c r="I305" s="26" t="s">
        <v>486</v>
      </c>
      <c r="J305" s="2"/>
      <c r="K305" s="2"/>
      <c r="L305" s="3" t="str">
        <f>IFERROR(VLOOKUP($D305,Payments!B$10:$AX$1113,49,FALSE),"-")</f>
        <v>-</v>
      </c>
      <c r="M305" s="3" t="str">
        <f>IFERROR(VLOOKUP($D305,Payments!D$10:$AX$1113,47,FALSE),"-")</f>
        <v>-</v>
      </c>
      <c r="N305" s="3" t="str">
        <f>IFERROR(VLOOKUP($D305,Payments!F$10:$AX$1113,45,FALSE),"-")</f>
        <v>-</v>
      </c>
      <c r="O305" s="3" t="str">
        <f>IFERROR(VLOOKUP($D305,Payments!H$10:$AX$1113,43,FALSE),"-")</f>
        <v>-</v>
      </c>
      <c r="P305" s="3" t="str">
        <f>IFERROR(VLOOKUP($D305,Payments!J$10:$AX$1113,41,FALSE),"-")</f>
        <v>-</v>
      </c>
      <c r="Q305" s="3" t="str">
        <f>IFERROR(VLOOKUP($D305,Payments!L$10:$AX$1113,39,FALSE),"-")</f>
        <v>-</v>
      </c>
      <c r="R305" s="3" t="str">
        <f>IFERROR(VLOOKUP($D305,Payments!N$10:$AX$1113,37,FALSE),"-")</f>
        <v>-</v>
      </c>
      <c r="S305" s="3" t="str">
        <f>IFERROR(VLOOKUP($D305,Payments!P$10:$AX$1113,35,FALSE),"-")</f>
        <v>-</v>
      </c>
      <c r="T305" s="3" t="str">
        <f>IFERROR(VLOOKUP($D305,Payments!R$10:$AX$1113,33,FALSE),"-")</f>
        <v>-</v>
      </c>
      <c r="U305" s="3" t="str">
        <f>IFERROR(VLOOKUP($D305,Payments!T$10:$AX$1113,31,FALSE),"-")</f>
        <v>-</v>
      </c>
      <c r="V305" s="3" t="str">
        <f>IFERROR(VLOOKUP($D305,Payments!V$10:$AX$1113,29,FALSE),"-")</f>
        <v>-</v>
      </c>
      <c r="W305" s="3" t="str">
        <f>IFERROR(VLOOKUP($D305,Payments!X$10:$AX$1113,27,FALSE),"-")</f>
        <v>-</v>
      </c>
      <c r="X305" s="3" t="str">
        <f>IFERROR(VLOOKUP($D305,Payments!Z$10:$AX$1113,25,FALSE),"-")</f>
        <v>-</v>
      </c>
      <c r="Y305" s="3" t="str">
        <f>IFERROR(VLOOKUP($D305,Payments!AB$10:$AX$1113,23,FALSE),"-")</f>
        <v>-</v>
      </c>
      <c r="Z305" s="3" t="str">
        <f>IFERROR(VLOOKUP($D305,Payments!AD$10:$AX$1113,19,FALSE),"-")</f>
        <v>-</v>
      </c>
      <c r="AA305" s="3" t="str">
        <f>IFERROR(VLOOKUP($D305,Payments!AF$10:$AX$1113,17,FALSE),"-")</f>
        <v>-</v>
      </c>
      <c r="AB305" s="3" t="str">
        <f>IFERROR(VLOOKUP($D305,Payments!AH$10:$AX$1113,15,FALSE),"-")</f>
        <v>-</v>
      </c>
      <c r="AC305" s="3" t="str">
        <f>IFERROR(VLOOKUP($D305,Payments!AJ$10:$AX$1113,15,FALSE),"-")</f>
        <v>-</v>
      </c>
      <c r="AD305" s="3" t="str">
        <f>IFERROR(VLOOKUP($D305,Payments!AL$10:$AX$1113,13,FALSE),"-")</f>
        <v>-</v>
      </c>
      <c r="AE305" s="3" t="str">
        <f>IFERROR(VLOOKUP($D305,Payments!AN$10:$AX$1113,11,FALSE),"-")</f>
        <v>-</v>
      </c>
      <c r="AF305" s="3" t="str">
        <f>IFERROR(VLOOKUP($D305,Payments!AP$10:$AX$1113,9,FALSE),"-")</f>
        <v>-</v>
      </c>
      <c r="AG305" s="3" t="str">
        <f>IFERROR(VLOOKUP($D305,Payments!AR$10:$AX$1113,7,FALSE),"-")</f>
        <v>-</v>
      </c>
      <c r="AH305" s="3" t="str">
        <f>IFERROR(VLOOKUP($D305,Payments!AT$10:$AX$1113,5,FALSE),"-")</f>
        <v>-</v>
      </c>
      <c r="AI305" s="3" t="str">
        <f>IFERROR(VLOOKUP($D305,Payments!AV$10:$AX$1113,3,FALSE),"-")</f>
        <v>-</v>
      </c>
    </row>
    <row r="306" spans="1:35" ht="14.5" x14ac:dyDescent="0.35">
      <c r="A306" s="4" t="s">
        <v>162</v>
      </c>
      <c r="B306" s="2" t="s">
        <v>2665</v>
      </c>
      <c r="C306" s="19" t="s">
        <v>1407</v>
      </c>
      <c r="D306" s="2" t="s">
        <v>1896</v>
      </c>
      <c r="E306" s="22"/>
      <c r="F306" s="2"/>
      <c r="G306" s="38">
        <v>20000</v>
      </c>
      <c r="H306" s="2"/>
      <c r="I306" s="26"/>
      <c r="J306" s="2"/>
      <c r="K306" s="2"/>
      <c r="L306" s="3" t="str">
        <f>IFERROR(VLOOKUP($D306,Payments!B$10:$AX$1113,49,FALSE),"-")</f>
        <v>-</v>
      </c>
      <c r="M306" s="3" t="str">
        <f>IFERROR(VLOOKUP($D306,Payments!D$10:$AX$1113,47,FALSE),"-")</f>
        <v>-</v>
      </c>
      <c r="N306" s="3" t="str">
        <f>IFERROR(VLOOKUP($D306,Payments!F$10:$AX$1113,45,FALSE),"-")</f>
        <v>-</v>
      </c>
      <c r="O306" s="3" t="str">
        <f>IFERROR(VLOOKUP($D306,Payments!H$10:$AX$1113,43,FALSE),"-")</f>
        <v>-</v>
      </c>
      <c r="P306" s="3" t="str">
        <f>IFERROR(VLOOKUP($D306,Payments!J$10:$AX$1113,41,FALSE),"-")</f>
        <v>-</v>
      </c>
      <c r="Q306" s="3" t="str">
        <f>IFERROR(VLOOKUP($D306,Payments!L$10:$AX$1113,39,FALSE),"-")</f>
        <v>-</v>
      </c>
      <c r="R306" s="3" t="str">
        <f>IFERROR(VLOOKUP($D306,Payments!N$10:$AX$1113,37,FALSE),"-")</f>
        <v>-</v>
      </c>
      <c r="S306" s="3" t="str">
        <f>IFERROR(VLOOKUP($D306,Payments!P$10:$AX$1113,35,FALSE),"-")</f>
        <v>-</v>
      </c>
      <c r="T306" s="3" t="str">
        <f>IFERROR(VLOOKUP($D306,Payments!R$10:$AX$1113,33,FALSE),"-")</f>
        <v>-</v>
      </c>
      <c r="U306" s="3" t="str">
        <f>IFERROR(VLOOKUP($D306,Payments!T$10:$AX$1113,31,FALSE),"-")</f>
        <v>-</v>
      </c>
      <c r="V306" s="3" t="str">
        <f>IFERROR(VLOOKUP($D306,Payments!V$10:$AX$1113,29,FALSE),"-")</f>
        <v>-</v>
      </c>
      <c r="W306" s="3" t="str">
        <f>IFERROR(VLOOKUP($D306,Payments!X$10:$AX$1113,27,FALSE),"-")</f>
        <v>-</v>
      </c>
      <c r="X306" s="3" t="str">
        <f>IFERROR(VLOOKUP($D306,Payments!Z$10:$AX$1113,25,FALSE),"-")</f>
        <v>-</v>
      </c>
      <c r="Y306" s="3" t="str">
        <f>IFERROR(VLOOKUP($D306,Payments!AB$10:$AX$1113,23,FALSE),"-")</f>
        <v>-</v>
      </c>
      <c r="Z306" s="3" t="str">
        <f>IFERROR(VLOOKUP($D306,Payments!AD$10:$AX$1113,19,FALSE),"-")</f>
        <v>-</v>
      </c>
      <c r="AA306" s="3" t="str">
        <f>IFERROR(VLOOKUP($D306,Payments!AF$10:$AX$1113,17,FALSE),"-")</f>
        <v>-</v>
      </c>
      <c r="AB306" s="3" t="str">
        <f>IFERROR(VLOOKUP($D306,Payments!AH$10:$AX$1113,15,FALSE),"-")</f>
        <v>-</v>
      </c>
      <c r="AC306" s="3" t="str">
        <f>IFERROR(VLOOKUP($D306,Payments!AJ$10:$AX$1113,15,FALSE),"-")</f>
        <v>-</v>
      </c>
      <c r="AD306" s="3" t="str">
        <f>IFERROR(VLOOKUP($D306,Payments!AL$10:$AX$1113,13,FALSE),"-")</f>
        <v>-</v>
      </c>
      <c r="AE306" s="3" t="str">
        <f>IFERROR(VLOOKUP($D306,Payments!AN$10:$AX$1113,11,FALSE),"-")</f>
        <v>-</v>
      </c>
      <c r="AF306" s="3" t="str">
        <f>IFERROR(VLOOKUP($D306,Payments!AP$10:$AX$1113,9,FALSE),"-")</f>
        <v>-</v>
      </c>
      <c r="AG306" s="3" t="str">
        <f>IFERROR(VLOOKUP($D306,Payments!AR$10:$AX$1113,7,FALSE),"-")</f>
        <v>-</v>
      </c>
      <c r="AH306" s="3" t="str">
        <f>IFERROR(VLOOKUP($D306,Payments!AT$10:$AX$1113,5,FALSE),"-")</f>
        <v>-</v>
      </c>
      <c r="AI306" s="3" t="str">
        <f>IFERROR(VLOOKUP($D306,Payments!AV$10:$AX$1113,3,FALSE),"-")</f>
        <v>-</v>
      </c>
    </row>
    <row r="307" spans="1:35" ht="14.5" x14ac:dyDescent="0.35">
      <c r="A307" s="4" t="s">
        <v>162</v>
      </c>
      <c r="B307" s="2" t="s">
        <v>2665</v>
      </c>
      <c r="C307" s="19" t="s">
        <v>1407</v>
      </c>
      <c r="D307" s="2" t="s">
        <v>1897</v>
      </c>
      <c r="E307" s="22" t="s">
        <v>474</v>
      </c>
      <c r="F307" s="2">
        <v>9</v>
      </c>
      <c r="G307" s="38">
        <v>20000</v>
      </c>
      <c r="H307" s="2"/>
      <c r="I307" s="26"/>
      <c r="J307" s="2"/>
      <c r="K307" s="2"/>
      <c r="L307" s="3" t="str">
        <f>IFERROR(VLOOKUP($D307,Payments!B$10:$AX$1113,49,FALSE),"-")</f>
        <v>-</v>
      </c>
      <c r="M307" s="3" t="str">
        <f>IFERROR(VLOOKUP($D307,Payments!D$10:$AX$1113,47,FALSE),"-")</f>
        <v>-</v>
      </c>
      <c r="N307" s="3" t="str">
        <f>IFERROR(VLOOKUP($D307,Payments!F$10:$AX$1113,45,FALSE),"-")</f>
        <v>-</v>
      </c>
      <c r="O307" s="3" t="str">
        <f>IFERROR(VLOOKUP($D307,Payments!H$10:$AX$1113,43,FALSE),"-")</f>
        <v>-</v>
      </c>
      <c r="P307" s="3" t="str">
        <f>IFERROR(VLOOKUP($D307,Payments!J$10:$AX$1113,41,FALSE),"-")</f>
        <v>-</v>
      </c>
      <c r="Q307" s="3" t="str">
        <f>IFERROR(VLOOKUP($D307,Payments!L$10:$AX$1113,39,FALSE),"-")</f>
        <v>-</v>
      </c>
      <c r="R307" s="3" t="str">
        <f>IFERROR(VLOOKUP($D307,Payments!N$10:$AX$1113,37,FALSE),"-")</f>
        <v>-</v>
      </c>
      <c r="S307" s="3" t="str">
        <f>IFERROR(VLOOKUP($D307,Payments!P$10:$AX$1113,35,FALSE),"-")</f>
        <v>-</v>
      </c>
      <c r="T307" s="3" t="str">
        <f>IFERROR(VLOOKUP($D307,Payments!R$10:$AX$1113,33,FALSE),"-")</f>
        <v>-</v>
      </c>
      <c r="U307" s="3" t="str">
        <f>IFERROR(VLOOKUP($D307,Payments!T$10:$AX$1113,31,FALSE),"-")</f>
        <v>-</v>
      </c>
      <c r="V307" s="3" t="str">
        <f>IFERROR(VLOOKUP($D307,Payments!V$10:$AX$1113,29,FALSE),"-")</f>
        <v>-</v>
      </c>
      <c r="W307" s="3" t="str">
        <f>IFERROR(VLOOKUP($D307,Payments!X$10:$AX$1113,27,FALSE),"-")</f>
        <v>-</v>
      </c>
      <c r="X307" s="3" t="str">
        <f>IFERROR(VLOOKUP($D307,Payments!Z$10:$AX$1113,25,FALSE),"-")</f>
        <v>-</v>
      </c>
      <c r="Y307" s="3" t="str">
        <f>IFERROR(VLOOKUP($D307,Payments!AB$10:$AX$1113,23,FALSE),"-")</f>
        <v>-</v>
      </c>
      <c r="Z307" s="3" t="str">
        <f>IFERROR(VLOOKUP($D307,Payments!AD$10:$AX$1113,19,FALSE),"-")</f>
        <v>-</v>
      </c>
      <c r="AA307" s="3" t="str">
        <f>IFERROR(VLOOKUP($D307,Payments!AF$10:$AX$1113,17,FALSE),"-")</f>
        <v>-</v>
      </c>
      <c r="AB307" s="3" t="str">
        <f>IFERROR(VLOOKUP($D307,Payments!AH$10:$AX$1113,15,FALSE),"-")</f>
        <v>-</v>
      </c>
      <c r="AC307" s="3" t="str">
        <f>IFERROR(VLOOKUP($D307,Payments!AJ$10:$AX$1113,15,FALSE),"-")</f>
        <v>-</v>
      </c>
      <c r="AD307" s="3" t="str">
        <f>IFERROR(VLOOKUP($D307,Payments!AL$10:$AX$1113,13,FALSE),"-")</f>
        <v>-</v>
      </c>
      <c r="AE307" s="3" t="str">
        <f>IFERROR(VLOOKUP($D307,Payments!AN$10:$AX$1113,11,FALSE),"-")</f>
        <v>-</v>
      </c>
      <c r="AF307" s="3" t="str">
        <f>IFERROR(VLOOKUP($D307,Payments!AP$10:$AX$1113,9,FALSE),"-")</f>
        <v>-</v>
      </c>
      <c r="AG307" s="3" t="str">
        <f>IFERROR(VLOOKUP($D307,Payments!AR$10:$AX$1113,7,FALSE),"-")</f>
        <v>-</v>
      </c>
      <c r="AH307" s="3" t="str">
        <f>IFERROR(VLOOKUP($D307,Payments!AT$10:$AX$1113,5,FALSE),"-")</f>
        <v>-</v>
      </c>
      <c r="AI307" s="3" t="str">
        <f>IFERROR(VLOOKUP($D307,Payments!AV$10:$AX$1113,3,FALSE),"-")</f>
        <v>-</v>
      </c>
    </row>
    <row r="308" spans="1:35" ht="14.5" x14ac:dyDescent="0.35">
      <c r="A308" s="4" t="s">
        <v>162</v>
      </c>
      <c r="B308" s="2" t="s">
        <v>2665</v>
      </c>
      <c r="C308" s="19" t="s">
        <v>1407</v>
      </c>
      <c r="D308" s="2" t="s">
        <v>1898</v>
      </c>
      <c r="E308" s="22" t="s">
        <v>473</v>
      </c>
      <c r="F308" s="2">
        <v>10</v>
      </c>
      <c r="G308" s="38">
        <v>20000</v>
      </c>
      <c r="H308" s="2"/>
      <c r="I308" s="26" t="s">
        <v>487</v>
      </c>
      <c r="J308" s="2"/>
      <c r="K308" s="2"/>
      <c r="L308" s="3" t="str">
        <f>IFERROR(VLOOKUP($D308,Payments!B$10:$AX$1113,49,FALSE),"-")</f>
        <v>-</v>
      </c>
      <c r="M308" s="3" t="str">
        <f>IFERROR(VLOOKUP($D308,Payments!D$10:$AX$1113,47,FALSE),"-")</f>
        <v>-</v>
      </c>
      <c r="N308" s="3" t="str">
        <f>IFERROR(VLOOKUP($D308,Payments!F$10:$AX$1113,45,FALSE),"-")</f>
        <v>-</v>
      </c>
      <c r="O308" s="3" t="str">
        <f>IFERROR(VLOOKUP($D308,Payments!H$10:$AX$1113,43,FALSE),"-")</f>
        <v>-</v>
      </c>
      <c r="P308" s="3" t="str">
        <f>IFERROR(VLOOKUP($D308,Payments!J$10:$AX$1113,41,FALSE),"-")</f>
        <v>-</v>
      </c>
      <c r="Q308" s="3" t="str">
        <f>IFERROR(VLOOKUP($D308,Payments!L$10:$AX$1113,39,FALSE),"-")</f>
        <v>-</v>
      </c>
      <c r="R308" s="3" t="str">
        <f>IFERROR(VLOOKUP($D308,Payments!N$10:$AX$1113,37,FALSE),"-")</f>
        <v>-</v>
      </c>
      <c r="S308" s="3" t="str">
        <f>IFERROR(VLOOKUP($D308,Payments!P$10:$AX$1113,35,FALSE),"-")</f>
        <v>-</v>
      </c>
      <c r="T308" s="3" t="str">
        <f>IFERROR(VLOOKUP($D308,Payments!R$10:$AX$1113,33,FALSE),"-")</f>
        <v>-</v>
      </c>
      <c r="U308" s="3" t="str">
        <f>IFERROR(VLOOKUP($D308,Payments!T$10:$AX$1113,31,FALSE),"-")</f>
        <v>-</v>
      </c>
      <c r="V308" s="3" t="str">
        <f>IFERROR(VLOOKUP($D308,Payments!V$10:$AX$1113,29,FALSE),"-")</f>
        <v>-</v>
      </c>
      <c r="W308" s="3" t="str">
        <f>IFERROR(VLOOKUP($D308,Payments!X$10:$AX$1113,27,FALSE),"-")</f>
        <v>-</v>
      </c>
      <c r="X308" s="3" t="str">
        <f>IFERROR(VLOOKUP($D308,Payments!Z$10:$AX$1113,25,FALSE),"-")</f>
        <v>-</v>
      </c>
      <c r="Y308" s="3" t="str">
        <f>IFERROR(VLOOKUP($D308,Payments!AB$10:$AX$1113,23,FALSE),"-")</f>
        <v>-</v>
      </c>
      <c r="Z308" s="3" t="str">
        <f>IFERROR(VLOOKUP($D308,Payments!AD$10:$AX$1113,19,FALSE),"-")</f>
        <v>-</v>
      </c>
      <c r="AA308" s="3" t="str">
        <f>IFERROR(VLOOKUP($D308,Payments!AF$10:$AX$1113,17,FALSE),"-")</f>
        <v>-</v>
      </c>
      <c r="AB308" s="3" t="str">
        <f>IFERROR(VLOOKUP($D308,Payments!AH$10:$AX$1113,15,FALSE),"-")</f>
        <v>-</v>
      </c>
      <c r="AC308" s="3" t="str">
        <f>IFERROR(VLOOKUP($D308,Payments!AJ$10:$AX$1113,15,FALSE),"-")</f>
        <v>-</v>
      </c>
      <c r="AD308" s="3" t="str">
        <f>IFERROR(VLOOKUP($D308,Payments!AL$10:$AX$1113,13,FALSE),"-")</f>
        <v>-</v>
      </c>
      <c r="AE308" s="3" t="str">
        <f>IFERROR(VLOOKUP($D308,Payments!AN$10:$AX$1113,11,FALSE),"-")</f>
        <v>-</v>
      </c>
      <c r="AF308" s="3" t="str">
        <f>IFERROR(VLOOKUP($D308,Payments!AP$10:$AX$1113,9,FALSE),"-")</f>
        <v>-</v>
      </c>
      <c r="AG308" s="3" t="str">
        <f>IFERROR(VLOOKUP($D308,Payments!AR$10:$AX$1113,7,FALSE),"-")</f>
        <v>-</v>
      </c>
      <c r="AH308" s="3" t="str">
        <f>IFERROR(VLOOKUP($D308,Payments!AT$10:$AX$1113,5,FALSE),"-")</f>
        <v>-</v>
      </c>
      <c r="AI308" s="3" t="str">
        <f>IFERROR(VLOOKUP($D308,Payments!AV$10:$AX$1113,3,FALSE),"-")</f>
        <v>-</v>
      </c>
    </row>
    <row r="309" spans="1:35" ht="14.5" x14ac:dyDescent="0.35">
      <c r="A309" s="4" t="s">
        <v>162</v>
      </c>
      <c r="B309" s="2" t="s">
        <v>2665</v>
      </c>
      <c r="C309" s="19" t="s">
        <v>1407</v>
      </c>
      <c r="D309" s="2" t="s">
        <v>1899</v>
      </c>
      <c r="E309" s="22" t="s">
        <v>475</v>
      </c>
      <c r="F309" s="2">
        <v>10</v>
      </c>
      <c r="G309" s="38">
        <v>20000</v>
      </c>
      <c r="H309" s="2"/>
      <c r="I309" s="26" t="s">
        <v>488</v>
      </c>
      <c r="J309" s="2"/>
      <c r="K309" s="2"/>
      <c r="L309" s="3" t="str">
        <f>IFERROR(VLOOKUP($D309,Payments!B$10:$AX$1113,49,FALSE),"-")</f>
        <v>-</v>
      </c>
      <c r="M309" s="3" t="str">
        <f>IFERROR(VLOOKUP($D309,Payments!D$10:$AX$1113,47,FALSE),"-")</f>
        <v>-</v>
      </c>
      <c r="N309" s="3" t="str">
        <f>IFERROR(VLOOKUP($D309,Payments!F$10:$AX$1113,45,FALSE),"-")</f>
        <v>-</v>
      </c>
      <c r="O309" s="3" t="str">
        <f>IFERROR(VLOOKUP($D309,Payments!H$10:$AX$1113,43,FALSE),"-")</f>
        <v>-</v>
      </c>
      <c r="P309" s="3" t="str">
        <f>IFERROR(VLOOKUP($D309,Payments!J$10:$AX$1113,41,FALSE),"-")</f>
        <v>-</v>
      </c>
      <c r="Q309" s="3" t="str">
        <f>IFERROR(VLOOKUP($D309,Payments!L$10:$AX$1113,39,FALSE),"-")</f>
        <v>-</v>
      </c>
      <c r="R309" s="3" t="str">
        <f>IFERROR(VLOOKUP($D309,Payments!N$10:$AX$1113,37,FALSE),"-")</f>
        <v>-</v>
      </c>
      <c r="S309" s="3" t="str">
        <f>IFERROR(VLOOKUP($D309,Payments!P$10:$AX$1113,35,FALSE),"-")</f>
        <v>-</v>
      </c>
      <c r="T309" s="3" t="str">
        <f>IFERROR(VLOOKUP($D309,Payments!R$10:$AX$1113,33,FALSE),"-")</f>
        <v>-</v>
      </c>
      <c r="U309" s="3" t="str">
        <f>IFERROR(VLOOKUP($D309,Payments!T$10:$AX$1113,31,FALSE),"-")</f>
        <v>-</v>
      </c>
      <c r="V309" s="3" t="str">
        <f>IFERROR(VLOOKUP($D309,Payments!V$10:$AX$1113,29,FALSE),"-")</f>
        <v>-</v>
      </c>
      <c r="W309" s="3" t="str">
        <f>IFERROR(VLOOKUP($D309,Payments!X$10:$AX$1113,27,FALSE),"-")</f>
        <v>-</v>
      </c>
      <c r="X309" s="3" t="str">
        <f>IFERROR(VLOOKUP($D309,Payments!Z$10:$AX$1113,25,FALSE),"-")</f>
        <v>-</v>
      </c>
      <c r="Y309" s="3" t="str">
        <f>IFERROR(VLOOKUP($D309,Payments!AB$10:$AX$1113,23,FALSE),"-")</f>
        <v>-</v>
      </c>
      <c r="Z309" s="3" t="str">
        <f>IFERROR(VLOOKUP($D309,Payments!AD$10:$AX$1113,19,FALSE),"-")</f>
        <v>-</v>
      </c>
      <c r="AA309" s="3" t="str">
        <f>IFERROR(VLOOKUP($D309,Payments!AF$10:$AX$1113,17,FALSE),"-")</f>
        <v>-</v>
      </c>
      <c r="AB309" s="3" t="str">
        <f>IFERROR(VLOOKUP($D309,Payments!AH$10:$AX$1113,15,FALSE),"-")</f>
        <v>-</v>
      </c>
      <c r="AC309" s="3" t="str">
        <f>IFERROR(VLOOKUP($D309,Payments!AJ$10:$AX$1113,15,FALSE),"-")</f>
        <v>-</v>
      </c>
      <c r="AD309" s="3" t="str">
        <f>IFERROR(VLOOKUP($D309,Payments!AL$10:$AX$1113,13,FALSE),"-")</f>
        <v>-</v>
      </c>
      <c r="AE309" s="3" t="str">
        <f>IFERROR(VLOOKUP($D309,Payments!AN$10:$AX$1113,11,FALSE),"-")</f>
        <v>-</v>
      </c>
      <c r="AF309" s="3" t="str">
        <f>IFERROR(VLOOKUP($D309,Payments!AP$10:$AX$1113,9,FALSE),"-")</f>
        <v>-</v>
      </c>
      <c r="AG309" s="3" t="str">
        <f>IFERROR(VLOOKUP($D309,Payments!AR$10:$AX$1113,7,FALSE),"-")</f>
        <v>-</v>
      </c>
      <c r="AH309" s="3" t="str">
        <f>IFERROR(VLOOKUP($D309,Payments!AT$10:$AX$1113,5,FALSE),"-")</f>
        <v>-</v>
      </c>
      <c r="AI309" s="3" t="str">
        <f>IFERROR(VLOOKUP($D309,Payments!AV$10:$AX$1113,3,FALSE),"-")</f>
        <v>-</v>
      </c>
    </row>
    <row r="310" spans="1:35" ht="14.5" x14ac:dyDescent="0.35">
      <c r="A310" s="4" t="s">
        <v>162</v>
      </c>
      <c r="B310" s="2" t="s">
        <v>2665</v>
      </c>
      <c r="C310" s="19" t="s">
        <v>1407</v>
      </c>
      <c r="D310" s="2" t="s">
        <v>1900</v>
      </c>
      <c r="E310" s="22" t="s">
        <v>476</v>
      </c>
      <c r="F310" s="2">
        <v>11</v>
      </c>
      <c r="G310" s="38">
        <v>20000</v>
      </c>
      <c r="H310" s="2"/>
      <c r="I310" s="26" t="s">
        <v>489</v>
      </c>
      <c r="J310" s="2"/>
      <c r="K310" s="2" t="s">
        <v>362</v>
      </c>
      <c r="L310" s="3" t="str">
        <f>IFERROR(VLOOKUP($D310,Payments!B$10:$AX$1113,49,FALSE),"-")</f>
        <v>-</v>
      </c>
      <c r="M310" s="3" t="str">
        <f>IFERROR(VLOOKUP($D310,Payments!D$10:$AX$1113,47,FALSE),"-")</f>
        <v>-</v>
      </c>
      <c r="N310" s="3" t="str">
        <f>IFERROR(VLOOKUP($D310,Payments!F$10:$AX$1113,45,FALSE),"-")</f>
        <v>-</v>
      </c>
      <c r="O310" s="3" t="str">
        <f>IFERROR(VLOOKUP($D310,Payments!H$10:$AX$1113,43,FALSE),"-")</f>
        <v>-</v>
      </c>
      <c r="P310" s="3" t="str">
        <f>IFERROR(VLOOKUP($D310,Payments!J$10:$AX$1113,41,FALSE),"-")</f>
        <v>-</v>
      </c>
      <c r="Q310" s="3" t="str">
        <f>IFERROR(VLOOKUP($D310,Payments!L$10:$AX$1113,39,FALSE),"-")</f>
        <v>-</v>
      </c>
      <c r="R310" s="3" t="str">
        <f>IFERROR(VLOOKUP($D310,Payments!N$10:$AX$1113,37,FALSE),"-")</f>
        <v>-</v>
      </c>
      <c r="S310" s="3" t="str">
        <f>IFERROR(VLOOKUP($D310,Payments!P$10:$AX$1113,35,FALSE),"-")</f>
        <v>-</v>
      </c>
      <c r="T310" s="3" t="str">
        <f>IFERROR(VLOOKUP($D310,Payments!R$10:$AX$1113,33,FALSE),"-")</f>
        <v>-</v>
      </c>
      <c r="U310" s="3" t="str">
        <f>IFERROR(VLOOKUP($D310,Payments!T$10:$AX$1113,31,FALSE),"-")</f>
        <v>-</v>
      </c>
      <c r="V310" s="3" t="str">
        <f>IFERROR(VLOOKUP($D310,Payments!V$10:$AX$1113,29,FALSE),"-")</f>
        <v>-</v>
      </c>
      <c r="W310" s="3" t="str">
        <f>IFERROR(VLOOKUP($D310,Payments!X$10:$AX$1113,27,FALSE),"-")</f>
        <v>-</v>
      </c>
      <c r="X310" s="3" t="str">
        <f>IFERROR(VLOOKUP($D310,Payments!Z$10:$AX$1113,25,FALSE),"-")</f>
        <v>-</v>
      </c>
      <c r="Y310" s="3" t="str">
        <f>IFERROR(VLOOKUP($D310,Payments!AB$10:$AX$1113,23,FALSE),"-")</f>
        <v>-</v>
      </c>
      <c r="Z310" s="3" t="str">
        <f>IFERROR(VLOOKUP($D310,Payments!AD$10:$AX$1113,19,FALSE),"-")</f>
        <v>-</v>
      </c>
      <c r="AA310" s="3" t="str">
        <f>IFERROR(VLOOKUP($D310,Payments!AF$10:$AX$1113,17,FALSE),"-")</f>
        <v>-</v>
      </c>
      <c r="AB310" s="3" t="str">
        <f>IFERROR(VLOOKUP($D310,Payments!AH$10:$AX$1113,15,FALSE),"-")</f>
        <v>-</v>
      </c>
      <c r="AC310" s="3" t="str">
        <f>IFERROR(VLOOKUP($D310,Payments!AJ$10:$AX$1113,15,FALSE),"-")</f>
        <v>-</v>
      </c>
      <c r="AD310" s="3" t="str">
        <f>IFERROR(VLOOKUP($D310,Payments!AL$10:$AX$1113,13,FALSE),"-")</f>
        <v>-</v>
      </c>
      <c r="AE310" s="3" t="str">
        <f>IFERROR(VLOOKUP($D310,Payments!AN$10:$AX$1113,11,FALSE),"-")</f>
        <v>-</v>
      </c>
      <c r="AF310" s="3" t="str">
        <f>IFERROR(VLOOKUP($D310,Payments!AP$10:$AX$1113,9,FALSE),"-")</f>
        <v>-</v>
      </c>
      <c r="AG310" s="3" t="str">
        <f>IFERROR(VLOOKUP($D310,Payments!AR$10:$AX$1113,7,FALSE),"-")</f>
        <v>-</v>
      </c>
      <c r="AH310" s="3" t="str">
        <f>IFERROR(VLOOKUP($D310,Payments!AT$10:$AX$1113,5,FALSE),"-")</f>
        <v>-</v>
      </c>
      <c r="AI310" s="3" t="str">
        <f>IFERROR(VLOOKUP($D310,Payments!AV$10:$AX$1113,3,FALSE),"-")</f>
        <v>-</v>
      </c>
    </row>
    <row r="311" spans="1:35" ht="14.5" x14ac:dyDescent="0.35">
      <c r="A311" s="4" t="s">
        <v>162</v>
      </c>
      <c r="B311" s="2" t="s">
        <v>2665</v>
      </c>
      <c r="C311" s="19" t="s">
        <v>1407</v>
      </c>
      <c r="D311" s="2" t="s">
        <v>1901</v>
      </c>
      <c r="E311" s="22" t="s">
        <v>477</v>
      </c>
      <c r="F311" s="2">
        <v>12</v>
      </c>
      <c r="G311" s="38">
        <v>20000</v>
      </c>
      <c r="H311" s="2"/>
      <c r="I311" s="26" t="s">
        <v>490</v>
      </c>
      <c r="J311" s="2"/>
      <c r="K311" s="2"/>
      <c r="L311" s="3" t="str">
        <f>IFERROR(VLOOKUP($D311,Payments!B$10:$AX$1113,49,FALSE),"-")</f>
        <v>-</v>
      </c>
      <c r="M311" s="3" t="str">
        <f>IFERROR(VLOOKUP($D311,Payments!D$10:$AX$1113,47,FALSE),"-")</f>
        <v>-</v>
      </c>
      <c r="N311" s="3" t="str">
        <f>IFERROR(VLOOKUP($D311,Payments!F$10:$AX$1113,45,FALSE),"-")</f>
        <v>-</v>
      </c>
      <c r="O311" s="3" t="str">
        <f>IFERROR(VLOOKUP($D311,Payments!H$10:$AX$1113,43,FALSE),"-")</f>
        <v>-</v>
      </c>
      <c r="P311" s="3" t="str">
        <f>IFERROR(VLOOKUP($D311,Payments!J$10:$AX$1113,41,FALSE),"-")</f>
        <v>-</v>
      </c>
      <c r="Q311" s="3" t="str">
        <f>IFERROR(VLOOKUP($D311,Payments!L$10:$AX$1113,39,FALSE),"-")</f>
        <v>-</v>
      </c>
      <c r="R311" s="3" t="str">
        <f>IFERROR(VLOOKUP($D311,Payments!N$10:$AX$1113,37,FALSE),"-")</f>
        <v>-</v>
      </c>
      <c r="S311" s="3" t="str">
        <f>IFERROR(VLOOKUP($D311,Payments!P$10:$AX$1113,35,FALSE),"-")</f>
        <v>-</v>
      </c>
      <c r="T311" s="3" t="str">
        <f>IFERROR(VLOOKUP($D311,Payments!R$10:$AX$1113,33,FALSE),"-")</f>
        <v>-</v>
      </c>
      <c r="U311" s="3" t="str">
        <f>IFERROR(VLOOKUP($D311,Payments!T$10:$AX$1113,31,FALSE),"-")</f>
        <v>-</v>
      </c>
      <c r="V311" s="3" t="str">
        <f>IFERROR(VLOOKUP($D311,Payments!V$10:$AX$1113,29,FALSE),"-")</f>
        <v>-</v>
      </c>
      <c r="W311" s="3" t="str">
        <f>IFERROR(VLOOKUP($D311,Payments!X$10:$AX$1113,27,FALSE),"-")</f>
        <v>-</v>
      </c>
      <c r="X311" s="3" t="str">
        <f>IFERROR(VLOOKUP($D311,Payments!Z$10:$AX$1113,25,FALSE),"-")</f>
        <v>-</v>
      </c>
      <c r="Y311" s="3" t="str">
        <f>IFERROR(VLOOKUP($D311,Payments!AB$10:$AX$1113,23,FALSE),"-")</f>
        <v>-</v>
      </c>
      <c r="Z311" s="3" t="str">
        <f>IFERROR(VLOOKUP($D311,Payments!AD$10:$AX$1113,19,FALSE),"-")</f>
        <v>-</v>
      </c>
      <c r="AA311" s="3" t="str">
        <f>IFERROR(VLOOKUP($D311,Payments!AF$10:$AX$1113,17,FALSE),"-")</f>
        <v>-</v>
      </c>
      <c r="AB311" s="3" t="str">
        <f>IFERROR(VLOOKUP($D311,Payments!AH$10:$AX$1113,15,FALSE),"-")</f>
        <v>-</v>
      </c>
      <c r="AC311" s="3" t="str">
        <f>IFERROR(VLOOKUP($D311,Payments!AJ$10:$AX$1113,15,FALSE),"-")</f>
        <v>-</v>
      </c>
      <c r="AD311" s="3" t="str">
        <f>IFERROR(VLOOKUP($D311,Payments!AL$10:$AX$1113,13,FALSE),"-")</f>
        <v>-</v>
      </c>
      <c r="AE311" s="3" t="str">
        <f>IFERROR(VLOOKUP($D311,Payments!AN$10:$AX$1113,11,FALSE),"-")</f>
        <v>-</v>
      </c>
      <c r="AF311" s="3" t="str">
        <f>IFERROR(VLOOKUP($D311,Payments!AP$10:$AX$1113,9,FALSE),"-")</f>
        <v>-</v>
      </c>
      <c r="AG311" s="3" t="str">
        <f>IFERROR(VLOOKUP($D311,Payments!AR$10:$AX$1113,7,FALSE),"-")</f>
        <v>-</v>
      </c>
      <c r="AH311" s="3" t="str">
        <f>IFERROR(VLOOKUP($D311,Payments!AT$10:$AX$1113,5,FALSE),"-")</f>
        <v>-</v>
      </c>
      <c r="AI311" s="3" t="str">
        <f>IFERROR(VLOOKUP($D311,Payments!AV$10:$AX$1113,3,FALSE),"-")</f>
        <v>-</v>
      </c>
    </row>
    <row r="312" spans="1:35" ht="14.5" x14ac:dyDescent="0.35">
      <c r="A312" s="4" t="s">
        <v>162</v>
      </c>
      <c r="B312" s="2" t="s">
        <v>2665</v>
      </c>
      <c r="C312" s="19" t="s">
        <v>1407</v>
      </c>
      <c r="D312" s="2" t="s">
        <v>1902</v>
      </c>
      <c r="E312" s="22" t="s">
        <v>478</v>
      </c>
      <c r="F312" s="2">
        <v>11</v>
      </c>
      <c r="G312" s="38">
        <v>20000</v>
      </c>
      <c r="H312" s="2"/>
      <c r="I312" s="26" t="s">
        <v>483</v>
      </c>
      <c r="J312" s="2"/>
      <c r="K312" s="2"/>
      <c r="L312" s="3" t="str">
        <f>IFERROR(VLOOKUP($D312,Payments!B$10:$AX$1113,49,FALSE),"-")</f>
        <v>-</v>
      </c>
      <c r="M312" s="3" t="str">
        <f>IFERROR(VLOOKUP($D312,Payments!D$10:$AX$1113,47,FALSE),"-")</f>
        <v>-</v>
      </c>
      <c r="N312" s="3" t="str">
        <f>IFERROR(VLOOKUP($D312,Payments!F$10:$AX$1113,45,FALSE),"-")</f>
        <v>-</v>
      </c>
      <c r="O312" s="3" t="str">
        <f>IFERROR(VLOOKUP($D312,Payments!H$10:$AX$1113,43,FALSE),"-")</f>
        <v>-</v>
      </c>
      <c r="P312" s="3" t="str">
        <f>IFERROR(VLOOKUP($D312,Payments!J$10:$AX$1113,41,FALSE),"-")</f>
        <v>-</v>
      </c>
      <c r="Q312" s="3" t="str">
        <f>IFERROR(VLOOKUP($D312,Payments!L$10:$AX$1113,39,FALSE),"-")</f>
        <v>-</v>
      </c>
      <c r="R312" s="3" t="str">
        <f>IFERROR(VLOOKUP($D312,Payments!N$10:$AX$1113,37,FALSE),"-")</f>
        <v>-</v>
      </c>
      <c r="S312" s="3" t="str">
        <f>IFERROR(VLOOKUP($D312,Payments!P$10:$AX$1113,35,FALSE),"-")</f>
        <v>-</v>
      </c>
      <c r="T312" s="3" t="str">
        <f>IFERROR(VLOOKUP($D312,Payments!R$10:$AX$1113,33,FALSE),"-")</f>
        <v>-</v>
      </c>
      <c r="U312" s="3" t="str">
        <f>IFERROR(VLOOKUP($D312,Payments!T$10:$AX$1113,31,FALSE),"-")</f>
        <v>-</v>
      </c>
      <c r="V312" s="3" t="str">
        <f>IFERROR(VLOOKUP($D312,Payments!V$10:$AX$1113,29,FALSE),"-")</f>
        <v>-</v>
      </c>
      <c r="W312" s="3" t="str">
        <f>IFERROR(VLOOKUP($D312,Payments!X$10:$AX$1113,27,FALSE),"-")</f>
        <v>-</v>
      </c>
      <c r="X312" s="3" t="str">
        <f>IFERROR(VLOOKUP($D312,Payments!Z$10:$AX$1113,25,FALSE),"-")</f>
        <v>-</v>
      </c>
      <c r="Y312" s="3" t="str">
        <f>IFERROR(VLOOKUP($D312,Payments!AB$10:$AX$1113,23,FALSE),"-")</f>
        <v>-</v>
      </c>
      <c r="Z312" s="3" t="str">
        <f>IFERROR(VLOOKUP($D312,Payments!AD$10:$AX$1113,19,FALSE),"-")</f>
        <v>-</v>
      </c>
      <c r="AA312" s="3" t="str">
        <f>IFERROR(VLOOKUP($D312,Payments!AF$10:$AX$1113,17,FALSE),"-")</f>
        <v>-</v>
      </c>
      <c r="AB312" s="3" t="str">
        <f>IFERROR(VLOOKUP($D312,Payments!AH$10:$AX$1113,15,FALSE),"-")</f>
        <v>-</v>
      </c>
      <c r="AC312" s="3" t="str">
        <f>IFERROR(VLOOKUP($D312,Payments!AJ$10:$AX$1113,15,FALSE),"-")</f>
        <v>-</v>
      </c>
      <c r="AD312" s="3" t="str">
        <f>IFERROR(VLOOKUP($D312,Payments!AL$10:$AX$1113,13,FALSE),"-")</f>
        <v>-</v>
      </c>
      <c r="AE312" s="3" t="str">
        <f>IFERROR(VLOOKUP($D312,Payments!AN$10:$AX$1113,11,FALSE),"-")</f>
        <v>-</v>
      </c>
      <c r="AF312" s="3" t="str">
        <f>IFERROR(VLOOKUP($D312,Payments!AP$10:$AX$1113,9,FALSE),"-")</f>
        <v>-</v>
      </c>
      <c r="AG312" s="3" t="str">
        <f>IFERROR(VLOOKUP($D312,Payments!AR$10:$AX$1113,7,FALSE),"-")</f>
        <v>-</v>
      </c>
      <c r="AH312" s="3" t="str">
        <f>IFERROR(VLOOKUP($D312,Payments!AT$10:$AX$1113,5,FALSE),"-")</f>
        <v>-</v>
      </c>
      <c r="AI312" s="3" t="str">
        <f>IFERROR(VLOOKUP($D312,Payments!AV$10:$AX$1113,3,FALSE),"-")</f>
        <v>-</v>
      </c>
    </row>
    <row r="313" spans="1:35" ht="14.5" x14ac:dyDescent="0.35">
      <c r="A313" s="4" t="s">
        <v>162</v>
      </c>
      <c r="B313" s="2" t="s">
        <v>2665</v>
      </c>
      <c r="C313" s="19" t="s">
        <v>1407</v>
      </c>
      <c r="D313" s="2" t="s">
        <v>1903</v>
      </c>
      <c r="E313" s="22" t="s">
        <v>479</v>
      </c>
      <c r="F313" s="2">
        <v>3</v>
      </c>
      <c r="G313" s="38">
        <v>20000</v>
      </c>
      <c r="H313" s="2"/>
      <c r="I313" s="26" t="s">
        <v>482</v>
      </c>
      <c r="J313" s="2"/>
      <c r="K313" s="2"/>
      <c r="L313" s="3" t="str">
        <f>IFERROR(VLOOKUP($D313,Payments!B$10:$AX$1113,49,FALSE),"-")</f>
        <v>-</v>
      </c>
      <c r="M313" s="3" t="str">
        <f>IFERROR(VLOOKUP($D313,Payments!D$10:$AX$1113,47,FALSE),"-")</f>
        <v>-</v>
      </c>
      <c r="N313" s="3" t="str">
        <f>IFERROR(VLOOKUP($D313,Payments!F$10:$AX$1113,45,FALSE),"-")</f>
        <v>-</v>
      </c>
      <c r="O313" s="3" t="str">
        <f>IFERROR(VLOOKUP($D313,Payments!H$10:$AX$1113,43,FALSE),"-")</f>
        <v>-</v>
      </c>
      <c r="P313" s="3" t="str">
        <f>IFERROR(VLOOKUP($D313,Payments!J$10:$AX$1113,41,FALSE),"-")</f>
        <v>-</v>
      </c>
      <c r="Q313" s="3" t="str">
        <f>IFERROR(VLOOKUP($D313,Payments!L$10:$AX$1113,39,FALSE),"-")</f>
        <v>-</v>
      </c>
      <c r="R313" s="3" t="str">
        <f>IFERROR(VLOOKUP($D313,Payments!N$10:$AX$1113,37,FALSE),"-")</f>
        <v>-</v>
      </c>
      <c r="S313" s="3" t="str">
        <f>IFERROR(VLOOKUP($D313,Payments!P$10:$AX$1113,35,FALSE),"-")</f>
        <v>-</v>
      </c>
      <c r="T313" s="3" t="str">
        <f>IFERROR(VLOOKUP($D313,Payments!R$10:$AX$1113,33,FALSE),"-")</f>
        <v>-</v>
      </c>
      <c r="U313" s="3" t="str">
        <f>IFERROR(VLOOKUP($D313,Payments!T$10:$AX$1113,31,FALSE),"-")</f>
        <v>-</v>
      </c>
      <c r="V313" s="3" t="str">
        <f>IFERROR(VLOOKUP($D313,Payments!V$10:$AX$1113,29,FALSE),"-")</f>
        <v>-</v>
      </c>
      <c r="W313" s="3" t="str">
        <f>IFERROR(VLOOKUP($D313,Payments!X$10:$AX$1113,27,FALSE),"-")</f>
        <v>-</v>
      </c>
      <c r="X313" s="3" t="str">
        <f>IFERROR(VLOOKUP($D313,Payments!Z$10:$AX$1113,25,FALSE),"-")</f>
        <v>-</v>
      </c>
      <c r="Y313" s="3" t="str">
        <f>IFERROR(VLOOKUP($D313,Payments!AB$10:$AX$1113,23,FALSE),"-")</f>
        <v>-</v>
      </c>
      <c r="Z313" s="3" t="str">
        <f>IFERROR(VLOOKUP($D313,Payments!AD$10:$AX$1113,19,FALSE),"-")</f>
        <v>-</v>
      </c>
      <c r="AA313" s="3" t="str">
        <f>IFERROR(VLOOKUP($D313,Payments!AF$10:$AX$1113,17,FALSE),"-")</f>
        <v>-</v>
      </c>
      <c r="AB313" s="3" t="str">
        <f>IFERROR(VLOOKUP($D313,Payments!AH$10:$AX$1113,15,FALSE),"-")</f>
        <v>-</v>
      </c>
      <c r="AC313" s="3" t="str">
        <f>IFERROR(VLOOKUP($D313,Payments!AJ$10:$AX$1113,15,FALSE),"-")</f>
        <v>-</v>
      </c>
      <c r="AD313" s="3" t="str">
        <f>IFERROR(VLOOKUP($D313,Payments!AL$10:$AX$1113,13,FALSE),"-")</f>
        <v>-</v>
      </c>
      <c r="AE313" s="3" t="str">
        <f>IFERROR(VLOOKUP($D313,Payments!AN$10:$AX$1113,11,FALSE),"-")</f>
        <v>-</v>
      </c>
      <c r="AF313" s="3" t="str">
        <f>IFERROR(VLOOKUP($D313,Payments!AP$10:$AX$1113,9,FALSE),"-")</f>
        <v>-</v>
      </c>
      <c r="AG313" s="3" t="str">
        <f>IFERROR(VLOOKUP($D313,Payments!AR$10:$AX$1113,7,FALSE),"-")</f>
        <v>-</v>
      </c>
      <c r="AH313" s="3" t="str">
        <f>IFERROR(VLOOKUP($D313,Payments!AT$10:$AX$1113,5,FALSE),"-")</f>
        <v>-</v>
      </c>
      <c r="AI313" s="3" t="str">
        <f>IFERROR(VLOOKUP($D313,Payments!AV$10:$AX$1113,3,FALSE),"-")</f>
        <v>-</v>
      </c>
    </row>
    <row r="314" spans="1:35" ht="14.5" x14ac:dyDescent="0.35">
      <c r="A314" s="4" t="s">
        <v>162</v>
      </c>
      <c r="B314" s="2" t="s">
        <v>2665</v>
      </c>
      <c r="C314" s="19" t="s">
        <v>1407</v>
      </c>
      <c r="D314" s="2" t="s">
        <v>1904</v>
      </c>
      <c r="E314" s="22" t="s">
        <v>480</v>
      </c>
      <c r="F314" s="2">
        <v>12</v>
      </c>
      <c r="G314" s="38">
        <v>20000</v>
      </c>
      <c r="H314" s="2"/>
      <c r="I314" s="26"/>
      <c r="J314" s="2"/>
      <c r="K314" s="2"/>
      <c r="L314" s="3" t="str">
        <f>IFERROR(VLOOKUP($D314,Payments!B$10:$AX$1113,49,FALSE),"-")</f>
        <v>-</v>
      </c>
      <c r="M314" s="3" t="str">
        <f>IFERROR(VLOOKUP($D314,Payments!D$10:$AX$1113,47,FALSE),"-")</f>
        <v>-</v>
      </c>
      <c r="N314" s="3" t="str">
        <f>IFERROR(VLOOKUP($D314,Payments!F$10:$AX$1113,45,FALSE),"-")</f>
        <v>-</v>
      </c>
      <c r="O314" s="3" t="str">
        <f>IFERROR(VLOOKUP($D314,Payments!H$10:$AX$1113,43,FALSE),"-")</f>
        <v>-</v>
      </c>
      <c r="P314" s="3" t="str">
        <f>IFERROR(VLOOKUP($D314,Payments!J$10:$AX$1113,41,FALSE),"-")</f>
        <v>-</v>
      </c>
      <c r="Q314" s="3" t="str">
        <f>IFERROR(VLOOKUP($D314,Payments!L$10:$AX$1113,39,FALSE),"-")</f>
        <v>-</v>
      </c>
      <c r="R314" s="3" t="str">
        <f>IFERROR(VLOOKUP($D314,Payments!N$10:$AX$1113,37,FALSE),"-")</f>
        <v>-</v>
      </c>
      <c r="S314" s="3" t="str">
        <f>IFERROR(VLOOKUP($D314,Payments!P$10:$AX$1113,35,FALSE),"-")</f>
        <v>-</v>
      </c>
      <c r="T314" s="3" t="str">
        <f>IFERROR(VLOOKUP($D314,Payments!R$10:$AX$1113,33,FALSE),"-")</f>
        <v>-</v>
      </c>
      <c r="U314" s="3" t="str">
        <f>IFERROR(VLOOKUP($D314,Payments!T$10:$AX$1113,31,FALSE),"-")</f>
        <v>-</v>
      </c>
      <c r="V314" s="3" t="str">
        <f>IFERROR(VLOOKUP($D314,Payments!V$10:$AX$1113,29,FALSE),"-")</f>
        <v>-</v>
      </c>
      <c r="W314" s="3" t="str">
        <f>IFERROR(VLOOKUP($D314,Payments!X$10:$AX$1113,27,FALSE),"-")</f>
        <v>-</v>
      </c>
      <c r="X314" s="3" t="str">
        <f>IFERROR(VLOOKUP($D314,Payments!Z$10:$AX$1113,25,FALSE),"-")</f>
        <v>-</v>
      </c>
      <c r="Y314" s="3" t="str">
        <f>IFERROR(VLOOKUP($D314,Payments!AB$10:$AX$1113,23,FALSE),"-")</f>
        <v>-</v>
      </c>
      <c r="Z314" s="3" t="str">
        <f>IFERROR(VLOOKUP($D314,Payments!AD$10:$AX$1113,19,FALSE),"-")</f>
        <v>-</v>
      </c>
      <c r="AA314" s="3" t="str">
        <f>IFERROR(VLOOKUP($D314,Payments!AF$10:$AX$1113,17,FALSE),"-")</f>
        <v>-</v>
      </c>
      <c r="AB314" s="3" t="str">
        <f>IFERROR(VLOOKUP($D314,Payments!AH$10:$AX$1113,15,FALSE),"-")</f>
        <v>-</v>
      </c>
      <c r="AC314" s="3" t="str">
        <f>IFERROR(VLOOKUP($D314,Payments!AJ$10:$AX$1113,15,FALSE),"-")</f>
        <v>-</v>
      </c>
      <c r="AD314" s="3" t="str">
        <f>IFERROR(VLOOKUP($D314,Payments!AL$10:$AX$1113,13,FALSE),"-")</f>
        <v>-</v>
      </c>
      <c r="AE314" s="3" t="str">
        <f>IFERROR(VLOOKUP($D314,Payments!AN$10:$AX$1113,11,FALSE),"-")</f>
        <v>-</v>
      </c>
      <c r="AF314" s="3" t="str">
        <f>IFERROR(VLOOKUP($D314,Payments!AP$10:$AX$1113,9,FALSE),"-")</f>
        <v>-</v>
      </c>
      <c r="AG314" s="3" t="str">
        <f>IFERROR(VLOOKUP($D314,Payments!AR$10:$AX$1113,7,FALSE),"-")</f>
        <v>-</v>
      </c>
      <c r="AH314" s="3" t="str">
        <f>IFERROR(VLOOKUP($D314,Payments!AT$10:$AX$1113,5,FALSE),"-")</f>
        <v>-</v>
      </c>
      <c r="AI314" s="3" t="str">
        <f>IFERROR(VLOOKUP($D314,Payments!AV$10:$AX$1113,3,FALSE),"-")</f>
        <v>-</v>
      </c>
    </row>
    <row r="315" spans="1:35" ht="14.5" x14ac:dyDescent="0.35">
      <c r="A315" s="4" t="s">
        <v>162</v>
      </c>
      <c r="B315" s="2" t="s">
        <v>2665</v>
      </c>
      <c r="C315" s="19" t="s">
        <v>1407</v>
      </c>
      <c r="D315" s="2" t="s">
        <v>1905</v>
      </c>
      <c r="E315" s="22" t="s">
        <v>481</v>
      </c>
      <c r="F315" s="2">
        <v>5</v>
      </c>
      <c r="G315" s="38">
        <v>20000</v>
      </c>
      <c r="H315" s="2"/>
      <c r="I315" s="26"/>
      <c r="J315" s="2"/>
      <c r="K315" s="2"/>
      <c r="L315" s="3" t="str">
        <f>IFERROR(VLOOKUP($D315,Payments!B$10:$AX$1113,49,FALSE),"-")</f>
        <v>-</v>
      </c>
      <c r="M315" s="3" t="str">
        <f>IFERROR(VLOOKUP($D315,Payments!D$10:$AX$1113,47,FALSE),"-")</f>
        <v>-</v>
      </c>
      <c r="N315" s="3" t="str">
        <f>IFERROR(VLOOKUP($D315,Payments!F$10:$AX$1113,45,FALSE),"-")</f>
        <v>-</v>
      </c>
      <c r="O315" s="3" t="str">
        <f>IFERROR(VLOOKUP($D315,Payments!H$10:$AX$1113,43,FALSE),"-")</f>
        <v>-</v>
      </c>
      <c r="P315" s="3" t="str">
        <f>IFERROR(VLOOKUP($D315,Payments!J$10:$AX$1113,41,FALSE),"-")</f>
        <v>-</v>
      </c>
      <c r="Q315" s="3" t="str">
        <f>IFERROR(VLOOKUP($D315,Payments!L$10:$AX$1113,39,FALSE),"-")</f>
        <v>-</v>
      </c>
      <c r="R315" s="3" t="str">
        <f>IFERROR(VLOOKUP($D315,Payments!N$10:$AX$1113,37,FALSE),"-")</f>
        <v>-</v>
      </c>
      <c r="S315" s="3" t="str">
        <f>IFERROR(VLOOKUP($D315,Payments!P$10:$AX$1113,35,FALSE),"-")</f>
        <v>-</v>
      </c>
      <c r="T315" s="3" t="str">
        <f>IFERROR(VLOOKUP($D315,Payments!R$10:$AX$1113,33,FALSE),"-")</f>
        <v>-</v>
      </c>
      <c r="U315" s="3" t="str">
        <f>IFERROR(VLOOKUP($D315,Payments!T$10:$AX$1113,31,FALSE),"-")</f>
        <v>-</v>
      </c>
      <c r="V315" s="3" t="str">
        <f>IFERROR(VLOOKUP($D315,Payments!V$10:$AX$1113,29,FALSE),"-")</f>
        <v>-</v>
      </c>
      <c r="W315" s="3" t="str">
        <f>IFERROR(VLOOKUP($D315,Payments!X$10:$AX$1113,27,FALSE),"-")</f>
        <v>-</v>
      </c>
      <c r="X315" s="3" t="str">
        <f>IFERROR(VLOOKUP($D315,Payments!Z$10:$AX$1113,25,FALSE),"-")</f>
        <v>-</v>
      </c>
      <c r="Y315" s="3" t="str">
        <f>IFERROR(VLOOKUP($D315,Payments!AB$10:$AX$1113,23,FALSE),"-")</f>
        <v>-</v>
      </c>
      <c r="Z315" s="3" t="str">
        <f>IFERROR(VLOOKUP($D315,Payments!AD$10:$AX$1113,19,FALSE),"-")</f>
        <v>-</v>
      </c>
      <c r="AA315" s="3" t="str">
        <f>IFERROR(VLOOKUP($D315,Payments!AF$10:$AX$1113,17,FALSE),"-")</f>
        <v>-</v>
      </c>
      <c r="AB315" s="3" t="str">
        <f>IFERROR(VLOOKUP($D315,Payments!AH$10:$AX$1113,15,FALSE),"-")</f>
        <v>-</v>
      </c>
      <c r="AC315" s="3" t="str">
        <f>IFERROR(VLOOKUP($D315,Payments!AJ$10:$AX$1113,15,FALSE),"-")</f>
        <v>-</v>
      </c>
      <c r="AD315" s="3" t="str">
        <f>IFERROR(VLOOKUP($D315,Payments!AL$10:$AX$1113,13,FALSE),"-")</f>
        <v>-</v>
      </c>
      <c r="AE315" s="3" t="str">
        <f>IFERROR(VLOOKUP($D315,Payments!AN$10:$AX$1113,11,FALSE),"-")</f>
        <v>-</v>
      </c>
      <c r="AF315" s="3" t="str">
        <f>IFERROR(VLOOKUP($D315,Payments!AP$10:$AX$1113,9,FALSE),"-")</f>
        <v>-</v>
      </c>
      <c r="AG315" s="3" t="str">
        <f>IFERROR(VLOOKUP($D315,Payments!AR$10:$AX$1113,7,FALSE),"-")</f>
        <v>-</v>
      </c>
      <c r="AH315" s="3" t="str">
        <f>IFERROR(VLOOKUP($D315,Payments!AT$10:$AX$1113,5,FALSE),"-")</f>
        <v>-</v>
      </c>
      <c r="AI315" s="3" t="str">
        <f>IFERROR(VLOOKUP($D315,Payments!AV$10:$AX$1113,3,FALSE),"-")</f>
        <v>-</v>
      </c>
    </row>
    <row r="316" spans="1:35" ht="14.5" x14ac:dyDescent="0.35">
      <c r="A316" s="4" t="s">
        <v>162</v>
      </c>
      <c r="B316" s="2" t="s">
        <v>2666</v>
      </c>
      <c r="C316" s="19" t="s">
        <v>491</v>
      </c>
      <c r="D316" s="2" t="s">
        <v>1906</v>
      </c>
      <c r="E316" s="22" t="s">
        <v>492</v>
      </c>
      <c r="F316" s="2"/>
      <c r="G316" s="38">
        <v>15000</v>
      </c>
      <c r="H316" s="2"/>
      <c r="I316" s="26"/>
      <c r="J316" s="2"/>
      <c r="K316" s="2" t="s">
        <v>505</v>
      </c>
      <c r="L316" s="3" t="str">
        <f>IFERROR(VLOOKUP($D316,Payments!B$10:$AX$1113,49,FALSE),"-")</f>
        <v>-</v>
      </c>
      <c r="M316" s="3" t="str">
        <f>IFERROR(VLOOKUP($D316,Payments!D$10:$AX$1113,47,FALSE),"-")</f>
        <v>-</v>
      </c>
      <c r="N316" s="3" t="str">
        <f>IFERROR(VLOOKUP($D316,Payments!F$10:$AX$1113,45,FALSE),"-")</f>
        <v>-</v>
      </c>
      <c r="O316" s="3" t="str">
        <f>IFERROR(VLOOKUP($D316,Payments!H$10:$AX$1113,43,FALSE),"-")</f>
        <v>-</v>
      </c>
      <c r="P316" s="3" t="str">
        <f>IFERROR(VLOOKUP($D316,Payments!J$10:$AX$1113,41,FALSE),"-")</f>
        <v>-</v>
      </c>
      <c r="Q316" s="3" t="str">
        <f>IFERROR(VLOOKUP($D316,Payments!L$10:$AX$1113,39,FALSE),"-")</f>
        <v>-</v>
      </c>
      <c r="R316" s="3" t="str">
        <f>IFERROR(VLOOKUP($D316,Payments!N$10:$AX$1113,37,FALSE),"-")</f>
        <v>-</v>
      </c>
      <c r="S316" s="3" t="str">
        <f>IFERROR(VLOOKUP($D316,Payments!P$10:$AX$1113,35,FALSE),"-")</f>
        <v>-</v>
      </c>
      <c r="T316" s="3" t="str">
        <f>IFERROR(VLOOKUP($D316,Payments!R$10:$AX$1113,33,FALSE),"-")</f>
        <v>-</v>
      </c>
      <c r="U316" s="3" t="str">
        <f>IFERROR(VLOOKUP($D316,Payments!T$10:$AX$1113,31,FALSE),"-")</f>
        <v>-</v>
      </c>
      <c r="V316" s="3" t="str">
        <f>IFERROR(VLOOKUP($D316,Payments!V$10:$AX$1113,29,FALSE),"-")</f>
        <v>-</v>
      </c>
      <c r="W316" s="3" t="str">
        <f>IFERROR(VLOOKUP($D316,Payments!X$10:$AX$1113,27,FALSE),"-")</f>
        <v>-</v>
      </c>
      <c r="X316" s="3" t="str">
        <f>IFERROR(VLOOKUP($D316,Payments!Z$10:$AX$1113,25,FALSE),"-")</f>
        <v>-</v>
      </c>
      <c r="Y316" s="3" t="str">
        <f>IFERROR(VLOOKUP($D316,Payments!AB$10:$AX$1113,23,FALSE),"-")</f>
        <v>-</v>
      </c>
      <c r="Z316" s="3" t="str">
        <f>IFERROR(VLOOKUP($D316,Payments!AD$10:$AX$1113,19,FALSE),"-")</f>
        <v>-</v>
      </c>
      <c r="AA316" s="3" t="str">
        <f>IFERROR(VLOOKUP($D316,Payments!AF$10:$AX$1113,17,FALSE),"-")</f>
        <v>-</v>
      </c>
      <c r="AB316" s="3" t="str">
        <f>IFERROR(VLOOKUP($D316,Payments!AH$10:$AX$1113,15,FALSE),"-")</f>
        <v>-</v>
      </c>
      <c r="AC316" s="3" t="str">
        <f>IFERROR(VLOOKUP($D316,Payments!AJ$10:$AX$1113,15,FALSE),"-")</f>
        <v>-</v>
      </c>
      <c r="AD316" s="3" t="str">
        <f>IFERROR(VLOOKUP($D316,Payments!AL$10:$AX$1113,13,FALSE),"-")</f>
        <v>-</v>
      </c>
      <c r="AE316" s="3" t="str">
        <f>IFERROR(VLOOKUP($D316,Payments!AN$10:$AX$1113,11,FALSE),"-")</f>
        <v>-</v>
      </c>
      <c r="AF316" s="3" t="str">
        <f>IFERROR(VLOOKUP($D316,Payments!AP$10:$AX$1113,9,FALSE),"-")</f>
        <v>-</v>
      </c>
      <c r="AG316" s="3" t="str">
        <f>IFERROR(VLOOKUP($D316,Payments!AR$10:$AX$1113,7,FALSE),"-")</f>
        <v>-</v>
      </c>
      <c r="AH316" s="3" t="str">
        <f>IFERROR(VLOOKUP($D316,Payments!AT$10:$AX$1113,5,FALSE),"-")</f>
        <v>-</v>
      </c>
      <c r="AI316" s="3" t="str">
        <f>IFERROR(VLOOKUP($D316,Payments!AV$10:$AX$1113,3,FALSE),"-")</f>
        <v>-</v>
      </c>
    </row>
    <row r="317" spans="1:35" ht="14.5" x14ac:dyDescent="0.35">
      <c r="A317" s="4" t="s">
        <v>162</v>
      </c>
      <c r="B317" s="2" t="s">
        <v>2666</v>
      </c>
      <c r="C317" s="19" t="s">
        <v>491</v>
      </c>
      <c r="D317" s="2" t="s">
        <v>1907</v>
      </c>
      <c r="E317" s="22" t="s">
        <v>493</v>
      </c>
      <c r="F317" s="2"/>
      <c r="G317" s="38">
        <v>75000</v>
      </c>
      <c r="H317" s="2"/>
      <c r="I317" s="26" t="s">
        <v>504</v>
      </c>
      <c r="J317" s="2"/>
      <c r="K317" s="2" t="s">
        <v>506</v>
      </c>
      <c r="L317" s="3" t="str">
        <f>IFERROR(VLOOKUP($D317,Payments!B$10:$AX$1113,49,FALSE),"-")</f>
        <v>-</v>
      </c>
      <c r="M317" s="3" t="str">
        <f>IFERROR(VLOOKUP($D317,Payments!D$10:$AX$1113,47,FALSE),"-")</f>
        <v>-</v>
      </c>
      <c r="N317" s="3" t="str">
        <f>IFERROR(VLOOKUP($D317,Payments!F$10:$AX$1113,45,FALSE),"-")</f>
        <v>-</v>
      </c>
      <c r="O317" s="3" t="str">
        <f>IFERROR(VLOOKUP($D317,Payments!H$10:$AX$1113,43,FALSE),"-")</f>
        <v>-</v>
      </c>
      <c r="P317" s="3" t="str">
        <f>IFERROR(VLOOKUP($D317,Payments!J$10:$AX$1113,41,FALSE),"-")</f>
        <v>-</v>
      </c>
      <c r="Q317" s="3" t="str">
        <f>IFERROR(VLOOKUP($D317,Payments!L$10:$AX$1113,39,FALSE),"-")</f>
        <v>-</v>
      </c>
      <c r="R317" s="3" t="str">
        <f>IFERROR(VLOOKUP($D317,Payments!N$10:$AX$1113,37,FALSE),"-")</f>
        <v>-</v>
      </c>
      <c r="S317" s="3" t="str">
        <f>IFERROR(VLOOKUP($D317,Payments!P$10:$AX$1113,35,FALSE),"-")</f>
        <v>-</v>
      </c>
      <c r="T317" s="3" t="str">
        <f>IFERROR(VLOOKUP($D317,Payments!R$10:$AX$1113,33,FALSE),"-")</f>
        <v>-</v>
      </c>
      <c r="U317" s="3" t="str">
        <f>IFERROR(VLOOKUP($D317,Payments!T$10:$AX$1113,31,FALSE),"-")</f>
        <v>-</v>
      </c>
      <c r="V317" s="3" t="str">
        <f>IFERROR(VLOOKUP($D317,Payments!V$10:$AX$1113,29,FALSE),"-")</f>
        <v>-</v>
      </c>
      <c r="W317" s="3" t="str">
        <f>IFERROR(VLOOKUP($D317,Payments!X$10:$AX$1113,27,FALSE),"-")</f>
        <v>-</v>
      </c>
      <c r="X317" s="3" t="str">
        <f>IFERROR(VLOOKUP($D317,Payments!Z$10:$AX$1113,25,FALSE),"-")</f>
        <v>-</v>
      </c>
      <c r="Y317" s="3" t="str">
        <f>IFERROR(VLOOKUP($D317,Payments!AB$10:$AX$1113,23,FALSE),"-")</f>
        <v>-</v>
      </c>
      <c r="Z317" s="3" t="str">
        <f>IFERROR(VLOOKUP($D317,Payments!AD$10:$AX$1113,19,FALSE),"-")</f>
        <v>-</v>
      </c>
      <c r="AA317" s="3" t="str">
        <f>IFERROR(VLOOKUP($D317,Payments!AF$10:$AX$1113,17,FALSE),"-")</f>
        <v>-</v>
      </c>
      <c r="AB317" s="3" t="str">
        <f>IFERROR(VLOOKUP($D317,Payments!AH$10:$AX$1113,15,FALSE),"-")</f>
        <v>-</v>
      </c>
      <c r="AC317" s="3" t="str">
        <f>IFERROR(VLOOKUP($D317,Payments!AJ$10:$AX$1113,15,FALSE),"-")</f>
        <v>-</v>
      </c>
      <c r="AD317" s="3" t="str">
        <f>IFERROR(VLOOKUP($D317,Payments!AL$10:$AX$1113,13,FALSE),"-")</f>
        <v>-</v>
      </c>
      <c r="AE317" s="3" t="str">
        <f>IFERROR(VLOOKUP($D317,Payments!AN$10:$AX$1113,11,FALSE),"-")</f>
        <v>-</v>
      </c>
      <c r="AF317" s="3" t="str">
        <f>IFERROR(VLOOKUP($D317,Payments!AP$10:$AX$1113,9,FALSE),"-")</f>
        <v>-</v>
      </c>
      <c r="AG317" s="3" t="str">
        <f>IFERROR(VLOOKUP($D317,Payments!AR$10:$AX$1113,7,FALSE),"-")</f>
        <v>-</v>
      </c>
      <c r="AH317" s="3" t="str">
        <f>IFERROR(VLOOKUP($D317,Payments!AT$10:$AX$1113,5,FALSE),"-")</f>
        <v>-</v>
      </c>
      <c r="AI317" s="3" t="str">
        <f>IFERROR(VLOOKUP($D317,Payments!AV$10:$AX$1113,3,FALSE),"-")</f>
        <v>-</v>
      </c>
    </row>
    <row r="318" spans="1:35" ht="14.5" x14ac:dyDescent="0.35">
      <c r="A318" s="4" t="s">
        <v>162</v>
      </c>
      <c r="B318" s="2" t="s">
        <v>2666</v>
      </c>
      <c r="C318" s="19" t="s">
        <v>491</v>
      </c>
      <c r="D318" s="2" t="s">
        <v>1908</v>
      </c>
      <c r="E318" s="22" t="s">
        <v>494</v>
      </c>
      <c r="F318" s="2">
        <v>1</v>
      </c>
      <c r="G318" s="38">
        <v>20000</v>
      </c>
      <c r="H318" s="2"/>
      <c r="I318" s="26" t="s">
        <v>503</v>
      </c>
      <c r="J318" s="2"/>
      <c r="K318" s="2"/>
      <c r="L318" s="3" t="str">
        <f>IFERROR(VLOOKUP($D318,Payments!B$10:$AX$1113,49,FALSE),"-")</f>
        <v>-</v>
      </c>
      <c r="M318" s="3" t="str">
        <f>IFERROR(VLOOKUP($D318,Payments!D$10:$AX$1113,47,FALSE),"-")</f>
        <v>-</v>
      </c>
      <c r="N318" s="3" t="str">
        <f>IFERROR(VLOOKUP($D318,Payments!F$10:$AX$1113,45,FALSE),"-")</f>
        <v>-</v>
      </c>
      <c r="O318" s="3" t="str">
        <f>IFERROR(VLOOKUP($D318,Payments!H$10:$AX$1113,43,FALSE),"-")</f>
        <v>-</v>
      </c>
      <c r="P318" s="3" t="str">
        <f>IFERROR(VLOOKUP($D318,Payments!J$10:$AX$1113,41,FALSE),"-")</f>
        <v>-</v>
      </c>
      <c r="Q318" s="3" t="str">
        <f>IFERROR(VLOOKUP($D318,Payments!L$10:$AX$1113,39,FALSE),"-")</f>
        <v>-</v>
      </c>
      <c r="R318" s="3" t="str">
        <f>IFERROR(VLOOKUP($D318,Payments!N$10:$AX$1113,37,FALSE),"-")</f>
        <v>-</v>
      </c>
      <c r="S318" s="3" t="str">
        <f>IFERROR(VLOOKUP($D318,Payments!P$10:$AX$1113,35,FALSE),"-")</f>
        <v>-</v>
      </c>
      <c r="T318" s="3" t="str">
        <f>IFERROR(VLOOKUP($D318,Payments!R$10:$AX$1113,33,FALSE),"-")</f>
        <v>-</v>
      </c>
      <c r="U318" s="3" t="str">
        <f>IFERROR(VLOOKUP($D318,Payments!T$10:$AX$1113,31,FALSE),"-")</f>
        <v>-</v>
      </c>
      <c r="V318" s="3" t="str">
        <f>IFERROR(VLOOKUP($D318,Payments!V$10:$AX$1113,29,FALSE),"-")</f>
        <v>-</v>
      </c>
      <c r="W318" s="3" t="str">
        <f>IFERROR(VLOOKUP($D318,Payments!X$10:$AX$1113,27,FALSE),"-")</f>
        <v>-</v>
      </c>
      <c r="X318" s="3" t="str">
        <f>IFERROR(VLOOKUP($D318,Payments!Z$10:$AX$1113,25,FALSE),"-")</f>
        <v>-</v>
      </c>
      <c r="Y318" s="3" t="str">
        <f>IFERROR(VLOOKUP($D318,Payments!AB$10:$AX$1113,23,FALSE),"-")</f>
        <v>-</v>
      </c>
      <c r="Z318" s="3" t="str">
        <f>IFERROR(VLOOKUP($D318,Payments!AD$10:$AX$1113,19,FALSE),"-")</f>
        <v>-</v>
      </c>
      <c r="AA318" s="3" t="str">
        <f>IFERROR(VLOOKUP($D318,Payments!AF$10:$AX$1113,17,FALSE),"-")</f>
        <v>-</v>
      </c>
      <c r="AB318" s="3" t="str">
        <f>IFERROR(VLOOKUP($D318,Payments!AH$10:$AX$1113,15,FALSE),"-")</f>
        <v>-</v>
      </c>
      <c r="AC318" s="3" t="str">
        <f>IFERROR(VLOOKUP($D318,Payments!AJ$10:$AX$1113,15,FALSE),"-")</f>
        <v>-</v>
      </c>
      <c r="AD318" s="3" t="str">
        <f>IFERROR(VLOOKUP($D318,Payments!AL$10:$AX$1113,13,FALSE),"-")</f>
        <v>-</v>
      </c>
      <c r="AE318" s="3" t="str">
        <f>IFERROR(VLOOKUP($D318,Payments!AN$10:$AX$1113,11,FALSE),"-")</f>
        <v>-</v>
      </c>
      <c r="AF318" s="3" t="str">
        <f>IFERROR(VLOOKUP($D318,Payments!AP$10:$AX$1113,9,FALSE),"-")</f>
        <v>-</v>
      </c>
      <c r="AG318" s="3" t="str">
        <f>IFERROR(VLOOKUP($D318,Payments!AR$10:$AX$1113,7,FALSE),"-")</f>
        <v>-</v>
      </c>
      <c r="AH318" s="3" t="str">
        <f>IFERROR(VLOOKUP($D318,Payments!AT$10:$AX$1113,5,FALSE),"-")</f>
        <v>-</v>
      </c>
      <c r="AI318" s="3" t="str">
        <f>IFERROR(VLOOKUP($D318,Payments!AV$10:$AX$1113,3,FALSE),"-")</f>
        <v>-</v>
      </c>
    </row>
    <row r="319" spans="1:35" ht="14.5" x14ac:dyDescent="0.35">
      <c r="A319" s="4" t="s">
        <v>162</v>
      </c>
      <c r="B319" s="2" t="s">
        <v>2666</v>
      </c>
      <c r="C319" s="19" t="s">
        <v>491</v>
      </c>
      <c r="D319" s="2" t="s">
        <v>1909</v>
      </c>
      <c r="E319" s="22" t="s">
        <v>495</v>
      </c>
      <c r="F319" s="2">
        <v>2</v>
      </c>
      <c r="G319" s="38">
        <v>18000</v>
      </c>
      <c r="H319" s="2"/>
      <c r="I319" s="26" t="s">
        <v>502</v>
      </c>
      <c r="J319" s="2"/>
      <c r="K319" s="2" t="s">
        <v>463</v>
      </c>
      <c r="L319" s="3" t="str">
        <f>IFERROR(VLOOKUP($D319,Payments!B$10:$AX$1113,49,FALSE),"-")</f>
        <v>-</v>
      </c>
      <c r="M319" s="3" t="str">
        <f>IFERROR(VLOOKUP($D319,Payments!D$10:$AX$1113,47,FALSE),"-")</f>
        <v>-</v>
      </c>
      <c r="N319" s="3" t="str">
        <f>IFERROR(VLOOKUP($D319,Payments!F$10:$AX$1113,45,FALSE),"-")</f>
        <v>-</v>
      </c>
      <c r="O319" s="3" t="str">
        <f>IFERROR(VLOOKUP($D319,Payments!H$10:$AX$1113,43,FALSE),"-")</f>
        <v>-</v>
      </c>
      <c r="P319" s="3" t="str">
        <f>IFERROR(VLOOKUP($D319,Payments!J$10:$AX$1113,41,FALSE),"-")</f>
        <v>-</v>
      </c>
      <c r="Q319" s="3" t="str">
        <f>IFERROR(VLOOKUP($D319,Payments!L$10:$AX$1113,39,FALSE),"-")</f>
        <v>-</v>
      </c>
      <c r="R319" s="3" t="str">
        <f>IFERROR(VLOOKUP($D319,Payments!N$10:$AX$1113,37,FALSE),"-")</f>
        <v>-</v>
      </c>
      <c r="S319" s="3" t="str">
        <f>IFERROR(VLOOKUP($D319,Payments!P$10:$AX$1113,35,FALSE),"-")</f>
        <v>-</v>
      </c>
      <c r="T319" s="3" t="str">
        <f>IFERROR(VLOOKUP($D319,Payments!R$10:$AX$1113,33,FALSE),"-")</f>
        <v>-</v>
      </c>
      <c r="U319" s="3" t="str">
        <f>IFERROR(VLOOKUP($D319,Payments!T$10:$AX$1113,31,FALSE),"-")</f>
        <v>-</v>
      </c>
      <c r="V319" s="3" t="str">
        <f>IFERROR(VLOOKUP($D319,Payments!V$10:$AX$1113,29,FALSE),"-")</f>
        <v>-</v>
      </c>
      <c r="W319" s="3" t="str">
        <f>IFERROR(VLOOKUP($D319,Payments!X$10:$AX$1113,27,FALSE),"-")</f>
        <v>-</v>
      </c>
      <c r="X319" s="3" t="str">
        <f>IFERROR(VLOOKUP($D319,Payments!Z$10:$AX$1113,25,FALSE),"-")</f>
        <v>-</v>
      </c>
      <c r="Y319" s="3" t="str">
        <f>IFERROR(VLOOKUP($D319,Payments!AB$10:$AX$1113,23,FALSE),"-")</f>
        <v>-</v>
      </c>
      <c r="Z319" s="3" t="str">
        <f>IFERROR(VLOOKUP($D319,Payments!AD$10:$AX$1113,19,FALSE),"-")</f>
        <v>-</v>
      </c>
      <c r="AA319" s="3" t="str">
        <f>IFERROR(VLOOKUP($D319,Payments!AF$10:$AX$1113,17,FALSE),"-")</f>
        <v>-</v>
      </c>
      <c r="AB319" s="3" t="str">
        <f>IFERROR(VLOOKUP($D319,Payments!AH$10:$AX$1113,15,FALSE),"-")</f>
        <v>-</v>
      </c>
      <c r="AC319" s="3" t="str">
        <f>IFERROR(VLOOKUP($D319,Payments!AJ$10:$AX$1113,15,FALSE),"-")</f>
        <v>-</v>
      </c>
      <c r="AD319" s="3" t="str">
        <f>IFERROR(VLOOKUP($D319,Payments!AL$10:$AX$1113,13,FALSE),"-")</f>
        <v>-</v>
      </c>
      <c r="AE319" s="3" t="str">
        <f>IFERROR(VLOOKUP($D319,Payments!AN$10:$AX$1113,11,FALSE),"-")</f>
        <v>-</v>
      </c>
      <c r="AF319" s="3" t="str">
        <f>IFERROR(VLOOKUP($D319,Payments!AP$10:$AX$1113,9,FALSE),"-")</f>
        <v>-</v>
      </c>
      <c r="AG319" s="3" t="str">
        <f>IFERROR(VLOOKUP($D319,Payments!AR$10:$AX$1113,7,FALSE),"-")</f>
        <v>-</v>
      </c>
      <c r="AH319" s="3" t="str">
        <f>IFERROR(VLOOKUP($D319,Payments!AT$10:$AX$1113,5,FALSE),"-")</f>
        <v>-</v>
      </c>
      <c r="AI319" s="3" t="str">
        <f>IFERROR(VLOOKUP($D319,Payments!AV$10:$AX$1113,3,FALSE),"-")</f>
        <v>-</v>
      </c>
    </row>
    <row r="320" spans="1:35" ht="14.5" x14ac:dyDescent="0.35">
      <c r="A320" s="4" t="s">
        <v>162</v>
      </c>
      <c r="B320" s="2" t="s">
        <v>2666</v>
      </c>
      <c r="C320" s="19" t="s">
        <v>491</v>
      </c>
      <c r="D320" s="2" t="s">
        <v>1910</v>
      </c>
      <c r="E320" s="19"/>
      <c r="F320" s="2"/>
      <c r="G320" s="38">
        <v>20000</v>
      </c>
      <c r="H320" s="2"/>
      <c r="I320" s="26"/>
      <c r="J320" s="2"/>
      <c r="K320" s="2"/>
      <c r="L320" s="3" t="str">
        <f>IFERROR(VLOOKUP($D320,Payments!B$10:$AX$1113,49,FALSE),"-")</f>
        <v>-</v>
      </c>
      <c r="M320" s="3" t="str">
        <f>IFERROR(VLOOKUP($D320,Payments!D$10:$AX$1113,47,FALSE),"-")</f>
        <v>-</v>
      </c>
      <c r="N320" s="3" t="str">
        <f>IFERROR(VLOOKUP($D320,Payments!F$10:$AX$1113,45,FALSE),"-")</f>
        <v>-</v>
      </c>
      <c r="O320" s="3" t="str">
        <f>IFERROR(VLOOKUP($D320,Payments!H$10:$AX$1113,43,FALSE),"-")</f>
        <v>-</v>
      </c>
      <c r="P320" s="3" t="str">
        <f>IFERROR(VLOOKUP($D320,Payments!J$10:$AX$1113,41,FALSE),"-")</f>
        <v>-</v>
      </c>
      <c r="Q320" s="3" t="str">
        <f>IFERROR(VLOOKUP($D320,Payments!L$10:$AX$1113,39,FALSE),"-")</f>
        <v>-</v>
      </c>
      <c r="R320" s="3" t="str">
        <f>IFERROR(VLOOKUP($D320,Payments!N$10:$AX$1113,37,FALSE),"-")</f>
        <v>-</v>
      </c>
      <c r="S320" s="3" t="str">
        <f>IFERROR(VLOOKUP($D320,Payments!P$10:$AX$1113,35,FALSE),"-")</f>
        <v>-</v>
      </c>
      <c r="T320" s="3" t="str">
        <f>IFERROR(VLOOKUP($D320,Payments!R$10:$AX$1113,33,FALSE),"-")</f>
        <v>-</v>
      </c>
      <c r="U320" s="3" t="str">
        <f>IFERROR(VLOOKUP($D320,Payments!T$10:$AX$1113,31,FALSE),"-")</f>
        <v>-</v>
      </c>
      <c r="V320" s="3" t="str">
        <f>IFERROR(VLOOKUP($D320,Payments!V$10:$AX$1113,29,FALSE),"-")</f>
        <v>-</v>
      </c>
      <c r="W320" s="3" t="str">
        <f>IFERROR(VLOOKUP($D320,Payments!X$10:$AX$1113,27,FALSE),"-")</f>
        <v>-</v>
      </c>
      <c r="X320" s="3" t="str">
        <f>IFERROR(VLOOKUP($D320,Payments!Z$10:$AX$1113,25,FALSE),"-")</f>
        <v>-</v>
      </c>
      <c r="Y320" s="3" t="str">
        <f>IFERROR(VLOOKUP($D320,Payments!AB$10:$AX$1113,23,FALSE),"-")</f>
        <v>-</v>
      </c>
      <c r="Z320" s="3" t="str">
        <f>IFERROR(VLOOKUP($D320,Payments!AD$10:$AX$1113,19,FALSE),"-")</f>
        <v>-</v>
      </c>
      <c r="AA320" s="3" t="str">
        <f>IFERROR(VLOOKUP($D320,Payments!AF$10:$AX$1113,17,FALSE),"-")</f>
        <v>-</v>
      </c>
      <c r="AB320" s="3" t="str">
        <f>IFERROR(VLOOKUP($D320,Payments!AH$10:$AX$1113,15,FALSE),"-")</f>
        <v>-</v>
      </c>
      <c r="AC320" s="3" t="str">
        <f>IFERROR(VLOOKUP($D320,Payments!AJ$10:$AX$1113,15,FALSE),"-")</f>
        <v>-</v>
      </c>
      <c r="AD320" s="3" t="str">
        <f>IFERROR(VLOOKUP($D320,Payments!AL$10:$AX$1113,13,FALSE),"-")</f>
        <v>-</v>
      </c>
      <c r="AE320" s="3" t="str">
        <f>IFERROR(VLOOKUP($D320,Payments!AN$10:$AX$1113,11,FALSE),"-")</f>
        <v>-</v>
      </c>
      <c r="AF320" s="3" t="str">
        <f>IFERROR(VLOOKUP($D320,Payments!AP$10:$AX$1113,9,FALSE),"-")</f>
        <v>-</v>
      </c>
      <c r="AG320" s="3" t="str">
        <f>IFERROR(VLOOKUP($D320,Payments!AR$10:$AX$1113,7,FALSE),"-")</f>
        <v>-</v>
      </c>
      <c r="AH320" s="3" t="str">
        <f>IFERROR(VLOOKUP($D320,Payments!AT$10:$AX$1113,5,FALSE),"-")</f>
        <v>-</v>
      </c>
      <c r="AI320" s="3" t="str">
        <f>IFERROR(VLOOKUP($D320,Payments!AV$10:$AX$1113,3,FALSE),"-")</f>
        <v>-</v>
      </c>
    </row>
    <row r="321" spans="1:35" ht="14.5" x14ac:dyDescent="0.35">
      <c r="A321" s="4" t="s">
        <v>162</v>
      </c>
      <c r="B321" s="2" t="s">
        <v>2666</v>
      </c>
      <c r="C321" s="19" t="s">
        <v>491</v>
      </c>
      <c r="D321" s="2" t="s">
        <v>1911</v>
      </c>
      <c r="E321" s="22" t="s">
        <v>496</v>
      </c>
      <c r="F321" s="2">
        <v>7</v>
      </c>
      <c r="G321" s="38">
        <v>20000</v>
      </c>
      <c r="H321" s="2"/>
      <c r="I321" s="26" t="s">
        <v>501</v>
      </c>
      <c r="J321" s="2"/>
      <c r="K321" s="2" t="s">
        <v>507</v>
      </c>
      <c r="L321" s="3" t="str">
        <f>IFERROR(VLOOKUP($D321,Payments!B$10:$AX$1113,49,FALSE),"-")</f>
        <v>-</v>
      </c>
      <c r="M321" s="3" t="str">
        <f>IFERROR(VLOOKUP($D321,Payments!D$10:$AX$1113,47,FALSE),"-")</f>
        <v>-</v>
      </c>
      <c r="N321" s="3" t="str">
        <f>IFERROR(VLOOKUP($D321,Payments!F$10:$AX$1113,45,FALSE),"-")</f>
        <v>-</v>
      </c>
      <c r="O321" s="3" t="str">
        <f>IFERROR(VLOOKUP($D321,Payments!H$10:$AX$1113,43,FALSE),"-")</f>
        <v>-</v>
      </c>
      <c r="P321" s="3" t="str">
        <f>IFERROR(VLOOKUP($D321,Payments!J$10:$AX$1113,41,FALSE),"-")</f>
        <v>-</v>
      </c>
      <c r="Q321" s="3" t="str">
        <f>IFERROR(VLOOKUP($D321,Payments!L$10:$AX$1113,39,FALSE),"-")</f>
        <v>-</v>
      </c>
      <c r="R321" s="3" t="str">
        <f>IFERROR(VLOOKUP($D321,Payments!N$10:$AX$1113,37,FALSE),"-")</f>
        <v>-</v>
      </c>
      <c r="S321" s="3" t="str">
        <f>IFERROR(VLOOKUP($D321,Payments!P$10:$AX$1113,35,FALSE),"-")</f>
        <v>-</v>
      </c>
      <c r="T321" s="3" t="str">
        <f>IFERROR(VLOOKUP($D321,Payments!R$10:$AX$1113,33,FALSE),"-")</f>
        <v>-</v>
      </c>
      <c r="U321" s="3" t="str">
        <f>IFERROR(VLOOKUP($D321,Payments!T$10:$AX$1113,31,FALSE),"-")</f>
        <v>-</v>
      </c>
      <c r="V321" s="3" t="str">
        <f>IFERROR(VLOOKUP($D321,Payments!V$10:$AX$1113,29,FALSE),"-")</f>
        <v>-</v>
      </c>
      <c r="W321" s="3" t="str">
        <f>IFERROR(VLOOKUP($D321,Payments!X$10:$AX$1113,27,FALSE),"-")</f>
        <v>-</v>
      </c>
      <c r="X321" s="3" t="str">
        <f>IFERROR(VLOOKUP($D321,Payments!Z$10:$AX$1113,25,FALSE),"-")</f>
        <v>-</v>
      </c>
      <c r="Y321" s="3" t="str">
        <f>IFERROR(VLOOKUP($D321,Payments!AB$10:$AX$1113,23,FALSE),"-")</f>
        <v>-</v>
      </c>
      <c r="Z321" s="3" t="str">
        <f>IFERROR(VLOOKUP($D321,Payments!AD$10:$AX$1113,19,FALSE),"-")</f>
        <v>-</v>
      </c>
      <c r="AA321" s="3" t="str">
        <f>IFERROR(VLOOKUP($D321,Payments!AF$10:$AX$1113,17,FALSE),"-")</f>
        <v>-</v>
      </c>
      <c r="AB321" s="3" t="str">
        <f>IFERROR(VLOOKUP($D321,Payments!AH$10:$AX$1113,15,FALSE),"-")</f>
        <v>-</v>
      </c>
      <c r="AC321" s="3" t="str">
        <f>IFERROR(VLOOKUP($D321,Payments!AJ$10:$AX$1113,15,FALSE),"-")</f>
        <v>-</v>
      </c>
      <c r="AD321" s="3" t="str">
        <f>IFERROR(VLOOKUP($D321,Payments!AL$10:$AX$1113,13,FALSE),"-")</f>
        <v>-</v>
      </c>
      <c r="AE321" s="3" t="str">
        <f>IFERROR(VLOOKUP($D321,Payments!AN$10:$AX$1113,11,FALSE),"-")</f>
        <v>-</v>
      </c>
      <c r="AF321" s="3" t="str">
        <f>IFERROR(VLOOKUP($D321,Payments!AP$10:$AX$1113,9,FALSE),"-")</f>
        <v>-</v>
      </c>
      <c r="AG321" s="3" t="str">
        <f>IFERROR(VLOOKUP($D321,Payments!AR$10:$AX$1113,7,FALSE),"-")</f>
        <v>-</v>
      </c>
      <c r="AH321" s="3" t="str">
        <f>IFERROR(VLOOKUP($D321,Payments!AT$10:$AX$1113,5,FALSE),"-")</f>
        <v>-</v>
      </c>
      <c r="AI321" s="3" t="str">
        <f>IFERROR(VLOOKUP($D321,Payments!AV$10:$AX$1113,3,FALSE),"-")</f>
        <v>-</v>
      </c>
    </row>
    <row r="322" spans="1:35" ht="14.5" x14ac:dyDescent="0.35">
      <c r="A322" s="4" t="s">
        <v>162</v>
      </c>
      <c r="B322" s="2" t="s">
        <v>2666</v>
      </c>
      <c r="C322" s="19" t="s">
        <v>491</v>
      </c>
      <c r="D322" s="2" t="s">
        <v>1912</v>
      </c>
      <c r="E322" s="22" t="s">
        <v>497</v>
      </c>
      <c r="F322" s="2">
        <v>5</v>
      </c>
      <c r="G322" s="38">
        <v>20000</v>
      </c>
      <c r="H322" s="2"/>
      <c r="I322" s="26" t="s">
        <v>500</v>
      </c>
      <c r="J322" s="2"/>
      <c r="K322" s="2"/>
      <c r="L322" s="3" t="str">
        <f>IFERROR(VLOOKUP($D322,Payments!B$10:$AX$1113,49,FALSE),"-")</f>
        <v>-</v>
      </c>
      <c r="M322" s="3" t="str">
        <f>IFERROR(VLOOKUP($D322,Payments!D$10:$AX$1113,47,FALSE),"-")</f>
        <v>-</v>
      </c>
      <c r="N322" s="3" t="str">
        <f>IFERROR(VLOOKUP($D322,Payments!F$10:$AX$1113,45,FALSE),"-")</f>
        <v>-</v>
      </c>
      <c r="O322" s="3" t="str">
        <f>IFERROR(VLOOKUP($D322,Payments!H$10:$AX$1113,43,FALSE),"-")</f>
        <v>-</v>
      </c>
      <c r="P322" s="3" t="str">
        <f>IFERROR(VLOOKUP($D322,Payments!J$10:$AX$1113,41,FALSE),"-")</f>
        <v>-</v>
      </c>
      <c r="Q322" s="3" t="str">
        <f>IFERROR(VLOOKUP($D322,Payments!L$10:$AX$1113,39,FALSE),"-")</f>
        <v>-</v>
      </c>
      <c r="R322" s="3" t="str">
        <f>IFERROR(VLOOKUP($D322,Payments!N$10:$AX$1113,37,FALSE),"-")</f>
        <v>-</v>
      </c>
      <c r="S322" s="3" t="str">
        <f>IFERROR(VLOOKUP($D322,Payments!P$10:$AX$1113,35,FALSE),"-")</f>
        <v>-</v>
      </c>
      <c r="T322" s="3" t="str">
        <f>IFERROR(VLOOKUP($D322,Payments!R$10:$AX$1113,33,FALSE),"-")</f>
        <v>-</v>
      </c>
      <c r="U322" s="3" t="str">
        <f>IFERROR(VLOOKUP($D322,Payments!T$10:$AX$1113,31,FALSE),"-")</f>
        <v>-</v>
      </c>
      <c r="V322" s="3" t="str">
        <f>IFERROR(VLOOKUP($D322,Payments!V$10:$AX$1113,29,FALSE),"-")</f>
        <v>-</v>
      </c>
      <c r="W322" s="3" t="str">
        <f>IFERROR(VLOOKUP($D322,Payments!X$10:$AX$1113,27,FALSE),"-")</f>
        <v>-</v>
      </c>
      <c r="X322" s="3" t="str">
        <f>IFERROR(VLOOKUP($D322,Payments!Z$10:$AX$1113,25,FALSE),"-")</f>
        <v>-</v>
      </c>
      <c r="Y322" s="3" t="str">
        <f>IFERROR(VLOOKUP($D322,Payments!AB$10:$AX$1113,23,FALSE),"-")</f>
        <v>-</v>
      </c>
      <c r="Z322" s="3" t="str">
        <f>IFERROR(VLOOKUP($D322,Payments!AD$10:$AX$1113,19,FALSE),"-")</f>
        <v>-</v>
      </c>
      <c r="AA322" s="3" t="str">
        <f>IFERROR(VLOOKUP($D322,Payments!AF$10:$AX$1113,17,FALSE),"-")</f>
        <v>-</v>
      </c>
      <c r="AB322" s="3" t="str">
        <f>IFERROR(VLOOKUP($D322,Payments!AH$10:$AX$1113,15,FALSE),"-")</f>
        <v>-</v>
      </c>
      <c r="AC322" s="3" t="str">
        <f>IFERROR(VLOOKUP($D322,Payments!AJ$10:$AX$1113,15,FALSE),"-")</f>
        <v>-</v>
      </c>
      <c r="AD322" s="3" t="str">
        <f>IFERROR(VLOOKUP($D322,Payments!AL$10:$AX$1113,13,FALSE),"-")</f>
        <v>-</v>
      </c>
      <c r="AE322" s="3" t="str">
        <f>IFERROR(VLOOKUP($D322,Payments!AN$10:$AX$1113,11,FALSE),"-")</f>
        <v>-</v>
      </c>
      <c r="AF322" s="3" t="str">
        <f>IFERROR(VLOOKUP($D322,Payments!AP$10:$AX$1113,9,FALSE),"-")</f>
        <v>-</v>
      </c>
      <c r="AG322" s="3" t="str">
        <f>IFERROR(VLOOKUP($D322,Payments!AR$10:$AX$1113,7,FALSE),"-")</f>
        <v>-</v>
      </c>
      <c r="AH322" s="3" t="str">
        <f>IFERROR(VLOOKUP($D322,Payments!AT$10:$AX$1113,5,FALSE),"-")</f>
        <v>-</v>
      </c>
      <c r="AI322" s="3" t="str">
        <f>IFERROR(VLOOKUP($D322,Payments!AV$10:$AX$1113,3,FALSE),"-")</f>
        <v>-</v>
      </c>
    </row>
    <row r="323" spans="1:35" ht="14.5" x14ac:dyDescent="0.35">
      <c r="A323" s="4" t="s">
        <v>162</v>
      </c>
      <c r="B323" s="2" t="s">
        <v>2666</v>
      </c>
      <c r="C323" s="19" t="s">
        <v>491</v>
      </c>
      <c r="D323" s="2" t="s">
        <v>1913</v>
      </c>
      <c r="E323" s="22" t="s">
        <v>498</v>
      </c>
      <c r="F323" s="2">
        <v>7</v>
      </c>
      <c r="G323" s="38">
        <v>20000</v>
      </c>
      <c r="H323" s="2"/>
      <c r="I323" s="26" t="s">
        <v>499</v>
      </c>
      <c r="J323" s="2"/>
      <c r="K323" s="2"/>
      <c r="L323" s="3" t="str">
        <f>IFERROR(VLOOKUP($D323,Payments!B$10:$AX$1113,49,FALSE),"-")</f>
        <v>-</v>
      </c>
      <c r="M323" s="3" t="str">
        <f>IFERROR(VLOOKUP($D323,Payments!D$10:$AX$1113,47,FALSE),"-")</f>
        <v>-</v>
      </c>
      <c r="N323" s="3" t="str">
        <f>IFERROR(VLOOKUP($D323,Payments!F$10:$AX$1113,45,FALSE),"-")</f>
        <v>-</v>
      </c>
      <c r="O323" s="3" t="str">
        <f>IFERROR(VLOOKUP($D323,Payments!H$10:$AX$1113,43,FALSE),"-")</f>
        <v>-</v>
      </c>
      <c r="P323" s="3" t="str">
        <f>IFERROR(VLOOKUP($D323,Payments!J$10:$AX$1113,41,FALSE),"-")</f>
        <v>-</v>
      </c>
      <c r="Q323" s="3" t="str">
        <f>IFERROR(VLOOKUP($D323,Payments!L$10:$AX$1113,39,FALSE),"-")</f>
        <v>-</v>
      </c>
      <c r="R323" s="3" t="str">
        <f>IFERROR(VLOOKUP($D323,Payments!N$10:$AX$1113,37,FALSE),"-")</f>
        <v>-</v>
      </c>
      <c r="S323" s="3" t="str">
        <f>IFERROR(VLOOKUP($D323,Payments!P$10:$AX$1113,35,FALSE),"-")</f>
        <v>-</v>
      </c>
      <c r="T323" s="3" t="str">
        <f>IFERROR(VLOOKUP($D323,Payments!R$10:$AX$1113,33,FALSE),"-")</f>
        <v>-</v>
      </c>
      <c r="U323" s="3" t="str">
        <f>IFERROR(VLOOKUP($D323,Payments!T$10:$AX$1113,31,FALSE),"-")</f>
        <v>-</v>
      </c>
      <c r="V323" s="3" t="str">
        <f>IFERROR(VLOOKUP($D323,Payments!V$10:$AX$1113,29,FALSE),"-")</f>
        <v>-</v>
      </c>
      <c r="W323" s="3" t="str">
        <f>IFERROR(VLOOKUP($D323,Payments!X$10:$AX$1113,27,FALSE),"-")</f>
        <v>-</v>
      </c>
      <c r="X323" s="3" t="str">
        <f>IFERROR(VLOOKUP($D323,Payments!Z$10:$AX$1113,25,FALSE),"-")</f>
        <v>-</v>
      </c>
      <c r="Y323" s="3" t="str">
        <f>IFERROR(VLOOKUP($D323,Payments!AB$10:$AX$1113,23,FALSE),"-")</f>
        <v>-</v>
      </c>
      <c r="Z323" s="3" t="str">
        <f>IFERROR(VLOOKUP($D323,Payments!AD$10:$AX$1113,19,FALSE),"-")</f>
        <v>-</v>
      </c>
      <c r="AA323" s="3" t="str">
        <f>IFERROR(VLOOKUP($D323,Payments!AF$10:$AX$1113,17,FALSE),"-")</f>
        <v>-</v>
      </c>
      <c r="AB323" s="3" t="str">
        <f>IFERROR(VLOOKUP($D323,Payments!AH$10:$AX$1113,15,FALSE),"-")</f>
        <v>-</v>
      </c>
      <c r="AC323" s="3" t="str">
        <f>IFERROR(VLOOKUP($D323,Payments!AJ$10:$AX$1113,15,FALSE),"-")</f>
        <v>-</v>
      </c>
      <c r="AD323" s="3" t="str">
        <f>IFERROR(VLOOKUP($D323,Payments!AL$10:$AX$1113,13,FALSE),"-")</f>
        <v>-</v>
      </c>
      <c r="AE323" s="3" t="str">
        <f>IFERROR(VLOOKUP($D323,Payments!AN$10:$AX$1113,11,FALSE),"-")</f>
        <v>-</v>
      </c>
      <c r="AF323" s="3" t="str">
        <f>IFERROR(VLOOKUP($D323,Payments!AP$10:$AX$1113,9,FALSE),"-")</f>
        <v>-</v>
      </c>
      <c r="AG323" s="3" t="str">
        <f>IFERROR(VLOOKUP($D323,Payments!AR$10:$AX$1113,7,FALSE),"-")</f>
        <v>-</v>
      </c>
      <c r="AH323" s="3" t="str">
        <f>IFERROR(VLOOKUP($D323,Payments!AT$10:$AX$1113,5,FALSE),"-")</f>
        <v>-</v>
      </c>
      <c r="AI323" s="3" t="str">
        <f>IFERROR(VLOOKUP($D323,Payments!AV$10:$AX$1113,3,FALSE),"-")</f>
        <v>-</v>
      </c>
    </row>
    <row r="324" spans="1:35" ht="14.5" x14ac:dyDescent="0.35">
      <c r="A324" s="4" t="s">
        <v>162</v>
      </c>
      <c r="B324" s="2" t="s">
        <v>2667</v>
      </c>
      <c r="C324" s="19" t="s">
        <v>509</v>
      </c>
      <c r="D324" s="2" t="s">
        <v>1914</v>
      </c>
      <c r="E324" s="22" t="s">
        <v>510</v>
      </c>
      <c r="F324" s="5">
        <v>3</v>
      </c>
      <c r="G324" s="38">
        <v>20000</v>
      </c>
      <c r="H324" s="2"/>
      <c r="I324" s="26"/>
      <c r="J324" s="2"/>
      <c r="K324" s="2"/>
      <c r="L324" s="3" t="str">
        <f>IFERROR(VLOOKUP($D324,Payments!B$10:$AX$1113,49,FALSE),"-")</f>
        <v>-</v>
      </c>
      <c r="M324" s="3" t="str">
        <f>IFERROR(VLOOKUP($D324,Payments!D$10:$AX$1113,47,FALSE),"-")</f>
        <v>-</v>
      </c>
      <c r="N324" s="3" t="str">
        <f>IFERROR(VLOOKUP($D324,Payments!F$10:$AX$1113,45,FALSE),"-")</f>
        <v>-</v>
      </c>
      <c r="O324" s="3" t="str">
        <f>IFERROR(VLOOKUP($D324,Payments!H$10:$AX$1113,43,FALSE),"-")</f>
        <v>-</v>
      </c>
      <c r="P324" s="3" t="str">
        <f>IFERROR(VLOOKUP($D324,Payments!J$10:$AX$1113,41,FALSE),"-")</f>
        <v>-</v>
      </c>
      <c r="Q324" s="3" t="str">
        <f>IFERROR(VLOOKUP($D324,Payments!L$10:$AX$1113,39,FALSE),"-")</f>
        <v>-</v>
      </c>
      <c r="R324" s="3" t="str">
        <f>IFERROR(VLOOKUP($D324,Payments!N$10:$AX$1113,37,FALSE),"-")</f>
        <v>-</v>
      </c>
      <c r="S324" s="3" t="str">
        <f>IFERROR(VLOOKUP($D324,Payments!P$10:$AX$1113,35,FALSE),"-")</f>
        <v>-</v>
      </c>
      <c r="T324" s="3" t="str">
        <f>IFERROR(VLOOKUP($D324,Payments!R$10:$AX$1113,33,FALSE),"-")</f>
        <v>-</v>
      </c>
      <c r="U324" s="3" t="str">
        <f>IFERROR(VLOOKUP($D324,Payments!T$10:$AX$1113,31,FALSE),"-")</f>
        <v>-</v>
      </c>
      <c r="V324" s="3" t="str">
        <f>IFERROR(VLOOKUP($D324,Payments!V$10:$AX$1113,29,FALSE),"-")</f>
        <v>-</v>
      </c>
      <c r="W324" s="3" t="str">
        <f>IFERROR(VLOOKUP($D324,Payments!X$10:$AX$1113,27,FALSE),"-")</f>
        <v>-</v>
      </c>
      <c r="X324" s="3" t="str">
        <f>IFERROR(VLOOKUP($D324,Payments!Z$10:$AX$1113,25,FALSE),"-")</f>
        <v>-</v>
      </c>
      <c r="Y324" s="3" t="str">
        <f>IFERROR(VLOOKUP($D324,Payments!AB$10:$AX$1113,23,FALSE),"-")</f>
        <v>-</v>
      </c>
      <c r="Z324" s="3" t="str">
        <f>IFERROR(VLOOKUP($D324,Payments!AD$10:$AX$1113,19,FALSE),"-")</f>
        <v>-</v>
      </c>
      <c r="AA324" s="3" t="str">
        <f>IFERROR(VLOOKUP($D324,Payments!AF$10:$AX$1113,17,FALSE),"-")</f>
        <v>-</v>
      </c>
      <c r="AB324" s="3" t="str">
        <f>IFERROR(VLOOKUP($D324,Payments!AH$10:$AX$1113,15,FALSE),"-")</f>
        <v>-</v>
      </c>
      <c r="AC324" s="3" t="str">
        <f>IFERROR(VLOOKUP($D324,Payments!AJ$10:$AX$1113,15,FALSE),"-")</f>
        <v>-</v>
      </c>
      <c r="AD324" s="3" t="str">
        <f>IFERROR(VLOOKUP($D324,Payments!AL$10:$AX$1113,13,FALSE),"-")</f>
        <v>-</v>
      </c>
      <c r="AE324" s="3" t="str">
        <f>IFERROR(VLOOKUP($D324,Payments!AN$10:$AX$1113,11,FALSE),"-")</f>
        <v>-</v>
      </c>
      <c r="AF324" s="3" t="str">
        <f>IFERROR(VLOOKUP($D324,Payments!AP$10:$AX$1113,9,FALSE),"-")</f>
        <v>-</v>
      </c>
      <c r="AG324" s="3" t="str">
        <f>IFERROR(VLOOKUP($D324,Payments!AR$10:$AX$1113,7,FALSE),"-")</f>
        <v>-</v>
      </c>
      <c r="AH324" s="3" t="str">
        <f>IFERROR(VLOOKUP($D324,Payments!AT$10:$AX$1113,5,FALSE),"-")</f>
        <v>-</v>
      </c>
      <c r="AI324" s="3" t="str">
        <f>IFERROR(VLOOKUP($D324,Payments!AV$10:$AX$1113,3,FALSE),"-")</f>
        <v>-</v>
      </c>
    </row>
    <row r="325" spans="1:35" ht="14.5" x14ac:dyDescent="0.35">
      <c r="A325" s="4" t="s">
        <v>162</v>
      </c>
      <c r="B325" s="2" t="s">
        <v>2667</v>
      </c>
      <c r="C325" s="19" t="s">
        <v>509</v>
      </c>
      <c r="D325" s="2" t="s">
        <v>1915</v>
      </c>
      <c r="E325" s="22" t="s">
        <v>511</v>
      </c>
      <c r="F325" s="2" t="s">
        <v>2786</v>
      </c>
      <c r="G325" s="38">
        <v>15000</v>
      </c>
      <c r="H325" s="2" t="s">
        <v>227</v>
      </c>
      <c r="I325" s="26"/>
      <c r="J325" s="2"/>
      <c r="K325" s="2"/>
      <c r="L325" s="3" t="str">
        <f>IFERROR(VLOOKUP($D325,Payments!B$10:$AX$1113,49,FALSE),"-")</f>
        <v>-</v>
      </c>
      <c r="M325" s="3" t="str">
        <f>IFERROR(VLOOKUP($D325,Payments!D$10:$AX$1113,47,FALSE),"-")</f>
        <v>-</v>
      </c>
      <c r="N325" s="3" t="str">
        <f>IFERROR(VLOOKUP($D325,Payments!F$10:$AX$1113,45,FALSE),"-")</f>
        <v>-</v>
      </c>
      <c r="O325" s="3" t="str">
        <f>IFERROR(VLOOKUP($D325,Payments!H$10:$AX$1113,43,FALSE),"-")</f>
        <v>-</v>
      </c>
      <c r="P325" s="3" t="str">
        <f>IFERROR(VLOOKUP($D325,Payments!J$10:$AX$1113,41,FALSE),"-")</f>
        <v>-</v>
      </c>
      <c r="Q325" s="3" t="str">
        <f>IFERROR(VLOOKUP($D325,Payments!L$10:$AX$1113,39,FALSE),"-")</f>
        <v>-</v>
      </c>
      <c r="R325" s="3" t="str">
        <f>IFERROR(VLOOKUP($D325,Payments!N$10:$AX$1113,37,FALSE),"-")</f>
        <v>-</v>
      </c>
      <c r="S325" s="3" t="str">
        <f>IFERROR(VLOOKUP($D325,Payments!P$10:$AX$1113,35,FALSE),"-")</f>
        <v>-</v>
      </c>
      <c r="T325" s="3" t="str">
        <f>IFERROR(VLOOKUP($D325,Payments!R$10:$AX$1113,33,FALSE),"-")</f>
        <v>-</v>
      </c>
      <c r="U325" s="3" t="str">
        <f>IFERROR(VLOOKUP($D325,Payments!T$10:$AX$1113,31,FALSE),"-")</f>
        <v>-</v>
      </c>
      <c r="V325" s="3" t="str">
        <f>IFERROR(VLOOKUP($D325,Payments!V$10:$AX$1113,29,FALSE),"-")</f>
        <v>-</v>
      </c>
      <c r="W325" s="3" t="str">
        <f>IFERROR(VLOOKUP($D325,Payments!X$10:$AX$1113,27,FALSE),"-")</f>
        <v>-</v>
      </c>
      <c r="X325" s="3" t="str">
        <f>IFERROR(VLOOKUP($D325,Payments!Z$10:$AX$1113,25,FALSE),"-")</f>
        <v>-</v>
      </c>
      <c r="Y325" s="3" t="str">
        <f>IFERROR(VLOOKUP($D325,Payments!AB$10:$AX$1113,23,FALSE),"-")</f>
        <v>-</v>
      </c>
      <c r="Z325" s="3" t="str">
        <f>IFERROR(VLOOKUP($D325,Payments!AD$10:$AX$1113,19,FALSE),"-")</f>
        <v>-</v>
      </c>
      <c r="AA325" s="3" t="str">
        <f>IFERROR(VLOOKUP($D325,Payments!AF$10:$AX$1113,17,FALSE),"-")</f>
        <v>-</v>
      </c>
      <c r="AB325" s="3" t="str">
        <f>IFERROR(VLOOKUP($D325,Payments!AH$10:$AX$1113,15,FALSE),"-")</f>
        <v>-</v>
      </c>
      <c r="AC325" s="3" t="str">
        <f>IFERROR(VLOOKUP($D325,Payments!AJ$10:$AX$1113,15,FALSE),"-")</f>
        <v>-</v>
      </c>
      <c r="AD325" s="3" t="str">
        <f>IFERROR(VLOOKUP($D325,Payments!AL$10:$AX$1113,13,FALSE),"-")</f>
        <v>-</v>
      </c>
      <c r="AE325" s="3" t="str">
        <f>IFERROR(VLOOKUP($D325,Payments!AN$10:$AX$1113,11,FALSE),"-")</f>
        <v>-</v>
      </c>
      <c r="AF325" s="3" t="str">
        <f>IFERROR(VLOOKUP($D325,Payments!AP$10:$AX$1113,9,FALSE),"-")</f>
        <v>-</v>
      </c>
      <c r="AG325" s="3" t="str">
        <f>IFERROR(VLOOKUP($D325,Payments!AR$10:$AX$1113,7,FALSE),"-")</f>
        <v>-</v>
      </c>
      <c r="AH325" s="3" t="str">
        <f>IFERROR(VLOOKUP($D325,Payments!AT$10:$AX$1113,5,FALSE),"-")</f>
        <v>-</v>
      </c>
      <c r="AI325" s="3" t="str">
        <f>IFERROR(VLOOKUP($D325,Payments!AV$10:$AX$1113,3,FALSE),"-")</f>
        <v>-</v>
      </c>
    </row>
    <row r="326" spans="1:35" ht="14.5" x14ac:dyDescent="0.35">
      <c r="A326" s="4" t="s">
        <v>162</v>
      </c>
      <c r="B326" s="2" t="s">
        <v>2667</v>
      </c>
      <c r="C326" s="19" t="s">
        <v>509</v>
      </c>
      <c r="D326" s="2" t="s">
        <v>1916</v>
      </c>
      <c r="E326" s="22" t="s">
        <v>512</v>
      </c>
      <c r="F326" s="2">
        <v>2</v>
      </c>
      <c r="G326" s="38">
        <v>20000</v>
      </c>
      <c r="H326" s="2"/>
      <c r="I326" s="26"/>
      <c r="J326" s="2" t="s">
        <v>61</v>
      </c>
      <c r="K326" s="2"/>
      <c r="L326" s="3" t="str">
        <f>IFERROR(VLOOKUP($D326,Payments!B$10:$AX$1113,49,FALSE),"-")</f>
        <v>-</v>
      </c>
      <c r="M326" s="3" t="str">
        <f>IFERROR(VLOOKUP($D326,Payments!D$10:$AX$1113,47,FALSE),"-")</f>
        <v>-</v>
      </c>
      <c r="N326" s="3" t="str">
        <f>IFERROR(VLOOKUP($D326,Payments!F$10:$AX$1113,45,FALSE),"-")</f>
        <v>-</v>
      </c>
      <c r="O326" s="3" t="str">
        <f>IFERROR(VLOOKUP($D326,Payments!H$10:$AX$1113,43,FALSE),"-")</f>
        <v>-</v>
      </c>
      <c r="P326" s="3" t="str">
        <f>IFERROR(VLOOKUP($D326,Payments!J$10:$AX$1113,41,FALSE),"-")</f>
        <v>-</v>
      </c>
      <c r="Q326" s="3" t="str">
        <f>IFERROR(VLOOKUP($D326,Payments!L$10:$AX$1113,39,FALSE),"-")</f>
        <v>-</v>
      </c>
      <c r="R326" s="3" t="str">
        <f>IFERROR(VLOOKUP($D326,Payments!N$10:$AX$1113,37,FALSE),"-")</f>
        <v>-</v>
      </c>
      <c r="S326" s="3" t="str">
        <f>IFERROR(VLOOKUP($D326,Payments!P$10:$AX$1113,35,FALSE),"-")</f>
        <v>-</v>
      </c>
      <c r="T326" s="3" t="str">
        <f>IFERROR(VLOOKUP($D326,Payments!R$10:$AX$1113,33,FALSE),"-")</f>
        <v>-</v>
      </c>
      <c r="U326" s="3" t="str">
        <f>IFERROR(VLOOKUP($D326,Payments!T$10:$AX$1113,31,FALSE),"-")</f>
        <v>-</v>
      </c>
      <c r="V326" s="3" t="str">
        <f>IFERROR(VLOOKUP($D326,Payments!V$10:$AX$1113,29,FALSE),"-")</f>
        <v>-</v>
      </c>
      <c r="W326" s="3" t="str">
        <f>IFERROR(VLOOKUP($D326,Payments!X$10:$AX$1113,27,FALSE),"-")</f>
        <v>-</v>
      </c>
      <c r="X326" s="3" t="str">
        <f>IFERROR(VLOOKUP($D326,Payments!Z$10:$AX$1113,25,FALSE),"-")</f>
        <v>-</v>
      </c>
      <c r="Y326" s="3" t="str">
        <f>IFERROR(VLOOKUP($D326,Payments!AB$10:$AX$1113,23,FALSE),"-")</f>
        <v>-</v>
      </c>
      <c r="Z326" s="3" t="str">
        <f>IFERROR(VLOOKUP($D326,Payments!AD$10:$AX$1113,19,FALSE),"-")</f>
        <v>-</v>
      </c>
      <c r="AA326" s="3" t="str">
        <f>IFERROR(VLOOKUP($D326,Payments!AF$10:$AX$1113,17,FALSE),"-")</f>
        <v>-</v>
      </c>
      <c r="AB326" s="3" t="str">
        <f>IFERROR(VLOOKUP($D326,Payments!AH$10:$AX$1113,15,FALSE),"-")</f>
        <v>-</v>
      </c>
      <c r="AC326" s="3" t="str">
        <f>IFERROR(VLOOKUP($D326,Payments!AJ$10:$AX$1113,15,FALSE),"-")</f>
        <v>-</v>
      </c>
      <c r="AD326" s="3" t="str">
        <f>IFERROR(VLOOKUP($D326,Payments!AL$10:$AX$1113,13,FALSE),"-")</f>
        <v>-</v>
      </c>
      <c r="AE326" s="3" t="str">
        <f>IFERROR(VLOOKUP($D326,Payments!AN$10:$AX$1113,11,FALSE),"-")</f>
        <v>-</v>
      </c>
      <c r="AF326" s="3" t="str">
        <f>IFERROR(VLOOKUP($D326,Payments!AP$10:$AX$1113,9,FALSE),"-")</f>
        <v>-</v>
      </c>
      <c r="AG326" s="3" t="str">
        <f>IFERROR(VLOOKUP($D326,Payments!AR$10:$AX$1113,7,FALSE),"-")</f>
        <v>-</v>
      </c>
      <c r="AH326" s="3" t="str">
        <f>IFERROR(VLOOKUP($D326,Payments!AT$10:$AX$1113,5,FALSE),"-")</f>
        <v>-</v>
      </c>
      <c r="AI326" s="3" t="str">
        <f>IFERROR(VLOOKUP($D326,Payments!AV$10:$AX$1113,3,FALSE),"-")</f>
        <v>-</v>
      </c>
    </row>
    <row r="327" spans="1:35" ht="14.5" x14ac:dyDescent="0.35">
      <c r="A327" s="4" t="s">
        <v>162</v>
      </c>
      <c r="B327" s="2" t="s">
        <v>2667</v>
      </c>
      <c r="C327" s="19" t="s">
        <v>509</v>
      </c>
      <c r="D327" s="2" t="s">
        <v>1917</v>
      </c>
      <c r="E327" s="22" t="s">
        <v>513</v>
      </c>
      <c r="F327" s="2">
        <v>2</v>
      </c>
      <c r="G327" s="38">
        <v>20000</v>
      </c>
      <c r="H327" s="2"/>
      <c r="I327" s="26" t="s">
        <v>515</v>
      </c>
      <c r="J327" s="2" t="s">
        <v>514</v>
      </c>
      <c r="K327" s="2"/>
      <c r="L327" s="3" t="str">
        <f>IFERROR(VLOOKUP($D327,Payments!B$10:$AX$1113,49,FALSE),"-")</f>
        <v>-</v>
      </c>
      <c r="M327" s="3" t="str">
        <f>IFERROR(VLOOKUP($D327,Payments!D$10:$AX$1113,47,FALSE),"-")</f>
        <v>-</v>
      </c>
      <c r="N327" s="3" t="str">
        <f>IFERROR(VLOOKUP($D327,Payments!F$10:$AX$1113,45,FALSE),"-")</f>
        <v>-</v>
      </c>
      <c r="O327" s="3" t="str">
        <f>IFERROR(VLOOKUP($D327,Payments!H$10:$AX$1113,43,FALSE),"-")</f>
        <v>-</v>
      </c>
      <c r="P327" s="3" t="str">
        <f>IFERROR(VLOOKUP($D327,Payments!J$10:$AX$1113,41,FALSE),"-")</f>
        <v>-</v>
      </c>
      <c r="Q327" s="3" t="str">
        <f>IFERROR(VLOOKUP($D327,Payments!L$10:$AX$1113,39,FALSE),"-")</f>
        <v>-</v>
      </c>
      <c r="R327" s="3" t="str">
        <f>IFERROR(VLOOKUP($D327,Payments!N$10:$AX$1113,37,FALSE),"-")</f>
        <v>-</v>
      </c>
      <c r="S327" s="3" t="str">
        <f>IFERROR(VLOOKUP($D327,Payments!P$10:$AX$1113,35,FALSE),"-")</f>
        <v>-</v>
      </c>
      <c r="T327" s="3" t="str">
        <f>IFERROR(VLOOKUP($D327,Payments!R$10:$AX$1113,33,FALSE),"-")</f>
        <v>-</v>
      </c>
      <c r="U327" s="3" t="str">
        <f>IFERROR(VLOOKUP($D327,Payments!T$10:$AX$1113,31,FALSE),"-")</f>
        <v>-</v>
      </c>
      <c r="V327" s="3" t="str">
        <f>IFERROR(VLOOKUP($D327,Payments!V$10:$AX$1113,29,FALSE),"-")</f>
        <v>-</v>
      </c>
      <c r="W327" s="3" t="str">
        <f>IFERROR(VLOOKUP($D327,Payments!X$10:$AX$1113,27,FALSE),"-")</f>
        <v>-</v>
      </c>
      <c r="X327" s="3" t="str">
        <f>IFERROR(VLOOKUP($D327,Payments!Z$10:$AX$1113,25,FALSE),"-")</f>
        <v>-</v>
      </c>
      <c r="Y327" s="3" t="str">
        <f>IFERROR(VLOOKUP($D327,Payments!AB$10:$AX$1113,23,FALSE),"-")</f>
        <v>-</v>
      </c>
      <c r="Z327" s="3" t="str">
        <f>IFERROR(VLOOKUP($D327,Payments!AD$10:$AX$1113,19,FALSE),"-")</f>
        <v>-</v>
      </c>
      <c r="AA327" s="3" t="str">
        <f>IFERROR(VLOOKUP($D327,Payments!AF$10:$AX$1113,17,FALSE),"-")</f>
        <v>-</v>
      </c>
      <c r="AB327" s="3" t="str">
        <f>IFERROR(VLOOKUP($D327,Payments!AH$10:$AX$1113,15,FALSE),"-")</f>
        <v>-</v>
      </c>
      <c r="AC327" s="3" t="str">
        <f>IFERROR(VLOOKUP($D327,Payments!AJ$10:$AX$1113,15,FALSE),"-")</f>
        <v>-</v>
      </c>
      <c r="AD327" s="3" t="str">
        <f>IFERROR(VLOOKUP($D327,Payments!AL$10:$AX$1113,13,FALSE),"-")</f>
        <v>-</v>
      </c>
      <c r="AE327" s="3" t="str">
        <f>IFERROR(VLOOKUP($D327,Payments!AN$10:$AX$1113,11,FALSE),"-")</f>
        <v>-</v>
      </c>
      <c r="AF327" s="3" t="str">
        <f>IFERROR(VLOOKUP($D327,Payments!AP$10:$AX$1113,9,FALSE),"-")</f>
        <v>-</v>
      </c>
      <c r="AG327" s="3" t="str">
        <f>IFERROR(VLOOKUP($D327,Payments!AR$10:$AX$1113,7,FALSE),"-")</f>
        <v>-</v>
      </c>
      <c r="AH327" s="3" t="str">
        <f>IFERROR(VLOOKUP($D327,Payments!AT$10:$AX$1113,5,FALSE),"-")</f>
        <v>-</v>
      </c>
      <c r="AI327" s="3" t="str">
        <f>IFERROR(VLOOKUP($D327,Payments!AV$10:$AX$1113,3,FALSE),"-")</f>
        <v>-</v>
      </c>
    </row>
    <row r="328" spans="1:35" ht="14.5" x14ac:dyDescent="0.35">
      <c r="A328" s="4" t="s">
        <v>162</v>
      </c>
      <c r="B328" s="2" t="s">
        <v>2668</v>
      </c>
      <c r="C328" s="19" t="s">
        <v>516</v>
      </c>
      <c r="D328" s="2" t="s">
        <v>1918</v>
      </c>
      <c r="E328" s="22" t="s">
        <v>517</v>
      </c>
      <c r="F328" s="2">
        <v>2</v>
      </c>
      <c r="G328" s="38">
        <v>20000</v>
      </c>
      <c r="H328" s="2"/>
      <c r="I328" s="26" t="s">
        <v>519</v>
      </c>
      <c r="J328" s="2"/>
      <c r="K328" s="2"/>
      <c r="L328" s="3" t="str">
        <f>IFERROR(VLOOKUP($D328,Payments!B$10:$AX$1113,49,FALSE),"-")</f>
        <v>-</v>
      </c>
      <c r="M328" s="3" t="str">
        <f>IFERROR(VLOOKUP($D328,Payments!D$10:$AX$1113,47,FALSE),"-")</f>
        <v>-</v>
      </c>
      <c r="N328" s="3" t="str">
        <f>IFERROR(VLOOKUP($D328,Payments!F$10:$AX$1113,45,FALSE),"-")</f>
        <v>-</v>
      </c>
      <c r="O328" s="3" t="str">
        <f>IFERROR(VLOOKUP($D328,Payments!H$10:$AX$1113,43,FALSE),"-")</f>
        <v>-</v>
      </c>
      <c r="P328" s="3" t="str">
        <f>IFERROR(VLOOKUP($D328,Payments!J$10:$AX$1113,41,FALSE),"-")</f>
        <v>-</v>
      </c>
      <c r="Q328" s="3" t="str">
        <f>IFERROR(VLOOKUP($D328,Payments!L$10:$AX$1113,39,FALSE),"-")</f>
        <v>-</v>
      </c>
      <c r="R328" s="3" t="str">
        <f>IFERROR(VLOOKUP($D328,Payments!N$10:$AX$1113,37,FALSE),"-")</f>
        <v>-</v>
      </c>
      <c r="S328" s="3" t="str">
        <f>IFERROR(VLOOKUP($D328,Payments!P$10:$AX$1113,35,FALSE),"-")</f>
        <v>-</v>
      </c>
      <c r="T328" s="3" t="str">
        <f>IFERROR(VLOOKUP($D328,Payments!R$10:$AX$1113,33,FALSE),"-")</f>
        <v>-</v>
      </c>
      <c r="U328" s="3" t="str">
        <f>IFERROR(VLOOKUP($D328,Payments!T$10:$AX$1113,31,FALSE),"-")</f>
        <v>-</v>
      </c>
      <c r="V328" s="3" t="str">
        <f>IFERROR(VLOOKUP($D328,Payments!V$10:$AX$1113,29,FALSE),"-")</f>
        <v>-</v>
      </c>
      <c r="W328" s="3" t="str">
        <f>IFERROR(VLOOKUP($D328,Payments!X$10:$AX$1113,27,FALSE),"-")</f>
        <v>-</v>
      </c>
      <c r="X328" s="3" t="str">
        <f>IFERROR(VLOOKUP($D328,Payments!Z$10:$AX$1113,25,FALSE),"-")</f>
        <v>-</v>
      </c>
      <c r="Y328" s="3" t="str">
        <f>IFERROR(VLOOKUP($D328,Payments!AB$10:$AX$1113,23,FALSE),"-")</f>
        <v>-</v>
      </c>
      <c r="Z328" s="3" t="str">
        <f>IFERROR(VLOOKUP($D328,Payments!AD$10:$AX$1113,19,FALSE),"-")</f>
        <v>-</v>
      </c>
      <c r="AA328" s="3" t="str">
        <f>IFERROR(VLOOKUP($D328,Payments!AF$10:$AX$1113,17,FALSE),"-")</f>
        <v>-</v>
      </c>
      <c r="AB328" s="3" t="str">
        <f>IFERROR(VLOOKUP($D328,Payments!AH$10:$AX$1113,15,FALSE),"-")</f>
        <v>-</v>
      </c>
      <c r="AC328" s="3" t="str">
        <f>IFERROR(VLOOKUP($D328,Payments!AJ$10:$AX$1113,15,FALSE),"-")</f>
        <v>-</v>
      </c>
      <c r="AD328" s="3" t="str">
        <f>IFERROR(VLOOKUP($D328,Payments!AL$10:$AX$1113,13,FALSE),"-")</f>
        <v>-</v>
      </c>
      <c r="AE328" s="3" t="str">
        <f>IFERROR(VLOOKUP($D328,Payments!AN$10:$AX$1113,11,FALSE),"-")</f>
        <v>-</v>
      </c>
      <c r="AF328" s="3" t="str">
        <f>IFERROR(VLOOKUP($D328,Payments!AP$10:$AX$1113,9,FALSE),"-")</f>
        <v>-</v>
      </c>
      <c r="AG328" s="3" t="str">
        <f>IFERROR(VLOOKUP($D328,Payments!AR$10:$AX$1113,7,FALSE),"-")</f>
        <v>-</v>
      </c>
      <c r="AH328" s="3" t="str">
        <f>IFERROR(VLOOKUP($D328,Payments!AT$10:$AX$1113,5,FALSE),"-")</f>
        <v>-</v>
      </c>
      <c r="AI328" s="3" t="str">
        <f>IFERROR(VLOOKUP($D328,Payments!AV$10:$AX$1113,3,FALSE),"-")</f>
        <v>-</v>
      </c>
    </row>
    <row r="329" spans="1:35" ht="14.5" x14ac:dyDescent="0.35">
      <c r="A329" s="4" t="s">
        <v>162</v>
      </c>
      <c r="B329" s="2" t="s">
        <v>2668</v>
      </c>
      <c r="C329" s="19" t="s">
        <v>516</v>
      </c>
      <c r="D329" s="2" t="s">
        <v>1919</v>
      </c>
      <c r="E329" s="22" t="s">
        <v>518</v>
      </c>
      <c r="F329" s="2">
        <v>7</v>
      </c>
      <c r="G329" s="38">
        <v>20000</v>
      </c>
      <c r="H329" s="2"/>
      <c r="I329" s="26"/>
      <c r="J329" s="2"/>
      <c r="K329" s="2"/>
      <c r="L329" s="3" t="str">
        <f>IFERROR(VLOOKUP($D329,Payments!B$10:$AX$1113,49,FALSE),"-")</f>
        <v>-</v>
      </c>
      <c r="M329" s="3" t="str">
        <f>IFERROR(VLOOKUP($D329,Payments!D$10:$AX$1113,47,FALSE),"-")</f>
        <v>-</v>
      </c>
      <c r="N329" s="3" t="str">
        <f>IFERROR(VLOOKUP($D329,Payments!F$10:$AX$1113,45,FALSE),"-")</f>
        <v>-</v>
      </c>
      <c r="O329" s="3" t="str">
        <f>IFERROR(VLOOKUP($D329,Payments!H$10:$AX$1113,43,FALSE),"-")</f>
        <v>-</v>
      </c>
      <c r="P329" s="3" t="str">
        <f>IFERROR(VLOOKUP($D329,Payments!J$10:$AX$1113,41,FALSE),"-")</f>
        <v>-</v>
      </c>
      <c r="Q329" s="3" t="str">
        <f>IFERROR(VLOOKUP($D329,Payments!L$10:$AX$1113,39,FALSE),"-")</f>
        <v>-</v>
      </c>
      <c r="R329" s="3" t="str">
        <f>IFERROR(VLOOKUP($D329,Payments!N$10:$AX$1113,37,FALSE),"-")</f>
        <v>-</v>
      </c>
      <c r="S329" s="3" t="str">
        <f>IFERROR(VLOOKUP($D329,Payments!P$10:$AX$1113,35,FALSE),"-")</f>
        <v>-</v>
      </c>
      <c r="T329" s="3" t="str">
        <f>IFERROR(VLOOKUP($D329,Payments!R$10:$AX$1113,33,FALSE),"-")</f>
        <v>-</v>
      </c>
      <c r="U329" s="3" t="str">
        <f>IFERROR(VLOOKUP($D329,Payments!T$10:$AX$1113,31,FALSE),"-")</f>
        <v>-</v>
      </c>
      <c r="V329" s="3" t="str">
        <f>IFERROR(VLOOKUP($D329,Payments!V$10:$AX$1113,29,FALSE),"-")</f>
        <v>-</v>
      </c>
      <c r="W329" s="3" t="str">
        <f>IFERROR(VLOOKUP($D329,Payments!X$10:$AX$1113,27,FALSE),"-")</f>
        <v>-</v>
      </c>
      <c r="X329" s="3" t="str">
        <f>IFERROR(VLOOKUP($D329,Payments!Z$10:$AX$1113,25,FALSE),"-")</f>
        <v>-</v>
      </c>
      <c r="Y329" s="3" t="str">
        <f>IFERROR(VLOOKUP($D329,Payments!AB$10:$AX$1113,23,FALSE),"-")</f>
        <v>-</v>
      </c>
      <c r="Z329" s="3" t="str">
        <f>IFERROR(VLOOKUP($D329,Payments!AD$10:$AX$1113,19,FALSE),"-")</f>
        <v>-</v>
      </c>
      <c r="AA329" s="3" t="str">
        <f>IFERROR(VLOOKUP($D329,Payments!AF$10:$AX$1113,17,FALSE),"-")</f>
        <v>-</v>
      </c>
      <c r="AB329" s="3" t="str">
        <f>IFERROR(VLOOKUP($D329,Payments!AH$10:$AX$1113,15,FALSE),"-")</f>
        <v>-</v>
      </c>
      <c r="AC329" s="3" t="str">
        <f>IFERROR(VLOOKUP($D329,Payments!AJ$10:$AX$1113,15,FALSE),"-")</f>
        <v>-</v>
      </c>
      <c r="AD329" s="3" t="str">
        <f>IFERROR(VLOOKUP($D329,Payments!AL$10:$AX$1113,13,FALSE),"-")</f>
        <v>-</v>
      </c>
      <c r="AE329" s="3" t="str">
        <f>IFERROR(VLOOKUP($D329,Payments!AN$10:$AX$1113,11,FALSE),"-")</f>
        <v>-</v>
      </c>
      <c r="AF329" s="3" t="str">
        <f>IFERROR(VLOOKUP($D329,Payments!AP$10:$AX$1113,9,FALSE),"-")</f>
        <v>-</v>
      </c>
      <c r="AG329" s="3" t="str">
        <f>IFERROR(VLOOKUP($D329,Payments!AR$10:$AX$1113,7,FALSE),"-")</f>
        <v>-</v>
      </c>
      <c r="AH329" s="3" t="str">
        <f>IFERROR(VLOOKUP($D329,Payments!AT$10:$AX$1113,5,FALSE),"-")</f>
        <v>-</v>
      </c>
      <c r="AI329" s="3" t="str">
        <f>IFERROR(VLOOKUP($D329,Payments!AV$10:$AX$1113,3,FALSE),"-")</f>
        <v>-</v>
      </c>
    </row>
    <row r="330" spans="1:35" ht="14.5" x14ac:dyDescent="0.35">
      <c r="A330" s="4" t="s">
        <v>162</v>
      </c>
      <c r="B330" s="2" t="s">
        <v>1591</v>
      </c>
      <c r="C330" s="19" t="s">
        <v>520</v>
      </c>
      <c r="D330" s="2" t="s">
        <v>1920</v>
      </c>
      <c r="E330" s="19"/>
      <c r="F330" s="2"/>
      <c r="G330" s="38">
        <v>20000</v>
      </c>
      <c r="H330" s="2"/>
      <c r="I330" s="26"/>
      <c r="J330" s="2"/>
      <c r="K330" s="2"/>
      <c r="L330" s="3" t="str">
        <f>IFERROR(VLOOKUP($D330,Payments!B$10:$AX$1113,49,FALSE),"-")</f>
        <v>-</v>
      </c>
      <c r="M330" s="3" t="str">
        <f>IFERROR(VLOOKUP($D330,Payments!D$10:$AX$1113,47,FALSE),"-")</f>
        <v>-</v>
      </c>
      <c r="N330" s="3" t="str">
        <f>IFERROR(VLOOKUP($D330,Payments!F$10:$AX$1113,45,FALSE),"-")</f>
        <v>-</v>
      </c>
      <c r="O330" s="3" t="str">
        <f>IFERROR(VLOOKUP($D330,Payments!H$10:$AX$1113,43,FALSE),"-")</f>
        <v>-</v>
      </c>
      <c r="P330" s="3" t="str">
        <f>IFERROR(VLOOKUP($D330,Payments!J$10:$AX$1113,41,FALSE),"-")</f>
        <v>-</v>
      </c>
      <c r="Q330" s="3" t="str">
        <f>IFERROR(VLOOKUP($D330,Payments!L$10:$AX$1113,39,FALSE),"-")</f>
        <v>-</v>
      </c>
      <c r="R330" s="3" t="str">
        <f>IFERROR(VLOOKUP($D330,Payments!N$10:$AX$1113,37,FALSE),"-")</f>
        <v>-</v>
      </c>
      <c r="S330" s="3" t="str">
        <f>IFERROR(VLOOKUP($D330,Payments!P$10:$AX$1113,35,FALSE),"-")</f>
        <v>-</v>
      </c>
      <c r="T330" s="3" t="str">
        <f>IFERROR(VLOOKUP($D330,Payments!R$10:$AX$1113,33,FALSE),"-")</f>
        <v>-</v>
      </c>
      <c r="U330" s="3" t="str">
        <f>IFERROR(VLOOKUP($D330,Payments!T$10:$AX$1113,31,FALSE),"-")</f>
        <v>-</v>
      </c>
      <c r="V330" s="3" t="str">
        <f>IFERROR(VLOOKUP($D330,Payments!V$10:$AX$1113,29,FALSE),"-")</f>
        <v>-</v>
      </c>
      <c r="W330" s="3" t="str">
        <f>IFERROR(VLOOKUP($D330,Payments!X$10:$AX$1113,27,FALSE),"-")</f>
        <v>-</v>
      </c>
      <c r="X330" s="3" t="str">
        <f>IFERROR(VLOOKUP($D330,Payments!Z$10:$AX$1113,25,FALSE),"-")</f>
        <v>-</v>
      </c>
      <c r="Y330" s="3" t="str">
        <f>IFERROR(VLOOKUP($D330,Payments!AB$10:$AX$1113,23,FALSE),"-")</f>
        <v>-</v>
      </c>
      <c r="Z330" s="3" t="str">
        <f>IFERROR(VLOOKUP($D330,Payments!AD$10:$AX$1113,19,FALSE),"-")</f>
        <v>-</v>
      </c>
      <c r="AA330" s="3" t="str">
        <f>IFERROR(VLOOKUP($D330,Payments!AF$10:$AX$1113,17,FALSE),"-")</f>
        <v>-</v>
      </c>
      <c r="AB330" s="3" t="str">
        <f>IFERROR(VLOOKUP($D330,Payments!AH$10:$AX$1113,15,FALSE),"-")</f>
        <v>-</v>
      </c>
      <c r="AC330" s="3" t="str">
        <f>IFERROR(VLOOKUP($D330,Payments!AJ$10:$AX$1113,15,FALSE),"-")</f>
        <v>-</v>
      </c>
      <c r="AD330" s="3" t="str">
        <f>IFERROR(VLOOKUP($D330,Payments!AL$10:$AX$1113,13,FALSE),"-")</f>
        <v>-</v>
      </c>
      <c r="AE330" s="3" t="str">
        <f>IFERROR(VLOOKUP($D330,Payments!AN$10:$AX$1113,11,FALSE),"-")</f>
        <v>-</v>
      </c>
      <c r="AF330" s="3" t="str">
        <f>IFERROR(VLOOKUP($D330,Payments!AP$10:$AX$1113,9,FALSE),"-")</f>
        <v>-</v>
      </c>
      <c r="AG330" s="3" t="str">
        <f>IFERROR(VLOOKUP($D330,Payments!AR$10:$AX$1113,7,FALSE),"-")</f>
        <v>-</v>
      </c>
      <c r="AH330" s="3" t="str">
        <f>IFERROR(VLOOKUP($D330,Payments!AT$10:$AX$1113,5,FALSE),"-")</f>
        <v>-</v>
      </c>
      <c r="AI330" s="3" t="str">
        <f>IFERROR(VLOOKUP($D330,Payments!AV$10:$AX$1113,3,FALSE),"-")</f>
        <v>-</v>
      </c>
    </row>
    <row r="331" spans="1:35" ht="14.5" x14ac:dyDescent="0.35">
      <c r="A331" s="4" t="s">
        <v>162</v>
      </c>
      <c r="B331" s="2" t="s">
        <v>1591</v>
      </c>
      <c r="C331" s="19" t="s">
        <v>520</v>
      </c>
      <c r="D331" s="2" t="s">
        <v>1921</v>
      </c>
      <c r="E331" s="22" t="s">
        <v>521</v>
      </c>
      <c r="F331" s="2">
        <v>6</v>
      </c>
      <c r="G331" s="38">
        <v>20000</v>
      </c>
      <c r="H331" s="2"/>
      <c r="I331" s="26" t="s">
        <v>526</v>
      </c>
      <c r="J331" s="2"/>
      <c r="K331" s="2"/>
      <c r="L331" s="3" t="str">
        <f>IFERROR(VLOOKUP($D331,Payments!B$10:$AX$1113,49,FALSE),"-")</f>
        <v>-</v>
      </c>
      <c r="M331" s="3" t="str">
        <f>IFERROR(VLOOKUP($D331,Payments!D$10:$AX$1113,47,FALSE),"-")</f>
        <v>-</v>
      </c>
      <c r="N331" s="3" t="str">
        <f>IFERROR(VLOOKUP($D331,Payments!F$10:$AX$1113,45,FALSE),"-")</f>
        <v>-</v>
      </c>
      <c r="O331" s="3" t="str">
        <f>IFERROR(VLOOKUP($D331,Payments!H$10:$AX$1113,43,FALSE),"-")</f>
        <v>-</v>
      </c>
      <c r="P331" s="3" t="str">
        <f>IFERROR(VLOOKUP($D331,Payments!J$10:$AX$1113,41,FALSE),"-")</f>
        <v>-</v>
      </c>
      <c r="Q331" s="3" t="str">
        <f>IFERROR(VLOOKUP($D331,Payments!L$10:$AX$1113,39,FALSE),"-")</f>
        <v>-</v>
      </c>
      <c r="R331" s="3" t="str">
        <f>IFERROR(VLOOKUP($D331,Payments!N$10:$AX$1113,37,FALSE),"-")</f>
        <v>-</v>
      </c>
      <c r="S331" s="3" t="str">
        <f>IFERROR(VLOOKUP($D331,Payments!P$10:$AX$1113,35,FALSE),"-")</f>
        <v>-</v>
      </c>
      <c r="T331" s="3" t="str">
        <f>IFERROR(VLOOKUP($D331,Payments!R$10:$AX$1113,33,FALSE),"-")</f>
        <v>-</v>
      </c>
      <c r="U331" s="3" t="str">
        <f>IFERROR(VLOOKUP($D331,Payments!T$10:$AX$1113,31,FALSE),"-")</f>
        <v>-</v>
      </c>
      <c r="V331" s="3" t="str">
        <f>IFERROR(VLOOKUP($D331,Payments!V$10:$AX$1113,29,FALSE),"-")</f>
        <v>-</v>
      </c>
      <c r="W331" s="3" t="str">
        <f>IFERROR(VLOOKUP($D331,Payments!X$10:$AX$1113,27,FALSE),"-")</f>
        <v>-</v>
      </c>
      <c r="X331" s="3" t="str">
        <f>IFERROR(VLOOKUP($D331,Payments!Z$10:$AX$1113,25,FALSE),"-")</f>
        <v>-</v>
      </c>
      <c r="Y331" s="3" t="str">
        <f>IFERROR(VLOOKUP($D331,Payments!AB$10:$AX$1113,23,FALSE),"-")</f>
        <v>-</v>
      </c>
      <c r="Z331" s="3" t="str">
        <f>IFERROR(VLOOKUP($D331,Payments!AD$10:$AX$1113,19,FALSE),"-")</f>
        <v>-</v>
      </c>
      <c r="AA331" s="3" t="str">
        <f>IFERROR(VLOOKUP($D331,Payments!AF$10:$AX$1113,17,FALSE),"-")</f>
        <v>-</v>
      </c>
      <c r="AB331" s="3" t="str">
        <f>IFERROR(VLOOKUP($D331,Payments!AH$10:$AX$1113,15,FALSE),"-")</f>
        <v>-</v>
      </c>
      <c r="AC331" s="3" t="str">
        <f>IFERROR(VLOOKUP($D331,Payments!AJ$10:$AX$1113,15,FALSE),"-")</f>
        <v>-</v>
      </c>
      <c r="AD331" s="3" t="str">
        <f>IFERROR(VLOOKUP($D331,Payments!AL$10:$AX$1113,13,FALSE),"-")</f>
        <v>-</v>
      </c>
      <c r="AE331" s="3" t="str">
        <f>IFERROR(VLOOKUP($D331,Payments!AN$10:$AX$1113,11,FALSE),"-")</f>
        <v>-</v>
      </c>
      <c r="AF331" s="3" t="str">
        <f>IFERROR(VLOOKUP($D331,Payments!AP$10:$AX$1113,9,FALSE),"-")</f>
        <v>-</v>
      </c>
      <c r="AG331" s="3" t="str">
        <f>IFERROR(VLOOKUP($D331,Payments!AR$10:$AX$1113,7,FALSE),"-")</f>
        <v>-</v>
      </c>
      <c r="AH331" s="3" t="str">
        <f>IFERROR(VLOOKUP($D331,Payments!AT$10:$AX$1113,5,FALSE),"-")</f>
        <v>-</v>
      </c>
      <c r="AI331" s="3" t="str">
        <f>IFERROR(VLOOKUP($D331,Payments!AV$10:$AX$1113,3,FALSE),"-")</f>
        <v>-</v>
      </c>
    </row>
    <row r="332" spans="1:35" ht="14.5" x14ac:dyDescent="0.35">
      <c r="A332" s="4" t="s">
        <v>162</v>
      </c>
      <c r="B332" s="2" t="s">
        <v>1591</v>
      </c>
      <c r="C332" s="19" t="s">
        <v>520</v>
      </c>
      <c r="D332" s="2" t="s">
        <v>1922</v>
      </c>
      <c r="E332" s="22" t="s">
        <v>522</v>
      </c>
      <c r="F332" s="2" t="s">
        <v>2786</v>
      </c>
      <c r="G332" s="38">
        <v>10000</v>
      </c>
      <c r="H332" s="2" t="s">
        <v>227</v>
      </c>
      <c r="I332" s="26"/>
      <c r="J332" s="2"/>
      <c r="K332" s="2" t="s">
        <v>527</v>
      </c>
      <c r="L332" s="3" t="str">
        <f>IFERROR(VLOOKUP($D332,Payments!B$10:$AX$1113,49,FALSE),"-")</f>
        <v>-</v>
      </c>
      <c r="M332" s="3" t="str">
        <f>IFERROR(VLOOKUP($D332,Payments!D$10:$AX$1113,47,FALSE),"-")</f>
        <v>-</v>
      </c>
      <c r="N332" s="3" t="str">
        <f>IFERROR(VLOOKUP($D332,Payments!F$10:$AX$1113,45,FALSE),"-")</f>
        <v>-</v>
      </c>
      <c r="O332" s="3" t="str">
        <f>IFERROR(VLOOKUP($D332,Payments!H$10:$AX$1113,43,FALSE),"-")</f>
        <v>-</v>
      </c>
      <c r="P332" s="3" t="str">
        <f>IFERROR(VLOOKUP($D332,Payments!J$10:$AX$1113,41,FALSE),"-")</f>
        <v>-</v>
      </c>
      <c r="Q332" s="3" t="str">
        <f>IFERROR(VLOOKUP($D332,Payments!L$10:$AX$1113,39,FALSE),"-")</f>
        <v>-</v>
      </c>
      <c r="R332" s="3" t="str">
        <f>IFERROR(VLOOKUP($D332,Payments!N$10:$AX$1113,37,FALSE),"-")</f>
        <v>-</v>
      </c>
      <c r="S332" s="3" t="str">
        <f>IFERROR(VLOOKUP($D332,Payments!P$10:$AX$1113,35,FALSE),"-")</f>
        <v>-</v>
      </c>
      <c r="T332" s="3" t="str">
        <f>IFERROR(VLOOKUP($D332,Payments!R$10:$AX$1113,33,FALSE),"-")</f>
        <v>-</v>
      </c>
      <c r="U332" s="3" t="str">
        <f>IFERROR(VLOOKUP($D332,Payments!T$10:$AX$1113,31,FALSE),"-")</f>
        <v>-</v>
      </c>
      <c r="V332" s="3" t="str">
        <f>IFERROR(VLOOKUP($D332,Payments!V$10:$AX$1113,29,FALSE),"-")</f>
        <v>-</v>
      </c>
      <c r="W332" s="3" t="str">
        <f>IFERROR(VLOOKUP($D332,Payments!X$10:$AX$1113,27,FALSE),"-")</f>
        <v>-</v>
      </c>
      <c r="X332" s="3" t="str">
        <f>IFERROR(VLOOKUP($D332,Payments!Z$10:$AX$1113,25,FALSE),"-")</f>
        <v>-</v>
      </c>
      <c r="Y332" s="3" t="str">
        <f>IFERROR(VLOOKUP($D332,Payments!AB$10:$AX$1113,23,FALSE),"-")</f>
        <v>-</v>
      </c>
      <c r="Z332" s="3" t="str">
        <f>IFERROR(VLOOKUP($D332,Payments!AD$10:$AX$1113,19,FALSE),"-")</f>
        <v>-</v>
      </c>
      <c r="AA332" s="3" t="str">
        <f>IFERROR(VLOOKUP($D332,Payments!AF$10:$AX$1113,17,FALSE),"-")</f>
        <v>-</v>
      </c>
      <c r="AB332" s="3" t="str">
        <f>IFERROR(VLOOKUP($D332,Payments!AH$10:$AX$1113,15,FALSE),"-")</f>
        <v>-</v>
      </c>
      <c r="AC332" s="3" t="str">
        <f>IFERROR(VLOOKUP($D332,Payments!AJ$10:$AX$1113,15,FALSE),"-")</f>
        <v>-</v>
      </c>
      <c r="AD332" s="3" t="str">
        <f>IFERROR(VLOOKUP($D332,Payments!AL$10:$AX$1113,13,FALSE),"-")</f>
        <v>-</v>
      </c>
      <c r="AE332" s="3" t="str">
        <f>IFERROR(VLOOKUP($D332,Payments!AN$10:$AX$1113,11,FALSE),"-")</f>
        <v>-</v>
      </c>
      <c r="AF332" s="3" t="str">
        <f>IFERROR(VLOOKUP($D332,Payments!AP$10:$AX$1113,9,FALSE),"-")</f>
        <v>-</v>
      </c>
      <c r="AG332" s="3" t="str">
        <f>IFERROR(VLOOKUP($D332,Payments!AR$10:$AX$1113,7,FALSE),"-")</f>
        <v>-</v>
      </c>
      <c r="AH332" s="3" t="str">
        <f>IFERROR(VLOOKUP($D332,Payments!AT$10:$AX$1113,5,FALSE),"-")</f>
        <v>-</v>
      </c>
      <c r="AI332" s="3" t="str">
        <f>IFERROR(VLOOKUP($D332,Payments!AV$10:$AX$1113,3,FALSE),"-")</f>
        <v>-</v>
      </c>
    </row>
    <row r="333" spans="1:35" ht="14.5" x14ac:dyDescent="0.35">
      <c r="A333" s="4" t="s">
        <v>162</v>
      </c>
      <c r="B333" s="2" t="s">
        <v>1591</v>
      </c>
      <c r="C333" s="19" t="s">
        <v>520</v>
      </c>
      <c r="D333" s="2" t="s">
        <v>1923</v>
      </c>
      <c r="E333" s="22" t="s">
        <v>523</v>
      </c>
      <c r="F333" s="2">
        <v>1</v>
      </c>
      <c r="G333" s="38">
        <v>40000</v>
      </c>
      <c r="H333" s="2"/>
      <c r="I333" s="30" t="s">
        <v>1457</v>
      </c>
      <c r="J333" s="2"/>
      <c r="K333" s="2" t="s">
        <v>528</v>
      </c>
      <c r="L333" s="3" t="str">
        <f>IFERROR(VLOOKUP($D333,Payments!B$10:$AX$1113,49,FALSE),"-")</f>
        <v>-</v>
      </c>
      <c r="M333" s="3" t="str">
        <f>IFERROR(VLOOKUP($D333,Payments!D$10:$AX$1113,47,FALSE),"-")</f>
        <v>-</v>
      </c>
      <c r="N333" s="3" t="str">
        <f>IFERROR(VLOOKUP($D333,Payments!F$10:$AX$1113,45,FALSE),"-")</f>
        <v>-</v>
      </c>
      <c r="O333" s="3" t="str">
        <f>IFERROR(VLOOKUP($D333,Payments!H$10:$AX$1113,43,FALSE),"-")</f>
        <v>-</v>
      </c>
      <c r="P333" s="3" t="str">
        <f>IFERROR(VLOOKUP($D333,Payments!J$10:$AX$1113,41,FALSE),"-")</f>
        <v>-</v>
      </c>
      <c r="Q333" s="3" t="str">
        <f>IFERROR(VLOOKUP($D333,Payments!L$10:$AX$1113,39,FALSE),"-")</f>
        <v>-</v>
      </c>
      <c r="R333" s="3" t="str">
        <f>IFERROR(VLOOKUP($D333,Payments!N$10:$AX$1113,37,FALSE),"-")</f>
        <v>-</v>
      </c>
      <c r="S333" s="3" t="str">
        <f>IFERROR(VLOOKUP($D333,Payments!P$10:$AX$1113,35,FALSE),"-")</f>
        <v>-</v>
      </c>
      <c r="T333" s="3" t="str">
        <f>IFERROR(VLOOKUP($D333,Payments!R$10:$AX$1113,33,FALSE),"-")</f>
        <v>-</v>
      </c>
      <c r="U333" s="3" t="str">
        <f>IFERROR(VLOOKUP($D333,Payments!T$10:$AX$1113,31,FALSE),"-")</f>
        <v>-</v>
      </c>
      <c r="V333" s="3" t="str">
        <f>IFERROR(VLOOKUP($D333,Payments!V$10:$AX$1113,29,FALSE),"-")</f>
        <v>-</v>
      </c>
      <c r="W333" s="3" t="str">
        <f>IFERROR(VLOOKUP($D333,Payments!X$10:$AX$1113,27,FALSE),"-")</f>
        <v>-</v>
      </c>
      <c r="X333" s="3" t="str">
        <f>IFERROR(VLOOKUP($D333,Payments!Z$10:$AX$1113,25,FALSE),"-")</f>
        <v>-</v>
      </c>
      <c r="Y333" s="3" t="str">
        <f>IFERROR(VLOOKUP($D333,Payments!AB$10:$AX$1113,23,FALSE),"-")</f>
        <v>-</v>
      </c>
      <c r="Z333" s="3" t="str">
        <f>IFERROR(VLOOKUP($D333,Payments!AD$10:$AX$1113,19,FALSE),"-")</f>
        <v>-</v>
      </c>
      <c r="AA333" s="3" t="str">
        <f>IFERROR(VLOOKUP($D333,Payments!AF$10:$AX$1113,17,FALSE),"-")</f>
        <v>-</v>
      </c>
      <c r="AB333" s="3" t="str">
        <f>IFERROR(VLOOKUP($D333,Payments!AH$10:$AX$1113,15,FALSE),"-")</f>
        <v>-</v>
      </c>
      <c r="AC333" s="3" t="str">
        <f>IFERROR(VLOOKUP($D333,Payments!AJ$10:$AX$1113,15,FALSE),"-")</f>
        <v>-</v>
      </c>
      <c r="AD333" s="3" t="str">
        <f>IFERROR(VLOOKUP($D333,Payments!AL$10:$AX$1113,13,FALSE),"-")</f>
        <v>-</v>
      </c>
      <c r="AE333" s="3" t="str">
        <f>IFERROR(VLOOKUP($D333,Payments!AN$10:$AX$1113,11,FALSE),"-")</f>
        <v>-</v>
      </c>
      <c r="AF333" s="3" t="str">
        <f>IFERROR(VLOOKUP($D333,Payments!AP$10:$AX$1113,9,FALSE),"-")</f>
        <v>-</v>
      </c>
      <c r="AG333" s="3" t="str">
        <f>IFERROR(VLOOKUP($D333,Payments!AR$10:$AX$1113,7,FALSE),"-")</f>
        <v>-</v>
      </c>
      <c r="AH333" s="3" t="str">
        <f>IFERROR(VLOOKUP($D333,Payments!AT$10:$AX$1113,5,FALSE),"-")</f>
        <v>-</v>
      </c>
      <c r="AI333" s="3" t="str">
        <f>IFERROR(VLOOKUP($D333,Payments!AV$10:$AX$1113,3,FALSE),"-")</f>
        <v>-</v>
      </c>
    </row>
    <row r="334" spans="1:35" ht="14.5" x14ac:dyDescent="0.35">
      <c r="A334" s="4" t="s">
        <v>162</v>
      </c>
      <c r="B334" s="2" t="s">
        <v>1591</v>
      </c>
      <c r="C334" s="19" t="s">
        <v>520</v>
      </c>
      <c r="D334" s="2" t="s">
        <v>1924</v>
      </c>
      <c r="E334" s="22" t="s">
        <v>524</v>
      </c>
      <c r="F334" s="2"/>
      <c r="G334" s="38">
        <v>150000</v>
      </c>
      <c r="H334" s="2"/>
      <c r="I334" s="26"/>
      <c r="J334" s="2"/>
      <c r="K334" s="2"/>
      <c r="L334" s="3" t="str">
        <f>IFERROR(VLOOKUP($D334,Payments!B$10:$AX$1113,49,FALSE),"-")</f>
        <v>-</v>
      </c>
      <c r="M334" s="3" t="str">
        <f>IFERROR(VLOOKUP($D334,Payments!D$10:$AX$1113,47,FALSE),"-")</f>
        <v>-</v>
      </c>
      <c r="N334" s="3" t="str">
        <f>IFERROR(VLOOKUP($D334,Payments!F$10:$AX$1113,45,FALSE),"-")</f>
        <v>-</v>
      </c>
      <c r="O334" s="3" t="str">
        <f>IFERROR(VLOOKUP($D334,Payments!H$10:$AX$1113,43,FALSE),"-")</f>
        <v>-</v>
      </c>
      <c r="P334" s="3" t="str">
        <f>IFERROR(VLOOKUP($D334,Payments!J$10:$AX$1113,41,FALSE),"-")</f>
        <v>-</v>
      </c>
      <c r="Q334" s="3" t="str">
        <f>IFERROR(VLOOKUP($D334,Payments!L$10:$AX$1113,39,FALSE),"-")</f>
        <v>-</v>
      </c>
      <c r="R334" s="3" t="str">
        <f>IFERROR(VLOOKUP($D334,Payments!N$10:$AX$1113,37,FALSE),"-")</f>
        <v>-</v>
      </c>
      <c r="S334" s="3" t="str">
        <f>IFERROR(VLOOKUP($D334,Payments!P$10:$AX$1113,35,FALSE),"-")</f>
        <v>-</v>
      </c>
      <c r="T334" s="3" t="str">
        <f>IFERROR(VLOOKUP($D334,Payments!R$10:$AX$1113,33,FALSE),"-")</f>
        <v>-</v>
      </c>
      <c r="U334" s="3" t="str">
        <f>IFERROR(VLOOKUP($D334,Payments!T$10:$AX$1113,31,FALSE),"-")</f>
        <v>-</v>
      </c>
      <c r="V334" s="3" t="str">
        <f>IFERROR(VLOOKUP($D334,Payments!V$10:$AX$1113,29,FALSE),"-")</f>
        <v>-</v>
      </c>
      <c r="W334" s="3" t="str">
        <f>IFERROR(VLOOKUP($D334,Payments!X$10:$AX$1113,27,FALSE),"-")</f>
        <v>-</v>
      </c>
      <c r="X334" s="3" t="str">
        <f>IFERROR(VLOOKUP($D334,Payments!Z$10:$AX$1113,25,FALSE),"-")</f>
        <v>-</v>
      </c>
      <c r="Y334" s="3" t="str">
        <f>IFERROR(VLOOKUP($D334,Payments!AB$10:$AX$1113,23,FALSE),"-")</f>
        <v>-</v>
      </c>
      <c r="Z334" s="3" t="str">
        <f>IFERROR(VLOOKUP($D334,Payments!AD$10:$AX$1113,19,FALSE),"-")</f>
        <v>-</v>
      </c>
      <c r="AA334" s="3" t="str">
        <f>IFERROR(VLOOKUP($D334,Payments!AF$10:$AX$1113,17,FALSE),"-")</f>
        <v>-</v>
      </c>
      <c r="AB334" s="3" t="str">
        <f>IFERROR(VLOOKUP($D334,Payments!AH$10:$AX$1113,15,FALSE),"-")</f>
        <v>-</v>
      </c>
      <c r="AC334" s="3" t="str">
        <f>IFERROR(VLOOKUP($D334,Payments!AJ$10:$AX$1113,15,FALSE),"-")</f>
        <v>-</v>
      </c>
      <c r="AD334" s="3" t="str">
        <f>IFERROR(VLOOKUP($D334,Payments!AL$10:$AX$1113,13,FALSE),"-")</f>
        <v>-</v>
      </c>
      <c r="AE334" s="3" t="str">
        <f>IFERROR(VLOOKUP($D334,Payments!AN$10:$AX$1113,11,FALSE),"-")</f>
        <v>-</v>
      </c>
      <c r="AF334" s="3" t="str">
        <f>IFERROR(VLOOKUP($D334,Payments!AP$10:$AX$1113,9,FALSE),"-")</f>
        <v>-</v>
      </c>
      <c r="AG334" s="3" t="str">
        <f>IFERROR(VLOOKUP($D334,Payments!AR$10:$AX$1113,7,FALSE),"-")</f>
        <v>-</v>
      </c>
      <c r="AH334" s="3" t="str">
        <f>IFERROR(VLOOKUP($D334,Payments!AT$10:$AX$1113,5,FALSE),"-")</f>
        <v>-</v>
      </c>
      <c r="AI334" s="3" t="str">
        <f>IFERROR(VLOOKUP($D334,Payments!AV$10:$AX$1113,3,FALSE),"-")</f>
        <v>-</v>
      </c>
    </row>
    <row r="335" spans="1:35" ht="14.5" x14ac:dyDescent="0.35">
      <c r="A335" s="4" t="s">
        <v>162</v>
      </c>
      <c r="B335" s="2" t="s">
        <v>1591</v>
      </c>
      <c r="C335" s="19" t="s">
        <v>520</v>
      </c>
      <c r="D335" s="2" t="s">
        <v>1925</v>
      </c>
      <c r="E335" s="22" t="s">
        <v>525</v>
      </c>
      <c r="F335" s="2">
        <v>10</v>
      </c>
      <c r="G335" s="38">
        <v>10000</v>
      </c>
      <c r="H335" s="2"/>
      <c r="I335" s="26"/>
      <c r="J335" s="2"/>
      <c r="K335" s="2"/>
      <c r="L335" s="3" t="str">
        <f>IFERROR(VLOOKUP($D335,Payments!B$10:$AX$1113,49,FALSE),"-")</f>
        <v>-</v>
      </c>
      <c r="M335" s="3" t="str">
        <f>IFERROR(VLOOKUP($D335,Payments!D$10:$AX$1113,47,FALSE),"-")</f>
        <v>-</v>
      </c>
      <c r="N335" s="3" t="str">
        <f>IFERROR(VLOOKUP($D335,Payments!F$10:$AX$1113,45,FALSE),"-")</f>
        <v>-</v>
      </c>
      <c r="O335" s="3" t="str">
        <f>IFERROR(VLOOKUP($D335,Payments!H$10:$AX$1113,43,FALSE),"-")</f>
        <v>-</v>
      </c>
      <c r="P335" s="3" t="str">
        <f>IFERROR(VLOOKUP($D335,Payments!J$10:$AX$1113,41,FALSE),"-")</f>
        <v>-</v>
      </c>
      <c r="Q335" s="3" t="str">
        <f>IFERROR(VLOOKUP($D335,Payments!L$10:$AX$1113,39,FALSE),"-")</f>
        <v>-</v>
      </c>
      <c r="R335" s="3" t="str">
        <f>IFERROR(VLOOKUP($D335,Payments!N$10:$AX$1113,37,FALSE),"-")</f>
        <v>-</v>
      </c>
      <c r="S335" s="3" t="str">
        <f>IFERROR(VLOOKUP($D335,Payments!P$10:$AX$1113,35,FALSE),"-")</f>
        <v>-</v>
      </c>
      <c r="T335" s="3" t="str">
        <f>IFERROR(VLOOKUP($D335,Payments!R$10:$AX$1113,33,FALSE),"-")</f>
        <v>-</v>
      </c>
      <c r="U335" s="3" t="str">
        <f>IFERROR(VLOOKUP($D335,Payments!T$10:$AX$1113,31,FALSE),"-")</f>
        <v>-</v>
      </c>
      <c r="V335" s="3" t="str">
        <f>IFERROR(VLOOKUP($D335,Payments!V$10:$AX$1113,29,FALSE),"-")</f>
        <v>-</v>
      </c>
      <c r="W335" s="3" t="str">
        <f>IFERROR(VLOOKUP($D335,Payments!X$10:$AX$1113,27,FALSE),"-")</f>
        <v>-</v>
      </c>
      <c r="X335" s="3" t="str">
        <f>IFERROR(VLOOKUP($D335,Payments!Z$10:$AX$1113,25,FALSE),"-")</f>
        <v>-</v>
      </c>
      <c r="Y335" s="3" t="str">
        <f>IFERROR(VLOOKUP($D335,Payments!AB$10:$AX$1113,23,FALSE),"-")</f>
        <v>-</v>
      </c>
      <c r="Z335" s="3" t="str">
        <f>IFERROR(VLOOKUP($D335,Payments!AD$10:$AX$1113,19,FALSE),"-")</f>
        <v>-</v>
      </c>
      <c r="AA335" s="3" t="str">
        <f>IFERROR(VLOOKUP($D335,Payments!AF$10:$AX$1113,17,FALSE),"-")</f>
        <v>-</v>
      </c>
      <c r="AB335" s="3" t="str">
        <f>IFERROR(VLOOKUP($D335,Payments!AH$10:$AX$1113,15,FALSE),"-")</f>
        <v>-</v>
      </c>
      <c r="AC335" s="3" t="str">
        <f>IFERROR(VLOOKUP($D335,Payments!AJ$10:$AX$1113,15,FALSE),"-")</f>
        <v>-</v>
      </c>
      <c r="AD335" s="3" t="str">
        <f>IFERROR(VLOOKUP($D335,Payments!AL$10:$AX$1113,13,FALSE),"-")</f>
        <v>-</v>
      </c>
      <c r="AE335" s="3" t="str">
        <f>IFERROR(VLOOKUP($D335,Payments!AN$10:$AX$1113,11,FALSE),"-")</f>
        <v>-</v>
      </c>
      <c r="AF335" s="3" t="str">
        <f>IFERROR(VLOOKUP($D335,Payments!AP$10:$AX$1113,9,FALSE),"-")</f>
        <v>-</v>
      </c>
      <c r="AG335" s="3" t="str">
        <f>IFERROR(VLOOKUP($D335,Payments!AR$10:$AX$1113,7,FALSE),"-")</f>
        <v>-</v>
      </c>
      <c r="AH335" s="3" t="str">
        <f>IFERROR(VLOOKUP($D335,Payments!AT$10:$AX$1113,5,FALSE),"-")</f>
        <v>-</v>
      </c>
      <c r="AI335" s="3" t="str">
        <f>IFERROR(VLOOKUP($D335,Payments!AV$10:$AX$1113,3,FALSE),"-")</f>
        <v>-</v>
      </c>
    </row>
    <row r="336" spans="1:35" ht="14.5" x14ac:dyDescent="0.35">
      <c r="A336" s="4" t="s">
        <v>162</v>
      </c>
      <c r="B336" s="2" t="s">
        <v>2669</v>
      </c>
      <c r="C336" s="19" t="s">
        <v>529</v>
      </c>
      <c r="D336" s="2" t="s">
        <v>1926</v>
      </c>
      <c r="E336" s="22" t="s">
        <v>530</v>
      </c>
      <c r="F336" s="2">
        <v>1</v>
      </c>
      <c r="G336" s="38">
        <v>20000</v>
      </c>
      <c r="H336" s="2"/>
      <c r="I336" s="26" t="s">
        <v>535</v>
      </c>
      <c r="J336" s="2"/>
      <c r="K336" s="2"/>
      <c r="L336" s="3" t="str">
        <f>IFERROR(VLOOKUP($D336,Payments!B$10:$AX$1113,49,FALSE),"-")</f>
        <v>-</v>
      </c>
      <c r="M336" s="3" t="str">
        <f>IFERROR(VLOOKUP($D336,Payments!D$10:$AX$1113,47,FALSE),"-")</f>
        <v>-</v>
      </c>
      <c r="N336" s="3" t="str">
        <f>IFERROR(VLOOKUP($D336,Payments!F$10:$AX$1113,45,FALSE),"-")</f>
        <v>-</v>
      </c>
      <c r="O336" s="3" t="str">
        <f>IFERROR(VLOOKUP($D336,Payments!H$10:$AX$1113,43,FALSE),"-")</f>
        <v>-</v>
      </c>
      <c r="P336" s="3" t="str">
        <f>IFERROR(VLOOKUP($D336,Payments!J$10:$AX$1113,41,FALSE),"-")</f>
        <v>-</v>
      </c>
      <c r="Q336" s="3" t="str">
        <f>IFERROR(VLOOKUP($D336,Payments!L$10:$AX$1113,39,FALSE),"-")</f>
        <v>-</v>
      </c>
      <c r="R336" s="3" t="str">
        <f>IFERROR(VLOOKUP($D336,Payments!N$10:$AX$1113,37,FALSE),"-")</f>
        <v>-</v>
      </c>
      <c r="S336" s="3" t="str">
        <f>IFERROR(VLOOKUP($D336,Payments!P$10:$AX$1113,35,FALSE),"-")</f>
        <v>-</v>
      </c>
      <c r="T336" s="3" t="str">
        <f>IFERROR(VLOOKUP($D336,Payments!R$10:$AX$1113,33,FALSE),"-")</f>
        <v>-</v>
      </c>
      <c r="U336" s="3" t="str">
        <f>IFERROR(VLOOKUP($D336,Payments!T$10:$AX$1113,31,FALSE),"-")</f>
        <v>-</v>
      </c>
      <c r="V336" s="3" t="str">
        <f>IFERROR(VLOOKUP($D336,Payments!V$10:$AX$1113,29,FALSE),"-")</f>
        <v>-</v>
      </c>
      <c r="W336" s="3" t="str">
        <f>IFERROR(VLOOKUP($D336,Payments!X$10:$AX$1113,27,FALSE),"-")</f>
        <v>-</v>
      </c>
      <c r="X336" s="3" t="str">
        <f>IFERROR(VLOOKUP($D336,Payments!Z$10:$AX$1113,25,FALSE),"-")</f>
        <v>-</v>
      </c>
      <c r="Y336" s="3" t="str">
        <f>IFERROR(VLOOKUP($D336,Payments!AB$10:$AX$1113,23,FALSE),"-")</f>
        <v>-</v>
      </c>
      <c r="Z336" s="3" t="str">
        <f>IFERROR(VLOOKUP($D336,Payments!AD$10:$AX$1113,19,FALSE),"-")</f>
        <v>-</v>
      </c>
      <c r="AA336" s="3" t="str">
        <f>IFERROR(VLOOKUP($D336,Payments!AF$10:$AX$1113,17,FALSE),"-")</f>
        <v>-</v>
      </c>
      <c r="AB336" s="3" t="str">
        <f>IFERROR(VLOOKUP($D336,Payments!AH$10:$AX$1113,15,FALSE),"-")</f>
        <v>-</v>
      </c>
      <c r="AC336" s="3" t="str">
        <f>IFERROR(VLOOKUP($D336,Payments!AJ$10:$AX$1113,15,FALSE),"-")</f>
        <v>-</v>
      </c>
      <c r="AD336" s="3" t="str">
        <f>IFERROR(VLOOKUP($D336,Payments!AL$10:$AX$1113,13,FALSE),"-")</f>
        <v>-</v>
      </c>
      <c r="AE336" s="3" t="str">
        <f>IFERROR(VLOOKUP($D336,Payments!AN$10:$AX$1113,11,FALSE),"-")</f>
        <v>-</v>
      </c>
      <c r="AF336" s="3" t="str">
        <f>IFERROR(VLOOKUP($D336,Payments!AP$10:$AX$1113,9,FALSE),"-")</f>
        <v>-</v>
      </c>
      <c r="AG336" s="3" t="str">
        <f>IFERROR(VLOOKUP($D336,Payments!AR$10:$AX$1113,7,FALSE),"-")</f>
        <v>-</v>
      </c>
      <c r="AH336" s="3" t="str">
        <f>IFERROR(VLOOKUP($D336,Payments!AT$10:$AX$1113,5,FALSE),"-")</f>
        <v>-</v>
      </c>
      <c r="AI336" s="3" t="str">
        <f>IFERROR(VLOOKUP($D336,Payments!AV$10:$AX$1113,3,FALSE),"-")</f>
        <v>-</v>
      </c>
    </row>
    <row r="337" spans="1:35" ht="14.5" x14ac:dyDescent="0.35">
      <c r="A337" s="4" t="s">
        <v>162</v>
      </c>
      <c r="B337" s="2" t="s">
        <v>2669</v>
      </c>
      <c r="C337" s="19" t="s">
        <v>529</v>
      </c>
      <c r="D337" s="2" t="s">
        <v>1927</v>
      </c>
      <c r="E337" s="22" t="s">
        <v>531</v>
      </c>
      <c r="F337" s="2" t="s">
        <v>337</v>
      </c>
      <c r="G337" s="38">
        <v>20000</v>
      </c>
      <c r="H337" s="2"/>
      <c r="I337" s="26" t="s">
        <v>536</v>
      </c>
      <c r="J337" s="2"/>
      <c r="K337" s="2"/>
      <c r="L337" s="3" t="str">
        <f>IFERROR(VLOOKUP($D337,Payments!B$10:$AX$1113,49,FALSE),"-")</f>
        <v>-</v>
      </c>
      <c r="M337" s="3" t="str">
        <f>IFERROR(VLOOKUP($D337,Payments!D$10:$AX$1113,47,FALSE),"-")</f>
        <v>-</v>
      </c>
      <c r="N337" s="3" t="str">
        <f>IFERROR(VLOOKUP($D337,Payments!F$10:$AX$1113,45,FALSE),"-")</f>
        <v>-</v>
      </c>
      <c r="O337" s="3" t="str">
        <f>IFERROR(VLOOKUP($D337,Payments!H$10:$AX$1113,43,FALSE),"-")</f>
        <v>-</v>
      </c>
      <c r="P337" s="3" t="str">
        <f>IFERROR(VLOOKUP($D337,Payments!J$10:$AX$1113,41,FALSE),"-")</f>
        <v>-</v>
      </c>
      <c r="Q337" s="3" t="str">
        <f>IFERROR(VLOOKUP($D337,Payments!L$10:$AX$1113,39,FALSE),"-")</f>
        <v>-</v>
      </c>
      <c r="R337" s="3" t="str">
        <f>IFERROR(VLOOKUP($D337,Payments!N$10:$AX$1113,37,FALSE),"-")</f>
        <v>-</v>
      </c>
      <c r="S337" s="3" t="str">
        <f>IFERROR(VLOOKUP($D337,Payments!P$10:$AX$1113,35,FALSE),"-")</f>
        <v>-</v>
      </c>
      <c r="T337" s="3" t="str">
        <f>IFERROR(VLOOKUP($D337,Payments!R$10:$AX$1113,33,FALSE),"-")</f>
        <v>-</v>
      </c>
      <c r="U337" s="3" t="str">
        <f>IFERROR(VLOOKUP($D337,Payments!T$10:$AX$1113,31,FALSE),"-")</f>
        <v>-</v>
      </c>
      <c r="V337" s="3" t="str">
        <f>IFERROR(VLOOKUP($D337,Payments!V$10:$AX$1113,29,FALSE),"-")</f>
        <v>-</v>
      </c>
      <c r="W337" s="3" t="str">
        <f>IFERROR(VLOOKUP($D337,Payments!X$10:$AX$1113,27,FALSE),"-")</f>
        <v>-</v>
      </c>
      <c r="X337" s="3" t="str">
        <f>IFERROR(VLOOKUP($D337,Payments!Z$10:$AX$1113,25,FALSE),"-")</f>
        <v>-</v>
      </c>
      <c r="Y337" s="3" t="str">
        <f>IFERROR(VLOOKUP($D337,Payments!AB$10:$AX$1113,23,FALSE),"-")</f>
        <v>-</v>
      </c>
      <c r="Z337" s="3" t="str">
        <f>IFERROR(VLOOKUP($D337,Payments!AD$10:$AX$1113,19,FALSE),"-")</f>
        <v>-</v>
      </c>
      <c r="AA337" s="3" t="str">
        <f>IFERROR(VLOOKUP($D337,Payments!AF$10:$AX$1113,17,FALSE),"-")</f>
        <v>-</v>
      </c>
      <c r="AB337" s="3" t="str">
        <f>IFERROR(VLOOKUP($D337,Payments!AH$10:$AX$1113,15,FALSE),"-")</f>
        <v>-</v>
      </c>
      <c r="AC337" s="3" t="str">
        <f>IFERROR(VLOOKUP($D337,Payments!AJ$10:$AX$1113,15,FALSE),"-")</f>
        <v>-</v>
      </c>
      <c r="AD337" s="3" t="str">
        <f>IFERROR(VLOOKUP($D337,Payments!AL$10:$AX$1113,13,FALSE),"-")</f>
        <v>-</v>
      </c>
      <c r="AE337" s="3" t="str">
        <f>IFERROR(VLOOKUP($D337,Payments!AN$10:$AX$1113,11,FALSE),"-")</f>
        <v>-</v>
      </c>
      <c r="AF337" s="3" t="str">
        <f>IFERROR(VLOOKUP($D337,Payments!AP$10:$AX$1113,9,FALSE),"-")</f>
        <v>-</v>
      </c>
      <c r="AG337" s="3" t="str">
        <f>IFERROR(VLOOKUP($D337,Payments!AR$10:$AX$1113,7,FALSE),"-")</f>
        <v>-</v>
      </c>
      <c r="AH337" s="3" t="str">
        <f>IFERROR(VLOOKUP($D337,Payments!AT$10:$AX$1113,5,FALSE),"-")</f>
        <v>-</v>
      </c>
      <c r="AI337" s="3" t="str">
        <f>IFERROR(VLOOKUP($D337,Payments!AV$10:$AX$1113,3,FALSE),"-")</f>
        <v>-</v>
      </c>
    </row>
    <row r="338" spans="1:35" ht="14.5" x14ac:dyDescent="0.35">
      <c r="A338" s="4" t="s">
        <v>162</v>
      </c>
      <c r="B338" s="2" t="s">
        <v>2669</v>
      </c>
      <c r="C338" s="19" t="s">
        <v>529</v>
      </c>
      <c r="D338" s="2" t="s">
        <v>1928</v>
      </c>
      <c r="E338" s="22" t="s">
        <v>532</v>
      </c>
      <c r="F338" s="2">
        <v>4</v>
      </c>
      <c r="G338" s="38">
        <v>20000</v>
      </c>
      <c r="H338" s="2"/>
      <c r="I338" s="26" t="s">
        <v>537</v>
      </c>
      <c r="J338" s="2" t="s">
        <v>159</v>
      </c>
      <c r="K338" s="2"/>
      <c r="L338" s="3" t="str">
        <f>IFERROR(VLOOKUP($D338,Payments!B$10:$AX$1113,49,FALSE),"-")</f>
        <v>-</v>
      </c>
      <c r="M338" s="3" t="str">
        <f>IFERROR(VLOOKUP($D338,Payments!D$10:$AX$1113,47,FALSE),"-")</f>
        <v>-</v>
      </c>
      <c r="N338" s="3" t="str">
        <f>IFERROR(VLOOKUP($D338,Payments!F$10:$AX$1113,45,FALSE),"-")</f>
        <v>-</v>
      </c>
      <c r="O338" s="3" t="str">
        <f>IFERROR(VLOOKUP($D338,Payments!H$10:$AX$1113,43,FALSE),"-")</f>
        <v>-</v>
      </c>
      <c r="P338" s="3" t="str">
        <f>IFERROR(VLOOKUP($D338,Payments!J$10:$AX$1113,41,FALSE),"-")</f>
        <v>-</v>
      </c>
      <c r="Q338" s="3" t="str">
        <f>IFERROR(VLOOKUP($D338,Payments!L$10:$AX$1113,39,FALSE),"-")</f>
        <v>-</v>
      </c>
      <c r="R338" s="3" t="str">
        <f>IFERROR(VLOOKUP($D338,Payments!N$10:$AX$1113,37,FALSE),"-")</f>
        <v>-</v>
      </c>
      <c r="S338" s="3" t="str">
        <f>IFERROR(VLOOKUP($D338,Payments!P$10:$AX$1113,35,FALSE),"-")</f>
        <v>-</v>
      </c>
      <c r="T338" s="3" t="str">
        <f>IFERROR(VLOOKUP($D338,Payments!R$10:$AX$1113,33,FALSE),"-")</f>
        <v>-</v>
      </c>
      <c r="U338" s="3" t="str">
        <f>IFERROR(VLOOKUP($D338,Payments!T$10:$AX$1113,31,FALSE),"-")</f>
        <v>-</v>
      </c>
      <c r="V338" s="3" t="str">
        <f>IFERROR(VLOOKUP($D338,Payments!V$10:$AX$1113,29,FALSE),"-")</f>
        <v>-</v>
      </c>
      <c r="W338" s="3" t="str">
        <f>IFERROR(VLOOKUP($D338,Payments!X$10:$AX$1113,27,FALSE),"-")</f>
        <v>-</v>
      </c>
      <c r="X338" s="3" t="str">
        <f>IFERROR(VLOOKUP($D338,Payments!Z$10:$AX$1113,25,FALSE),"-")</f>
        <v>-</v>
      </c>
      <c r="Y338" s="3" t="str">
        <f>IFERROR(VLOOKUP($D338,Payments!AB$10:$AX$1113,23,FALSE),"-")</f>
        <v>-</v>
      </c>
      <c r="Z338" s="3" t="str">
        <f>IFERROR(VLOOKUP($D338,Payments!AD$10:$AX$1113,19,FALSE),"-")</f>
        <v>-</v>
      </c>
      <c r="AA338" s="3" t="str">
        <f>IFERROR(VLOOKUP($D338,Payments!AF$10:$AX$1113,17,FALSE),"-")</f>
        <v>-</v>
      </c>
      <c r="AB338" s="3" t="str">
        <f>IFERROR(VLOOKUP($D338,Payments!AH$10:$AX$1113,15,FALSE),"-")</f>
        <v>-</v>
      </c>
      <c r="AC338" s="3" t="str">
        <f>IFERROR(VLOOKUP($D338,Payments!AJ$10:$AX$1113,15,FALSE),"-")</f>
        <v>-</v>
      </c>
      <c r="AD338" s="3" t="str">
        <f>IFERROR(VLOOKUP($D338,Payments!AL$10:$AX$1113,13,FALSE),"-")</f>
        <v>-</v>
      </c>
      <c r="AE338" s="3" t="str">
        <f>IFERROR(VLOOKUP($D338,Payments!AN$10:$AX$1113,11,FALSE),"-")</f>
        <v>-</v>
      </c>
      <c r="AF338" s="3" t="str">
        <f>IFERROR(VLOOKUP($D338,Payments!AP$10:$AX$1113,9,FALSE),"-")</f>
        <v>-</v>
      </c>
      <c r="AG338" s="3" t="str">
        <f>IFERROR(VLOOKUP($D338,Payments!AR$10:$AX$1113,7,FALSE),"-")</f>
        <v>-</v>
      </c>
      <c r="AH338" s="3" t="str">
        <f>IFERROR(VLOOKUP($D338,Payments!AT$10:$AX$1113,5,FALSE),"-")</f>
        <v>-</v>
      </c>
      <c r="AI338" s="3" t="str">
        <f>IFERROR(VLOOKUP($D338,Payments!AV$10:$AX$1113,3,FALSE),"-")</f>
        <v>-</v>
      </c>
    </row>
    <row r="339" spans="1:35" ht="14.5" x14ac:dyDescent="0.35">
      <c r="A339" s="4" t="s">
        <v>162</v>
      </c>
      <c r="B339" s="2" t="s">
        <v>2669</v>
      </c>
      <c r="C339" s="19" t="s">
        <v>529</v>
      </c>
      <c r="D339" s="2" t="s">
        <v>1929</v>
      </c>
      <c r="E339" s="22" t="s">
        <v>533</v>
      </c>
      <c r="F339" s="2" t="s">
        <v>27</v>
      </c>
      <c r="G339" s="38">
        <v>20000</v>
      </c>
      <c r="H339" s="2"/>
      <c r="I339" s="26"/>
      <c r="J339" s="2"/>
      <c r="K339" s="2" t="s">
        <v>538</v>
      </c>
      <c r="L339" s="3" t="str">
        <f>IFERROR(VLOOKUP($D339,Payments!B$10:$AX$1113,49,FALSE),"-")</f>
        <v>-</v>
      </c>
      <c r="M339" s="3" t="str">
        <f>IFERROR(VLOOKUP($D339,Payments!D$10:$AX$1113,47,FALSE),"-")</f>
        <v>-</v>
      </c>
      <c r="N339" s="3" t="str">
        <f>IFERROR(VLOOKUP($D339,Payments!F$10:$AX$1113,45,FALSE),"-")</f>
        <v>-</v>
      </c>
      <c r="O339" s="3" t="str">
        <f>IFERROR(VLOOKUP($D339,Payments!H$10:$AX$1113,43,FALSE),"-")</f>
        <v>-</v>
      </c>
      <c r="P339" s="3" t="str">
        <f>IFERROR(VLOOKUP($D339,Payments!J$10:$AX$1113,41,FALSE),"-")</f>
        <v>-</v>
      </c>
      <c r="Q339" s="3" t="str">
        <f>IFERROR(VLOOKUP($D339,Payments!L$10:$AX$1113,39,FALSE),"-")</f>
        <v>-</v>
      </c>
      <c r="R339" s="3" t="str">
        <f>IFERROR(VLOOKUP($D339,Payments!N$10:$AX$1113,37,FALSE),"-")</f>
        <v>-</v>
      </c>
      <c r="S339" s="3" t="str">
        <f>IFERROR(VLOOKUP($D339,Payments!P$10:$AX$1113,35,FALSE),"-")</f>
        <v>-</v>
      </c>
      <c r="T339" s="3" t="str">
        <f>IFERROR(VLOOKUP($D339,Payments!R$10:$AX$1113,33,FALSE),"-")</f>
        <v>-</v>
      </c>
      <c r="U339" s="3" t="str">
        <f>IFERROR(VLOOKUP($D339,Payments!T$10:$AX$1113,31,FALSE),"-")</f>
        <v>-</v>
      </c>
      <c r="V339" s="3" t="str">
        <f>IFERROR(VLOOKUP($D339,Payments!V$10:$AX$1113,29,FALSE),"-")</f>
        <v>-</v>
      </c>
      <c r="W339" s="3" t="str">
        <f>IFERROR(VLOOKUP($D339,Payments!X$10:$AX$1113,27,FALSE),"-")</f>
        <v>-</v>
      </c>
      <c r="X339" s="3" t="str">
        <f>IFERROR(VLOOKUP($D339,Payments!Z$10:$AX$1113,25,FALSE),"-")</f>
        <v>-</v>
      </c>
      <c r="Y339" s="3" t="str">
        <f>IFERROR(VLOOKUP($D339,Payments!AB$10:$AX$1113,23,FALSE),"-")</f>
        <v>-</v>
      </c>
      <c r="Z339" s="3" t="str">
        <f>IFERROR(VLOOKUP($D339,Payments!AD$10:$AX$1113,19,FALSE),"-")</f>
        <v>-</v>
      </c>
      <c r="AA339" s="3" t="str">
        <f>IFERROR(VLOOKUP($D339,Payments!AF$10:$AX$1113,17,FALSE),"-")</f>
        <v>-</v>
      </c>
      <c r="AB339" s="3" t="str">
        <f>IFERROR(VLOOKUP($D339,Payments!AH$10:$AX$1113,15,FALSE),"-")</f>
        <v>-</v>
      </c>
      <c r="AC339" s="3" t="str">
        <f>IFERROR(VLOOKUP($D339,Payments!AJ$10:$AX$1113,15,FALSE),"-")</f>
        <v>-</v>
      </c>
      <c r="AD339" s="3" t="str">
        <f>IFERROR(VLOOKUP($D339,Payments!AL$10:$AX$1113,13,FALSE),"-")</f>
        <v>-</v>
      </c>
      <c r="AE339" s="3" t="str">
        <f>IFERROR(VLOOKUP($D339,Payments!AN$10:$AX$1113,11,FALSE),"-")</f>
        <v>-</v>
      </c>
      <c r="AF339" s="3" t="str">
        <f>IFERROR(VLOOKUP($D339,Payments!AP$10:$AX$1113,9,FALSE),"-")</f>
        <v>-</v>
      </c>
      <c r="AG339" s="3" t="str">
        <f>IFERROR(VLOOKUP($D339,Payments!AR$10:$AX$1113,7,FALSE),"-")</f>
        <v>-</v>
      </c>
      <c r="AH339" s="3" t="str">
        <f>IFERROR(VLOOKUP($D339,Payments!AT$10:$AX$1113,5,FALSE),"-")</f>
        <v>-</v>
      </c>
      <c r="AI339" s="3" t="str">
        <f>IFERROR(VLOOKUP($D339,Payments!AV$10:$AX$1113,3,FALSE),"-")</f>
        <v>-</v>
      </c>
    </row>
    <row r="340" spans="1:35" ht="14.5" x14ac:dyDescent="0.35">
      <c r="A340" s="4" t="s">
        <v>162</v>
      </c>
      <c r="B340" s="2" t="s">
        <v>2669</v>
      </c>
      <c r="C340" s="19" t="s">
        <v>529</v>
      </c>
      <c r="D340" s="2" t="s">
        <v>1930</v>
      </c>
      <c r="E340" s="22" t="s">
        <v>1455</v>
      </c>
      <c r="F340" s="2">
        <v>3</v>
      </c>
      <c r="G340" s="38">
        <v>20000</v>
      </c>
      <c r="H340" s="2"/>
      <c r="I340" s="26"/>
      <c r="J340" s="2"/>
      <c r="K340" s="12" t="s">
        <v>1456</v>
      </c>
      <c r="L340" s="3" t="str">
        <f>IFERROR(VLOOKUP($D340,Payments!B$10:$AX$1113,49,FALSE),"-")</f>
        <v>-</v>
      </c>
      <c r="M340" s="3" t="str">
        <f>IFERROR(VLOOKUP($D340,Payments!D$10:$AX$1113,47,FALSE),"-")</f>
        <v>-</v>
      </c>
      <c r="N340" s="3" t="str">
        <f>IFERROR(VLOOKUP($D340,Payments!F$10:$AX$1113,45,FALSE),"-")</f>
        <v>-</v>
      </c>
      <c r="O340" s="3" t="str">
        <f>IFERROR(VLOOKUP($D340,Payments!H$10:$AX$1113,43,FALSE),"-")</f>
        <v>-</v>
      </c>
      <c r="P340" s="3" t="str">
        <f>IFERROR(VLOOKUP($D340,Payments!J$10:$AX$1113,41,FALSE),"-")</f>
        <v>-</v>
      </c>
      <c r="Q340" s="3" t="str">
        <f>IFERROR(VLOOKUP($D340,Payments!L$10:$AX$1113,39,FALSE),"-")</f>
        <v>-</v>
      </c>
      <c r="R340" s="3" t="str">
        <f>IFERROR(VLOOKUP($D340,Payments!N$10:$AX$1113,37,FALSE),"-")</f>
        <v>-</v>
      </c>
      <c r="S340" s="3" t="str">
        <f>IFERROR(VLOOKUP($D340,Payments!P$10:$AX$1113,35,FALSE),"-")</f>
        <v>-</v>
      </c>
      <c r="T340" s="3" t="str">
        <f>IFERROR(VLOOKUP($D340,Payments!R$10:$AX$1113,33,FALSE),"-")</f>
        <v>-</v>
      </c>
      <c r="U340" s="3" t="str">
        <f>IFERROR(VLOOKUP($D340,Payments!T$10:$AX$1113,31,FALSE),"-")</f>
        <v>-</v>
      </c>
      <c r="V340" s="3" t="str">
        <f>IFERROR(VLOOKUP($D340,Payments!V$10:$AX$1113,29,FALSE),"-")</f>
        <v>-</v>
      </c>
      <c r="W340" s="3" t="str">
        <f>IFERROR(VLOOKUP($D340,Payments!X$10:$AX$1113,27,FALSE),"-")</f>
        <v>-</v>
      </c>
      <c r="X340" s="3" t="str">
        <f>IFERROR(VLOOKUP($D340,Payments!Z$10:$AX$1113,25,FALSE),"-")</f>
        <v>-</v>
      </c>
      <c r="Y340" s="3" t="str">
        <f>IFERROR(VLOOKUP($D340,Payments!AB$10:$AX$1113,23,FALSE),"-")</f>
        <v>-</v>
      </c>
      <c r="Z340" s="3" t="str">
        <f>IFERROR(VLOOKUP($D340,Payments!AD$10:$AX$1113,19,FALSE),"-")</f>
        <v>-</v>
      </c>
      <c r="AA340" s="3" t="str">
        <f>IFERROR(VLOOKUP($D340,Payments!AF$10:$AX$1113,17,FALSE),"-")</f>
        <v>-</v>
      </c>
      <c r="AB340" s="3" t="str">
        <f>IFERROR(VLOOKUP($D340,Payments!AH$10:$AX$1113,15,FALSE),"-")</f>
        <v>-</v>
      </c>
      <c r="AC340" s="3" t="str">
        <f>IFERROR(VLOOKUP($D340,Payments!AJ$10:$AX$1113,15,FALSE),"-")</f>
        <v>-</v>
      </c>
      <c r="AD340" s="3" t="str">
        <f>IFERROR(VLOOKUP($D340,Payments!AL$10:$AX$1113,13,FALSE),"-")</f>
        <v>-</v>
      </c>
      <c r="AE340" s="3" t="str">
        <f>IFERROR(VLOOKUP($D340,Payments!AN$10:$AX$1113,11,FALSE),"-")</f>
        <v>-</v>
      </c>
      <c r="AF340" s="3" t="str">
        <f>IFERROR(VLOOKUP($D340,Payments!AP$10:$AX$1113,9,FALSE),"-")</f>
        <v>-</v>
      </c>
      <c r="AG340" s="3" t="str">
        <f>IFERROR(VLOOKUP($D340,Payments!AR$10:$AX$1113,7,FALSE),"-")</f>
        <v>-</v>
      </c>
      <c r="AH340" s="3" t="str">
        <f>IFERROR(VLOOKUP($D340,Payments!AT$10:$AX$1113,5,FALSE),"-")</f>
        <v>-</v>
      </c>
      <c r="AI340" s="3" t="str">
        <f>IFERROR(VLOOKUP($D340,Payments!AV$10:$AX$1113,3,FALSE),"-")</f>
        <v>-</v>
      </c>
    </row>
    <row r="341" spans="1:35" ht="14.5" x14ac:dyDescent="0.35">
      <c r="A341" s="4" t="s">
        <v>162</v>
      </c>
      <c r="B341" s="2" t="s">
        <v>2669</v>
      </c>
      <c r="C341" s="19" t="s">
        <v>529</v>
      </c>
      <c r="D341" s="2" t="s">
        <v>1931</v>
      </c>
      <c r="E341" s="22" t="s">
        <v>534</v>
      </c>
      <c r="F341" s="2">
        <v>3</v>
      </c>
      <c r="G341" s="38">
        <v>20000</v>
      </c>
      <c r="H341" s="2"/>
      <c r="I341" s="26"/>
      <c r="J341" s="2"/>
      <c r="K341" s="2" t="s">
        <v>539</v>
      </c>
      <c r="L341" s="3" t="str">
        <f>IFERROR(VLOOKUP($D341,Payments!B$10:$AX$1113,49,FALSE),"-")</f>
        <v>-</v>
      </c>
      <c r="M341" s="3" t="str">
        <f>IFERROR(VLOOKUP($D341,Payments!D$10:$AX$1113,47,FALSE),"-")</f>
        <v>-</v>
      </c>
      <c r="N341" s="3" t="str">
        <f>IFERROR(VLOOKUP($D341,Payments!F$10:$AX$1113,45,FALSE),"-")</f>
        <v>-</v>
      </c>
      <c r="O341" s="3" t="str">
        <f>IFERROR(VLOOKUP($D341,Payments!H$10:$AX$1113,43,FALSE),"-")</f>
        <v>-</v>
      </c>
      <c r="P341" s="3" t="str">
        <f>IFERROR(VLOOKUP($D341,Payments!J$10:$AX$1113,41,FALSE),"-")</f>
        <v>-</v>
      </c>
      <c r="Q341" s="3" t="str">
        <f>IFERROR(VLOOKUP($D341,Payments!L$10:$AX$1113,39,FALSE),"-")</f>
        <v>-</v>
      </c>
      <c r="R341" s="3" t="str">
        <f>IFERROR(VLOOKUP($D341,Payments!N$10:$AX$1113,37,FALSE),"-")</f>
        <v>-</v>
      </c>
      <c r="S341" s="3" t="str">
        <f>IFERROR(VLOOKUP($D341,Payments!P$10:$AX$1113,35,FALSE),"-")</f>
        <v>-</v>
      </c>
      <c r="T341" s="3" t="str">
        <f>IFERROR(VLOOKUP($D341,Payments!R$10:$AX$1113,33,FALSE),"-")</f>
        <v>-</v>
      </c>
      <c r="U341" s="3" t="str">
        <f>IFERROR(VLOOKUP($D341,Payments!T$10:$AX$1113,31,FALSE),"-")</f>
        <v>-</v>
      </c>
      <c r="V341" s="3" t="str">
        <f>IFERROR(VLOOKUP($D341,Payments!V$10:$AX$1113,29,FALSE),"-")</f>
        <v>-</v>
      </c>
      <c r="W341" s="3" t="str">
        <f>IFERROR(VLOOKUP($D341,Payments!X$10:$AX$1113,27,FALSE),"-")</f>
        <v>-</v>
      </c>
      <c r="X341" s="3" t="str">
        <f>IFERROR(VLOOKUP($D341,Payments!Z$10:$AX$1113,25,FALSE),"-")</f>
        <v>-</v>
      </c>
      <c r="Y341" s="3" t="str">
        <f>IFERROR(VLOOKUP($D341,Payments!AB$10:$AX$1113,23,FALSE),"-")</f>
        <v>-</v>
      </c>
      <c r="Z341" s="3" t="str">
        <f>IFERROR(VLOOKUP($D341,Payments!AD$10:$AX$1113,19,FALSE),"-")</f>
        <v>-</v>
      </c>
      <c r="AA341" s="3" t="str">
        <f>IFERROR(VLOOKUP($D341,Payments!AF$10:$AX$1113,17,FALSE),"-")</f>
        <v>-</v>
      </c>
      <c r="AB341" s="3" t="str">
        <f>IFERROR(VLOOKUP($D341,Payments!AH$10:$AX$1113,15,FALSE),"-")</f>
        <v>-</v>
      </c>
      <c r="AC341" s="3" t="str">
        <f>IFERROR(VLOOKUP($D341,Payments!AJ$10:$AX$1113,15,FALSE),"-")</f>
        <v>-</v>
      </c>
      <c r="AD341" s="3" t="str">
        <f>IFERROR(VLOOKUP($D341,Payments!AL$10:$AX$1113,13,FALSE),"-")</f>
        <v>-</v>
      </c>
      <c r="AE341" s="3" t="str">
        <f>IFERROR(VLOOKUP($D341,Payments!AN$10:$AX$1113,11,FALSE),"-")</f>
        <v>-</v>
      </c>
      <c r="AF341" s="3" t="str">
        <f>IFERROR(VLOOKUP($D341,Payments!AP$10:$AX$1113,9,FALSE),"-")</f>
        <v>-</v>
      </c>
      <c r="AG341" s="3" t="str">
        <f>IFERROR(VLOOKUP($D341,Payments!AR$10:$AX$1113,7,FALSE),"-")</f>
        <v>-</v>
      </c>
      <c r="AH341" s="3" t="str">
        <f>IFERROR(VLOOKUP($D341,Payments!AT$10:$AX$1113,5,FALSE),"-")</f>
        <v>-</v>
      </c>
      <c r="AI341" s="3" t="str">
        <f>IFERROR(VLOOKUP($D341,Payments!AV$10:$AX$1113,3,FALSE),"-")</f>
        <v>-</v>
      </c>
    </row>
    <row r="342" spans="1:35" ht="14.5" x14ac:dyDescent="0.35">
      <c r="A342" s="4" t="s">
        <v>162</v>
      </c>
      <c r="B342" s="2" t="s">
        <v>2670</v>
      </c>
      <c r="C342" s="19" t="s">
        <v>540</v>
      </c>
      <c r="D342" s="2" t="s">
        <v>1932</v>
      </c>
      <c r="E342" s="22" t="s">
        <v>541</v>
      </c>
      <c r="F342" s="2">
        <v>1</v>
      </c>
      <c r="G342" s="38">
        <v>20000</v>
      </c>
      <c r="H342" s="2"/>
      <c r="I342" s="26" t="s">
        <v>542</v>
      </c>
      <c r="J342" s="2"/>
      <c r="K342" s="2"/>
      <c r="L342" s="3" t="str">
        <f>IFERROR(VLOOKUP($D342,Payments!B$10:$AX$1113,49,FALSE),"-")</f>
        <v>-</v>
      </c>
      <c r="M342" s="3" t="str">
        <f>IFERROR(VLOOKUP($D342,Payments!D$10:$AX$1113,47,FALSE),"-")</f>
        <v>-</v>
      </c>
      <c r="N342" s="3" t="str">
        <f>IFERROR(VLOOKUP($D342,Payments!F$10:$AX$1113,45,FALSE),"-")</f>
        <v>-</v>
      </c>
      <c r="O342" s="3" t="str">
        <f>IFERROR(VLOOKUP($D342,Payments!H$10:$AX$1113,43,FALSE),"-")</f>
        <v>-</v>
      </c>
      <c r="P342" s="3" t="str">
        <f>IFERROR(VLOOKUP($D342,Payments!J$10:$AX$1113,41,FALSE),"-")</f>
        <v>-</v>
      </c>
      <c r="Q342" s="3" t="str">
        <f>IFERROR(VLOOKUP($D342,Payments!L$10:$AX$1113,39,FALSE),"-")</f>
        <v>-</v>
      </c>
      <c r="R342" s="3" t="str">
        <f>IFERROR(VLOOKUP($D342,Payments!N$10:$AX$1113,37,FALSE),"-")</f>
        <v>-</v>
      </c>
      <c r="S342" s="3" t="str">
        <f>IFERROR(VLOOKUP($D342,Payments!P$10:$AX$1113,35,FALSE),"-")</f>
        <v>-</v>
      </c>
      <c r="T342" s="3" t="str">
        <f>IFERROR(VLOOKUP($D342,Payments!R$10:$AX$1113,33,FALSE),"-")</f>
        <v>-</v>
      </c>
      <c r="U342" s="3" t="str">
        <f>IFERROR(VLOOKUP($D342,Payments!T$10:$AX$1113,31,FALSE),"-")</f>
        <v>-</v>
      </c>
      <c r="V342" s="3" t="str">
        <f>IFERROR(VLOOKUP($D342,Payments!V$10:$AX$1113,29,FALSE),"-")</f>
        <v>-</v>
      </c>
      <c r="W342" s="3" t="str">
        <f>IFERROR(VLOOKUP($D342,Payments!X$10:$AX$1113,27,FALSE),"-")</f>
        <v>-</v>
      </c>
      <c r="X342" s="3" t="str">
        <f>IFERROR(VLOOKUP($D342,Payments!Z$10:$AX$1113,25,FALSE),"-")</f>
        <v>-</v>
      </c>
      <c r="Y342" s="3" t="str">
        <f>IFERROR(VLOOKUP($D342,Payments!AB$10:$AX$1113,23,FALSE),"-")</f>
        <v>-</v>
      </c>
      <c r="Z342" s="3" t="str">
        <f>IFERROR(VLOOKUP($D342,Payments!AD$10:$AX$1113,19,FALSE),"-")</f>
        <v>-</v>
      </c>
      <c r="AA342" s="3" t="str">
        <f>IFERROR(VLOOKUP($D342,Payments!AF$10:$AX$1113,17,FALSE),"-")</f>
        <v>-</v>
      </c>
      <c r="AB342" s="3" t="str">
        <f>IFERROR(VLOOKUP($D342,Payments!AH$10:$AX$1113,15,FALSE),"-")</f>
        <v>-</v>
      </c>
      <c r="AC342" s="3" t="str">
        <f>IFERROR(VLOOKUP($D342,Payments!AJ$10:$AX$1113,15,FALSE),"-")</f>
        <v>-</v>
      </c>
      <c r="AD342" s="3" t="str">
        <f>IFERROR(VLOOKUP($D342,Payments!AL$10:$AX$1113,13,FALSE),"-")</f>
        <v>-</v>
      </c>
      <c r="AE342" s="3" t="str">
        <f>IFERROR(VLOOKUP($D342,Payments!AN$10:$AX$1113,11,FALSE),"-")</f>
        <v>-</v>
      </c>
      <c r="AF342" s="3" t="str">
        <f>IFERROR(VLOOKUP($D342,Payments!AP$10:$AX$1113,9,FALSE),"-")</f>
        <v>-</v>
      </c>
      <c r="AG342" s="3" t="str">
        <f>IFERROR(VLOOKUP($D342,Payments!AR$10:$AX$1113,7,FALSE),"-")</f>
        <v>-</v>
      </c>
      <c r="AH342" s="3" t="str">
        <f>IFERROR(VLOOKUP($D342,Payments!AT$10:$AX$1113,5,FALSE),"-")</f>
        <v>-</v>
      </c>
      <c r="AI342" s="3" t="str">
        <f>IFERROR(VLOOKUP($D342,Payments!AV$10:$AX$1113,3,FALSE),"-")</f>
        <v>-</v>
      </c>
    </row>
    <row r="343" spans="1:35" ht="14.5" x14ac:dyDescent="0.35">
      <c r="A343" s="4" t="s">
        <v>162</v>
      </c>
      <c r="B343" s="2" t="s">
        <v>2670</v>
      </c>
      <c r="C343" s="19" t="s">
        <v>540</v>
      </c>
      <c r="D343" s="2" t="s">
        <v>1932</v>
      </c>
      <c r="E343" s="21" t="s">
        <v>1454</v>
      </c>
      <c r="F343" s="2">
        <v>2</v>
      </c>
      <c r="G343" s="38">
        <v>20000</v>
      </c>
      <c r="H343" s="2"/>
      <c r="I343" s="26">
        <v>1651946</v>
      </c>
      <c r="J343" s="2"/>
      <c r="K343" s="2"/>
      <c r="L343" s="3" t="str">
        <f>IFERROR(VLOOKUP($D343,Payments!B$10:$AX$1113,49,FALSE),"-")</f>
        <v>-</v>
      </c>
      <c r="M343" s="3" t="str">
        <f>IFERROR(VLOOKUP($D343,Payments!D$10:$AX$1113,47,FALSE),"-")</f>
        <v>-</v>
      </c>
      <c r="N343" s="3" t="str">
        <f>IFERROR(VLOOKUP($D343,Payments!F$10:$AX$1113,45,FALSE),"-")</f>
        <v>-</v>
      </c>
      <c r="O343" s="3" t="str">
        <f>IFERROR(VLOOKUP($D343,Payments!H$10:$AX$1113,43,FALSE),"-")</f>
        <v>-</v>
      </c>
      <c r="P343" s="3" t="str">
        <f>IFERROR(VLOOKUP($D343,Payments!J$10:$AX$1113,41,FALSE),"-")</f>
        <v>-</v>
      </c>
      <c r="Q343" s="3" t="str">
        <f>IFERROR(VLOOKUP($D343,Payments!L$10:$AX$1113,39,FALSE),"-")</f>
        <v>-</v>
      </c>
      <c r="R343" s="3" t="str">
        <f>IFERROR(VLOOKUP($D343,Payments!N$10:$AX$1113,37,FALSE),"-")</f>
        <v>-</v>
      </c>
      <c r="S343" s="3" t="str">
        <f>IFERROR(VLOOKUP($D343,Payments!P$10:$AX$1113,35,FALSE),"-")</f>
        <v>-</v>
      </c>
      <c r="T343" s="3" t="str">
        <f>IFERROR(VLOOKUP($D343,Payments!R$10:$AX$1113,33,FALSE),"-")</f>
        <v>-</v>
      </c>
      <c r="U343" s="3" t="str">
        <f>IFERROR(VLOOKUP($D343,Payments!T$10:$AX$1113,31,FALSE),"-")</f>
        <v>-</v>
      </c>
      <c r="V343" s="3" t="str">
        <f>IFERROR(VLOOKUP($D343,Payments!V$10:$AX$1113,29,FALSE),"-")</f>
        <v>-</v>
      </c>
      <c r="W343" s="3" t="str">
        <f>IFERROR(VLOOKUP($D343,Payments!X$10:$AX$1113,27,FALSE),"-")</f>
        <v>-</v>
      </c>
      <c r="X343" s="3" t="str">
        <f>IFERROR(VLOOKUP($D343,Payments!Z$10:$AX$1113,25,FALSE),"-")</f>
        <v>-</v>
      </c>
      <c r="Y343" s="3" t="str">
        <f>IFERROR(VLOOKUP($D343,Payments!AB$10:$AX$1113,23,FALSE),"-")</f>
        <v>-</v>
      </c>
      <c r="Z343" s="3" t="str">
        <f>IFERROR(VLOOKUP($D343,Payments!AD$10:$AX$1113,19,FALSE),"-")</f>
        <v>-</v>
      </c>
      <c r="AA343" s="3" t="str">
        <f>IFERROR(VLOOKUP($D343,Payments!AF$10:$AX$1113,17,FALSE),"-")</f>
        <v>-</v>
      </c>
      <c r="AB343" s="3" t="str">
        <f>IFERROR(VLOOKUP($D343,Payments!AH$10:$AX$1113,15,FALSE),"-")</f>
        <v>-</v>
      </c>
      <c r="AC343" s="3" t="str">
        <f>IFERROR(VLOOKUP($D343,Payments!AJ$10:$AX$1113,15,FALSE),"-")</f>
        <v>-</v>
      </c>
      <c r="AD343" s="3" t="str">
        <f>IFERROR(VLOOKUP($D343,Payments!AL$10:$AX$1113,13,FALSE),"-")</f>
        <v>-</v>
      </c>
      <c r="AE343" s="3" t="str">
        <f>IFERROR(VLOOKUP($D343,Payments!AN$10:$AX$1113,11,FALSE),"-")</f>
        <v>-</v>
      </c>
      <c r="AF343" s="3" t="str">
        <f>IFERROR(VLOOKUP($D343,Payments!AP$10:$AX$1113,9,FALSE),"-")</f>
        <v>-</v>
      </c>
      <c r="AG343" s="3" t="str">
        <f>IFERROR(VLOOKUP($D343,Payments!AR$10:$AX$1113,7,FALSE),"-")</f>
        <v>-</v>
      </c>
      <c r="AH343" s="3" t="str">
        <f>IFERROR(VLOOKUP($D343,Payments!AT$10:$AX$1113,5,FALSE),"-")</f>
        <v>-</v>
      </c>
      <c r="AI343" s="3" t="str">
        <f>IFERROR(VLOOKUP($D343,Payments!AV$10:$AX$1113,3,FALSE),"-")</f>
        <v>-</v>
      </c>
    </row>
    <row r="344" spans="1:35" ht="14.5" x14ac:dyDescent="0.35">
      <c r="A344" s="4" t="s">
        <v>162</v>
      </c>
      <c r="B344" s="2" t="s">
        <v>2671</v>
      </c>
      <c r="C344" s="19" t="s">
        <v>543</v>
      </c>
      <c r="D344" s="2" t="s">
        <v>1933</v>
      </c>
      <c r="E344" s="22" t="s">
        <v>544</v>
      </c>
      <c r="F344" s="2">
        <v>3</v>
      </c>
      <c r="G344" s="38">
        <v>20000</v>
      </c>
      <c r="H344" s="2"/>
      <c r="I344" s="26"/>
      <c r="J344" s="2"/>
      <c r="K344" s="2"/>
      <c r="L344" s="3" t="str">
        <f>IFERROR(VLOOKUP($D344,Payments!B$10:$AX$1113,49,FALSE),"-")</f>
        <v>-</v>
      </c>
      <c r="M344" s="3" t="str">
        <f>IFERROR(VLOOKUP($D344,Payments!D$10:$AX$1113,47,FALSE),"-")</f>
        <v>-</v>
      </c>
      <c r="N344" s="3" t="str">
        <f>IFERROR(VLOOKUP($D344,Payments!F$10:$AX$1113,45,FALSE),"-")</f>
        <v>-</v>
      </c>
      <c r="O344" s="3" t="str">
        <f>IFERROR(VLOOKUP($D344,Payments!H$10:$AX$1113,43,FALSE),"-")</f>
        <v>-</v>
      </c>
      <c r="P344" s="3" t="str">
        <f>IFERROR(VLOOKUP($D344,Payments!J$10:$AX$1113,41,FALSE),"-")</f>
        <v>-</v>
      </c>
      <c r="Q344" s="3" t="str">
        <f>IFERROR(VLOOKUP($D344,Payments!L$10:$AX$1113,39,FALSE),"-")</f>
        <v>-</v>
      </c>
      <c r="R344" s="3" t="str">
        <f>IFERROR(VLOOKUP($D344,Payments!N$10:$AX$1113,37,FALSE),"-")</f>
        <v>-</v>
      </c>
      <c r="S344" s="3" t="str">
        <f>IFERROR(VLOOKUP($D344,Payments!P$10:$AX$1113,35,FALSE),"-")</f>
        <v>-</v>
      </c>
      <c r="T344" s="3" t="str">
        <f>IFERROR(VLOOKUP($D344,Payments!R$10:$AX$1113,33,FALSE),"-")</f>
        <v>-</v>
      </c>
      <c r="U344" s="3" t="str">
        <f>IFERROR(VLOOKUP($D344,Payments!T$10:$AX$1113,31,FALSE),"-")</f>
        <v>-</v>
      </c>
      <c r="V344" s="3" t="str">
        <f>IFERROR(VLOOKUP($D344,Payments!V$10:$AX$1113,29,FALSE),"-")</f>
        <v>-</v>
      </c>
      <c r="W344" s="3" t="str">
        <f>IFERROR(VLOOKUP($D344,Payments!X$10:$AX$1113,27,FALSE),"-")</f>
        <v>-</v>
      </c>
      <c r="X344" s="3" t="str">
        <f>IFERROR(VLOOKUP($D344,Payments!Z$10:$AX$1113,25,FALSE),"-")</f>
        <v>-</v>
      </c>
      <c r="Y344" s="3" t="str">
        <f>IFERROR(VLOOKUP($D344,Payments!AB$10:$AX$1113,23,FALSE),"-")</f>
        <v>-</v>
      </c>
      <c r="Z344" s="3" t="str">
        <f>IFERROR(VLOOKUP($D344,Payments!AD$10:$AX$1113,19,FALSE),"-")</f>
        <v>-</v>
      </c>
      <c r="AA344" s="3" t="str">
        <f>IFERROR(VLOOKUP($D344,Payments!AF$10:$AX$1113,17,FALSE),"-")</f>
        <v>-</v>
      </c>
      <c r="AB344" s="3" t="str">
        <f>IFERROR(VLOOKUP($D344,Payments!AH$10:$AX$1113,15,FALSE),"-")</f>
        <v>-</v>
      </c>
      <c r="AC344" s="3" t="str">
        <f>IFERROR(VLOOKUP($D344,Payments!AJ$10:$AX$1113,15,FALSE),"-")</f>
        <v>-</v>
      </c>
      <c r="AD344" s="3" t="str">
        <f>IFERROR(VLOOKUP($D344,Payments!AL$10:$AX$1113,13,FALSE),"-")</f>
        <v>-</v>
      </c>
      <c r="AE344" s="3" t="str">
        <f>IFERROR(VLOOKUP($D344,Payments!AN$10:$AX$1113,11,FALSE),"-")</f>
        <v>-</v>
      </c>
      <c r="AF344" s="3" t="str">
        <f>IFERROR(VLOOKUP($D344,Payments!AP$10:$AX$1113,9,FALSE),"-")</f>
        <v>-</v>
      </c>
      <c r="AG344" s="3" t="str">
        <f>IFERROR(VLOOKUP($D344,Payments!AR$10:$AX$1113,7,FALSE),"-")</f>
        <v>-</v>
      </c>
      <c r="AH344" s="3" t="str">
        <f>IFERROR(VLOOKUP($D344,Payments!AT$10:$AX$1113,5,FALSE),"-")</f>
        <v>-</v>
      </c>
      <c r="AI344" s="3" t="str">
        <f>IFERROR(VLOOKUP($D344,Payments!AV$10:$AX$1113,3,FALSE),"-")</f>
        <v>-</v>
      </c>
    </row>
    <row r="345" spans="1:35" ht="14.5" x14ac:dyDescent="0.35">
      <c r="A345" s="4" t="s">
        <v>162</v>
      </c>
      <c r="B345" s="2" t="s">
        <v>2671</v>
      </c>
      <c r="C345" s="19" t="s">
        <v>543</v>
      </c>
      <c r="D345" s="2" t="s">
        <v>1934</v>
      </c>
      <c r="E345" s="22" t="s">
        <v>545</v>
      </c>
      <c r="F345" s="2">
        <v>2</v>
      </c>
      <c r="G345" s="38">
        <v>20000</v>
      </c>
      <c r="H345" s="2"/>
      <c r="I345" s="26"/>
      <c r="J345" s="2"/>
      <c r="K345" s="2"/>
      <c r="L345" s="3" t="str">
        <f>IFERROR(VLOOKUP($D345,Payments!B$10:$AX$1113,49,FALSE),"-")</f>
        <v>-</v>
      </c>
      <c r="M345" s="3" t="str">
        <f>IFERROR(VLOOKUP($D345,Payments!D$10:$AX$1113,47,FALSE),"-")</f>
        <v>-</v>
      </c>
      <c r="N345" s="3" t="str">
        <f>IFERROR(VLOOKUP($D345,Payments!F$10:$AX$1113,45,FALSE),"-")</f>
        <v>-</v>
      </c>
      <c r="O345" s="3" t="str">
        <f>IFERROR(VLOOKUP($D345,Payments!H$10:$AX$1113,43,FALSE),"-")</f>
        <v>-</v>
      </c>
      <c r="P345" s="3" t="str">
        <f>IFERROR(VLOOKUP($D345,Payments!J$10:$AX$1113,41,FALSE),"-")</f>
        <v>-</v>
      </c>
      <c r="Q345" s="3" t="str">
        <f>IFERROR(VLOOKUP($D345,Payments!L$10:$AX$1113,39,FALSE),"-")</f>
        <v>-</v>
      </c>
      <c r="R345" s="3" t="str">
        <f>IFERROR(VLOOKUP($D345,Payments!N$10:$AX$1113,37,FALSE),"-")</f>
        <v>-</v>
      </c>
      <c r="S345" s="3" t="str">
        <f>IFERROR(VLOOKUP($D345,Payments!P$10:$AX$1113,35,FALSE),"-")</f>
        <v>-</v>
      </c>
      <c r="T345" s="3" t="str">
        <f>IFERROR(VLOOKUP($D345,Payments!R$10:$AX$1113,33,FALSE),"-")</f>
        <v>-</v>
      </c>
      <c r="U345" s="3" t="str">
        <f>IFERROR(VLOOKUP($D345,Payments!T$10:$AX$1113,31,FALSE),"-")</f>
        <v>-</v>
      </c>
      <c r="V345" s="3" t="str">
        <f>IFERROR(VLOOKUP($D345,Payments!V$10:$AX$1113,29,FALSE),"-")</f>
        <v>-</v>
      </c>
      <c r="W345" s="3" t="str">
        <f>IFERROR(VLOOKUP($D345,Payments!X$10:$AX$1113,27,FALSE),"-")</f>
        <v>-</v>
      </c>
      <c r="X345" s="3" t="str">
        <f>IFERROR(VLOOKUP($D345,Payments!Z$10:$AX$1113,25,FALSE),"-")</f>
        <v>-</v>
      </c>
      <c r="Y345" s="3" t="str">
        <f>IFERROR(VLOOKUP($D345,Payments!AB$10:$AX$1113,23,FALSE),"-")</f>
        <v>-</v>
      </c>
      <c r="Z345" s="3" t="str">
        <f>IFERROR(VLOOKUP($D345,Payments!AD$10:$AX$1113,19,FALSE),"-")</f>
        <v>-</v>
      </c>
      <c r="AA345" s="3" t="str">
        <f>IFERROR(VLOOKUP($D345,Payments!AF$10:$AX$1113,17,FALSE),"-")</f>
        <v>-</v>
      </c>
      <c r="AB345" s="3" t="str">
        <f>IFERROR(VLOOKUP($D345,Payments!AH$10:$AX$1113,15,FALSE),"-")</f>
        <v>-</v>
      </c>
      <c r="AC345" s="3" t="str">
        <f>IFERROR(VLOOKUP($D345,Payments!AJ$10:$AX$1113,15,FALSE),"-")</f>
        <v>-</v>
      </c>
      <c r="AD345" s="3" t="str">
        <f>IFERROR(VLOOKUP($D345,Payments!AL$10:$AX$1113,13,FALSE),"-")</f>
        <v>-</v>
      </c>
      <c r="AE345" s="3" t="str">
        <f>IFERROR(VLOOKUP($D345,Payments!AN$10:$AX$1113,11,FALSE),"-")</f>
        <v>-</v>
      </c>
      <c r="AF345" s="3" t="str">
        <f>IFERROR(VLOOKUP($D345,Payments!AP$10:$AX$1113,9,FALSE),"-")</f>
        <v>-</v>
      </c>
      <c r="AG345" s="3" t="str">
        <f>IFERROR(VLOOKUP($D345,Payments!AR$10:$AX$1113,7,FALSE),"-")</f>
        <v>-</v>
      </c>
      <c r="AH345" s="3" t="str">
        <f>IFERROR(VLOOKUP($D345,Payments!AT$10:$AX$1113,5,FALSE),"-")</f>
        <v>-</v>
      </c>
      <c r="AI345" s="3" t="str">
        <f>IFERROR(VLOOKUP($D345,Payments!AV$10:$AX$1113,3,FALSE),"-")</f>
        <v>-</v>
      </c>
    </row>
    <row r="346" spans="1:35" ht="14.5" x14ac:dyDescent="0.35">
      <c r="A346" s="4" t="s">
        <v>162</v>
      </c>
      <c r="B346" s="2" t="s">
        <v>2671</v>
      </c>
      <c r="C346" s="19" t="s">
        <v>543</v>
      </c>
      <c r="D346" s="2" t="s">
        <v>1935</v>
      </c>
      <c r="E346" s="22" t="s">
        <v>546</v>
      </c>
      <c r="F346" s="2">
        <v>2</v>
      </c>
      <c r="G346" s="38">
        <v>20000</v>
      </c>
      <c r="H346" s="2"/>
      <c r="I346" s="26"/>
      <c r="J346" s="2"/>
      <c r="K346" s="2"/>
      <c r="L346" s="3" t="str">
        <f>IFERROR(VLOOKUP($D346,Payments!B$10:$AX$1113,49,FALSE),"-")</f>
        <v>-</v>
      </c>
      <c r="M346" s="3" t="str">
        <f>IFERROR(VLOOKUP($D346,Payments!D$10:$AX$1113,47,FALSE),"-")</f>
        <v>-</v>
      </c>
      <c r="N346" s="3" t="str">
        <f>IFERROR(VLOOKUP($D346,Payments!F$10:$AX$1113,45,FALSE),"-")</f>
        <v>-</v>
      </c>
      <c r="O346" s="3" t="str">
        <f>IFERROR(VLOOKUP($D346,Payments!H$10:$AX$1113,43,FALSE),"-")</f>
        <v>-</v>
      </c>
      <c r="P346" s="3" t="str">
        <f>IFERROR(VLOOKUP($D346,Payments!J$10:$AX$1113,41,FALSE),"-")</f>
        <v>-</v>
      </c>
      <c r="Q346" s="3" t="str">
        <f>IFERROR(VLOOKUP($D346,Payments!L$10:$AX$1113,39,FALSE),"-")</f>
        <v>-</v>
      </c>
      <c r="R346" s="3" t="str">
        <f>IFERROR(VLOOKUP($D346,Payments!N$10:$AX$1113,37,FALSE),"-")</f>
        <v>-</v>
      </c>
      <c r="S346" s="3" t="str">
        <f>IFERROR(VLOOKUP($D346,Payments!P$10:$AX$1113,35,FALSE),"-")</f>
        <v>-</v>
      </c>
      <c r="T346" s="3" t="str">
        <f>IFERROR(VLOOKUP($D346,Payments!R$10:$AX$1113,33,FALSE),"-")</f>
        <v>-</v>
      </c>
      <c r="U346" s="3" t="str">
        <f>IFERROR(VLOOKUP($D346,Payments!T$10:$AX$1113,31,FALSE),"-")</f>
        <v>-</v>
      </c>
      <c r="V346" s="3" t="str">
        <f>IFERROR(VLOOKUP($D346,Payments!V$10:$AX$1113,29,FALSE),"-")</f>
        <v>-</v>
      </c>
      <c r="W346" s="3" t="str">
        <f>IFERROR(VLOOKUP($D346,Payments!X$10:$AX$1113,27,FALSE),"-")</f>
        <v>-</v>
      </c>
      <c r="X346" s="3" t="str">
        <f>IFERROR(VLOOKUP($D346,Payments!Z$10:$AX$1113,25,FALSE),"-")</f>
        <v>-</v>
      </c>
      <c r="Y346" s="3" t="str">
        <f>IFERROR(VLOOKUP($D346,Payments!AB$10:$AX$1113,23,FALSE),"-")</f>
        <v>-</v>
      </c>
      <c r="Z346" s="3" t="str">
        <f>IFERROR(VLOOKUP($D346,Payments!AD$10:$AX$1113,19,FALSE),"-")</f>
        <v>-</v>
      </c>
      <c r="AA346" s="3" t="str">
        <f>IFERROR(VLOOKUP($D346,Payments!AF$10:$AX$1113,17,FALSE),"-")</f>
        <v>-</v>
      </c>
      <c r="AB346" s="3" t="str">
        <f>IFERROR(VLOOKUP($D346,Payments!AH$10:$AX$1113,15,FALSE),"-")</f>
        <v>-</v>
      </c>
      <c r="AC346" s="3" t="str">
        <f>IFERROR(VLOOKUP($D346,Payments!AJ$10:$AX$1113,15,FALSE),"-")</f>
        <v>-</v>
      </c>
      <c r="AD346" s="3" t="str">
        <f>IFERROR(VLOOKUP($D346,Payments!AL$10:$AX$1113,13,FALSE),"-")</f>
        <v>-</v>
      </c>
      <c r="AE346" s="3" t="str">
        <f>IFERROR(VLOOKUP($D346,Payments!AN$10:$AX$1113,11,FALSE),"-")</f>
        <v>-</v>
      </c>
      <c r="AF346" s="3" t="str">
        <f>IFERROR(VLOOKUP($D346,Payments!AP$10:$AX$1113,9,FALSE),"-")</f>
        <v>-</v>
      </c>
      <c r="AG346" s="3" t="str">
        <f>IFERROR(VLOOKUP($D346,Payments!AR$10:$AX$1113,7,FALSE),"-")</f>
        <v>-</v>
      </c>
      <c r="AH346" s="3" t="str">
        <f>IFERROR(VLOOKUP($D346,Payments!AT$10:$AX$1113,5,FALSE),"-")</f>
        <v>-</v>
      </c>
      <c r="AI346" s="3" t="str">
        <f>IFERROR(VLOOKUP($D346,Payments!AV$10:$AX$1113,3,FALSE),"-")</f>
        <v>-</v>
      </c>
    </row>
    <row r="347" spans="1:35" ht="14.5" x14ac:dyDescent="0.35">
      <c r="A347" s="4" t="s">
        <v>162</v>
      </c>
      <c r="B347" s="2" t="s">
        <v>2671</v>
      </c>
      <c r="C347" s="19" t="s">
        <v>543</v>
      </c>
      <c r="D347" s="2" t="s">
        <v>1936</v>
      </c>
      <c r="E347" s="22" t="s">
        <v>547</v>
      </c>
      <c r="F347" s="2">
        <v>1</v>
      </c>
      <c r="G347" s="38">
        <v>20000</v>
      </c>
      <c r="H347" s="2"/>
      <c r="I347" s="26"/>
      <c r="J347" s="2"/>
      <c r="K347" s="2"/>
      <c r="L347" s="3" t="str">
        <f>IFERROR(VLOOKUP($D347,Payments!B$10:$AX$1113,49,FALSE),"-")</f>
        <v>-</v>
      </c>
      <c r="M347" s="3" t="str">
        <f>IFERROR(VLOOKUP($D347,Payments!D$10:$AX$1113,47,FALSE),"-")</f>
        <v>-</v>
      </c>
      <c r="N347" s="3" t="str">
        <f>IFERROR(VLOOKUP($D347,Payments!F$10:$AX$1113,45,FALSE),"-")</f>
        <v>-</v>
      </c>
      <c r="O347" s="3" t="str">
        <f>IFERROR(VLOOKUP($D347,Payments!H$10:$AX$1113,43,FALSE),"-")</f>
        <v>-</v>
      </c>
      <c r="P347" s="3" t="str">
        <f>IFERROR(VLOOKUP($D347,Payments!J$10:$AX$1113,41,FALSE),"-")</f>
        <v>-</v>
      </c>
      <c r="Q347" s="3" t="str">
        <f>IFERROR(VLOOKUP($D347,Payments!L$10:$AX$1113,39,FALSE),"-")</f>
        <v>-</v>
      </c>
      <c r="R347" s="3" t="str">
        <f>IFERROR(VLOOKUP($D347,Payments!N$10:$AX$1113,37,FALSE),"-")</f>
        <v>-</v>
      </c>
      <c r="S347" s="3" t="str">
        <f>IFERROR(VLOOKUP($D347,Payments!P$10:$AX$1113,35,FALSE),"-")</f>
        <v>-</v>
      </c>
      <c r="T347" s="3" t="str">
        <f>IFERROR(VLOOKUP($D347,Payments!R$10:$AX$1113,33,FALSE),"-")</f>
        <v>-</v>
      </c>
      <c r="U347" s="3" t="str">
        <f>IFERROR(VLOOKUP($D347,Payments!T$10:$AX$1113,31,FALSE),"-")</f>
        <v>-</v>
      </c>
      <c r="V347" s="3" t="str">
        <f>IFERROR(VLOOKUP($D347,Payments!V$10:$AX$1113,29,FALSE),"-")</f>
        <v>-</v>
      </c>
      <c r="W347" s="3" t="str">
        <f>IFERROR(VLOOKUP($D347,Payments!X$10:$AX$1113,27,FALSE),"-")</f>
        <v>-</v>
      </c>
      <c r="X347" s="3" t="str">
        <f>IFERROR(VLOOKUP($D347,Payments!Z$10:$AX$1113,25,FALSE),"-")</f>
        <v>-</v>
      </c>
      <c r="Y347" s="3" t="str">
        <f>IFERROR(VLOOKUP($D347,Payments!AB$10:$AX$1113,23,FALSE),"-")</f>
        <v>-</v>
      </c>
      <c r="Z347" s="3" t="str">
        <f>IFERROR(VLOOKUP($D347,Payments!AD$10:$AX$1113,19,FALSE),"-")</f>
        <v>-</v>
      </c>
      <c r="AA347" s="3" t="str">
        <f>IFERROR(VLOOKUP($D347,Payments!AF$10:$AX$1113,17,FALSE),"-")</f>
        <v>-</v>
      </c>
      <c r="AB347" s="3" t="str">
        <f>IFERROR(VLOOKUP($D347,Payments!AH$10:$AX$1113,15,FALSE),"-")</f>
        <v>-</v>
      </c>
      <c r="AC347" s="3" t="str">
        <f>IFERROR(VLOOKUP($D347,Payments!AJ$10:$AX$1113,15,FALSE),"-")</f>
        <v>-</v>
      </c>
      <c r="AD347" s="3" t="str">
        <f>IFERROR(VLOOKUP($D347,Payments!AL$10:$AX$1113,13,FALSE),"-")</f>
        <v>-</v>
      </c>
      <c r="AE347" s="3" t="str">
        <f>IFERROR(VLOOKUP($D347,Payments!AN$10:$AX$1113,11,FALSE),"-")</f>
        <v>-</v>
      </c>
      <c r="AF347" s="3" t="str">
        <f>IFERROR(VLOOKUP($D347,Payments!AP$10:$AX$1113,9,FALSE),"-")</f>
        <v>-</v>
      </c>
      <c r="AG347" s="3" t="str">
        <f>IFERROR(VLOOKUP($D347,Payments!AR$10:$AX$1113,7,FALSE),"-")</f>
        <v>-</v>
      </c>
      <c r="AH347" s="3" t="str">
        <f>IFERROR(VLOOKUP($D347,Payments!AT$10:$AX$1113,5,FALSE),"-")</f>
        <v>-</v>
      </c>
      <c r="AI347" s="3" t="str">
        <f>IFERROR(VLOOKUP($D347,Payments!AV$10:$AX$1113,3,FALSE),"-")</f>
        <v>-</v>
      </c>
    </row>
    <row r="348" spans="1:35" ht="14.5" x14ac:dyDescent="0.35">
      <c r="A348" s="4" t="s">
        <v>162</v>
      </c>
      <c r="B348" s="2" t="s">
        <v>2671</v>
      </c>
      <c r="C348" s="19" t="s">
        <v>543</v>
      </c>
      <c r="D348" s="2" t="s">
        <v>1937</v>
      </c>
      <c r="E348" s="22" t="s">
        <v>548</v>
      </c>
      <c r="F348" s="2">
        <v>5</v>
      </c>
      <c r="G348" s="38">
        <v>20000</v>
      </c>
      <c r="H348" s="2"/>
      <c r="I348" s="26"/>
      <c r="J348" s="2"/>
      <c r="K348" s="2"/>
      <c r="L348" s="3" t="str">
        <f>IFERROR(VLOOKUP($D348,Payments!B$10:$AX$1113,49,FALSE),"-")</f>
        <v>-</v>
      </c>
      <c r="M348" s="3" t="str">
        <f>IFERROR(VLOOKUP($D348,Payments!D$10:$AX$1113,47,FALSE),"-")</f>
        <v>-</v>
      </c>
      <c r="N348" s="3" t="str">
        <f>IFERROR(VLOOKUP($D348,Payments!F$10:$AX$1113,45,FALSE),"-")</f>
        <v>-</v>
      </c>
      <c r="O348" s="3" t="str">
        <f>IFERROR(VLOOKUP($D348,Payments!H$10:$AX$1113,43,FALSE),"-")</f>
        <v>-</v>
      </c>
      <c r="P348" s="3" t="str">
        <f>IFERROR(VLOOKUP($D348,Payments!J$10:$AX$1113,41,FALSE),"-")</f>
        <v>-</v>
      </c>
      <c r="Q348" s="3" t="str">
        <f>IFERROR(VLOOKUP($D348,Payments!L$10:$AX$1113,39,FALSE),"-")</f>
        <v>-</v>
      </c>
      <c r="R348" s="3" t="str">
        <f>IFERROR(VLOOKUP($D348,Payments!N$10:$AX$1113,37,FALSE),"-")</f>
        <v>-</v>
      </c>
      <c r="S348" s="3" t="str">
        <f>IFERROR(VLOOKUP($D348,Payments!P$10:$AX$1113,35,FALSE),"-")</f>
        <v>-</v>
      </c>
      <c r="T348" s="3" t="str">
        <f>IFERROR(VLOOKUP($D348,Payments!R$10:$AX$1113,33,FALSE),"-")</f>
        <v>-</v>
      </c>
      <c r="U348" s="3" t="str">
        <f>IFERROR(VLOOKUP($D348,Payments!T$10:$AX$1113,31,FALSE),"-")</f>
        <v>-</v>
      </c>
      <c r="V348" s="3" t="str">
        <f>IFERROR(VLOOKUP($D348,Payments!V$10:$AX$1113,29,FALSE),"-")</f>
        <v>-</v>
      </c>
      <c r="W348" s="3" t="str">
        <f>IFERROR(VLOOKUP($D348,Payments!X$10:$AX$1113,27,FALSE),"-")</f>
        <v>-</v>
      </c>
      <c r="X348" s="3" t="str">
        <f>IFERROR(VLOOKUP($D348,Payments!Z$10:$AX$1113,25,FALSE),"-")</f>
        <v>-</v>
      </c>
      <c r="Y348" s="3" t="str">
        <f>IFERROR(VLOOKUP($D348,Payments!AB$10:$AX$1113,23,FALSE),"-")</f>
        <v>-</v>
      </c>
      <c r="Z348" s="3" t="str">
        <f>IFERROR(VLOOKUP($D348,Payments!AD$10:$AX$1113,19,FALSE),"-")</f>
        <v>-</v>
      </c>
      <c r="AA348" s="3" t="str">
        <f>IFERROR(VLOOKUP($D348,Payments!AF$10:$AX$1113,17,FALSE),"-")</f>
        <v>-</v>
      </c>
      <c r="AB348" s="3" t="str">
        <f>IFERROR(VLOOKUP($D348,Payments!AH$10:$AX$1113,15,FALSE),"-")</f>
        <v>-</v>
      </c>
      <c r="AC348" s="3" t="str">
        <f>IFERROR(VLOOKUP($D348,Payments!AJ$10:$AX$1113,15,FALSE),"-")</f>
        <v>-</v>
      </c>
      <c r="AD348" s="3" t="str">
        <f>IFERROR(VLOOKUP($D348,Payments!AL$10:$AX$1113,13,FALSE),"-")</f>
        <v>-</v>
      </c>
      <c r="AE348" s="3" t="str">
        <f>IFERROR(VLOOKUP($D348,Payments!AN$10:$AX$1113,11,FALSE),"-")</f>
        <v>-</v>
      </c>
      <c r="AF348" s="3" t="str">
        <f>IFERROR(VLOOKUP($D348,Payments!AP$10:$AX$1113,9,FALSE),"-")</f>
        <v>-</v>
      </c>
      <c r="AG348" s="3" t="str">
        <f>IFERROR(VLOOKUP($D348,Payments!AR$10:$AX$1113,7,FALSE),"-")</f>
        <v>-</v>
      </c>
      <c r="AH348" s="3" t="str">
        <f>IFERROR(VLOOKUP($D348,Payments!AT$10:$AX$1113,5,FALSE),"-")</f>
        <v>-</v>
      </c>
      <c r="AI348" s="3" t="str">
        <f>IFERROR(VLOOKUP($D348,Payments!AV$10:$AX$1113,3,FALSE),"-")</f>
        <v>-</v>
      </c>
    </row>
    <row r="349" spans="1:35" ht="14.5" x14ac:dyDescent="0.35">
      <c r="A349" s="4" t="s">
        <v>162</v>
      </c>
      <c r="B349" s="2" t="s">
        <v>2672</v>
      </c>
      <c r="C349" s="19" t="s">
        <v>549</v>
      </c>
      <c r="D349" s="2" t="s">
        <v>1938</v>
      </c>
      <c r="E349" s="22" t="s">
        <v>550</v>
      </c>
      <c r="F349" s="2" t="s">
        <v>2786</v>
      </c>
      <c r="G349" s="38">
        <v>10000</v>
      </c>
      <c r="H349" s="2" t="s">
        <v>243</v>
      </c>
      <c r="I349" s="26"/>
      <c r="J349" s="2"/>
      <c r="K349" s="2"/>
      <c r="L349" s="3" t="str">
        <f>IFERROR(VLOOKUP($D349,Payments!B$10:$AX$1113,49,FALSE),"-")</f>
        <v>-</v>
      </c>
      <c r="M349" s="3" t="str">
        <f>IFERROR(VLOOKUP($D349,Payments!D$10:$AX$1113,47,FALSE),"-")</f>
        <v>-</v>
      </c>
      <c r="N349" s="3" t="str">
        <f>IFERROR(VLOOKUP($D349,Payments!F$10:$AX$1113,45,FALSE),"-")</f>
        <v>-</v>
      </c>
      <c r="O349" s="3" t="str">
        <f>IFERROR(VLOOKUP($D349,Payments!H$10:$AX$1113,43,FALSE),"-")</f>
        <v>-</v>
      </c>
      <c r="P349" s="3" t="str">
        <f>IFERROR(VLOOKUP($D349,Payments!J$10:$AX$1113,41,FALSE),"-")</f>
        <v>-</v>
      </c>
      <c r="Q349" s="3" t="str">
        <f>IFERROR(VLOOKUP($D349,Payments!L$10:$AX$1113,39,FALSE),"-")</f>
        <v>-</v>
      </c>
      <c r="R349" s="3" t="str">
        <f>IFERROR(VLOOKUP($D349,Payments!N$10:$AX$1113,37,FALSE),"-")</f>
        <v>-</v>
      </c>
      <c r="S349" s="3" t="str">
        <f>IFERROR(VLOOKUP($D349,Payments!P$10:$AX$1113,35,FALSE),"-")</f>
        <v>-</v>
      </c>
      <c r="T349" s="3" t="str">
        <f>IFERROR(VLOOKUP($D349,Payments!R$10:$AX$1113,33,FALSE),"-")</f>
        <v>-</v>
      </c>
      <c r="U349" s="3" t="str">
        <f>IFERROR(VLOOKUP($D349,Payments!T$10:$AX$1113,31,FALSE),"-")</f>
        <v>-</v>
      </c>
      <c r="V349" s="3" t="str">
        <f>IFERROR(VLOOKUP($D349,Payments!V$10:$AX$1113,29,FALSE),"-")</f>
        <v>-</v>
      </c>
      <c r="W349" s="3" t="str">
        <f>IFERROR(VLOOKUP($D349,Payments!X$10:$AX$1113,27,FALSE),"-")</f>
        <v>-</v>
      </c>
      <c r="X349" s="3" t="str">
        <f>IFERROR(VLOOKUP($D349,Payments!Z$10:$AX$1113,25,FALSE),"-")</f>
        <v>-</v>
      </c>
      <c r="Y349" s="3" t="str">
        <f>IFERROR(VLOOKUP($D349,Payments!AB$10:$AX$1113,23,FALSE),"-")</f>
        <v>-</v>
      </c>
      <c r="Z349" s="3" t="str">
        <f>IFERROR(VLOOKUP($D349,Payments!AD$10:$AX$1113,19,FALSE),"-")</f>
        <v>-</v>
      </c>
      <c r="AA349" s="3" t="str">
        <f>IFERROR(VLOOKUP($D349,Payments!AF$10:$AX$1113,17,FALSE),"-")</f>
        <v>-</v>
      </c>
      <c r="AB349" s="3" t="str">
        <f>IFERROR(VLOOKUP($D349,Payments!AH$10:$AX$1113,15,FALSE),"-")</f>
        <v>-</v>
      </c>
      <c r="AC349" s="3" t="str">
        <f>IFERROR(VLOOKUP($D349,Payments!AJ$10:$AX$1113,15,FALSE),"-")</f>
        <v>-</v>
      </c>
      <c r="AD349" s="3" t="str">
        <f>IFERROR(VLOOKUP($D349,Payments!AL$10:$AX$1113,13,FALSE),"-")</f>
        <v>-</v>
      </c>
      <c r="AE349" s="3" t="str">
        <f>IFERROR(VLOOKUP($D349,Payments!AN$10:$AX$1113,11,FALSE),"-")</f>
        <v>-</v>
      </c>
      <c r="AF349" s="3" t="str">
        <f>IFERROR(VLOOKUP($D349,Payments!AP$10:$AX$1113,9,FALSE),"-")</f>
        <v>-</v>
      </c>
      <c r="AG349" s="3" t="str">
        <f>IFERROR(VLOOKUP($D349,Payments!AR$10:$AX$1113,7,FALSE),"-")</f>
        <v>-</v>
      </c>
      <c r="AH349" s="3" t="str">
        <f>IFERROR(VLOOKUP($D349,Payments!AT$10:$AX$1113,5,FALSE),"-")</f>
        <v>-</v>
      </c>
      <c r="AI349" s="3" t="str">
        <f>IFERROR(VLOOKUP($D349,Payments!AV$10:$AX$1113,3,FALSE),"-")</f>
        <v>-</v>
      </c>
    </row>
    <row r="350" spans="1:35" ht="14.5" x14ac:dyDescent="0.35">
      <c r="A350" s="4" t="s">
        <v>162</v>
      </c>
      <c r="B350" s="2" t="s">
        <v>2672</v>
      </c>
      <c r="C350" s="19" t="s">
        <v>549</v>
      </c>
      <c r="D350" s="2" t="s">
        <v>1939</v>
      </c>
      <c r="E350" s="22" t="s">
        <v>551</v>
      </c>
      <c r="F350" s="2">
        <v>4</v>
      </c>
      <c r="G350" s="38">
        <v>20000</v>
      </c>
      <c r="H350" s="2"/>
      <c r="I350" s="26" t="s">
        <v>553</v>
      </c>
      <c r="J350" s="2"/>
      <c r="K350" s="2"/>
      <c r="L350" s="3" t="str">
        <f>IFERROR(VLOOKUP($D350,Payments!B$10:$AX$1113,49,FALSE),"-")</f>
        <v>-</v>
      </c>
      <c r="M350" s="3" t="str">
        <f>IFERROR(VLOOKUP($D350,Payments!D$10:$AX$1113,47,FALSE),"-")</f>
        <v>-</v>
      </c>
      <c r="N350" s="3" t="str">
        <f>IFERROR(VLOOKUP($D350,Payments!F$10:$AX$1113,45,FALSE),"-")</f>
        <v>-</v>
      </c>
      <c r="O350" s="3" t="str">
        <f>IFERROR(VLOOKUP($D350,Payments!H$10:$AX$1113,43,FALSE),"-")</f>
        <v>-</v>
      </c>
      <c r="P350" s="3" t="str">
        <f>IFERROR(VLOOKUP($D350,Payments!J$10:$AX$1113,41,FALSE),"-")</f>
        <v>-</v>
      </c>
      <c r="Q350" s="3" t="str">
        <f>IFERROR(VLOOKUP($D350,Payments!L$10:$AX$1113,39,FALSE),"-")</f>
        <v>-</v>
      </c>
      <c r="R350" s="3" t="str">
        <f>IFERROR(VLOOKUP($D350,Payments!N$10:$AX$1113,37,FALSE),"-")</f>
        <v>-</v>
      </c>
      <c r="S350" s="3" t="str">
        <f>IFERROR(VLOOKUP($D350,Payments!P$10:$AX$1113,35,FALSE),"-")</f>
        <v>-</v>
      </c>
      <c r="T350" s="3" t="str">
        <f>IFERROR(VLOOKUP($D350,Payments!R$10:$AX$1113,33,FALSE),"-")</f>
        <v>-</v>
      </c>
      <c r="U350" s="3" t="str">
        <f>IFERROR(VLOOKUP($D350,Payments!T$10:$AX$1113,31,FALSE),"-")</f>
        <v>-</v>
      </c>
      <c r="V350" s="3" t="str">
        <f>IFERROR(VLOOKUP($D350,Payments!V$10:$AX$1113,29,FALSE),"-")</f>
        <v>-</v>
      </c>
      <c r="W350" s="3" t="str">
        <f>IFERROR(VLOOKUP($D350,Payments!X$10:$AX$1113,27,FALSE),"-")</f>
        <v>-</v>
      </c>
      <c r="X350" s="3" t="str">
        <f>IFERROR(VLOOKUP($D350,Payments!Z$10:$AX$1113,25,FALSE),"-")</f>
        <v>-</v>
      </c>
      <c r="Y350" s="3" t="str">
        <f>IFERROR(VLOOKUP($D350,Payments!AB$10:$AX$1113,23,FALSE),"-")</f>
        <v>-</v>
      </c>
      <c r="Z350" s="3" t="str">
        <f>IFERROR(VLOOKUP($D350,Payments!AD$10:$AX$1113,19,FALSE),"-")</f>
        <v>-</v>
      </c>
      <c r="AA350" s="3" t="str">
        <f>IFERROR(VLOOKUP($D350,Payments!AF$10:$AX$1113,17,FALSE),"-")</f>
        <v>-</v>
      </c>
      <c r="AB350" s="3" t="str">
        <f>IFERROR(VLOOKUP($D350,Payments!AH$10:$AX$1113,15,FALSE),"-")</f>
        <v>-</v>
      </c>
      <c r="AC350" s="3" t="str">
        <f>IFERROR(VLOOKUP($D350,Payments!AJ$10:$AX$1113,15,FALSE),"-")</f>
        <v>-</v>
      </c>
      <c r="AD350" s="3" t="str">
        <f>IFERROR(VLOOKUP($D350,Payments!AL$10:$AX$1113,13,FALSE),"-")</f>
        <v>-</v>
      </c>
      <c r="AE350" s="3" t="str">
        <f>IFERROR(VLOOKUP($D350,Payments!AN$10:$AX$1113,11,FALSE),"-")</f>
        <v>-</v>
      </c>
      <c r="AF350" s="3" t="str">
        <f>IFERROR(VLOOKUP($D350,Payments!AP$10:$AX$1113,9,FALSE),"-")</f>
        <v>-</v>
      </c>
      <c r="AG350" s="3" t="str">
        <f>IFERROR(VLOOKUP($D350,Payments!AR$10:$AX$1113,7,FALSE),"-")</f>
        <v>-</v>
      </c>
      <c r="AH350" s="3" t="str">
        <f>IFERROR(VLOOKUP($D350,Payments!AT$10:$AX$1113,5,FALSE),"-")</f>
        <v>-</v>
      </c>
      <c r="AI350" s="3" t="str">
        <f>IFERROR(VLOOKUP($D350,Payments!AV$10:$AX$1113,3,FALSE),"-")</f>
        <v>-</v>
      </c>
    </row>
    <row r="351" spans="1:35" ht="14.5" x14ac:dyDescent="0.35">
      <c r="A351" s="4" t="s">
        <v>162</v>
      </c>
      <c r="B351" s="2" t="s">
        <v>2672</v>
      </c>
      <c r="C351" s="19" t="s">
        <v>549</v>
      </c>
      <c r="D351" s="2" t="s">
        <v>1940</v>
      </c>
      <c r="E351" s="22" t="s">
        <v>552</v>
      </c>
      <c r="F351" s="2">
        <v>3</v>
      </c>
      <c r="G351" s="38">
        <v>20000</v>
      </c>
      <c r="H351" s="2"/>
      <c r="I351" s="26" t="s">
        <v>554</v>
      </c>
      <c r="J351" s="2"/>
      <c r="K351" s="2"/>
      <c r="L351" s="3" t="str">
        <f>IFERROR(VLOOKUP($D351,Payments!B$10:$AX$1113,49,FALSE),"-")</f>
        <v>-</v>
      </c>
      <c r="M351" s="3" t="str">
        <f>IFERROR(VLOOKUP($D351,Payments!D$10:$AX$1113,47,FALSE),"-")</f>
        <v>-</v>
      </c>
      <c r="N351" s="3" t="str">
        <f>IFERROR(VLOOKUP($D351,Payments!F$10:$AX$1113,45,FALSE),"-")</f>
        <v>-</v>
      </c>
      <c r="O351" s="3" t="str">
        <f>IFERROR(VLOOKUP($D351,Payments!H$10:$AX$1113,43,FALSE),"-")</f>
        <v>-</v>
      </c>
      <c r="P351" s="3" t="str">
        <f>IFERROR(VLOOKUP($D351,Payments!J$10:$AX$1113,41,FALSE),"-")</f>
        <v>-</v>
      </c>
      <c r="Q351" s="3" t="str">
        <f>IFERROR(VLOOKUP($D351,Payments!L$10:$AX$1113,39,FALSE),"-")</f>
        <v>-</v>
      </c>
      <c r="R351" s="3" t="str">
        <f>IFERROR(VLOOKUP($D351,Payments!N$10:$AX$1113,37,FALSE),"-")</f>
        <v>-</v>
      </c>
      <c r="S351" s="3" t="str">
        <f>IFERROR(VLOOKUP($D351,Payments!P$10:$AX$1113,35,FALSE),"-")</f>
        <v>-</v>
      </c>
      <c r="T351" s="3" t="str">
        <f>IFERROR(VLOOKUP($D351,Payments!R$10:$AX$1113,33,FALSE),"-")</f>
        <v>-</v>
      </c>
      <c r="U351" s="3" t="str">
        <f>IFERROR(VLOOKUP($D351,Payments!T$10:$AX$1113,31,FALSE),"-")</f>
        <v>-</v>
      </c>
      <c r="V351" s="3" t="str">
        <f>IFERROR(VLOOKUP($D351,Payments!V$10:$AX$1113,29,FALSE),"-")</f>
        <v>-</v>
      </c>
      <c r="W351" s="3" t="str">
        <f>IFERROR(VLOOKUP($D351,Payments!X$10:$AX$1113,27,FALSE),"-")</f>
        <v>-</v>
      </c>
      <c r="X351" s="3" t="str">
        <f>IFERROR(VLOOKUP($D351,Payments!Z$10:$AX$1113,25,FALSE),"-")</f>
        <v>-</v>
      </c>
      <c r="Y351" s="3" t="str">
        <f>IFERROR(VLOOKUP($D351,Payments!AB$10:$AX$1113,23,FALSE),"-")</f>
        <v>-</v>
      </c>
      <c r="Z351" s="3" t="str">
        <f>IFERROR(VLOOKUP($D351,Payments!AD$10:$AX$1113,19,FALSE),"-")</f>
        <v>-</v>
      </c>
      <c r="AA351" s="3" t="str">
        <f>IFERROR(VLOOKUP($D351,Payments!AF$10:$AX$1113,17,FALSE),"-")</f>
        <v>-</v>
      </c>
      <c r="AB351" s="3" t="str">
        <f>IFERROR(VLOOKUP($D351,Payments!AH$10:$AX$1113,15,FALSE),"-")</f>
        <v>-</v>
      </c>
      <c r="AC351" s="3" t="str">
        <f>IFERROR(VLOOKUP($D351,Payments!AJ$10:$AX$1113,15,FALSE),"-")</f>
        <v>-</v>
      </c>
      <c r="AD351" s="3" t="str">
        <f>IFERROR(VLOOKUP($D351,Payments!AL$10:$AX$1113,13,FALSE),"-")</f>
        <v>-</v>
      </c>
      <c r="AE351" s="3" t="str">
        <f>IFERROR(VLOOKUP($D351,Payments!AN$10:$AX$1113,11,FALSE),"-")</f>
        <v>-</v>
      </c>
      <c r="AF351" s="3" t="str">
        <f>IFERROR(VLOOKUP($D351,Payments!AP$10:$AX$1113,9,FALSE),"-")</f>
        <v>-</v>
      </c>
      <c r="AG351" s="3" t="str">
        <f>IFERROR(VLOOKUP($D351,Payments!AR$10:$AX$1113,7,FALSE),"-")</f>
        <v>-</v>
      </c>
      <c r="AH351" s="3" t="str">
        <f>IFERROR(VLOOKUP($D351,Payments!AT$10:$AX$1113,5,FALSE),"-")</f>
        <v>-</v>
      </c>
      <c r="AI351" s="3" t="str">
        <f>IFERROR(VLOOKUP($D351,Payments!AV$10:$AX$1113,3,FALSE),"-")</f>
        <v>-</v>
      </c>
    </row>
    <row r="352" spans="1:35" ht="14.5" x14ac:dyDescent="0.35">
      <c r="A352" s="4" t="s">
        <v>162</v>
      </c>
      <c r="B352" s="2" t="s">
        <v>2673</v>
      </c>
      <c r="C352" s="19" t="s">
        <v>555</v>
      </c>
      <c r="D352" s="2" t="s">
        <v>1941</v>
      </c>
      <c r="E352" s="22" t="s">
        <v>556</v>
      </c>
      <c r="F352" s="2"/>
      <c r="G352" s="38">
        <v>20000</v>
      </c>
      <c r="H352" s="2"/>
      <c r="I352" s="26"/>
      <c r="J352" s="2"/>
      <c r="K352" s="2"/>
      <c r="L352" s="3" t="str">
        <f>IFERROR(VLOOKUP($D352,Payments!B$10:$AX$1113,49,FALSE),"-")</f>
        <v>-</v>
      </c>
      <c r="M352" s="3" t="str">
        <f>IFERROR(VLOOKUP($D352,Payments!D$10:$AX$1113,47,FALSE),"-")</f>
        <v>-</v>
      </c>
      <c r="N352" s="3" t="str">
        <f>IFERROR(VLOOKUP($D352,Payments!F$10:$AX$1113,45,FALSE),"-")</f>
        <v>-</v>
      </c>
      <c r="O352" s="3" t="str">
        <f>IFERROR(VLOOKUP($D352,Payments!H$10:$AX$1113,43,FALSE),"-")</f>
        <v>-</v>
      </c>
      <c r="P352" s="3" t="str">
        <f>IFERROR(VLOOKUP($D352,Payments!J$10:$AX$1113,41,FALSE),"-")</f>
        <v>-</v>
      </c>
      <c r="Q352" s="3" t="str">
        <f>IFERROR(VLOOKUP($D352,Payments!L$10:$AX$1113,39,FALSE),"-")</f>
        <v>-</v>
      </c>
      <c r="R352" s="3" t="str">
        <f>IFERROR(VLOOKUP($D352,Payments!N$10:$AX$1113,37,FALSE),"-")</f>
        <v>-</v>
      </c>
      <c r="S352" s="3" t="str">
        <f>IFERROR(VLOOKUP($D352,Payments!P$10:$AX$1113,35,FALSE),"-")</f>
        <v>-</v>
      </c>
      <c r="T352" s="3" t="str">
        <f>IFERROR(VLOOKUP($D352,Payments!R$10:$AX$1113,33,FALSE),"-")</f>
        <v>-</v>
      </c>
      <c r="U352" s="3" t="str">
        <f>IFERROR(VLOOKUP($D352,Payments!T$10:$AX$1113,31,FALSE),"-")</f>
        <v>-</v>
      </c>
      <c r="V352" s="3" t="str">
        <f>IFERROR(VLOOKUP($D352,Payments!V$10:$AX$1113,29,FALSE),"-")</f>
        <v>-</v>
      </c>
      <c r="W352" s="3" t="str">
        <f>IFERROR(VLOOKUP($D352,Payments!X$10:$AX$1113,27,FALSE),"-")</f>
        <v>-</v>
      </c>
      <c r="X352" s="3" t="str">
        <f>IFERROR(VLOOKUP($D352,Payments!Z$10:$AX$1113,25,FALSE),"-")</f>
        <v>-</v>
      </c>
      <c r="Y352" s="3" t="str">
        <f>IFERROR(VLOOKUP($D352,Payments!AB$10:$AX$1113,23,FALSE),"-")</f>
        <v>-</v>
      </c>
      <c r="Z352" s="3" t="str">
        <f>IFERROR(VLOOKUP($D352,Payments!AD$10:$AX$1113,19,FALSE),"-")</f>
        <v>-</v>
      </c>
      <c r="AA352" s="3" t="str">
        <f>IFERROR(VLOOKUP($D352,Payments!AF$10:$AX$1113,17,FALSE),"-")</f>
        <v>-</v>
      </c>
      <c r="AB352" s="3" t="str">
        <f>IFERROR(VLOOKUP($D352,Payments!AH$10:$AX$1113,15,FALSE),"-")</f>
        <v>-</v>
      </c>
      <c r="AC352" s="3" t="str">
        <f>IFERROR(VLOOKUP($D352,Payments!AJ$10:$AX$1113,15,FALSE),"-")</f>
        <v>-</v>
      </c>
      <c r="AD352" s="3" t="str">
        <f>IFERROR(VLOOKUP($D352,Payments!AL$10:$AX$1113,13,FALSE),"-")</f>
        <v>-</v>
      </c>
      <c r="AE352" s="3" t="str">
        <f>IFERROR(VLOOKUP($D352,Payments!AN$10:$AX$1113,11,FALSE),"-")</f>
        <v>-</v>
      </c>
      <c r="AF352" s="3" t="str">
        <f>IFERROR(VLOOKUP($D352,Payments!AP$10:$AX$1113,9,FALSE),"-")</f>
        <v>-</v>
      </c>
      <c r="AG352" s="3" t="str">
        <f>IFERROR(VLOOKUP($D352,Payments!AR$10:$AX$1113,7,FALSE),"-")</f>
        <v>-</v>
      </c>
      <c r="AH352" s="3" t="str">
        <f>IFERROR(VLOOKUP($D352,Payments!AT$10:$AX$1113,5,FALSE),"-")</f>
        <v>-</v>
      </c>
      <c r="AI352" s="3" t="str">
        <f>IFERROR(VLOOKUP($D352,Payments!AV$10:$AX$1113,3,FALSE),"-")</f>
        <v>-</v>
      </c>
    </row>
    <row r="353" spans="1:35" ht="14.5" x14ac:dyDescent="0.35">
      <c r="A353" s="4" t="s">
        <v>162</v>
      </c>
      <c r="B353" s="2" t="s">
        <v>2673</v>
      </c>
      <c r="C353" s="19" t="s">
        <v>555</v>
      </c>
      <c r="D353" s="2" t="s">
        <v>1942</v>
      </c>
      <c r="E353" s="22" t="s">
        <v>557</v>
      </c>
      <c r="F353" s="2">
        <v>2</v>
      </c>
      <c r="G353" s="38">
        <v>20000</v>
      </c>
      <c r="H353" s="2"/>
      <c r="I353" s="26"/>
      <c r="J353" s="2"/>
      <c r="K353" s="2"/>
      <c r="L353" s="3" t="str">
        <f>IFERROR(VLOOKUP($D353,Payments!B$10:$AX$1113,49,FALSE),"-")</f>
        <v>-</v>
      </c>
      <c r="M353" s="3" t="str">
        <f>IFERROR(VLOOKUP($D353,Payments!D$10:$AX$1113,47,FALSE),"-")</f>
        <v>-</v>
      </c>
      <c r="N353" s="3" t="str">
        <f>IFERROR(VLOOKUP($D353,Payments!F$10:$AX$1113,45,FALSE),"-")</f>
        <v>-</v>
      </c>
      <c r="O353" s="3" t="str">
        <f>IFERROR(VLOOKUP($D353,Payments!H$10:$AX$1113,43,FALSE),"-")</f>
        <v>-</v>
      </c>
      <c r="P353" s="3" t="str">
        <f>IFERROR(VLOOKUP($D353,Payments!J$10:$AX$1113,41,FALSE),"-")</f>
        <v>-</v>
      </c>
      <c r="Q353" s="3" t="str">
        <f>IFERROR(VLOOKUP($D353,Payments!L$10:$AX$1113,39,FALSE),"-")</f>
        <v>-</v>
      </c>
      <c r="R353" s="3" t="str">
        <f>IFERROR(VLOOKUP($D353,Payments!N$10:$AX$1113,37,FALSE),"-")</f>
        <v>-</v>
      </c>
      <c r="S353" s="3" t="str">
        <f>IFERROR(VLOOKUP($D353,Payments!P$10:$AX$1113,35,FALSE),"-")</f>
        <v>-</v>
      </c>
      <c r="T353" s="3" t="str">
        <f>IFERROR(VLOOKUP($D353,Payments!R$10:$AX$1113,33,FALSE),"-")</f>
        <v>-</v>
      </c>
      <c r="U353" s="3" t="str">
        <f>IFERROR(VLOOKUP($D353,Payments!T$10:$AX$1113,31,FALSE),"-")</f>
        <v>-</v>
      </c>
      <c r="V353" s="3" t="str">
        <f>IFERROR(VLOOKUP($D353,Payments!V$10:$AX$1113,29,FALSE),"-")</f>
        <v>-</v>
      </c>
      <c r="W353" s="3" t="str">
        <f>IFERROR(VLOOKUP($D353,Payments!X$10:$AX$1113,27,FALSE),"-")</f>
        <v>-</v>
      </c>
      <c r="X353" s="3" t="str">
        <f>IFERROR(VLOOKUP($D353,Payments!Z$10:$AX$1113,25,FALSE),"-")</f>
        <v>-</v>
      </c>
      <c r="Y353" s="3" t="str">
        <f>IFERROR(VLOOKUP($D353,Payments!AB$10:$AX$1113,23,FALSE),"-")</f>
        <v>-</v>
      </c>
      <c r="Z353" s="3" t="str">
        <f>IFERROR(VLOOKUP($D353,Payments!AD$10:$AX$1113,19,FALSE),"-")</f>
        <v>-</v>
      </c>
      <c r="AA353" s="3" t="str">
        <f>IFERROR(VLOOKUP($D353,Payments!AF$10:$AX$1113,17,FALSE),"-")</f>
        <v>-</v>
      </c>
      <c r="AB353" s="3" t="str">
        <f>IFERROR(VLOOKUP($D353,Payments!AH$10:$AX$1113,15,FALSE),"-")</f>
        <v>-</v>
      </c>
      <c r="AC353" s="3" t="str">
        <f>IFERROR(VLOOKUP($D353,Payments!AJ$10:$AX$1113,15,FALSE),"-")</f>
        <v>-</v>
      </c>
      <c r="AD353" s="3" t="str">
        <f>IFERROR(VLOOKUP($D353,Payments!AL$10:$AX$1113,13,FALSE),"-")</f>
        <v>-</v>
      </c>
      <c r="AE353" s="3" t="str">
        <f>IFERROR(VLOOKUP($D353,Payments!AN$10:$AX$1113,11,FALSE),"-")</f>
        <v>-</v>
      </c>
      <c r="AF353" s="3" t="str">
        <f>IFERROR(VLOOKUP($D353,Payments!AP$10:$AX$1113,9,FALSE),"-")</f>
        <v>-</v>
      </c>
      <c r="AG353" s="3" t="str">
        <f>IFERROR(VLOOKUP($D353,Payments!AR$10:$AX$1113,7,FALSE),"-")</f>
        <v>-</v>
      </c>
      <c r="AH353" s="3" t="str">
        <f>IFERROR(VLOOKUP($D353,Payments!AT$10:$AX$1113,5,FALSE),"-")</f>
        <v>-</v>
      </c>
      <c r="AI353" s="3" t="str">
        <f>IFERROR(VLOOKUP($D353,Payments!AV$10:$AX$1113,3,FALSE),"-")</f>
        <v>-</v>
      </c>
    </row>
    <row r="354" spans="1:35" ht="14.5" x14ac:dyDescent="0.35">
      <c r="A354" s="4" t="s">
        <v>162</v>
      </c>
      <c r="B354" s="2" t="s">
        <v>2673</v>
      </c>
      <c r="C354" s="19" t="s">
        <v>555</v>
      </c>
      <c r="D354" s="2" t="s">
        <v>1943</v>
      </c>
      <c r="E354" s="22" t="s">
        <v>558</v>
      </c>
      <c r="F354" s="2">
        <v>4</v>
      </c>
      <c r="G354" s="38">
        <v>20000</v>
      </c>
      <c r="H354" s="2"/>
      <c r="I354" s="26"/>
      <c r="J354" s="2"/>
      <c r="K354" s="2"/>
      <c r="L354" s="3" t="str">
        <f>IFERROR(VLOOKUP($D354,Payments!B$10:$AX$1113,49,FALSE),"-")</f>
        <v>-</v>
      </c>
      <c r="M354" s="3" t="str">
        <f>IFERROR(VLOOKUP($D354,Payments!D$10:$AX$1113,47,FALSE),"-")</f>
        <v>-</v>
      </c>
      <c r="N354" s="3" t="str">
        <f>IFERROR(VLOOKUP($D354,Payments!F$10:$AX$1113,45,FALSE),"-")</f>
        <v>-</v>
      </c>
      <c r="O354" s="3" t="str">
        <f>IFERROR(VLOOKUP($D354,Payments!H$10:$AX$1113,43,FALSE),"-")</f>
        <v>-</v>
      </c>
      <c r="P354" s="3" t="str">
        <f>IFERROR(VLOOKUP($D354,Payments!J$10:$AX$1113,41,FALSE),"-")</f>
        <v>-</v>
      </c>
      <c r="Q354" s="3" t="str">
        <f>IFERROR(VLOOKUP($D354,Payments!L$10:$AX$1113,39,FALSE),"-")</f>
        <v>-</v>
      </c>
      <c r="R354" s="3" t="str">
        <f>IFERROR(VLOOKUP($D354,Payments!N$10:$AX$1113,37,FALSE),"-")</f>
        <v>-</v>
      </c>
      <c r="S354" s="3" t="str">
        <f>IFERROR(VLOOKUP($D354,Payments!P$10:$AX$1113,35,FALSE),"-")</f>
        <v>-</v>
      </c>
      <c r="T354" s="3" t="str">
        <f>IFERROR(VLOOKUP($D354,Payments!R$10:$AX$1113,33,FALSE),"-")</f>
        <v>-</v>
      </c>
      <c r="U354" s="3" t="str">
        <f>IFERROR(VLOOKUP($D354,Payments!T$10:$AX$1113,31,FALSE),"-")</f>
        <v>-</v>
      </c>
      <c r="V354" s="3" t="str">
        <f>IFERROR(VLOOKUP($D354,Payments!V$10:$AX$1113,29,FALSE),"-")</f>
        <v>-</v>
      </c>
      <c r="W354" s="3" t="str">
        <f>IFERROR(VLOOKUP($D354,Payments!X$10:$AX$1113,27,FALSE),"-")</f>
        <v>-</v>
      </c>
      <c r="X354" s="3" t="str">
        <f>IFERROR(VLOOKUP($D354,Payments!Z$10:$AX$1113,25,FALSE),"-")</f>
        <v>-</v>
      </c>
      <c r="Y354" s="3" t="str">
        <f>IFERROR(VLOOKUP($D354,Payments!AB$10:$AX$1113,23,FALSE),"-")</f>
        <v>-</v>
      </c>
      <c r="Z354" s="3" t="str">
        <f>IFERROR(VLOOKUP($D354,Payments!AD$10:$AX$1113,19,FALSE),"-")</f>
        <v>-</v>
      </c>
      <c r="AA354" s="3" t="str">
        <f>IFERROR(VLOOKUP($D354,Payments!AF$10:$AX$1113,17,FALSE),"-")</f>
        <v>-</v>
      </c>
      <c r="AB354" s="3" t="str">
        <f>IFERROR(VLOOKUP($D354,Payments!AH$10:$AX$1113,15,FALSE),"-")</f>
        <v>-</v>
      </c>
      <c r="AC354" s="3" t="str">
        <f>IFERROR(VLOOKUP($D354,Payments!AJ$10:$AX$1113,15,FALSE),"-")</f>
        <v>-</v>
      </c>
      <c r="AD354" s="3" t="str">
        <f>IFERROR(VLOOKUP($D354,Payments!AL$10:$AX$1113,13,FALSE),"-")</f>
        <v>-</v>
      </c>
      <c r="AE354" s="3" t="str">
        <f>IFERROR(VLOOKUP($D354,Payments!AN$10:$AX$1113,11,FALSE),"-")</f>
        <v>-</v>
      </c>
      <c r="AF354" s="3" t="str">
        <f>IFERROR(VLOOKUP($D354,Payments!AP$10:$AX$1113,9,FALSE),"-")</f>
        <v>-</v>
      </c>
      <c r="AG354" s="3" t="str">
        <f>IFERROR(VLOOKUP($D354,Payments!AR$10:$AX$1113,7,FALSE),"-")</f>
        <v>-</v>
      </c>
      <c r="AH354" s="3" t="str">
        <f>IFERROR(VLOOKUP($D354,Payments!AT$10:$AX$1113,5,FALSE),"-")</f>
        <v>-</v>
      </c>
      <c r="AI354" s="3" t="str">
        <f>IFERROR(VLOOKUP($D354,Payments!AV$10:$AX$1113,3,FALSE),"-")</f>
        <v>-</v>
      </c>
    </row>
    <row r="355" spans="1:35" ht="14.5" x14ac:dyDescent="0.35">
      <c r="A355" s="4" t="s">
        <v>162</v>
      </c>
      <c r="B355" s="2" t="s">
        <v>2673</v>
      </c>
      <c r="C355" s="19" t="s">
        <v>555</v>
      </c>
      <c r="D355" s="2" t="s">
        <v>1944</v>
      </c>
      <c r="E355" s="22" t="s">
        <v>559</v>
      </c>
      <c r="F355" s="2">
        <v>4</v>
      </c>
      <c r="G355" s="38">
        <v>20000</v>
      </c>
      <c r="H355" s="2"/>
      <c r="I355" s="26"/>
      <c r="J355" s="2"/>
      <c r="K355" s="2"/>
      <c r="L355" s="3" t="str">
        <f>IFERROR(VLOOKUP($D355,Payments!B$10:$AX$1113,49,FALSE),"-")</f>
        <v>-</v>
      </c>
      <c r="M355" s="3" t="str">
        <f>IFERROR(VLOOKUP($D355,Payments!D$10:$AX$1113,47,FALSE),"-")</f>
        <v>-</v>
      </c>
      <c r="N355" s="3" t="str">
        <f>IFERROR(VLOOKUP($D355,Payments!F$10:$AX$1113,45,FALSE),"-")</f>
        <v>-</v>
      </c>
      <c r="O355" s="3" t="str">
        <f>IFERROR(VLOOKUP($D355,Payments!H$10:$AX$1113,43,FALSE),"-")</f>
        <v>-</v>
      </c>
      <c r="P355" s="3" t="str">
        <f>IFERROR(VLOOKUP($D355,Payments!J$10:$AX$1113,41,FALSE),"-")</f>
        <v>-</v>
      </c>
      <c r="Q355" s="3" t="str">
        <f>IFERROR(VLOOKUP($D355,Payments!L$10:$AX$1113,39,FALSE),"-")</f>
        <v>-</v>
      </c>
      <c r="R355" s="3" t="str">
        <f>IFERROR(VLOOKUP($D355,Payments!N$10:$AX$1113,37,FALSE),"-")</f>
        <v>-</v>
      </c>
      <c r="S355" s="3" t="str">
        <f>IFERROR(VLOOKUP($D355,Payments!P$10:$AX$1113,35,FALSE),"-")</f>
        <v>-</v>
      </c>
      <c r="T355" s="3" t="str">
        <f>IFERROR(VLOOKUP($D355,Payments!R$10:$AX$1113,33,FALSE),"-")</f>
        <v>-</v>
      </c>
      <c r="U355" s="3" t="str">
        <f>IFERROR(VLOOKUP($D355,Payments!T$10:$AX$1113,31,FALSE),"-")</f>
        <v>-</v>
      </c>
      <c r="V355" s="3" t="str">
        <f>IFERROR(VLOOKUP($D355,Payments!V$10:$AX$1113,29,FALSE),"-")</f>
        <v>-</v>
      </c>
      <c r="W355" s="3" t="str">
        <f>IFERROR(VLOOKUP($D355,Payments!X$10:$AX$1113,27,FALSE),"-")</f>
        <v>-</v>
      </c>
      <c r="X355" s="3" t="str">
        <f>IFERROR(VLOOKUP($D355,Payments!Z$10:$AX$1113,25,FALSE),"-")</f>
        <v>-</v>
      </c>
      <c r="Y355" s="3" t="str">
        <f>IFERROR(VLOOKUP($D355,Payments!AB$10:$AX$1113,23,FALSE),"-")</f>
        <v>-</v>
      </c>
      <c r="Z355" s="3" t="str">
        <f>IFERROR(VLOOKUP($D355,Payments!AD$10:$AX$1113,19,FALSE),"-")</f>
        <v>-</v>
      </c>
      <c r="AA355" s="3" t="str">
        <f>IFERROR(VLOOKUP($D355,Payments!AF$10:$AX$1113,17,FALSE),"-")</f>
        <v>-</v>
      </c>
      <c r="AB355" s="3" t="str">
        <f>IFERROR(VLOOKUP($D355,Payments!AH$10:$AX$1113,15,FALSE),"-")</f>
        <v>-</v>
      </c>
      <c r="AC355" s="3" t="str">
        <f>IFERROR(VLOOKUP($D355,Payments!AJ$10:$AX$1113,15,FALSE),"-")</f>
        <v>-</v>
      </c>
      <c r="AD355" s="3" t="str">
        <f>IFERROR(VLOOKUP($D355,Payments!AL$10:$AX$1113,13,FALSE),"-")</f>
        <v>-</v>
      </c>
      <c r="AE355" s="3" t="str">
        <f>IFERROR(VLOOKUP($D355,Payments!AN$10:$AX$1113,11,FALSE),"-")</f>
        <v>-</v>
      </c>
      <c r="AF355" s="3" t="str">
        <f>IFERROR(VLOOKUP($D355,Payments!AP$10:$AX$1113,9,FALSE),"-")</f>
        <v>-</v>
      </c>
      <c r="AG355" s="3" t="str">
        <f>IFERROR(VLOOKUP($D355,Payments!AR$10:$AX$1113,7,FALSE),"-")</f>
        <v>-</v>
      </c>
      <c r="AH355" s="3" t="str">
        <f>IFERROR(VLOOKUP($D355,Payments!AT$10:$AX$1113,5,FALSE),"-")</f>
        <v>-</v>
      </c>
      <c r="AI355" s="3" t="str">
        <f>IFERROR(VLOOKUP($D355,Payments!AV$10:$AX$1113,3,FALSE),"-")</f>
        <v>-</v>
      </c>
    </row>
    <row r="356" spans="1:35" ht="14.5" x14ac:dyDescent="0.35">
      <c r="A356" s="4" t="s">
        <v>162</v>
      </c>
      <c r="B356" s="2" t="s">
        <v>2673</v>
      </c>
      <c r="C356" s="19" t="s">
        <v>555</v>
      </c>
      <c r="D356" s="2" t="s">
        <v>1945</v>
      </c>
      <c r="E356" s="22" t="s">
        <v>560</v>
      </c>
      <c r="F356" s="2" t="s">
        <v>2786</v>
      </c>
      <c r="G356" s="38">
        <v>15000</v>
      </c>
      <c r="H356" s="2" t="s">
        <v>243</v>
      </c>
      <c r="I356" s="26"/>
      <c r="J356" s="2"/>
      <c r="K356" s="2"/>
      <c r="L356" s="3" t="str">
        <f>IFERROR(VLOOKUP($D356,Payments!B$10:$AX$1113,49,FALSE),"-")</f>
        <v>-</v>
      </c>
      <c r="M356" s="3" t="str">
        <f>IFERROR(VLOOKUP($D356,Payments!D$10:$AX$1113,47,FALSE),"-")</f>
        <v>-</v>
      </c>
      <c r="N356" s="3" t="str">
        <f>IFERROR(VLOOKUP($D356,Payments!F$10:$AX$1113,45,FALSE),"-")</f>
        <v>-</v>
      </c>
      <c r="O356" s="3" t="str">
        <f>IFERROR(VLOOKUP($D356,Payments!H$10:$AX$1113,43,FALSE),"-")</f>
        <v>-</v>
      </c>
      <c r="P356" s="3" t="str">
        <f>IFERROR(VLOOKUP($D356,Payments!J$10:$AX$1113,41,FALSE),"-")</f>
        <v>-</v>
      </c>
      <c r="Q356" s="3" t="str">
        <f>IFERROR(VLOOKUP($D356,Payments!L$10:$AX$1113,39,FALSE),"-")</f>
        <v>-</v>
      </c>
      <c r="R356" s="3" t="str">
        <f>IFERROR(VLOOKUP($D356,Payments!N$10:$AX$1113,37,FALSE),"-")</f>
        <v>-</v>
      </c>
      <c r="S356" s="3" t="str">
        <f>IFERROR(VLOOKUP($D356,Payments!P$10:$AX$1113,35,FALSE),"-")</f>
        <v>-</v>
      </c>
      <c r="T356" s="3" t="str">
        <f>IFERROR(VLOOKUP($D356,Payments!R$10:$AX$1113,33,FALSE),"-")</f>
        <v>-</v>
      </c>
      <c r="U356" s="3" t="str">
        <f>IFERROR(VLOOKUP($D356,Payments!T$10:$AX$1113,31,FALSE),"-")</f>
        <v>-</v>
      </c>
      <c r="V356" s="3" t="str">
        <f>IFERROR(VLOOKUP($D356,Payments!V$10:$AX$1113,29,FALSE),"-")</f>
        <v>-</v>
      </c>
      <c r="W356" s="3" t="str">
        <f>IFERROR(VLOOKUP($D356,Payments!X$10:$AX$1113,27,FALSE),"-")</f>
        <v>-</v>
      </c>
      <c r="X356" s="3" t="str">
        <f>IFERROR(VLOOKUP($D356,Payments!Z$10:$AX$1113,25,FALSE),"-")</f>
        <v>-</v>
      </c>
      <c r="Y356" s="3" t="str">
        <f>IFERROR(VLOOKUP($D356,Payments!AB$10:$AX$1113,23,FALSE),"-")</f>
        <v>-</v>
      </c>
      <c r="Z356" s="3" t="str">
        <f>IFERROR(VLOOKUP($D356,Payments!AD$10:$AX$1113,19,FALSE),"-")</f>
        <v>-</v>
      </c>
      <c r="AA356" s="3" t="str">
        <f>IFERROR(VLOOKUP($D356,Payments!AF$10:$AX$1113,17,FALSE),"-")</f>
        <v>-</v>
      </c>
      <c r="AB356" s="3" t="str">
        <f>IFERROR(VLOOKUP($D356,Payments!AH$10:$AX$1113,15,FALSE),"-")</f>
        <v>-</v>
      </c>
      <c r="AC356" s="3" t="str">
        <f>IFERROR(VLOOKUP($D356,Payments!AJ$10:$AX$1113,15,FALSE),"-")</f>
        <v>-</v>
      </c>
      <c r="AD356" s="3" t="str">
        <f>IFERROR(VLOOKUP($D356,Payments!AL$10:$AX$1113,13,FALSE),"-")</f>
        <v>-</v>
      </c>
      <c r="AE356" s="3" t="str">
        <f>IFERROR(VLOOKUP($D356,Payments!AN$10:$AX$1113,11,FALSE),"-")</f>
        <v>-</v>
      </c>
      <c r="AF356" s="3" t="str">
        <f>IFERROR(VLOOKUP($D356,Payments!AP$10:$AX$1113,9,FALSE),"-")</f>
        <v>-</v>
      </c>
      <c r="AG356" s="3" t="str">
        <f>IFERROR(VLOOKUP($D356,Payments!AR$10:$AX$1113,7,FALSE),"-")</f>
        <v>-</v>
      </c>
      <c r="AH356" s="3" t="str">
        <f>IFERROR(VLOOKUP($D356,Payments!AT$10:$AX$1113,5,FALSE),"-")</f>
        <v>-</v>
      </c>
      <c r="AI356" s="3" t="str">
        <f>IFERROR(VLOOKUP($D356,Payments!AV$10:$AX$1113,3,FALSE),"-")</f>
        <v>-</v>
      </c>
    </row>
    <row r="357" spans="1:35" ht="14.5" x14ac:dyDescent="0.35">
      <c r="A357" s="4" t="s">
        <v>162</v>
      </c>
      <c r="B357" s="2" t="s">
        <v>2673</v>
      </c>
      <c r="C357" s="19" t="s">
        <v>555</v>
      </c>
      <c r="D357" s="2" t="s">
        <v>1946</v>
      </c>
      <c r="E357" s="22" t="s">
        <v>561</v>
      </c>
      <c r="F357" s="2">
        <v>3</v>
      </c>
      <c r="G357" s="38">
        <v>20000</v>
      </c>
      <c r="H357" s="2"/>
      <c r="I357" s="26" t="s">
        <v>564</v>
      </c>
      <c r="J357" s="2"/>
      <c r="K357" s="2" t="s">
        <v>566</v>
      </c>
      <c r="L357" s="3" t="str">
        <f>IFERROR(VLOOKUP($D357,Payments!B$10:$AX$1113,49,FALSE),"-")</f>
        <v>-</v>
      </c>
      <c r="M357" s="3" t="str">
        <f>IFERROR(VLOOKUP($D357,Payments!D$10:$AX$1113,47,FALSE),"-")</f>
        <v>-</v>
      </c>
      <c r="N357" s="3" t="str">
        <f>IFERROR(VLOOKUP($D357,Payments!F$10:$AX$1113,45,FALSE),"-")</f>
        <v>-</v>
      </c>
      <c r="O357" s="3" t="str">
        <f>IFERROR(VLOOKUP($D357,Payments!H$10:$AX$1113,43,FALSE),"-")</f>
        <v>-</v>
      </c>
      <c r="P357" s="3" t="str">
        <f>IFERROR(VLOOKUP($D357,Payments!J$10:$AX$1113,41,FALSE),"-")</f>
        <v>-</v>
      </c>
      <c r="Q357" s="3" t="str">
        <f>IFERROR(VLOOKUP($D357,Payments!L$10:$AX$1113,39,FALSE),"-")</f>
        <v>-</v>
      </c>
      <c r="R357" s="3" t="str">
        <f>IFERROR(VLOOKUP($D357,Payments!N$10:$AX$1113,37,FALSE),"-")</f>
        <v>-</v>
      </c>
      <c r="S357" s="3" t="str">
        <f>IFERROR(VLOOKUP($D357,Payments!P$10:$AX$1113,35,FALSE),"-")</f>
        <v>-</v>
      </c>
      <c r="T357" s="3" t="str">
        <f>IFERROR(VLOOKUP($D357,Payments!R$10:$AX$1113,33,FALSE),"-")</f>
        <v>-</v>
      </c>
      <c r="U357" s="3" t="str">
        <f>IFERROR(VLOOKUP($D357,Payments!T$10:$AX$1113,31,FALSE),"-")</f>
        <v>-</v>
      </c>
      <c r="V357" s="3" t="str">
        <f>IFERROR(VLOOKUP($D357,Payments!V$10:$AX$1113,29,FALSE),"-")</f>
        <v>-</v>
      </c>
      <c r="W357" s="3" t="str">
        <f>IFERROR(VLOOKUP($D357,Payments!X$10:$AX$1113,27,FALSE),"-")</f>
        <v>-</v>
      </c>
      <c r="X357" s="3" t="str">
        <f>IFERROR(VLOOKUP($D357,Payments!Z$10:$AX$1113,25,FALSE),"-")</f>
        <v>-</v>
      </c>
      <c r="Y357" s="3" t="str">
        <f>IFERROR(VLOOKUP($D357,Payments!AB$10:$AX$1113,23,FALSE),"-")</f>
        <v>-</v>
      </c>
      <c r="Z357" s="3" t="str">
        <f>IFERROR(VLOOKUP($D357,Payments!AD$10:$AX$1113,19,FALSE),"-")</f>
        <v>-</v>
      </c>
      <c r="AA357" s="3" t="str">
        <f>IFERROR(VLOOKUP($D357,Payments!AF$10:$AX$1113,17,FALSE),"-")</f>
        <v>-</v>
      </c>
      <c r="AB357" s="3" t="str">
        <f>IFERROR(VLOOKUP($D357,Payments!AH$10:$AX$1113,15,FALSE),"-")</f>
        <v>-</v>
      </c>
      <c r="AC357" s="3" t="str">
        <f>IFERROR(VLOOKUP($D357,Payments!AJ$10:$AX$1113,15,FALSE),"-")</f>
        <v>-</v>
      </c>
      <c r="AD357" s="3" t="str">
        <f>IFERROR(VLOOKUP($D357,Payments!AL$10:$AX$1113,13,FALSE),"-")</f>
        <v>-</v>
      </c>
      <c r="AE357" s="3" t="str">
        <f>IFERROR(VLOOKUP($D357,Payments!AN$10:$AX$1113,11,FALSE),"-")</f>
        <v>-</v>
      </c>
      <c r="AF357" s="3" t="str">
        <f>IFERROR(VLOOKUP($D357,Payments!AP$10:$AX$1113,9,FALSE),"-")</f>
        <v>-</v>
      </c>
      <c r="AG357" s="3" t="str">
        <f>IFERROR(VLOOKUP($D357,Payments!AR$10:$AX$1113,7,FALSE),"-")</f>
        <v>-</v>
      </c>
      <c r="AH357" s="3" t="str">
        <f>IFERROR(VLOOKUP($D357,Payments!AT$10:$AX$1113,5,FALSE),"-")</f>
        <v>-</v>
      </c>
      <c r="AI357" s="3" t="str">
        <f>IFERROR(VLOOKUP($D357,Payments!AV$10:$AX$1113,3,FALSE),"-")</f>
        <v>-</v>
      </c>
    </row>
    <row r="358" spans="1:35" ht="14.5" x14ac:dyDescent="0.35">
      <c r="A358" s="4" t="s">
        <v>162</v>
      </c>
      <c r="B358" s="2" t="s">
        <v>2673</v>
      </c>
      <c r="C358" s="19" t="s">
        <v>555</v>
      </c>
      <c r="D358" s="2" t="s">
        <v>1947</v>
      </c>
      <c r="E358" s="22" t="s">
        <v>562</v>
      </c>
      <c r="F358" s="2">
        <v>7</v>
      </c>
      <c r="G358" s="38">
        <v>20000</v>
      </c>
      <c r="H358" s="2"/>
      <c r="I358" s="26"/>
      <c r="J358" s="2"/>
      <c r="K358" s="2" t="s">
        <v>565</v>
      </c>
      <c r="L358" s="3" t="str">
        <f>IFERROR(VLOOKUP($D358,Payments!B$10:$AX$1113,49,FALSE),"-")</f>
        <v>-</v>
      </c>
      <c r="M358" s="3" t="str">
        <f>IFERROR(VLOOKUP($D358,Payments!D$10:$AX$1113,47,FALSE),"-")</f>
        <v>-</v>
      </c>
      <c r="N358" s="3" t="str">
        <f>IFERROR(VLOOKUP($D358,Payments!F$10:$AX$1113,45,FALSE),"-")</f>
        <v>-</v>
      </c>
      <c r="O358" s="3" t="str">
        <f>IFERROR(VLOOKUP($D358,Payments!H$10:$AX$1113,43,FALSE),"-")</f>
        <v>-</v>
      </c>
      <c r="P358" s="3" t="str">
        <f>IFERROR(VLOOKUP($D358,Payments!J$10:$AX$1113,41,FALSE),"-")</f>
        <v>-</v>
      </c>
      <c r="Q358" s="3" t="str">
        <f>IFERROR(VLOOKUP($D358,Payments!L$10:$AX$1113,39,FALSE),"-")</f>
        <v>-</v>
      </c>
      <c r="R358" s="3" t="str">
        <f>IFERROR(VLOOKUP($D358,Payments!N$10:$AX$1113,37,FALSE),"-")</f>
        <v>-</v>
      </c>
      <c r="S358" s="3" t="str">
        <f>IFERROR(VLOOKUP($D358,Payments!P$10:$AX$1113,35,FALSE),"-")</f>
        <v>-</v>
      </c>
      <c r="T358" s="3" t="str">
        <f>IFERROR(VLOOKUP($D358,Payments!R$10:$AX$1113,33,FALSE),"-")</f>
        <v>-</v>
      </c>
      <c r="U358" s="3" t="str">
        <f>IFERROR(VLOOKUP($D358,Payments!T$10:$AX$1113,31,FALSE),"-")</f>
        <v>-</v>
      </c>
      <c r="V358" s="3" t="str">
        <f>IFERROR(VLOOKUP($D358,Payments!V$10:$AX$1113,29,FALSE),"-")</f>
        <v>-</v>
      </c>
      <c r="W358" s="3" t="str">
        <f>IFERROR(VLOOKUP($D358,Payments!X$10:$AX$1113,27,FALSE),"-")</f>
        <v>-</v>
      </c>
      <c r="X358" s="3" t="str">
        <f>IFERROR(VLOOKUP($D358,Payments!Z$10:$AX$1113,25,FALSE),"-")</f>
        <v>-</v>
      </c>
      <c r="Y358" s="3" t="str">
        <f>IFERROR(VLOOKUP($D358,Payments!AB$10:$AX$1113,23,FALSE),"-")</f>
        <v>-</v>
      </c>
      <c r="Z358" s="3" t="str">
        <f>IFERROR(VLOOKUP($D358,Payments!AD$10:$AX$1113,19,FALSE),"-")</f>
        <v>-</v>
      </c>
      <c r="AA358" s="3" t="str">
        <f>IFERROR(VLOOKUP($D358,Payments!AF$10:$AX$1113,17,FALSE),"-")</f>
        <v>-</v>
      </c>
      <c r="AB358" s="3" t="str">
        <f>IFERROR(VLOOKUP($D358,Payments!AH$10:$AX$1113,15,FALSE),"-")</f>
        <v>-</v>
      </c>
      <c r="AC358" s="3" t="str">
        <f>IFERROR(VLOOKUP($D358,Payments!AJ$10:$AX$1113,15,FALSE),"-")</f>
        <v>-</v>
      </c>
      <c r="AD358" s="3" t="str">
        <f>IFERROR(VLOOKUP($D358,Payments!AL$10:$AX$1113,13,FALSE),"-")</f>
        <v>-</v>
      </c>
      <c r="AE358" s="3" t="str">
        <f>IFERROR(VLOOKUP($D358,Payments!AN$10:$AX$1113,11,FALSE),"-")</f>
        <v>-</v>
      </c>
      <c r="AF358" s="3" t="str">
        <f>IFERROR(VLOOKUP($D358,Payments!AP$10:$AX$1113,9,FALSE),"-")</f>
        <v>-</v>
      </c>
      <c r="AG358" s="3" t="str">
        <f>IFERROR(VLOOKUP($D358,Payments!AR$10:$AX$1113,7,FALSE),"-")</f>
        <v>-</v>
      </c>
      <c r="AH358" s="3" t="str">
        <f>IFERROR(VLOOKUP($D358,Payments!AT$10:$AX$1113,5,FALSE),"-")</f>
        <v>-</v>
      </c>
      <c r="AI358" s="3" t="str">
        <f>IFERROR(VLOOKUP($D358,Payments!AV$10:$AX$1113,3,FALSE),"-")</f>
        <v>-</v>
      </c>
    </row>
    <row r="359" spans="1:35" ht="14.5" x14ac:dyDescent="0.35">
      <c r="A359" s="4" t="s">
        <v>162</v>
      </c>
      <c r="B359" s="2" t="s">
        <v>2673</v>
      </c>
      <c r="C359" s="19" t="s">
        <v>555</v>
      </c>
      <c r="D359" s="2" t="s">
        <v>1948</v>
      </c>
      <c r="E359" s="22" t="s">
        <v>563</v>
      </c>
      <c r="F359" s="2" t="s">
        <v>337</v>
      </c>
      <c r="G359" s="38">
        <v>15000</v>
      </c>
      <c r="H359" s="2"/>
      <c r="I359" s="26"/>
      <c r="J359" s="2"/>
      <c r="K359" s="2"/>
      <c r="L359" s="3" t="str">
        <f>IFERROR(VLOOKUP($D359,Payments!B$10:$AX$1113,49,FALSE),"-")</f>
        <v>-</v>
      </c>
      <c r="M359" s="3" t="str">
        <f>IFERROR(VLOOKUP($D359,Payments!D$10:$AX$1113,47,FALSE),"-")</f>
        <v>-</v>
      </c>
      <c r="N359" s="3" t="str">
        <f>IFERROR(VLOOKUP($D359,Payments!F$10:$AX$1113,45,FALSE),"-")</f>
        <v>-</v>
      </c>
      <c r="O359" s="3" t="str">
        <f>IFERROR(VLOOKUP($D359,Payments!H$10:$AX$1113,43,FALSE),"-")</f>
        <v>-</v>
      </c>
      <c r="P359" s="3" t="str">
        <f>IFERROR(VLOOKUP($D359,Payments!J$10:$AX$1113,41,FALSE),"-")</f>
        <v>-</v>
      </c>
      <c r="Q359" s="3" t="str">
        <f>IFERROR(VLOOKUP($D359,Payments!L$10:$AX$1113,39,FALSE),"-")</f>
        <v>-</v>
      </c>
      <c r="R359" s="3" t="str">
        <f>IFERROR(VLOOKUP($D359,Payments!N$10:$AX$1113,37,FALSE),"-")</f>
        <v>-</v>
      </c>
      <c r="S359" s="3" t="str">
        <f>IFERROR(VLOOKUP($D359,Payments!P$10:$AX$1113,35,FALSE),"-")</f>
        <v>-</v>
      </c>
      <c r="T359" s="3" t="str">
        <f>IFERROR(VLOOKUP($D359,Payments!R$10:$AX$1113,33,FALSE),"-")</f>
        <v>-</v>
      </c>
      <c r="U359" s="3" t="str">
        <f>IFERROR(VLOOKUP($D359,Payments!T$10:$AX$1113,31,FALSE),"-")</f>
        <v>-</v>
      </c>
      <c r="V359" s="3" t="str">
        <f>IFERROR(VLOOKUP($D359,Payments!V$10:$AX$1113,29,FALSE),"-")</f>
        <v>-</v>
      </c>
      <c r="W359" s="3" t="str">
        <f>IFERROR(VLOOKUP($D359,Payments!X$10:$AX$1113,27,FALSE),"-")</f>
        <v>-</v>
      </c>
      <c r="X359" s="3" t="str">
        <f>IFERROR(VLOOKUP($D359,Payments!Z$10:$AX$1113,25,FALSE),"-")</f>
        <v>-</v>
      </c>
      <c r="Y359" s="3" t="str">
        <f>IFERROR(VLOOKUP($D359,Payments!AB$10:$AX$1113,23,FALSE),"-")</f>
        <v>-</v>
      </c>
      <c r="Z359" s="3" t="str">
        <f>IFERROR(VLOOKUP($D359,Payments!AD$10:$AX$1113,19,FALSE),"-")</f>
        <v>-</v>
      </c>
      <c r="AA359" s="3" t="str">
        <f>IFERROR(VLOOKUP($D359,Payments!AF$10:$AX$1113,17,FALSE),"-")</f>
        <v>-</v>
      </c>
      <c r="AB359" s="3" t="str">
        <f>IFERROR(VLOOKUP($D359,Payments!AH$10:$AX$1113,15,FALSE),"-")</f>
        <v>-</v>
      </c>
      <c r="AC359" s="3" t="str">
        <f>IFERROR(VLOOKUP($D359,Payments!AJ$10:$AX$1113,15,FALSE),"-")</f>
        <v>-</v>
      </c>
      <c r="AD359" s="3" t="str">
        <f>IFERROR(VLOOKUP($D359,Payments!AL$10:$AX$1113,13,FALSE),"-")</f>
        <v>-</v>
      </c>
      <c r="AE359" s="3" t="str">
        <f>IFERROR(VLOOKUP($D359,Payments!AN$10:$AX$1113,11,FALSE),"-")</f>
        <v>-</v>
      </c>
      <c r="AF359" s="3" t="str">
        <f>IFERROR(VLOOKUP($D359,Payments!AP$10:$AX$1113,9,FALSE),"-")</f>
        <v>-</v>
      </c>
      <c r="AG359" s="3" t="str">
        <f>IFERROR(VLOOKUP($D359,Payments!AR$10:$AX$1113,7,FALSE),"-")</f>
        <v>-</v>
      </c>
      <c r="AH359" s="3" t="str">
        <f>IFERROR(VLOOKUP($D359,Payments!AT$10:$AX$1113,5,FALSE),"-")</f>
        <v>-</v>
      </c>
      <c r="AI359" s="3" t="str">
        <f>IFERROR(VLOOKUP($D359,Payments!AV$10:$AX$1113,3,FALSE),"-")</f>
        <v>-</v>
      </c>
    </row>
    <row r="360" spans="1:35" ht="14.5" x14ac:dyDescent="0.35">
      <c r="A360" s="4" t="s">
        <v>162</v>
      </c>
      <c r="B360" s="2" t="s">
        <v>2674</v>
      </c>
      <c r="C360" s="19" t="s">
        <v>1408</v>
      </c>
      <c r="D360" s="2" t="s">
        <v>1949</v>
      </c>
      <c r="E360" s="22" t="s">
        <v>567</v>
      </c>
      <c r="F360" s="2">
        <v>3</v>
      </c>
      <c r="G360" s="38">
        <v>20000</v>
      </c>
      <c r="H360" s="2"/>
      <c r="I360" s="26"/>
      <c r="J360" s="2"/>
      <c r="K360" s="2"/>
      <c r="L360" s="3" t="str">
        <f>IFERROR(VLOOKUP($D360,Payments!B$10:$AX$1113,49,FALSE),"-")</f>
        <v>-</v>
      </c>
      <c r="M360" s="3" t="str">
        <f>IFERROR(VLOOKUP($D360,Payments!D$10:$AX$1113,47,FALSE),"-")</f>
        <v>-</v>
      </c>
      <c r="N360" s="3" t="str">
        <f>IFERROR(VLOOKUP($D360,Payments!F$10:$AX$1113,45,FALSE),"-")</f>
        <v>-</v>
      </c>
      <c r="O360" s="3" t="str">
        <f>IFERROR(VLOOKUP($D360,Payments!H$10:$AX$1113,43,FALSE),"-")</f>
        <v>-</v>
      </c>
      <c r="P360" s="3" t="str">
        <f>IFERROR(VLOOKUP($D360,Payments!J$10:$AX$1113,41,FALSE),"-")</f>
        <v>-</v>
      </c>
      <c r="Q360" s="3" t="str">
        <f>IFERROR(VLOOKUP($D360,Payments!L$10:$AX$1113,39,FALSE),"-")</f>
        <v>-</v>
      </c>
      <c r="R360" s="3" t="str">
        <f>IFERROR(VLOOKUP($D360,Payments!N$10:$AX$1113,37,FALSE),"-")</f>
        <v>-</v>
      </c>
      <c r="S360" s="3" t="str">
        <f>IFERROR(VLOOKUP($D360,Payments!P$10:$AX$1113,35,FALSE),"-")</f>
        <v>-</v>
      </c>
      <c r="T360" s="3" t="str">
        <f>IFERROR(VLOOKUP($D360,Payments!R$10:$AX$1113,33,FALSE),"-")</f>
        <v>-</v>
      </c>
      <c r="U360" s="3" t="str">
        <f>IFERROR(VLOOKUP($D360,Payments!T$10:$AX$1113,31,FALSE),"-")</f>
        <v>-</v>
      </c>
      <c r="V360" s="3" t="str">
        <f>IFERROR(VLOOKUP($D360,Payments!V$10:$AX$1113,29,FALSE),"-")</f>
        <v>-</v>
      </c>
      <c r="W360" s="3" t="str">
        <f>IFERROR(VLOOKUP($D360,Payments!X$10:$AX$1113,27,FALSE),"-")</f>
        <v>-</v>
      </c>
      <c r="X360" s="3" t="str">
        <f>IFERROR(VLOOKUP($D360,Payments!Z$10:$AX$1113,25,FALSE),"-")</f>
        <v>-</v>
      </c>
      <c r="Y360" s="3" t="str">
        <f>IFERROR(VLOOKUP($D360,Payments!AB$10:$AX$1113,23,FALSE),"-")</f>
        <v>-</v>
      </c>
      <c r="Z360" s="3" t="str">
        <f>IFERROR(VLOOKUP($D360,Payments!AD$10:$AX$1113,19,FALSE),"-")</f>
        <v>-</v>
      </c>
      <c r="AA360" s="3" t="str">
        <f>IFERROR(VLOOKUP($D360,Payments!AF$10:$AX$1113,17,FALSE),"-")</f>
        <v>-</v>
      </c>
      <c r="AB360" s="3" t="str">
        <f>IFERROR(VLOOKUP($D360,Payments!AH$10:$AX$1113,15,FALSE),"-")</f>
        <v>-</v>
      </c>
      <c r="AC360" s="3" t="str">
        <f>IFERROR(VLOOKUP($D360,Payments!AJ$10:$AX$1113,15,FALSE),"-")</f>
        <v>-</v>
      </c>
      <c r="AD360" s="3" t="str">
        <f>IFERROR(VLOOKUP($D360,Payments!AL$10:$AX$1113,13,FALSE),"-")</f>
        <v>-</v>
      </c>
      <c r="AE360" s="3" t="str">
        <f>IFERROR(VLOOKUP($D360,Payments!AN$10:$AX$1113,11,FALSE),"-")</f>
        <v>-</v>
      </c>
      <c r="AF360" s="3" t="str">
        <f>IFERROR(VLOOKUP($D360,Payments!AP$10:$AX$1113,9,FALSE),"-")</f>
        <v>-</v>
      </c>
      <c r="AG360" s="3" t="str">
        <f>IFERROR(VLOOKUP($D360,Payments!AR$10:$AX$1113,7,FALSE),"-")</f>
        <v>-</v>
      </c>
      <c r="AH360" s="3" t="str">
        <f>IFERROR(VLOOKUP($D360,Payments!AT$10:$AX$1113,5,FALSE),"-")</f>
        <v>-</v>
      </c>
      <c r="AI360" s="3" t="str">
        <f>IFERROR(VLOOKUP($D360,Payments!AV$10:$AX$1113,3,FALSE),"-")</f>
        <v>-</v>
      </c>
    </row>
    <row r="361" spans="1:35" ht="14.5" x14ac:dyDescent="0.35">
      <c r="A361" s="4" t="s">
        <v>162</v>
      </c>
      <c r="B361" s="2" t="s">
        <v>2674</v>
      </c>
      <c r="C361" s="19" t="s">
        <v>1408</v>
      </c>
      <c r="D361" s="2" t="s">
        <v>1950</v>
      </c>
      <c r="E361" s="22" t="s">
        <v>568</v>
      </c>
      <c r="F361" s="2">
        <v>1</v>
      </c>
      <c r="G361" s="38">
        <v>20000</v>
      </c>
      <c r="H361" s="2"/>
      <c r="I361" s="26"/>
      <c r="J361" s="2"/>
      <c r="K361" s="2"/>
      <c r="L361" s="3" t="str">
        <f>IFERROR(VLOOKUP($D361,Payments!B$10:$AX$1113,49,FALSE),"-")</f>
        <v>-</v>
      </c>
      <c r="M361" s="3" t="str">
        <f>IFERROR(VLOOKUP($D361,Payments!D$10:$AX$1113,47,FALSE),"-")</f>
        <v>-</v>
      </c>
      <c r="N361" s="3" t="str">
        <f>IFERROR(VLOOKUP($D361,Payments!F$10:$AX$1113,45,FALSE),"-")</f>
        <v>-</v>
      </c>
      <c r="O361" s="3" t="str">
        <f>IFERROR(VLOOKUP($D361,Payments!H$10:$AX$1113,43,FALSE),"-")</f>
        <v>-</v>
      </c>
      <c r="P361" s="3" t="str">
        <f>IFERROR(VLOOKUP($D361,Payments!J$10:$AX$1113,41,FALSE),"-")</f>
        <v>-</v>
      </c>
      <c r="Q361" s="3" t="str">
        <f>IFERROR(VLOOKUP($D361,Payments!L$10:$AX$1113,39,FALSE),"-")</f>
        <v>-</v>
      </c>
      <c r="R361" s="3" t="str">
        <f>IFERROR(VLOOKUP($D361,Payments!N$10:$AX$1113,37,FALSE),"-")</f>
        <v>-</v>
      </c>
      <c r="S361" s="3" t="str">
        <f>IFERROR(VLOOKUP($D361,Payments!P$10:$AX$1113,35,FALSE),"-")</f>
        <v>-</v>
      </c>
      <c r="T361" s="3" t="str">
        <f>IFERROR(VLOOKUP($D361,Payments!R$10:$AX$1113,33,FALSE),"-")</f>
        <v>-</v>
      </c>
      <c r="U361" s="3" t="str">
        <f>IFERROR(VLOOKUP($D361,Payments!T$10:$AX$1113,31,FALSE),"-")</f>
        <v>-</v>
      </c>
      <c r="V361" s="3" t="str">
        <f>IFERROR(VLOOKUP($D361,Payments!V$10:$AX$1113,29,FALSE),"-")</f>
        <v>-</v>
      </c>
      <c r="W361" s="3" t="str">
        <f>IFERROR(VLOOKUP($D361,Payments!X$10:$AX$1113,27,FALSE),"-")</f>
        <v>-</v>
      </c>
      <c r="X361" s="3" t="str">
        <f>IFERROR(VLOOKUP($D361,Payments!Z$10:$AX$1113,25,FALSE),"-")</f>
        <v>-</v>
      </c>
      <c r="Y361" s="3" t="str">
        <f>IFERROR(VLOOKUP($D361,Payments!AB$10:$AX$1113,23,FALSE),"-")</f>
        <v>-</v>
      </c>
      <c r="Z361" s="3" t="str">
        <f>IFERROR(VLOOKUP($D361,Payments!AD$10:$AX$1113,19,FALSE),"-")</f>
        <v>-</v>
      </c>
      <c r="AA361" s="3" t="str">
        <f>IFERROR(VLOOKUP($D361,Payments!AF$10:$AX$1113,17,FALSE),"-")</f>
        <v>-</v>
      </c>
      <c r="AB361" s="3" t="str">
        <f>IFERROR(VLOOKUP($D361,Payments!AH$10:$AX$1113,15,FALSE),"-")</f>
        <v>-</v>
      </c>
      <c r="AC361" s="3" t="str">
        <f>IFERROR(VLOOKUP($D361,Payments!AJ$10:$AX$1113,15,FALSE),"-")</f>
        <v>-</v>
      </c>
      <c r="AD361" s="3" t="str">
        <f>IFERROR(VLOOKUP($D361,Payments!AL$10:$AX$1113,13,FALSE),"-")</f>
        <v>-</v>
      </c>
      <c r="AE361" s="3" t="str">
        <f>IFERROR(VLOOKUP($D361,Payments!AN$10:$AX$1113,11,FALSE),"-")</f>
        <v>-</v>
      </c>
      <c r="AF361" s="3" t="str">
        <f>IFERROR(VLOOKUP($D361,Payments!AP$10:$AX$1113,9,FALSE),"-")</f>
        <v>-</v>
      </c>
      <c r="AG361" s="3" t="str">
        <f>IFERROR(VLOOKUP($D361,Payments!AR$10:$AX$1113,7,FALSE),"-")</f>
        <v>-</v>
      </c>
      <c r="AH361" s="3" t="str">
        <f>IFERROR(VLOOKUP($D361,Payments!AT$10:$AX$1113,5,FALSE),"-")</f>
        <v>-</v>
      </c>
      <c r="AI361" s="3" t="str">
        <f>IFERROR(VLOOKUP($D361,Payments!AV$10:$AX$1113,3,FALSE),"-")</f>
        <v>-</v>
      </c>
    </row>
    <row r="362" spans="1:35" ht="14.5" x14ac:dyDescent="0.35">
      <c r="A362" s="4" t="s">
        <v>162</v>
      </c>
      <c r="B362" s="2" t="s">
        <v>2674</v>
      </c>
      <c r="C362" s="19" t="s">
        <v>1408</v>
      </c>
      <c r="D362" s="2" t="s">
        <v>1951</v>
      </c>
      <c r="E362" s="22" t="s">
        <v>569</v>
      </c>
      <c r="F362" s="2" t="s">
        <v>2786</v>
      </c>
      <c r="G362" s="38">
        <v>15000</v>
      </c>
      <c r="H362" s="2" t="s">
        <v>243</v>
      </c>
      <c r="I362" s="26"/>
      <c r="J362" s="2"/>
      <c r="K362" s="2"/>
      <c r="L362" s="3" t="str">
        <f>IFERROR(VLOOKUP($D362,Payments!B$10:$AX$1113,49,FALSE),"-")</f>
        <v>-</v>
      </c>
      <c r="M362" s="3" t="str">
        <f>IFERROR(VLOOKUP($D362,Payments!D$10:$AX$1113,47,FALSE),"-")</f>
        <v>-</v>
      </c>
      <c r="N362" s="3" t="str">
        <f>IFERROR(VLOOKUP($D362,Payments!F$10:$AX$1113,45,FALSE),"-")</f>
        <v>-</v>
      </c>
      <c r="O362" s="3" t="str">
        <f>IFERROR(VLOOKUP($D362,Payments!H$10:$AX$1113,43,FALSE),"-")</f>
        <v>-</v>
      </c>
      <c r="P362" s="3" t="str">
        <f>IFERROR(VLOOKUP($D362,Payments!J$10:$AX$1113,41,FALSE),"-")</f>
        <v>-</v>
      </c>
      <c r="Q362" s="3" t="str">
        <f>IFERROR(VLOOKUP($D362,Payments!L$10:$AX$1113,39,FALSE),"-")</f>
        <v>-</v>
      </c>
      <c r="R362" s="3" t="str">
        <f>IFERROR(VLOOKUP($D362,Payments!N$10:$AX$1113,37,FALSE),"-")</f>
        <v>-</v>
      </c>
      <c r="S362" s="3" t="str">
        <f>IFERROR(VLOOKUP($D362,Payments!P$10:$AX$1113,35,FALSE),"-")</f>
        <v>-</v>
      </c>
      <c r="T362" s="3" t="str">
        <f>IFERROR(VLOOKUP($D362,Payments!R$10:$AX$1113,33,FALSE),"-")</f>
        <v>-</v>
      </c>
      <c r="U362" s="3" t="str">
        <f>IFERROR(VLOOKUP($D362,Payments!T$10:$AX$1113,31,FALSE),"-")</f>
        <v>-</v>
      </c>
      <c r="V362" s="3" t="str">
        <f>IFERROR(VLOOKUP($D362,Payments!V$10:$AX$1113,29,FALSE),"-")</f>
        <v>-</v>
      </c>
      <c r="W362" s="3" t="str">
        <f>IFERROR(VLOOKUP($D362,Payments!X$10:$AX$1113,27,FALSE),"-")</f>
        <v>-</v>
      </c>
      <c r="X362" s="3" t="str">
        <f>IFERROR(VLOOKUP($D362,Payments!Z$10:$AX$1113,25,FALSE),"-")</f>
        <v>-</v>
      </c>
      <c r="Y362" s="3" t="str">
        <f>IFERROR(VLOOKUP($D362,Payments!AB$10:$AX$1113,23,FALSE),"-")</f>
        <v>-</v>
      </c>
      <c r="Z362" s="3" t="str">
        <f>IFERROR(VLOOKUP($D362,Payments!AD$10:$AX$1113,19,FALSE),"-")</f>
        <v>-</v>
      </c>
      <c r="AA362" s="3" t="str">
        <f>IFERROR(VLOOKUP($D362,Payments!AF$10:$AX$1113,17,FALSE),"-")</f>
        <v>-</v>
      </c>
      <c r="AB362" s="3" t="str">
        <f>IFERROR(VLOOKUP($D362,Payments!AH$10:$AX$1113,15,FALSE),"-")</f>
        <v>-</v>
      </c>
      <c r="AC362" s="3" t="str">
        <f>IFERROR(VLOOKUP($D362,Payments!AJ$10:$AX$1113,15,FALSE),"-")</f>
        <v>-</v>
      </c>
      <c r="AD362" s="3" t="str">
        <f>IFERROR(VLOOKUP($D362,Payments!AL$10:$AX$1113,13,FALSE),"-")</f>
        <v>-</v>
      </c>
      <c r="AE362" s="3" t="str">
        <f>IFERROR(VLOOKUP($D362,Payments!AN$10:$AX$1113,11,FALSE),"-")</f>
        <v>-</v>
      </c>
      <c r="AF362" s="3" t="str">
        <f>IFERROR(VLOOKUP($D362,Payments!AP$10:$AX$1113,9,FALSE),"-")</f>
        <v>-</v>
      </c>
      <c r="AG362" s="3" t="str">
        <f>IFERROR(VLOOKUP($D362,Payments!AR$10:$AX$1113,7,FALSE),"-")</f>
        <v>-</v>
      </c>
      <c r="AH362" s="3" t="str">
        <f>IFERROR(VLOOKUP($D362,Payments!AT$10:$AX$1113,5,FALSE),"-")</f>
        <v>-</v>
      </c>
      <c r="AI362" s="3" t="str">
        <f>IFERROR(VLOOKUP($D362,Payments!AV$10:$AX$1113,3,FALSE),"-")</f>
        <v>-</v>
      </c>
    </row>
    <row r="363" spans="1:35" ht="14.5" x14ac:dyDescent="0.35">
      <c r="A363" s="4" t="s">
        <v>162</v>
      </c>
      <c r="B363" s="2" t="s">
        <v>2675</v>
      </c>
      <c r="C363" s="19" t="s">
        <v>570</v>
      </c>
      <c r="D363" s="2" t="s">
        <v>1952</v>
      </c>
      <c r="E363" s="22" t="s">
        <v>571</v>
      </c>
      <c r="F363" s="2">
        <v>1</v>
      </c>
      <c r="G363" s="38">
        <v>20000</v>
      </c>
      <c r="H363" s="2"/>
      <c r="I363" s="26" t="s">
        <v>580</v>
      </c>
      <c r="J363" s="2"/>
      <c r="K363" s="2"/>
      <c r="L363" s="3" t="str">
        <f>IFERROR(VLOOKUP($D363,Payments!B$10:$AX$1113,49,FALSE),"-")</f>
        <v>-</v>
      </c>
      <c r="M363" s="3" t="str">
        <f>IFERROR(VLOOKUP($D363,Payments!D$10:$AX$1113,47,FALSE),"-")</f>
        <v>-</v>
      </c>
      <c r="N363" s="3" t="str">
        <f>IFERROR(VLOOKUP($D363,Payments!F$10:$AX$1113,45,FALSE),"-")</f>
        <v>-</v>
      </c>
      <c r="O363" s="3" t="str">
        <f>IFERROR(VLOOKUP($D363,Payments!H$10:$AX$1113,43,FALSE),"-")</f>
        <v>-</v>
      </c>
      <c r="P363" s="3" t="str">
        <f>IFERROR(VLOOKUP($D363,Payments!J$10:$AX$1113,41,FALSE),"-")</f>
        <v>-</v>
      </c>
      <c r="Q363" s="3" t="str">
        <f>IFERROR(VLOOKUP($D363,Payments!L$10:$AX$1113,39,FALSE),"-")</f>
        <v>-</v>
      </c>
      <c r="R363" s="3" t="str">
        <f>IFERROR(VLOOKUP($D363,Payments!N$10:$AX$1113,37,FALSE),"-")</f>
        <v>-</v>
      </c>
      <c r="S363" s="3" t="str">
        <f>IFERROR(VLOOKUP($D363,Payments!P$10:$AX$1113,35,FALSE),"-")</f>
        <v>-</v>
      </c>
      <c r="T363" s="3" t="str">
        <f>IFERROR(VLOOKUP($D363,Payments!R$10:$AX$1113,33,FALSE),"-")</f>
        <v>-</v>
      </c>
      <c r="U363" s="3" t="str">
        <f>IFERROR(VLOOKUP($D363,Payments!T$10:$AX$1113,31,FALSE),"-")</f>
        <v>-</v>
      </c>
      <c r="V363" s="3" t="str">
        <f>IFERROR(VLOOKUP($D363,Payments!V$10:$AX$1113,29,FALSE),"-")</f>
        <v>-</v>
      </c>
      <c r="W363" s="3" t="str">
        <f>IFERROR(VLOOKUP($D363,Payments!X$10:$AX$1113,27,FALSE),"-")</f>
        <v>-</v>
      </c>
      <c r="X363" s="3" t="str">
        <f>IFERROR(VLOOKUP($D363,Payments!Z$10:$AX$1113,25,FALSE),"-")</f>
        <v>-</v>
      </c>
      <c r="Y363" s="3" t="str">
        <f>IFERROR(VLOOKUP($D363,Payments!AB$10:$AX$1113,23,FALSE),"-")</f>
        <v>-</v>
      </c>
      <c r="Z363" s="3" t="str">
        <f>IFERROR(VLOOKUP($D363,Payments!AD$10:$AX$1113,19,FALSE),"-")</f>
        <v>-</v>
      </c>
      <c r="AA363" s="3" t="str">
        <f>IFERROR(VLOOKUP($D363,Payments!AF$10:$AX$1113,17,FALSE),"-")</f>
        <v>-</v>
      </c>
      <c r="AB363" s="3" t="str">
        <f>IFERROR(VLOOKUP($D363,Payments!AH$10:$AX$1113,15,FALSE),"-")</f>
        <v>-</v>
      </c>
      <c r="AC363" s="3" t="str">
        <f>IFERROR(VLOOKUP($D363,Payments!AJ$10:$AX$1113,15,FALSE),"-")</f>
        <v>-</v>
      </c>
      <c r="AD363" s="3" t="str">
        <f>IFERROR(VLOOKUP($D363,Payments!AL$10:$AX$1113,13,FALSE),"-")</f>
        <v>-</v>
      </c>
      <c r="AE363" s="3" t="str">
        <f>IFERROR(VLOOKUP($D363,Payments!AN$10:$AX$1113,11,FALSE),"-")</f>
        <v>-</v>
      </c>
      <c r="AF363" s="3" t="str">
        <f>IFERROR(VLOOKUP($D363,Payments!AP$10:$AX$1113,9,FALSE),"-")</f>
        <v>-</v>
      </c>
      <c r="AG363" s="3" t="str">
        <f>IFERROR(VLOOKUP($D363,Payments!AR$10:$AX$1113,7,FALSE),"-")</f>
        <v>-</v>
      </c>
      <c r="AH363" s="3" t="str">
        <f>IFERROR(VLOOKUP($D363,Payments!AT$10:$AX$1113,5,FALSE),"-")</f>
        <v>-</v>
      </c>
      <c r="AI363" s="3" t="str">
        <f>IFERROR(VLOOKUP($D363,Payments!AV$10:$AX$1113,3,FALSE),"-")</f>
        <v>-</v>
      </c>
    </row>
    <row r="364" spans="1:35" ht="14.5" x14ac:dyDescent="0.35">
      <c r="A364" s="4" t="s">
        <v>162</v>
      </c>
      <c r="B364" s="2" t="s">
        <v>2675</v>
      </c>
      <c r="C364" s="19" t="s">
        <v>570</v>
      </c>
      <c r="D364" s="2" t="s">
        <v>1953</v>
      </c>
      <c r="E364" s="22" t="s">
        <v>572</v>
      </c>
      <c r="F364" s="2">
        <v>3</v>
      </c>
      <c r="G364" s="38">
        <v>20000</v>
      </c>
      <c r="H364" s="2"/>
      <c r="I364" s="26" t="s">
        <v>581</v>
      </c>
      <c r="J364" s="2"/>
      <c r="K364" s="2" t="s">
        <v>587</v>
      </c>
      <c r="L364" s="3" t="str">
        <f>IFERROR(VLOOKUP($D364,Payments!B$10:$AX$1113,49,FALSE),"-")</f>
        <v>-</v>
      </c>
      <c r="M364" s="3" t="str">
        <f>IFERROR(VLOOKUP($D364,Payments!D$10:$AX$1113,47,FALSE),"-")</f>
        <v>-</v>
      </c>
      <c r="N364" s="3" t="str">
        <f>IFERROR(VLOOKUP($D364,Payments!F$10:$AX$1113,45,FALSE),"-")</f>
        <v>-</v>
      </c>
      <c r="O364" s="3" t="str">
        <f>IFERROR(VLOOKUP($D364,Payments!H$10:$AX$1113,43,FALSE),"-")</f>
        <v>-</v>
      </c>
      <c r="P364" s="3" t="str">
        <f>IFERROR(VLOOKUP($D364,Payments!J$10:$AX$1113,41,FALSE),"-")</f>
        <v>-</v>
      </c>
      <c r="Q364" s="3" t="str">
        <f>IFERROR(VLOOKUP($D364,Payments!L$10:$AX$1113,39,FALSE),"-")</f>
        <v>-</v>
      </c>
      <c r="R364" s="3" t="str">
        <f>IFERROR(VLOOKUP($D364,Payments!N$10:$AX$1113,37,FALSE),"-")</f>
        <v>-</v>
      </c>
      <c r="S364" s="3" t="str">
        <f>IFERROR(VLOOKUP($D364,Payments!P$10:$AX$1113,35,FALSE),"-")</f>
        <v>-</v>
      </c>
      <c r="T364" s="3" t="str">
        <f>IFERROR(VLOOKUP($D364,Payments!R$10:$AX$1113,33,FALSE),"-")</f>
        <v>-</v>
      </c>
      <c r="U364" s="3" t="str">
        <f>IFERROR(VLOOKUP($D364,Payments!T$10:$AX$1113,31,FALSE),"-")</f>
        <v>-</v>
      </c>
      <c r="V364" s="3" t="str">
        <f>IFERROR(VLOOKUP($D364,Payments!V$10:$AX$1113,29,FALSE),"-")</f>
        <v>-</v>
      </c>
      <c r="W364" s="3" t="str">
        <f>IFERROR(VLOOKUP($D364,Payments!X$10:$AX$1113,27,FALSE),"-")</f>
        <v>-</v>
      </c>
      <c r="X364" s="3" t="str">
        <f>IFERROR(VLOOKUP($D364,Payments!Z$10:$AX$1113,25,FALSE),"-")</f>
        <v>-</v>
      </c>
      <c r="Y364" s="3" t="str">
        <f>IFERROR(VLOOKUP($D364,Payments!AB$10:$AX$1113,23,FALSE),"-")</f>
        <v>-</v>
      </c>
      <c r="Z364" s="3" t="str">
        <f>IFERROR(VLOOKUP($D364,Payments!AD$10:$AX$1113,19,FALSE),"-")</f>
        <v>-</v>
      </c>
      <c r="AA364" s="3" t="str">
        <f>IFERROR(VLOOKUP($D364,Payments!AF$10:$AX$1113,17,FALSE),"-")</f>
        <v>-</v>
      </c>
      <c r="AB364" s="3" t="str">
        <f>IFERROR(VLOOKUP($D364,Payments!AH$10:$AX$1113,15,FALSE),"-")</f>
        <v>-</v>
      </c>
      <c r="AC364" s="3" t="str">
        <f>IFERROR(VLOOKUP($D364,Payments!AJ$10:$AX$1113,15,FALSE),"-")</f>
        <v>-</v>
      </c>
      <c r="AD364" s="3" t="str">
        <f>IFERROR(VLOOKUP($D364,Payments!AL$10:$AX$1113,13,FALSE),"-")</f>
        <v>-</v>
      </c>
      <c r="AE364" s="3" t="str">
        <f>IFERROR(VLOOKUP($D364,Payments!AN$10:$AX$1113,11,FALSE),"-")</f>
        <v>-</v>
      </c>
      <c r="AF364" s="3" t="str">
        <f>IFERROR(VLOOKUP($D364,Payments!AP$10:$AX$1113,9,FALSE),"-")</f>
        <v>-</v>
      </c>
      <c r="AG364" s="3" t="str">
        <f>IFERROR(VLOOKUP($D364,Payments!AR$10:$AX$1113,7,FALSE),"-")</f>
        <v>-</v>
      </c>
      <c r="AH364" s="3" t="str">
        <f>IFERROR(VLOOKUP($D364,Payments!AT$10:$AX$1113,5,FALSE),"-")</f>
        <v>-</v>
      </c>
      <c r="AI364" s="3" t="str">
        <f>IFERROR(VLOOKUP($D364,Payments!AV$10:$AX$1113,3,FALSE),"-")</f>
        <v>-</v>
      </c>
    </row>
    <row r="365" spans="1:35" ht="14.5" x14ac:dyDescent="0.35">
      <c r="A365" s="4" t="s">
        <v>162</v>
      </c>
      <c r="B365" s="2" t="s">
        <v>2675</v>
      </c>
      <c r="C365" s="19" t="s">
        <v>570</v>
      </c>
      <c r="D365" s="2" t="s">
        <v>1954</v>
      </c>
      <c r="E365" s="22" t="s">
        <v>573</v>
      </c>
      <c r="F365" s="2">
        <v>2</v>
      </c>
      <c r="G365" s="38">
        <v>20000</v>
      </c>
      <c r="H365" s="2"/>
      <c r="I365" s="26" t="s">
        <v>582</v>
      </c>
      <c r="J365" s="2"/>
      <c r="K365" s="2"/>
      <c r="L365" s="3" t="str">
        <f>IFERROR(VLOOKUP($D365,Payments!B$10:$AX$1113,49,FALSE),"-")</f>
        <v>-</v>
      </c>
      <c r="M365" s="3" t="str">
        <f>IFERROR(VLOOKUP($D365,Payments!D$10:$AX$1113,47,FALSE),"-")</f>
        <v>-</v>
      </c>
      <c r="N365" s="3" t="str">
        <f>IFERROR(VLOOKUP($D365,Payments!F$10:$AX$1113,45,FALSE),"-")</f>
        <v>-</v>
      </c>
      <c r="O365" s="3" t="str">
        <f>IFERROR(VLOOKUP($D365,Payments!H$10:$AX$1113,43,FALSE),"-")</f>
        <v>-</v>
      </c>
      <c r="P365" s="3" t="str">
        <f>IFERROR(VLOOKUP($D365,Payments!J$10:$AX$1113,41,FALSE),"-")</f>
        <v>-</v>
      </c>
      <c r="Q365" s="3" t="str">
        <f>IFERROR(VLOOKUP($D365,Payments!L$10:$AX$1113,39,FALSE),"-")</f>
        <v>-</v>
      </c>
      <c r="R365" s="3" t="str">
        <f>IFERROR(VLOOKUP($D365,Payments!N$10:$AX$1113,37,FALSE),"-")</f>
        <v>-</v>
      </c>
      <c r="S365" s="3" t="str">
        <f>IFERROR(VLOOKUP($D365,Payments!P$10:$AX$1113,35,FALSE),"-")</f>
        <v>-</v>
      </c>
      <c r="T365" s="3" t="str">
        <f>IFERROR(VLOOKUP($D365,Payments!R$10:$AX$1113,33,FALSE),"-")</f>
        <v>-</v>
      </c>
      <c r="U365" s="3" t="str">
        <f>IFERROR(VLOOKUP($D365,Payments!T$10:$AX$1113,31,FALSE),"-")</f>
        <v>-</v>
      </c>
      <c r="V365" s="3" t="str">
        <f>IFERROR(VLOOKUP($D365,Payments!V$10:$AX$1113,29,FALSE),"-")</f>
        <v>-</v>
      </c>
      <c r="W365" s="3" t="str">
        <f>IFERROR(VLOOKUP($D365,Payments!X$10:$AX$1113,27,FALSE),"-")</f>
        <v>-</v>
      </c>
      <c r="X365" s="3" t="str">
        <f>IFERROR(VLOOKUP($D365,Payments!Z$10:$AX$1113,25,FALSE),"-")</f>
        <v>-</v>
      </c>
      <c r="Y365" s="3" t="str">
        <f>IFERROR(VLOOKUP($D365,Payments!AB$10:$AX$1113,23,FALSE),"-")</f>
        <v>-</v>
      </c>
      <c r="Z365" s="3" t="str">
        <f>IFERROR(VLOOKUP($D365,Payments!AD$10:$AX$1113,19,FALSE),"-")</f>
        <v>-</v>
      </c>
      <c r="AA365" s="3" t="str">
        <f>IFERROR(VLOOKUP($D365,Payments!AF$10:$AX$1113,17,FALSE),"-")</f>
        <v>-</v>
      </c>
      <c r="AB365" s="3" t="str">
        <f>IFERROR(VLOOKUP($D365,Payments!AH$10:$AX$1113,15,FALSE),"-")</f>
        <v>-</v>
      </c>
      <c r="AC365" s="3" t="str">
        <f>IFERROR(VLOOKUP($D365,Payments!AJ$10:$AX$1113,15,FALSE),"-")</f>
        <v>-</v>
      </c>
      <c r="AD365" s="3" t="str">
        <f>IFERROR(VLOOKUP($D365,Payments!AL$10:$AX$1113,13,FALSE),"-")</f>
        <v>-</v>
      </c>
      <c r="AE365" s="3" t="str">
        <f>IFERROR(VLOOKUP($D365,Payments!AN$10:$AX$1113,11,FALSE),"-")</f>
        <v>-</v>
      </c>
      <c r="AF365" s="3" t="str">
        <f>IFERROR(VLOOKUP($D365,Payments!AP$10:$AX$1113,9,FALSE),"-")</f>
        <v>-</v>
      </c>
      <c r="AG365" s="3" t="str">
        <f>IFERROR(VLOOKUP($D365,Payments!AR$10:$AX$1113,7,FALSE),"-")</f>
        <v>-</v>
      </c>
      <c r="AH365" s="3" t="str">
        <f>IFERROR(VLOOKUP($D365,Payments!AT$10:$AX$1113,5,FALSE),"-")</f>
        <v>-</v>
      </c>
      <c r="AI365" s="3" t="str">
        <f>IFERROR(VLOOKUP($D365,Payments!AV$10:$AX$1113,3,FALSE),"-")</f>
        <v>-</v>
      </c>
    </row>
    <row r="366" spans="1:35" ht="14.5" x14ac:dyDescent="0.35">
      <c r="A366" s="4" t="s">
        <v>162</v>
      </c>
      <c r="B366" s="2" t="s">
        <v>2675</v>
      </c>
      <c r="C366" s="19" t="s">
        <v>570</v>
      </c>
      <c r="D366" s="2" t="s">
        <v>1955</v>
      </c>
      <c r="E366" s="22" t="s">
        <v>574</v>
      </c>
      <c r="F366" s="2">
        <v>3</v>
      </c>
      <c r="G366" s="38">
        <v>20000</v>
      </c>
      <c r="H366" s="2"/>
      <c r="I366" s="26"/>
      <c r="J366" s="2"/>
      <c r="K366" s="2"/>
      <c r="L366" s="3" t="str">
        <f>IFERROR(VLOOKUP($D366,Payments!B$10:$AX$1113,49,FALSE),"-")</f>
        <v>-</v>
      </c>
      <c r="M366" s="3" t="str">
        <f>IFERROR(VLOOKUP($D366,Payments!D$10:$AX$1113,47,FALSE),"-")</f>
        <v>-</v>
      </c>
      <c r="N366" s="3" t="str">
        <f>IFERROR(VLOOKUP($D366,Payments!F$10:$AX$1113,45,FALSE),"-")</f>
        <v>-</v>
      </c>
      <c r="O366" s="3" t="str">
        <f>IFERROR(VLOOKUP($D366,Payments!H$10:$AX$1113,43,FALSE),"-")</f>
        <v>-</v>
      </c>
      <c r="P366" s="3" t="str">
        <f>IFERROR(VLOOKUP($D366,Payments!J$10:$AX$1113,41,FALSE),"-")</f>
        <v>-</v>
      </c>
      <c r="Q366" s="3" t="str">
        <f>IFERROR(VLOOKUP($D366,Payments!L$10:$AX$1113,39,FALSE),"-")</f>
        <v>-</v>
      </c>
      <c r="R366" s="3" t="str">
        <f>IFERROR(VLOOKUP($D366,Payments!N$10:$AX$1113,37,FALSE),"-")</f>
        <v>-</v>
      </c>
      <c r="S366" s="3" t="str">
        <f>IFERROR(VLOOKUP($D366,Payments!P$10:$AX$1113,35,FALSE),"-")</f>
        <v>-</v>
      </c>
      <c r="T366" s="3" t="str">
        <f>IFERROR(VLOOKUP($D366,Payments!R$10:$AX$1113,33,FALSE),"-")</f>
        <v>-</v>
      </c>
      <c r="U366" s="3" t="str">
        <f>IFERROR(VLOOKUP($D366,Payments!T$10:$AX$1113,31,FALSE),"-")</f>
        <v>-</v>
      </c>
      <c r="V366" s="3" t="str">
        <f>IFERROR(VLOOKUP($D366,Payments!V$10:$AX$1113,29,FALSE),"-")</f>
        <v>-</v>
      </c>
      <c r="W366" s="3" t="str">
        <f>IFERROR(VLOOKUP($D366,Payments!X$10:$AX$1113,27,FALSE),"-")</f>
        <v>-</v>
      </c>
      <c r="X366" s="3" t="str">
        <f>IFERROR(VLOOKUP($D366,Payments!Z$10:$AX$1113,25,FALSE),"-")</f>
        <v>-</v>
      </c>
      <c r="Y366" s="3" t="str">
        <f>IFERROR(VLOOKUP($D366,Payments!AB$10:$AX$1113,23,FALSE),"-")</f>
        <v>-</v>
      </c>
      <c r="Z366" s="3" t="str">
        <f>IFERROR(VLOOKUP($D366,Payments!AD$10:$AX$1113,19,FALSE),"-")</f>
        <v>-</v>
      </c>
      <c r="AA366" s="3" t="str">
        <f>IFERROR(VLOOKUP($D366,Payments!AF$10:$AX$1113,17,FALSE),"-")</f>
        <v>-</v>
      </c>
      <c r="AB366" s="3" t="str">
        <f>IFERROR(VLOOKUP($D366,Payments!AH$10:$AX$1113,15,FALSE),"-")</f>
        <v>-</v>
      </c>
      <c r="AC366" s="3" t="str">
        <f>IFERROR(VLOOKUP($D366,Payments!AJ$10:$AX$1113,15,FALSE),"-")</f>
        <v>-</v>
      </c>
      <c r="AD366" s="3" t="str">
        <f>IFERROR(VLOOKUP($D366,Payments!AL$10:$AX$1113,13,FALSE),"-")</f>
        <v>-</v>
      </c>
      <c r="AE366" s="3" t="str">
        <f>IFERROR(VLOOKUP($D366,Payments!AN$10:$AX$1113,11,FALSE),"-")</f>
        <v>-</v>
      </c>
      <c r="AF366" s="3" t="str">
        <f>IFERROR(VLOOKUP($D366,Payments!AP$10:$AX$1113,9,FALSE),"-")</f>
        <v>-</v>
      </c>
      <c r="AG366" s="3" t="str">
        <f>IFERROR(VLOOKUP($D366,Payments!AR$10:$AX$1113,7,FALSE),"-")</f>
        <v>-</v>
      </c>
      <c r="AH366" s="3" t="str">
        <f>IFERROR(VLOOKUP($D366,Payments!AT$10:$AX$1113,5,FALSE),"-")</f>
        <v>-</v>
      </c>
      <c r="AI366" s="3" t="str">
        <f>IFERROR(VLOOKUP($D366,Payments!AV$10:$AX$1113,3,FALSE),"-")</f>
        <v>-</v>
      </c>
    </row>
    <row r="367" spans="1:35" ht="14.5" x14ac:dyDescent="0.35">
      <c r="A367" s="4" t="s">
        <v>162</v>
      </c>
      <c r="B367" s="2" t="s">
        <v>2675</v>
      </c>
      <c r="C367" s="19" t="s">
        <v>570</v>
      </c>
      <c r="D367" s="2" t="s">
        <v>1956</v>
      </c>
      <c r="E367" s="22" t="s">
        <v>575</v>
      </c>
      <c r="F367" s="2">
        <v>1</v>
      </c>
      <c r="G367" s="38">
        <v>20000</v>
      </c>
      <c r="H367" s="2"/>
      <c r="I367" s="26" t="s">
        <v>583</v>
      </c>
      <c r="J367" s="2"/>
      <c r="K367" s="2"/>
      <c r="L367" s="3" t="str">
        <f>IFERROR(VLOOKUP($D367,Payments!B$10:$AX$1113,49,FALSE),"-")</f>
        <v>-</v>
      </c>
      <c r="M367" s="3" t="str">
        <f>IFERROR(VLOOKUP($D367,Payments!D$10:$AX$1113,47,FALSE),"-")</f>
        <v>-</v>
      </c>
      <c r="N367" s="3" t="str">
        <f>IFERROR(VLOOKUP($D367,Payments!F$10:$AX$1113,45,FALSE),"-")</f>
        <v>-</v>
      </c>
      <c r="O367" s="3" t="str">
        <f>IFERROR(VLOOKUP($D367,Payments!H$10:$AX$1113,43,FALSE),"-")</f>
        <v>-</v>
      </c>
      <c r="P367" s="3" t="str">
        <f>IFERROR(VLOOKUP($D367,Payments!J$10:$AX$1113,41,FALSE),"-")</f>
        <v>-</v>
      </c>
      <c r="Q367" s="3" t="str">
        <f>IFERROR(VLOOKUP($D367,Payments!L$10:$AX$1113,39,FALSE),"-")</f>
        <v>-</v>
      </c>
      <c r="R367" s="3" t="str">
        <f>IFERROR(VLOOKUP($D367,Payments!N$10:$AX$1113,37,FALSE),"-")</f>
        <v>-</v>
      </c>
      <c r="S367" s="3" t="str">
        <f>IFERROR(VLOOKUP($D367,Payments!P$10:$AX$1113,35,FALSE),"-")</f>
        <v>-</v>
      </c>
      <c r="T367" s="3" t="str">
        <f>IFERROR(VLOOKUP($D367,Payments!R$10:$AX$1113,33,FALSE),"-")</f>
        <v>-</v>
      </c>
      <c r="U367" s="3" t="str">
        <f>IFERROR(VLOOKUP($D367,Payments!T$10:$AX$1113,31,FALSE),"-")</f>
        <v>-</v>
      </c>
      <c r="V367" s="3" t="str">
        <f>IFERROR(VLOOKUP($D367,Payments!V$10:$AX$1113,29,FALSE),"-")</f>
        <v>-</v>
      </c>
      <c r="W367" s="3" t="str">
        <f>IFERROR(VLOOKUP($D367,Payments!X$10:$AX$1113,27,FALSE),"-")</f>
        <v>-</v>
      </c>
      <c r="X367" s="3" t="str">
        <f>IFERROR(VLOOKUP($D367,Payments!Z$10:$AX$1113,25,FALSE),"-")</f>
        <v>-</v>
      </c>
      <c r="Y367" s="3" t="str">
        <f>IFERROR(VLOOKUP($D367,Payments!AB$10:$AX$1113,23,FALSE),"-")</f>
        <v>-</v>
      </c>
      <c r="Z367" s="3" t="str">
        <f>IFERROR(VLOOKUP($D367,Payments!AD$10:$AX$1113,19,FALSE),"-")</f>
        <v>-</v>
      </c>
      <c r="AA367" s="3" t="str">
        <f>IFERROR(VLOOKUP($D367,Payments!AF$10:$AX$1113,17,FALSE),"-")</f>
        <v>-</v>
      </c>
      <c r="AB367" s="3" t="str">
        <f>IFERROR(VLOOKUP($D367,Payments!AH$10:$AX$1113,15,FALSE),"-")</f>
        <v>-</v>
      </c>
      <c r="AC367" s="3" t="str">
        <f>IFERROR(VLOOKUP($D367,Payments!AJ$10:$AX$1113,15,FALSE),"-")</f>
        <v>-</v>
      </c>
      <c r="AD367" s="3" t="str">
        <f>IFERROR(VLOOKUP($D367,Payments!AL$10:$AX$1113,13,FALSE),"-")</f>
        <v>-</v>
      </c>
      <c r="AE367" s="3" t="str">
        <f>IFERROR(VLOOKUP($D367,Payments!AN$10:$AX$1113,11,FALSE),"-")</f>
        <v>-</v>
      </c>
      <c r="AF367" s="3" t="str">
        <f>IFERROR(VLOOKUP($D367,Payments!AP$10:$AX$1113,9,FALSE),"-")</f>
        <v>-</v>
      </c>
      <c r="AG367" s="3" t="str">
        <f>IFERROR(VLOOKUP($D367,Payments!AR$10:$AX$1113,7,FALSE),"-")</f>
        <v>-</v>
      </c>
      <c r="AH367" s="3" t="str">
        <f>IFERROR(VLOOKUP($D367,Payments!AT$10:$AX$1113,5,FALSE),"-")</f>
        <v>-</v>
      </c>
      <c r="AI367" s="3" t="str">
        <f>IFERROR(VLOOKUP($D367,Payments!AV$10:$AX$1113,3,FALSE),"-")</f>
        <v>-</v>
      </c>
    </row>
    <row r="368" spans="1:35" ht="14.5" x14ac:dyDescent="0.35">
      <c r="A368" s="4" t="s">
        <v>162</v>
      </c>
      <c r="B368" s="2" t="s">
        <v>2675</v>
      </c>
      <c r="C368" s="19" t="s">
        <v>570</v>
      </c>
      <c r="D368" s="2" t="s">
        <v>1957</v>
      </c>
      <c r="E368" s="22" t="s">
        <v>576</v>
      </c>
      <c r="F368" s="2"/>
      <c r="G368" s="38">
        <v>20000</v>
      </c>
      <c r="H368" s="2"/>
      <c r="I368" s="26"/>
      <c r="J368" s="2"/>
      <c r="K368" s="2" t="s">
        <v>586</v>
      </c>
      <c r="L368" s="3" t="str">
        <f>IFERROR(VLOOKUP($D368,Payments!B$10:$AX$1113,49,FALSE),"-")</f>
        <v>-</v>
      </c>
      <c r="M368" s="3" t="str">
        <f>IFERROR(VLOOKUP($D368,Payments!D$10:$AX$1113,47,FALSE),"-")</f>
        <v>-</v>
      </c>
      <c r="N368" s="3" t="str">
        <f>IFERROR(VLOOKUP($D368,Payments!F$10:$AX$1113,45,FALSE),"-")</f>
        <v>-</v>
      </c>
      <c r="O368" s="3" t="str">
        <f>IFERROR(VLOOKUP($D368,Payments!H$10:$AX$1113,43,FALSE),"-")</f>
        <v>-</v>
      </c>
      <c r="P368" s="3" t="str">
        <f>IFERROR(VLOOKUP($D368,Payments!J$10:$AX$1113,41,FALSE),"-")</f>
        <v>-</v>
      </c>
      <c r="Q368" s="3" t="str">
        <f>IFERROR(VLOOKUP($D368,Payments!L$10:$AX$1113,39,FALSE),"-")</f>
        <v>-</v>
      </c>
      <c r="R368" s="3" t="str">
        <f>IFERROR(VLOOKUP($D368,Payments!N$10:$AX$1113,37,FALSE),"-")</f>
        <v>-</v>
      </c>
      <c r="S368" s="3" t="str">
        <f>IFERROR(VLOOKUP($D368,Payments!P$10:$AX$1113,35,FALSE),"-")</f>
        <v>-</v>
      </c>
      <c r="T368" s="3" t="str">
        <f>IFERROR(VLOOKUP($D368,Payments!R$10:$AX$1113,33,FALSE),"-")</f>
        <v>-</v>
      </c>
      <c r="U368" s="3" t="str">
        <f>IFERROR(VLOOKUP($D368,Payments!T$10:$AX$1113,31,FALSE),"-")</f>
        <v>-</v>
      </c>
      <c r="V368" s="3" t="str">
        <f>IFERROR(VLOOKUP($D368,Payments!V$10:$AX$1113,29,FALSE),"-")</f>
        <v>-</v>
      </c>
      <c r="W368" s="3" t="str">
        <f>IFERROR(VLOOKUP($D368,Payments!X$10:$AX$1113,27,FALSE),"-")</f>
        <v>-</v>
      </c>
      <c r="X368" s="3" t="str">
        <f>IFERROR(VLOOKUP($D368,Payments!Z$10:$AX$1113,25,FALSE),"-")</f>
        <v>-</v>
      </c>
      <c r="Y368" s="3" t="str">
        <f>IFERROR(VLOOKUP($D368,Payments!AB$10:$AX$1113,23,FALSE),"-")</f>
        <v>-</v>
      </c>
      <c r="Z368" s="3" t="str">
        <f>IFERROR(VLOOKUP($D368,Payments!AD$10:$AX$1113,19,FALSE),"-")</f>
        <v>-</v>
      </c>
      <c r="AA368" s="3" t="str">
        <f>IFERROR(VLOOKUP($D368,Payments!AF$10:$AX$1113,17,FALSE),"-")</f>
        <v>-</v>
      </c>
      <c r="AB368" s="3" t="str">
        <f>IFERROR(VLOOKUP($D368,Payments!AH$10:$AX$1113,15,FALSE),"-")</f>
        <v>-</v>
      </c>
      <c r="AC368" s="3" t="str">
        <f>IFERROR(VLOOKUP($D368,Payments!AJ$10:$AX$1113,15,FALSE),"-")</f>
        <v>-</v>
      </c>
      <c r="AD368" s="3" t="str">
        <f>IFERROR(VLOOKUP($D368,Payments!AL$10:$AX$1113,13,FALSE),"-")</f>
        <v>-</v>
      </c>
      <c r="AE368" s="3" t="str">
        <f>IFERROR(VLOOKUP($D368,Payments!AN$10:$AX$1113,11,FALSE),"-")</f>
        <v>-</v>
      </c>
      <c r="AF368" s="3" t="str">
        <f>IFERROR(VLOOKUP($D368,Payments!AP$10:$AX$1113,9,FALSE),"-")</f>
        <v>-</v>
      </c>
      <c r="AG368" s="3" t="str">
        <f>IFERROR(VLOOKUP($D368,Payments!AR$10:$AX$1113,7,FALSE),"-")</f>
        <v>-</v>
      </c>
      <c r="AH368" s="3" t="str">
        <f>IFERROR(VLOOKUP($D368,Payments!AT$10:$AX$1113,5,FALSE),"-")</f>
        <v>-</v>
      </c>
      <c r="AI368" s="3" t="str">
        <f>IFERROR(VLOOKUP($D368,Payments!AV$10:$AX$1113,3,FALSE),"-")</f>
        <v>-</v>
      </c>
    </row>
    <row r="369" spans="1:35" ht="14.5" x14ac:dyDescent="0.35">
      <c r="A369" s="4" t="s">
        <v>162</v>
      </c>
      <c r="B369" s="2" t="s">
        <v>2675</v>
      </c>
      <c r="C369" s="19" t="s">
        <v>570</v>
      </c>
      <c r="D369" s="2" t="s">
        <v>1958</v>
      </c>
      <c r="E369" s="22" t="s">
        <v>577</v>
      </c>
      <c r="F369" s="2">
        <v>1</v>
      </c>
      <c r="G369" s="38">
        <v>20000</v>
      </c>
      <c r="H369" s="2"/>
      <c r="I369" s="26" t="s">
        <v>584</v>
      </c>
      <c r="J369" s="2"/>
      <c r="K369" s="2" t="s">
        <v>585</v>
      </c>
      <c r="L369" s="3" t="str">
        <f>IFERROR(VLOOKUP($D369,Payments!B$10:$AX$1113,49,FALSE),"-")</f>
        <v>-</v>
      </c>
      <c r="M369" s="3" t="str">
        <f>IFERROR(VLOOKUP($D369,Payments!D$10:$AX$1113,47,FALSE),"-")</f>
        <v>-</v>
      </c>
      <c r="N369" s="3" t="str">
        <f>IFERROR(VLOOKUP($D369,Payments!F$10:$AX$1113,45,FALSE),"-")</f>
        <v>-</v>
      </c>
      <c r="O369" s="3" t="str">
        <f>IFERROR(VLOOKUP($D369,Payments!H$10:$AX$1113,43,FALSE),"-")</f>
        <v>-</v>
      </c>
      <c r="P369" s="3" t="str">
        <f>IFERROR(VLOOKUP($D369,Payments!J$10:$AX$1113,41,FALSE),"-")</f>
        <v>-</v>
      </c>
      <c r="Q369" s="3" t="str">
        <f>IFERROR(VLOOKUP($D369,Payments!L$10:$AX$1113,39,FALSE),"-")</f>
        <v>-</v>
      </c>
      <c r="R369" s="3" t="str">
        <f>IFERROR(VLOOKUP($D369,Payments!N$10:$AX$1113,37,FALSE),"-")</f>
        <v>-</v>
      </c>
      <c r="S369" s="3" t="str">
        <f>IFERROR(VLOOKUP($D369,Payments!P$10:$AX$1113,35,FALSE),"-")</f>
        <v>-</v>
      </c>
      <c r="T369" s="3" t="str">
        <f>IFERROR(VLOOKUP($D369,Payments!R$10:$AX$1113,33,FALSE),"-")</f>
        <v>-</v>
      </c>
      <c r="U369" s="3" t="str">
        <f>IFERROR(VLOOKUP($D369,Payments!T$10:$AX$1113,31,FALSE),"-")</f>
        <v>-</v>
      </c>
      <c r="V369" s="3" t="str">
        <f>IFERROR(VLOOKUP($D369,Payments!V$10:$AX$1113,29,FALSE),"-")</f>
        <v>-</v>
      </c>
      <c r="W369" s="3" t="str">
        <f>IFERROR(VLOOKUP($D369,Payments!X$10:$AX$1113,27,FALSE),"-")</f>
        <v>-</v>
      </c>
      <c r="X369" s="3" t="str">
        <f>IFERROR(VLOOKUP($D369,Payments!Z$10:$AX$1113,25,FALSE),"-")</f>
        <v>-</v>
      </c>
      <c r="Y369" s="3" t="str">
        <f>IFERROR(VLOOKUP($D369,Payments!AB$10:$AX$1113,23,FALSE),"-")</f>
        <v>-</v>
      </c>
      <c r="Z369" s="3" t="str">
        <f>IFERROR(VLOOKUP($D369,Payments!AD$10:$AX$1113,19,FALSE),"-")</f>
        <v>-</v>
      </c>
      <c r="AA369" s="3" t="str">
        <f>IFERROR(VLOOKUP($D369,Payments!AF$10:$AX$1113,17,FALSE),"-")</f>
        <v>-</v>
      </c>
      <c r="AB369" s="3" t="str">
        <f>IFERROR(VLOOKUP($D369,Payments!AH$10:$AX$1113,15,FALSE),"-")</f>
        <v>-</v>
      </c>
      <c r="AC369" s="3" t="str">
        <f>IFERROR(VLOOKUP($D369,Payments!AJ$10:$AX$1113,15,FALSE),"-")</f>
        <v>-</v>
      </c>
      <c r="AD369" s="3" t="str">
        <f>IFERROR(VLOOKUP($D369,Payments!AL$10:$AX$1113,13,FALSE),"-")</f>
        <v>-</v>
      </c>
      <c r="AE369" s="3" t="str">
        <f>IFERROR(VLOOKUP($D369,Payments!AN$10:$AX$1113,11,FALSE),"-")</f>
        <v>-</v>
      </c>
      <c r="AF369" s="3" t="str">
        <f>IFERROR(VLOOKUP($D369,Payments!AP$10:$AX$1113,9,FALSE),"-")</f>
        <v>-</v>
      </c>
      <c r="AG369" s="3" t="str">
        <f>IFERROR(VLOOKUP($D369,Payments!AR$10:$AX$1113,7,FALSE),"-")</f>
        <v>-</v>
      </c>
      <c r="AH369" s="3" t="str">
        <f>IFERROR(VLOOKUP($D369,Payments!AT$10:$AX$1113,5,FALSE),"-")</f>
        <v>-</v>
      </c>
      <c r="AI369" s="3" t="str">
        <f>IFERROR(VLOOKUP($D369,Payments!AV$10:$AX$1113,3,FALSE),"-")</f>
        <v>-</v>
      </c>
    </row>
    <row r="370" spans="1:35" ht="14.5" x14ac:dyDescent="0.35">
      <c r="A370" s="4" t="s">
        <v>162</v>
      </c>
      <c r="B370" s="2" t="s">
        <v>2675</v>
      </c>
      <c r="C370" s="19" t="s">
        <v>570</v>
      </c>
      <c r="D370" s="2" t="s">
        <v>1959</v>
      </c>
      <c r="E370" s="22" t="s">
        <v>578</v>
      </c>
      <c r="F370" s="2" t="s">
        <v>27</v>
      </c>
      <c r="G370" s="38">
        <v>20000</v>
      </c>
      <c r="H370" s="2"/>
      <c r="I370" s="26"/>
      <c r="J370" s="2"/>
      <c r="K370" s="2"/>
      <c r="L370" s="3" t="str">
        <f>IFERROR(VLOOKUP($D370,Payments!B$10:$AX$1113,49,FALSE),"-")</f>
        <v>-</v>
      </c>
      <c r="M370" s="3" t="str">
        <f>IFERROR(VLOOKUP($D370,Payments!D$10:$AX$1113,47,FALSE),"-")</f>
        <v>-</v>
      </c>
      <c r="N370" s="3" t="str">
        <f>IFERROR(VLOOKUP($D370,Payments!F$10:$AX$1113,45,FALSE),"-")</f>
        <v>-</v>
      </c>
      <c r="O370" s="3" t="str">
        <f>IFERROR(VLOOKUP($D370,Payments!H$10:$AX$1113,43,FALSE),"-")</f>
        <v>-</v>
      </c>
      <c r="P370" s="3" t="str">
        <f>IFERROR(VLOOKUP($D370,Payments!J$10:$AX$1113,41,FALSE),"-")</f>
        <v>-</v>
      </c>
      <c r="Q370" s="3" t="str">
        <f>IFERROR(VLOOKUP($D370,Payments!L$10:$AX$1113,39,FALSE),"-")</f>
        <v>-</v>
      </c>
      <c r="R370" s="3" t="str">
        <f>IFERROR(VLOOKUP($D370,Payments!N$10:$AX$1113,37,FALSE),"-")</f>
        <v>-</v>
      </c>
      <c r="S370" s="3" t="str">
        <f>IFERROR(VLOOKUP($D370,Payments!P$10:$AX$1113,35,FALSE),"-")</f>
        <v>-</v>
      </c>
      <c r="T370" s="3" t="str">
        <f>IFERROR(VLOOKUP($D370,Payments!R$10:$AX$1113,33,FALSE),"-")</f>
        <v>-</v>
      </c>
      <c r="U370" s="3" t="str">
        <f>IFERROR(VLOOKUP($D370,Payments!T$10:$AX$1113,31,FALSE),"-")</f>
        <v>-</v>
      </c>
      <c r="V370" s="3" t="str">
        <f>IFERROR(VLOOKUP($D370,Payments!V$10:$AX$1113,29,FALSE),"-")</f>
        <v>-</v>
      </c>
      <c r="W370" s="3" t="str">
        <f>IFERROR(VLOOKUP($D370,Payments!X$10:$AX$1113,27,FALSE),"-")</f>
        <v>-</v>
      </c>
      <c r="X370" s="3" t="str">
        <f>IFERROR(VLOOKUP($D370,Payments!Z$10:$AX$1113,25,FALSE),"-")</f>
        <v>-</v>
      </c>
      <c r="Y370" s="3" t="str">
        <f>IFERROR(VLOOKUP($D370,Payments!AB$10:$AX$1113,23,FALSE),"-")</f>
        <v>-</v>
      </c>
      <c r="Z370" s="3" t="str">
        <f>IFERROR(VLOOKUP($D370,Payments!AD$10:$AX$1113,19,FALSE),"-")</f>
        <v>-</v>
      </c>
      <c r="AA370" s="3" t="str">
        <f>IFERROR(VLOOKUP($D370,Payments!AF$10:$AX$1113,17,FALSE),"-")</f>
        <v>-</v>
      </c>
      <c r="AB370" s="3" t="str">
        <f>IFERROR(VLOOKUP($D370,Payments!AH$10:$AX$1113,15,FALSE),"-")</f>
        <v>-</v>
      </c>
      <c r="AC370" s="3" t="str">
        <f>IFERROR(VLOOKUP($D370,Payments!AJ$10:$AX$1113,15,FALSE),"-")</f>
        <v>-</v>
      </c>
      <c r="AD370" s="3" t="str">
        <f>IFERROR(VLOOKUP($D370,Payments!AL$10:$AX$1113,13,FALSE),"-")</f>
        <v>-</v>
      </c>
      <c r="AE370" s="3" t="str">
        <f>IFERROR(VLOOKUP($D370,Payments!AN$10:$AX$1113,11,FALSE),"-")</f>
        <v>-</v>
      </c>
      <c r="AF370" s="3" t="str">
        <f>IFERROR(VLOOKUP($D370,Payments!AP$10:$AX$1113,9,FALSE),"-")</f>
        <v>-</v>
      </c>
      <c r="AG370" s="3" t="str">
        <f>IFERROR(VLOOKUP($D370,Payments!AR$10:$AX$1113,7,FALSE),"-")</f>
        <v>-</v>
      </c>
      <c r="AH370" s="3" t="str">
        <f>IFERROR(VLOOKUP($D370,Payments!AT$10:$AX$1113,5,FALSE),"-")</f>
        <v>-</v>
      </c>
      <c r="AI370" s="3" t="str">
        <f>IFERROR(VLOOKUP($D370,Payments!AV$10:$AX$1113,3,FALSE),"-")</f>
        <v>-</v>
      </c>
    </row>
    <row r="371" spans="1:35" ht="14.5" x14ac:dyDescent="0.35">
      <c r="A371" s="4" t="s">
        <v>162</v>
      </c>
      <c r="B371" s="2" t="s">
        <v>2675</v>
      </c>
      <c r="C371" s="19" t="s">
        <v>570</v>
      </c>
      <c r="D371" s="2" t="s">
        <v>1960</v>
      </c>
      <c r="E371" s="22" t="s">
        <v>579</v>
      </c>
      <c r="F371" s="2">
        <v>2</v>
      </c>
      <c r="G371" s="38">
        <v>20000</v>
      </c>
      <c r="H371" s="2"/>
      <c r="I371" s="26"/>
      <c r="J371" s="2"/>
      <c r="K371" s="2"/>
      <c r="L371" s="3" t="str">
        <f>IFERROR(VLOOKUP($D371,Payments!B$10:$AX$1113,49,FALSE),"-")</f>
        <v>-</v>
      </c>
      <c r="M371" s="3" t="str">
        <f>IFERROR(VLOOKUP($D371,Payments!D$10:$AX$1113,47,FALSE),"-")</f>
        <v>-</v>
      </c>
      <c r="N371" s="3" t="str">
        <f>IFERROR(VLOOKUP($D371,Payments!F$10:$AX$1113,45,FALSE),"-")</f>
        <v>-</v>
      </c>
      <c r="O371" s="3" t="str">
        <f>IFERROR(VLOOKUP($D371,Payments!H$10:$AX$1113,43,FALSE),"-")</f>
        <v>-</v>
      </c>
      <c r="P371" s="3" t="str">
        <f>IFERROR(VLOOKUP($D371,Payments!J$10:$AX$1113,41,FALSE),"-")</f>
        <v>-</v>
      </c>
      <c r="Q371" s="3" t="str">
        <f>IFERROR(VLOOKUP($D371,Payments!L$10:$AX$1113,39,FALSE),"-")</f>
        <v>-</v>
      </c>
      <c r="R371" s="3" t="str">
        <f>IFERROR(VLOOKUP($D371,Payments!N$10:$AX$1113,37,FALSE),"-")</f>
        <v>-</v>
      </c>
      <c r="S371" s="3" t="str">
        <f>IFERROR(VLOOKUP($D371,Payments!P$10:$AX$1113,35,FALSE),"-")</f>
        <v>-</v>
      </c>
      <c r="T371" s="3" t="str">
        <f>IFERROR(VLOOKUP($D371,Payments!R$10:$AX$1113,33,FALSE),"-")</f>
        <v>-</v>
      </c>
      <c r="U371" s="3" t="str">
        <f>IFERROR(VLOOKUP($D371,Payments!T$10:$AX$1113,31,FALSE),"-")</f>
        <v>-</v>
      </c>
      <c r="V371" s="3" t="str">
        <f>IFERROR(VLOOKUP($D371,Payments!V$10:$AX$1113,29,FALSE),"-")</f>
        <v>-</v>
      </c>
      <c r="W371" s="3" t="str">
        <f>IFERROR(VLOOKUP($D371,Payments!X$10:$AX$1113,27,FALSE),"-")</f>
        <v>-</v>
      </c>
      <c r="X371" s="3" t="str">
        <f>IFERROR(VLOOKUP($D371,Payments!Z$10:$AX$1113,25,FALSE),"-")</f>
        <v>-</v>
      </c>
      <c r="Y371" s="3" t="str">
        <f>IFERROR(VLOOKUP($D371,Payments!AB$10:$AX$1113,23,FALSE),"-")</f>
        <v>-</v>
      </c>
      <c r="Z371" s="3" t="str">
        <f>IFERROR(VLOOKUP($D371,Payments!AD$10:$AX$1113,19,FALSE),"-")</f>
        <v>-</v>
      </c>
      <c r="AA371" s="3" t="str">
        <f>IFERROR(VLOOKUP($D371,Payments!AF$10:$AX$1113,17,FALSE),"-")</f>
        <v>-</v>
      </c>
      <c r="AB371" s="3" t="str">
        <f>IFERROR(VLOOKUP($D371,Payments!AH$10:$AX$1113,15,FALSE),"-")</f>
        <v>-</v>
      </c>
      <c r="AC371" s="3" t="str">
        <f>IFERROR(VLOOKUP($D371,Payments!AJ$10:$AX$1113,15,FALSE),"-")</f>
        <v>-</v>
      </c>
      <c r="AD371" s="3" t="str">
        <f>IFERROR(VLOOKUP($D371,Payments!AL$10:$AX$1113,13,FALSE),"-")</f>
        <v>-</v>
      </c>
      <c r="AE371" s="3" t="str">
        <f>IFERROR(VLOOKUP($D371,Payments!AN$10:$AX$1113,11,FALSE),"-")</f>
        <v>-</v>
      </c>
      <c r="AF371" s="3" t="str">
        <f>IFERROR(VLOOKUP($D371,Payments!AP$10:$AX$1113,9,FALSE),"-")</f>
        <v>-</v>
      </c>
      <c r="AG371" s="3" t="str">
        <f>IFERROR(VLOOKUP($D371,Payments!AR$10:$AX$1113,7,FALSE),"-")</f>
        <v>-</v>
      </c>
      <c r="AH371" s="3" t="str">
        <f>IFERROR(VLOOKUP($D371,Payments!AT$10:$AX$1113,5,FALSE),"-")</f>
        <v>-</v>
      </c>
      <c r="AI371" s="3" t="str">
        <f>IFERROR(VLOOKUP($D371,Payments!AV$10:$AX$1113,3,FALSE),"-")</f>
        <v>-</v>
      </c>
    </row>
    <row r="372" spans="1:35" ht="14.5" x14ac:dyDescent="0.35">
      <c r="A372" s="4" t="s">
        <v>162</v>
      </c>
      <c r="B372" s="2" t="s">
        <v>2676</v>
      </c>
      <c r="C372" s="19" t="s">
        <v>588</v>
      </c>
      <c r="D372" s="2" t="s">
        <v>1961</v>
      </c>
      <c r="E372" s="22" t="s">
        <v>589</v>
      </c>
      <c r="F372" s="2">
        <v>4</v>
      </c>
      <c r="G372" s="38">
        <v>20000</v>
      </c>
      <c r="H372" s="2"/>
      <c r="I372" s="26"/>
      <c r="J372" s="2"/>
      <c r="K372" s="2"/>
      <c r="L372" s="3" t="str">
        <f>IFERROR(VLOOKUP($D372,Payments!B$10:$AX$1113,49,FALSE),"-")</f>
        <v>-</v>
      </c>
      <c r="M372" s="3" t="str">
        <f>IFERROR(VLOOKUP($D372,Payments!D$10:$AX$1113,47,FALSE),"-")</f>
        <v>-</v>
      </c>
      <c r="N372" s="3" t="str">
        <f>IFERROR(VLOOKUP($D372,Payments!F$10:$AX$1113,45,FALSE),"-")</f>
        <v>-</v>
      </c>
      <c r="O372" s="3" t="str">
        <f>IFERROR(VLOOKUP($D372,Payments!H$10:$AX$1113,43,FALSE),"-")</f>
        <v>-</v>
      </c>
      <c r="P372" s="3" t="str">
        <f>IFERROR(VLOOKUP($D372,Payments!J$10:$AX$1113,41,FALSE),"-")</f>
        <v>-</v>
      </c>
      <c r="Q372" s="3" t="str">
        <f>IFERROR(VLOOKUP($D372,Payments!L$10:$AX$1113,39,FALSE),"-")</f>
        <v>-</v>
      </c>
      <c r="R372" s="3" t="str">
        <f>IFERROR(VLOOKUP($D372,Payments!N$10:$AX$1113,37,FALSE),"-")</f>
        <v>-</v>
      </c>
      <c r="S372" s="3" t="str">
        <f>IFERROR(VLOOKUP($D372,Payments!P$10:$AX$1113,35,FALSE),"-")</f>
        <v>-</v>
      </c>
      <c r="T372" s="3" t="str">
        <f>IFERROR(VLOOKUP($D372,Payments!R$10:$AX$1113,33,FALSE),"-")</f>
        <v>-</v>
      </c>
      <c r="U372" s="3" t="str">
        <f>IFERROR(VLOOKUP($D372,Payments!T$10:$AX$1113,31,FALSE),"-")</f>
        <v>-</v>
      </c>
      <c r="V372" s="3" t="str">
        <f>IFERROR(VLOOKUP($D372,Payments!V$10:$AX$1113,29,FALSE),"-")</f>
        <v>-</v>
      </c>
      <c r="W372" s="3" t="str">
        <f>IFERROR(VLOOKUP($D372,Payments!X$10:$AX$1113,27,FALSE),"-")</f>
        <v>-</v>
      </c>
      <c r="X372" s="3" t="str">
        <f>IFERROR(VLOOKUP($D372,Payments!Z$10:$AX$1113,25,FALSE),"-")</f>
        <v>-</v>
      </c>
      <c r="Y372" s="3" t="str">
        <f>IFERROR(VLOOKUP($D372,Payments!AB$10:$AX$1113,23,FALSE),"-")</f>
        <v>-</v>
      </c>
      <c r="Z372" s="3" t="str">
        <f>IFERROR(VLOOKUP($D372,Payments!AD$10:$AX$1113,19,FALSE),"-")</f>
        <v>-</v>
      </c>
      <c r="AA372" s="3" t="str">
        <f>IFERROR(VLOOKUP($D372,Payments!AF$10:$AX$1113,17,FALSE),"-")</f>
        <v>-</v>
      </c>
      <c r="AB372" s="3" t="str">
        <f>IFERROR(VLOOKUP($D372,Payments!AH$10:$AX$1113,15,FALSE),"-")</f>
        <v>-</v>
      </c>
      <c r="AC372" s="3" t="str">
        <f>IFERROR(VLOOKUP($D372,Payments!AJ$10:$AX$1113,15,FALSE),"-")</f>
        <v>-</v>
      </c>
      <c r="AD372" s="3" t="str">
        <f>IFERROR(VLOOKUP($D372,Payments!AL$10:$AX$1113,13,FALSE),"-")</f>
        <v>-</v>
      </c>
      <c r="AE372" s="3" t="str">
        <f>IFERROR(VLOOKUP($D372,Payments!AN$10:$AX$1113,11,FALSE),"-")</f>
        <v>-</v>
      </c>
      <c r="AF372" s="3" t="str">
        <f>IFERROR(VLOOKUP($D372,Payments!AP$10:$AX$1113,9,FALSE),"-")</f>
        <v>-</v>
      </c>
      <c r="AG372" s="3" t="str">
        <f>IFERROR(VLOOKUP($D372,Payments!AR$10:$AX$1113,7,FALSE),"-")</f>
        <v>-</v>
      </c>
      <c r="AH372" s="3" t="str">
        <f>IFERROR(VLOOKUP($D372,Payments!AT$10:$AX$1113,5,FALSE),"-")</f>
        <v>-</v>
      </c>
      <c r="AI372" s="3" t="str">
        <f>IFERROR(VLOOKUP($D372,Payments!AV$10:$AX$1113,3,FALSE),"-")</f>
        <v>-</v>
      </c>
    </row>
    <row r="373" spans="1:35" ht="14.5" x14ac:dyDescent="0.35">
      <c r="A373" s="4" t="s">
        <v>162</v>
      </c>
      <c r="B373" s="2" t="s">
        <v>2676</v>
      </c>
      <c r="C373" s="19" t="s">
        <v>588</v>
      </c>
      <c r="D373" s="2" t="s">
        <v>1962</v>
      </c>
      <c r="E373" s="22" t="s">
        <v>590</v>
      </c>
      <c r="F373" s="2">
        <v>7</v>
      </c>
      <c r="G373" s="38">
        <v>20000</v>
      </c>
      <c r="H373" s="2"/>
      <c r="I373" s="26"/>
      <c r="J373" s="2"/>
      <c r="K373" s="2" t="s">
        <v>598</v>
      </c>
      <c r="L373" s="3" t="str">
        <f>IFERROR(VLOOKUP($D373,Payments!B$10:$AX$1113,49,FALSE),"-")</f>
        <v>-</v>
      </c>
      <c r="M373" s="3" t="str">
        <f>IFERROR(VLOOKUP($D373,Payments!D$10:$AX$1113,47,FALSE),"-")</f>
        <v>-</v>
      </c>
      <c r="N373" s="3" t="str">
        <f>IFERROR(VLOOKUP($D373,Payments!F$10:$AX$1113,45,FALSE),"-")</f>
        <v>-</v>
      </c>
      <c r="O373" s="3" t="str">
        <f>IFERROR(VLOOKUP($D373,Payments!H$10:$AX$1113,43,FALSE),"-")</f>
        <v>-</v>
      </c>
      <c r="P373" s="3" t="str">
        <f>IFERROR(VLOOKUP($D373,Payments!J$10:$AX$1113,41,FALSE),"-")</f>
        <v>-</v>
      </c>
      <c r="Q373" s="3" t="str">
        <f>IFERROR(VLOOKUP($D373,Payments!L$10:$AX$1113,39,FALSE),"-")</f>
        <v>-</v>
      </c>
      <c r="R373" s="3" t="str">
        <f>IFERROR(VLOOKUP($D373,Payments!N$10:$AX$1113,37,FALSE),"-")</f>
        <v>-</v>
      </c>
      <c r="S373" s="3" t="str">
        <f>IFERROR(VLOOKUP($D373,Payments!P$10:$AX$1113,35,FALSE),"-")</f>
        <v>-</v>
      </c>
      <c r="T373" s="3" t="str">
        <f>IFERROR(VLOOKUP($D373,Payments!R$10:$AX$1113,33,FALSE),"-")</f>
        <v>-</v>
      </c>
      <c r="U373" s="3" t="str">
        <f>IFERROR(VLOOKUP($D373,Payments!T$10:$AX$1113,31,FALSE),"-")</f>
        <v>-</v>
      </c>
      <c r="V373" s="3" t="str">
        <f>IFERROR(VLOOKUP($D373,Payments!V$10:$AX$1113,29,FALSE),"-")</f>
        <v>-</v>
      </c>
      <c r="W373" s="3" t="str">
        <f>IFERROR(VLOOKUP($D373,Payments!X$10:$AX$1113,27,FALSE),"-")</f>
        <v>-</v>
      </c>
      <c r="X373" s="3" t="str">
        <f>IFERROR(VLOOKUP($D373,Payments!Z$10:$AX$1113,25,FALSE),"-")</f>
        <v>-</v>
      </c>
      <c r="Y373" s="3" t="str">
        <f>IFERROR(VLOOKUP($D373,Payments!AB$10:$AX$1113,23,FALSE),"-")</f>
        <v>-</v>
      </c>
      <c r="Z373" s="3" t="str">
        <f>IFERROR(VLOOKUP($D373,Payments!AD$10:$AX$1113,19,FALSE),"-")</f>
        <v>-</v>
      </c>
      <c r="AA373" s="3" t="str">
        <f>IFERROR(VLOOKUP($D373,Payments!AF$10:$AX$1113,17,FALSE),"-")</f>
        <v>-</v>
      </c>
      <c r="AB373" s="3" t="str">
        <f>IFERROR(VLOOKUP($D373,Payments!AH$10:$AX$1113,15,FALSE),"-")</f>
        <v>-</v>
      </c>
      <c r="AC373" s="3" t="str">
        <f>IFERROR(VLOOKUP($D373,Payments!AJ$10:$AX$1113,15,FALSE),"-")</f>
        <v>-</v>
      </c>
      <c r="AD373" s="3" t="str">
        <f>IFERROR(VLOOKUP($D373,Payments!AL$10:$AX$1113,13,FALSE),"-")</f>
        <v>-</v>
      </c>
      <c r="AE373" s="3" t="str">
        <f>IFERROR(VLOOKUP($D373,Payments!AN$10:$AX$1113,11,FALSE),"-")</f>
        <v>-</v>
      </c>
      <c r="AF373" s="3" t="str">
        <f>IFERROR(VLOOKUP($D373,Payments!AP$10:$AX$1113,9,FALSE),"-")</f>
        <v>-</v>
      </c>
      <c r="AG373" s="3" t="str">
        <f>IFERROR(VLOOKUP($D373,Payments!AR$10:$AX$1113,7,FALSE),"-")</f>
        <v>-</v>
      </c>
      <c r="AH373" s="3" t="str">
        <f>IFERROR(VLOOKUP($D373,Payments!AT$10:$AX$1113,5,FALSE),"-")</f>
        <v>-</v>
      </c>
      <c r="AI373" s="3" t="str">
        <f>IFERROR(VLOOKUP($D373,Payments!AV$10:$AX$1113,3,FALSE),"-")</f>
        <v>-</v>
      </c>
    </row>
    <row r="374" spans="1:35" ht="14.5" x14ac:dyDescent="0.35">
      <c r="A374" s="4" t="s">
        <v>162</v>
      </c>
      <c r="B374" s="2" t="s">
        <v>2676</v>
      </c>
      <c r="C374" s="19" t="s">
        <v>588</v>
      </c>
      <c r="D374" s="2" t="s">
        <v>1963</v>
      </c>
      <c r="E374" s="22" t="s">
        <v>591</v>
      </c>
      <c r="F374" s="2">
        <v>2</v>
      </c>
      <c r="G374" s="38">
        <v>20000</v>
      </c>
      <c r="H374" s="2"/>
      <c r="I374" s="26" t="s">
        <v>597</v>
      </c>
      <c r="J374" s="2"/>
      <c r="K374" s="2"/>
      <c r="L374" s="3" t="str">
        <f>IFERROR(VLOOKUP($D374,Payments!B$10:$AX$1113,49,FALSE),"-")</f>
        <v>-</v>
      </c>
      <c r="M374" s="3" t="str">
        <f>IFERROR(VLOOKUP($D374,Payments!D$10:$AX$1113,47,FALSE),"-")</f>
        <v>-</v>
      </c>
      <c r="N374" s="3" t="str">
        <f>IFERROR(VLOOKUP($D374,Payments!F$10:$AX$1113,45,FALSE),"-")</f>
        <v>-</v>
      </c>
      <c r="O374" s="3" t="str">
        <f>IFERROR(VLOOKUP($D374,Payments!H$10:$AX$1113,43,FALSE),"-")</f>
        <v>-</v>
      </c>
      <c r="P374" s="3" t="str">
        <f>IFERROR(VLOOKUP($D374,Payments!J$10:$AX$1113,41,FALSE),"-")</f>
        <v>-</v>
      </c>
      <c r="Q374" s="3" t="str">
        <f>IFERROR(VLOOKUP($D374,Payments!L$10:$AX$1113,39,FALSE),"-")</f>
        <v>-</v>
      </c>
      <c r="R374" s="3" t="str">
        <f>IFERROR(VLOOKUP($D374,Payments!N$10:$AX$1113,37,FALSE),"-")</f>
        <v>-</v>
      </c>
      <c r="S374" s="3" t="str">
        <f>IFERROR(VLOOKUP($D374,Payments!P$10:$AX$1113,35,FALSE),"-")</f>
        <v>-</v>
      </c>
      <c r="T374" s="3" t="str">
        <f>IFERROR(VLOOKUP($D374,Payments!R$10:$AX$1113,33,FALSE),"-")</f>
        <v>-</v>
      </c>
      <c r="U374" s="3" t="str">
        <f>IFERROR(VLOOKUP($D374,Payments!T$10:$AX$1113,31,FALSE),"-")</f>
        <v>-</v>
      </c>
      <c r="V374" s="3" t="str">
        <f>IFERROR(VLOOKUP($D374,Payments!V$10:$AX$1113,29,FALSE),"-")</f>
        <v>-</v>
      </c>
      <c r="W374" s="3" t="str">
        <f>IFERROR(VLOOKUP($D374,Payments!X$10:$AX$1113,27,FALSE),"-")</f>
        <v>-</v>
      </c>
      <c r="X374" s="3" t="str">
        <f>IFERROR(VLOOKUP($D374,Payments!Z$10:$AX$1113,25,FALSE),"-")</f>
        <v>-</v>
      </c>
      <c r="Y374" s="3" t="str">
        <f>IFERROR(VLOOKUP($D374,Payments!AB$10:$AX$1113,23,FALSE),"-")</f>
        <v>-</v>
      </c>
      <c r="Z374" s="3" t="str">
        <f>IFERROR(VLOOKUP($D374,Payments!AD$10:$AX$1113,19,FALSE),"-")</f>
        <v>-</v>
      </c>
      <c r="AA374" s="3" t="str">
        <f>IFERROR(VLOOKUP($D374,Payments!AF$10:$AX$1113,17,FALSE),"-")</f>
        <v>-</v>
      </c>
      <c r="AB374" s="3" t="str">
        <f>IFERROR(VLOOKUP($D374,Payments!AH$10:$AX$1113,15,FALSE),"-")</f>
        <v>-</v>
      </c>
      <c r="AC374" s="3" t="str">
        <f>IFERROR(VLOOKUP($D374,Payments!AJ$10:$AX$1113,15,FALSE),"-")</f>
        <v>-</v>
      </c>
      <c r="AD374" s="3" t="str">
        <f>IFERROR(VLOOKUP($D374,Payments!AL$10:$AX$1113,13,FALSE),"-")</f>
        <v>-</v>
      </c>
      <c r="AE374" s="3" t="str">
        <f>IFERROR(VLOOKUP($D374,Payments!AN$10:$AX$1113,11,FALSE),"-")</f>
        <v>-</v>
      </c>
      <c r="AF374" s="3" t="str">
        <f>IFERROR(VLOOKUP($D374,Payments!AP$10:$AX$1113,9,FALSE),"-")</f>
        <v>-</v>
      </c>
      <c r="AG374" s="3" t="str">
        <f>IFERROR(VLOOKUP($D374,Payments!AR$10:$AX$1113,7,FALSE),"-")</f>
        <v>-</v>
      </c>
      <c r="AH374" s="3" t="str">
        <f>IFERROR(VLOOKUP($D374,Payments!AT$10:$AX$1113,5,FALSE),"-")</f>
        <v>-</v>
      </c>
      <c r="AI374" s="3" t="str">
        <f>IFERROR(VLOOKUP($D374,Payments!AV$10:$AX$1113,3,FALSE),"-")</f>
        <v>-</v>
      </c>
    </row>
    <row r="375" spans="1:35" ht="14.5" x14ac:dyDescent="0.35">
      <c r="A375" s="4" t="s">
        <v>162</v>
      </c>
      <c r="B375" s="2" t="s">
        <v>2676</v>
      </c>
      <c r="C375" s="19" t="s">
        <v>588</v>
      </c>
      <c r="D375" s="2" t="s">
        <v>1964</v>
      </c>
      <c r="E375" s="22" t="s">
        <v>592</v>
      </c>
      <c r="F375" s="2">
        <v>6</v>
      </c>
      <c r="G375" s="38">
        <v>20000</v>
      </c>
      <c r="H375" s="2"/>
      <c r="I375" s="26"/>
      <c r="J375" s="2"/>
      <c r="K375" s="2"/>
      <c r="L375" s="3" t="str">
        <f>IFERROR(VLOOKUP($D375,Payments!B$10:$AX$1113,49,FALSE),"-")</f>
        <v>-</v>
      </c>
      <c r="M375" s="3" t="str">
        <f>IFERROR(VLOOKUP($D375,Payments!D$10:$AX$1113,47,FALSE),"-")</f>
        <v>-</v>
      </c>
      <c r="N375" s="3" t="str">
        <f>IFERROR(VLOOKUP($D375,Payments!F$10:$AX$1113,45,FALSE),"-")</f>
        <v>-</v>
      </c>
      <c r="O375" s="3" t="str">
        <f>IFERROR(VLOOKUP($D375,Payments!H$10:$AX$1113,43,FALSE),"-")</f>
        <v>-</v>
      </c>
      <c r="P375" s="3" t="str">
        <f>IFERROR(VLOOKUP($D375,Payments!J$10:$AX$1113,41,FALSE),"-")</f>
        <v>-</v>
      </c>
      <c r="Q375" s="3" t="str">
        <f>IFERROR(VLOOKUP($D375,Payments!L$10:$AX$1113,39,FALSE),"-")</f>
        <v>-</v>
      </c>
      <c r="R375" s="3" t="str">
        <f>IFERROR(VLOOKUP($D375,Payments!N$10:$AX$1113,37,FALSE),"-")</f>
        <v>-</v>
      </c>
      <c r="S375" s="3" t="str">
        <f>IFERROR(VLOOKUP($D375,Payments!P$10:$AX$1113,35,FALSE),"-")</f>
        <v>-</v>
      </c>
      <c r="T375" s="3" t="str">
        <f>IFERROR(VLOOKUP($D375,Payments!R$10:$AX$1113,33,FALSE),"-")</f>
        <v>-</v>
      </c>
      <c r="U375" s="3" t="str">
        <f>IFERROR(VLOOKUP($D375,Payments!T$10:$AX$1113,31,FALSE),"-")</f>
        <v>-</v>
      </c>
      <c r="V375" s="3" t="str">
        <f>IFERROR(VLOOKUP($D375,Payments!V$10:$AX$1113,29,FALSE),"-")</f>
        <v>-</v>
      </c>
      <c r="W375" s="3" t="str">
        <f>IFERROR(VLOOKUP($D375,Payments!X$10:$AX$1113,27,FALSE),"-")</f>
        <v>-</v>
      </c>
      <c r="X375" s="3" t="str">
        <f>IFERROR(VLOOKUP($D375,Payments!Z$10:$AX$1113,25,FALSE),"-")</f>
        <v>-</v>
      </c>
      <c r="Y375" s="3" t="str">
        <f>IFERROR(VLOOKUP($D375,Payments!AB$10:$AX$1113,23,FALSE),"-")</f>
        <v>-</v>
      </c>
      <c r="Z375" s="3" t="str">
        <f>IFERROR(VLOOKUP($D375,Payments!AD$10:$AX$1113,19,FALSE),"-")</f>
        <v>-</v>
      </c>
      <c r="AA375" s="3" t="str">
        <f>IFERROR(VLOOKUP($D375,Payments!AF$10:$AX$1113,17,FALSE),"-")</f>
        <v>-</v>
      </c>
      <c r="AB375" s="3" t="str">
        <f>IFERROR(VLOOKUP($D375,Payments!AH$10:$AX$1113,15,FALSE),"-")</f>
        <v>-</v>
      </c>
      <c r="AC375" s="3" t="str">
        <f>IFERROR(VLOOKUP($D375,Payments!AJ$10:$AX$1113,15,FALSE),"-")</f>
        <v>-</v>
      </c>
      <c r="AD375" s="3" t="str">
        <f>IFERROR(VLOOKUP($D375,Payments!AL$10:$AX$1113,13,FALSE),"-")</f>
        <v>-</v>
      </c>
      <c r="AE375" s="3" t="str">
        <f>IFERROR(VLOOKUP($D375,Payments!AN$10:$AX$1113,11,FALSE),"-")</f>
        <v>-</v>
      </c>
      <c r="AF375" s="3" t="str">
        <f>IFERROR(VLOOKUP($D375,Payments!AP$10:$AX$1113,9,FALSE),"-")</f>
        <v>-</v>
      </c>
      <c r="AG375" s="3" t="str">
        <f>IFERROR(VLOOKUP($D375,Payments!AR$10:$AX$1113,7,FALSE),"-")</f>
        <v>-</v>
      </c>
      <c r="AH375" s="3" t="str">
        <f>IFERROR(VLOOKUP($D375,Payments!AT$10:$AX$1113,5,FALSE),"-")</f>
        <v>-</v>
      </c>
      <c r="AI375" s="3" t="str">
        <f>IFERROR(VLOOKUP($D375,Payments!AV$10:$AX$1113,3,FALSE),"-")</f>
        <v>-</v>
      </c>
    </row>
    <row r="376" spans="1:35" ht="14.5" x14ac:dyDescent="0.35">
      <c r="A376" s="4" t="s">
        <v>162</v>
      </c>
      <c r="B376" s="2" t="s">
        <v>2676</v>
      </c>
      <c r="C376" s="19" t="s">
        <v>588</v>
      </c>
      <c r="D376" s="2" t="s">
        <v>1965</v>
      </c>
      <c r="E376" s="22" t="s">
        <v>593</v>
      </c>
      <c r="F376" s="2">
        <v>1</v>
      </c>
      <c r="G376" s="38">
        <v>20000</v>
      </c>
      <c r="H376" s="2"/>
      <c r="I376" s="26" t="s">
        <v>1474</v>
      </c>
      <c r="J376" s="2"/>
      <c r="K376" s="2"/>
      <c r="L376" s="3" t="str">
        <f>IFERROR(VLOOKUP($D376,Payments!B$10:$AX$1113,49,FALSE),"-")</f>
        <v>-</v>
      </c>
      <c r="M376" s="3" t="str">
        <f>IFERROR(VLOOKUP($D376,Payments!D$10:$AX$1113,47,FALSE),"-")</f>
        <v>-</v>
      </c>
      <c r="N376" s="3" t="str">
        <f>IFERROR(VLOOKUP($D376,Payments!F$10:$AX$1113,45,FALSE),"-")</f>
        <v>-</v>
      </c>
      <c r="O376" s="3" t="str">
        <f>IFERROR(VLOOKUP($D376,Payments!H$10:$AX$1113,43,FALSE),"-")</f>
        <v>-</v>
      </c>
      <c r="P376" s="3" t="str">
        <f>IFERROR(VLOOKUP($D376,Payments!J$10:$AX$1113,41,FALSE),"-")</f>
        <v>-</v>
      </c>
      <c r="Q376" s="3" t="str">
        <f>IFERROR(VLOOKUP($D376,Payments!L$10:$AX$1113,39,FALSE),"-")</f>
        <v>-</v>
      </c>
      <c r="R376" s="3" t="str">
        <f>IFERROR(VLOOKUP($D376,Payments!N$10:$AX$1113,37,FALSE),"-")</f>
        <v>-</v>
      </c>
      <c r="S376" s="3" t="str">
        <f>IFERROR(VLOOKUP($D376,Payments!P$10:$AX$1113,35,FALSE),"-")</f>
        <v>-</v>
      </c>
      <c r="T376" s="3" t="str">
        <f>IFERROR(VLOOKUP($D376,Payments!R$10:$AX$1113,33,FALSE),"-")</f>
        <v>-</v>
      </c>
      <c r="U376" s="3" t="str">
        <f>IFERROR(VLOOKUP($D376,Payments!T$10:$AX$1113,31,FALSE),"-")</f>
        <v>-</v>
      </c>
      <c r="V376" s="3" t="str">
        <f>IFERROR(VLOOKUP($D376,Payments!V$10:$AX$1113,29,FALSE),"-")</f>
        <v>-</v>
      </c>
      <c r="W376" s="3" t="str">
        <f>IFERROR(VLOOKUP($D376,Payments!X$10:$AX$1113,27,FALSE),"-")</f>
        <v>-</v>
      </c>
      <c r="X376" s="3" t="str">
        <f>IFERROR(VLOOKUP($D376,Payments!Z$10:$AX$1113,25,FALSE),"-")</f>
        <v>-</v>
      </c>
      <c r="Y376" s="3" t="str">
        <f>IFERROR(VLOOKUP($D376,Payments!AB$10:$AX$1113,23,FALSE),"-")</f>
        <v>-</v>
      </c>
      <c r="Z376" s="3" t="str">
        <f>IFERROR(VLOOKUP($D376,Payments!AD$10:$AX$1113,19,FALSE),"-")</f>
        <v>-</v>
      </c>
      <c r="AA376" s="3" t="str">
        <f>IFERROR(VLOOKUP($D376,Payments!AF$10:$AX$1113,17,FALSE),"-")</f>
        <v>-</v>
      </c>
      <c r="AB376" s="3" t="str">
        <f>IFERROR(VLOOKUP($D376,Payments!AH$10:$AX$1113,15,FALSE),"-")</f>
        <v>-</v>
      </c>
      <c r="AC376" s="3" t="str">
        <f>IFERROR(VLOOKUP($D376,Payments!AJ$10:$AX$1113,15,FALSE),"-")</f>
        <v>-</v>
      </c>
      <c r="AD376" s="3" t="str">
        <f>IFERROR(VLOOKUP($D376,Payments!AL$10:$AX$1113,13,FALSE),"-")</f>
        <v>-</v>
      </c>
      <c r="AE376" s="3" t="str">
        <f>IFERROR(VLOOKUP($D376,Payments!AN$10:$AX$1113,11,FALSE),"-")</f>
        <v>-</v>
      </c>
      <c r="AF376" s="3" t="str">
        <f>IFERROR(VLOOKUP($D376,Payments!AP$10:$AX$1113,9,FALSE),"-")</f>
        <v>-</v>
      </c>
      <c r="AG376" s="3" t="str">
        <f>IFERROR(VLOOKUP($D376,Payments!AR$10:$AX$1113,7,FALSE),"-")</f>
        <v>-</v>
      </c>
      <c r="AH376" s="3" t="str">
        <f>IFERROR(VLOOKUP($D376,Payments!AT$10:$AX$1113,5,FALSE),"-")</f>
        <v>-</v>
      </c>
      <c r="AI376" s="3" t="str">
        <f>IFERROR(VLOOKUP($D376,Payments!AV$10:$AX$1113,3,FALSE),"-")</f>
        <v>-</v>
      </c>
    </row>
    <row r="377" spans="1:35" ht="14.5" x14ac:dyDescent="0.35">
      <c r="A377" s="4" t="s">
        <v>162</v>
      </c>
      <c r="B377" s="2" t="s">
        <v>2676</v>
      </c>
      <c r="C377" s="19" t="s">
        <v>588</v>
      </c>
      <c r="D377" s="2" t="s">
        <v>1966</v>
      </c>
      <c r="E377" s="22" t="s">
        <v>594</v>
      </c>
      <c r="F377" s="2">
        <v>3</v>
      </c>
      <c r="G377" s="38">
        <v>20000</v>
      </c>
      <c r="H377" s="2"/>
      <c r="I377" s="26"/>
      <c r="J377" s="2"/>
      <c r="K377" s="2"/>
      <c r="L377" s="3" t="str">
        <f>IFERROR(VLOOKUP($D377,Payments!B$10:$AX$1113,49,FALSE),"-")</f>
        <v>-</v>
      </c>
      <c r="M377" s="3" t="str">
        <f>IFERROR(VLOOKUP($D377,Payments!D$10:$AX$1113,47,FALSE),"-")</f>
        <v>-</v>
      </c>
      <c r="N377" s="3" t="str">
        <f>IFERROR(VLOOKUP($D377,Payments!F$10:$AX$1113,45,FALSE),"-")</f>
        <v>-</v>
      </c>
      <c r="O377" s="3" t="str">
        <f>IFERROR(VLOOKUP($D377,Payments!H$10:$AX$1113,43,FALSE),"-")</f>
        <v>-</v>
      </c>
      <c r="P377" s="3" t="str">
        <f>IFERROR(VLOOKUP($D377,Payments!J$10:$AX$1113,41,FALSE),"-")</f>
        <v>-</v>
      </c>
      <c r="Q377" s="3" t="str">
        <f>IFERROR(VLOOKUP($D377,Payments!L$10:$AX$1113,39,FALSE),"-")</f>
        <v>-</v>
      </c>
      <c r="R377" s="3" t="str">
        <f>IFERROR(VLOOKUP($D377,Payments!N$10:$AX$1113,37,FALSE),"-")</f>
        <v>-</v>
      </c>
      <c r="S377" s="3" t="str">
        <f>IFERROR(VLOOKUP($D377,Payments!P$10:$AX$1113,35,FALSE),"-")</f>
        <v>-</v>
      </c>
      <c r="T377" s="3" t="str">
        <f>IFERROR(VLOOKUP($D377,Payments!R$10:$AX$1113,33,FALSE),"-")</f>
        <v>-</v>
      </c>
      <c r="U377" s="3" t="str">
        <f>IFERROR(VLOOKUP($D377,Payments!T$10:$AX$1113,31,FALSE),"-")</f>
        <v>-</v>
      </c>
      <c r="V377" s="3" t="str">
        <f>IFERROR(VLOOKUP($D377,Payments!V$10:$AX$1113,29,FALSE),"-")</f>
        <v>-</v>
      </c>
      <c r="W377" s="3" t="str">
        <f>IFERROR(VLOOKUP($D377,Payments!X$10:$AX$1113,27,FALSE),"-")</f>
        <v>-</v>
      </c>
      <c r="X377" s="3" t="str">
        <f>IFERROR(VLOOKUP($D377,Payments!Z$10:$AX$1113,25,FALSE),"-")</f>
        <v>-</v>
      </c>
      <c r="Y377" s="3" t="str">
        <f>IFERROR(VLOOKUP($D377,Payments!AB$10:$AX$1113,23,FALSE),"-")</f>
        <v>-</v>
      </c>
      <c r="Z377" s="3" t="str">
        <f>IFERROR(VLOOKUP($D377,Payments!AD$10:$AX$1113,19,FALSE),"-")</f>
        <v>-</v>
      </c>
      <c r="AA377" s="3" t="str">
        <f>IFERROR(VLOOKUP($D377,Payments!AF$10:$AX$1113,17,FALSE),"-")</f>
        <v>-</v>
      </c>
      <c r="AB377" s="3" t="str">
        <f>IFERROR(VLOOKUP($D377,Payments!AH$10:$AX$1113,15,FALSE),"-")</f>
        <v>-</v>
      </c>
      <c r="AC377" s="3" t="str">
        <f>IFERROR(VLOOKUP($D377,Payments!AJ$10:$AX$1113,15,FALSE),"-")</f>
        <v>-</v>
      </c>
      <c r="AD377" s="3" t="str">
        <f>IFERROR(VLOOKUP($D377,Payments!AL$10:$AX$1113,13,FALSE),"-")</f>
        <v>-</v>
      </c>
      <c r="AE377" s="3" t="str">
        <f>IFERROR(VLOOKUP($D377,Payments!AN$10:$AX$1113,11,FALSE),"-")</f>
        <v>-</v>
      </c>
      <c r="AF377" s="3" t="str">
        <f>IFERROR(VLOOKUP($D377,Payments!AP$10:$AX$1113,9,FALSE),"-")</f>
        <v>-</v>
      </c>
      <c r="AG377" s="3" t="str">
        <f>IFERROR(VLOOKUP($D377,Payments!AR$10:$AX$1113,7,FALSE),"-")</f>
        <v>-</v>
      </c>
      <c r="AH377" s="3" t="str">
        <f>IFERROR(VLOOKUP($D377,Payments!AT$10:$AX$1113,5,FALSE),"-")</f>
        <v>-</v>
      </c>
      <c r="AI377" s="3" t="str">
        <f>IFERROR(VLOOKUP($D377,Payments!AV$10:$AX$1113,3,FALSE),"-")</f>
        <v>-</v>
      </c>
    </row>
    <row r="378" spans="1:35" ht="14.5" x14ac:dyDescent="0.35">
      <c r="A378" s="4" t="s">
        <v>162</v>
      </c>
      <c r="B378" s="2" t="s">
        <v>2676</v>
      </c>
      <c r="C378" s="19" t="s">
        <v>588</v>
      </c>
      <c r="D378" s="2" t="s">
        <v>1967</v>
      </c>
      <c r="E378" s="22" t="s">
        <v>595</v>
      </c>
      <c r="F378" s="2">
        <v>2</v>
      </c>
      <c r="G378" s="38">
        <v>20000</v>
      </c>
      <c r="H378" s="2"/>
      <c r="I378" s="26"/>
      <c r="J378" s="2"/>
      <c r="K378" s="2"/>
      <c r="L378" s="3" t="str">
        <f>IFERROR(VLOOKUP($D378,Payments!B$10:$AX$1113,49,FALSE),"-")</f>
        <v>-</v>
      </c>
      <c r="M378" s="3" t="str">
        <f>IFERROR(VLOOKUP($D378,Payments!D$10:$AX$1113,47,FALSE),"-")</f>
        <v>-</v>
      </c>
      <c r="N378" s="3" t="str">
        <f>IFERROR(VLOOKUP($D378,Payments!F$10:$AX$1113,45,FALSE),"-")</f>
        <v>-</v>
      </c>
      <c r="O378" s="3" t="str">
        <f>IFERROR(VLOOKUP($D378,Payments!H$10:$AX$1113,43,FALSE),"-")</f>
        <v>-</v>
      </c>
      <c r="P378" s="3" t="str">
        <f>IFERROR(VLOOKUP($D378,Payments!J$10:$AX$1113,41,FALSE),"-")</f>
        <v>-</v>
      </c>
      <c r="Q378" s="3" t="str">
        <f>IFERROR(VLOOKUP($D378,Payments!L$10:$AX$1113,39,FALSE),"-")</f>
        <v>-</v>
      </c>
      <c r="R378" s="3" t="str">
        <f>IFERROR(VLOOKUP($D378,Payments!N$10:$AX$1113,37,FALSE),"-")</f>
        <v>-</v>
      </c>
      <c r="S378" s="3" t="str">
        <f>IFERROR(VLOOKUP($D378,Payments!P$10:$AX$1113,35,FALSE),"-")</f>
        <v>-</v>
      </c>
      <c r="T378" s="3" t="str">
        <f>IFERROR(VLOOKUP($D378,Payments!R$10:$AX$1113,33,FALSE),"-")</f>
        <v>-</v>
      </c>
      <c r="U378" s="3" t="str">
        <f>IFERROR(VLOOKUP($D378,Payments!T$10:$AX$1113,31,FALSE),"-")</f>
        <v>-</v>
      </c>
      <c r="V378" s="3" t="str">
        <f>IFERROR(VLOOKUP($D378,Payments!V$10:$AX$1113,29,FALSE),"-")</f>
        <v>-</v>
      </c>
      <c r="W378" s="3" t="str">
        <f>IFERROR(VLOOKUP($D378,Payments!X$10:$AX$1113,27,FALSE),"-")</f>
        <v>-</v>
      </c>
      <c r="X378" s="3" t="str">
        <f>IFERROR(VLOOKUP($D378,Payments!Z$10:$AX$1113,25,FALSE),"-")</f>
        <v>-</v>
      </c>
      <c r="Y378" s="3" t="str">
        <f>IFERROR(VLOOKUP($D378,Payments!AB$10:$AX$1113,23,FALSE),"-")</f>
        <v>-</v>
      </c>
      <c r="Z378" s="3" t="str">
        <f>IFERROR(VLOOKUP($D378,Payments!AD$10:$AX$1113,19,FALSE),"-")</f>
        <v>-</v>
      </c>
      <c r="AA378" s="3" t="str">
        <f>IFERROR(VLOOKUP($D378,Payments!AF$10:$AX$1113,17,FALSE),"-")</f>
        <v>-</v>
      </c>
      <c r="AB378" s="3" t="str">
        <f>IFERROR(VLOOKUP($D378,Payments!AH$10:$AX$1113,15,FALSE),"-")</f>
        <v>-</v>
      </c>
      <c r="AC378" s="3" t="str">
        <f>IFERROR(VLOOKUP($D378,Payments!AJ$10:$AX$1113,15,FALSE),"-")</f>
        <v>-</v>
      </c>
      <c r="AD378" s="3" t="str">
        <f>IFERROR(VLOOKUP($D378,Payments!AL$10:$AX$1113,13,FALSE),"-")</f>
        <v>-</v>
      </c>
      <c r="AE378" s="3" t="str">
        <f>IFERROR(VLOOKUP($D378,Payments!AN$10:$AX$1113,11,FALSE),"-")</f>
        <v>-</v>
      </c>
      <c r="AF378" s="3" t="str">
        <f>IFERROR(VLOOKUP($D378,Payments!AP$10:$AX$1113,9,FALSE),"-")</f>
        <v>-</v>
      </c>
      <c r="AG378" s="3" t="str">
        <f>IFERROR(VLOOKUP($D378,Payments!AR$10:$AX$1113,7,FALSE),"-")</f>
        <v>-</v>
      </c>
      <c r="AH378" s="3" t="str">
        <f>IFERROR(VLOOKUP($D378,Payments!AT$10:$AX$1113,5,FALSE),"-")</f>
        <v>-</v>
      </c>
      <c r="AI378" s="3" t="str">
        <f>IFERROR(VLOOKUP($D378,Payments!AV$10:$AX$1113,3,FALSE),"-")</f>
        <v>-</v>
      </c>
    </row>
    <row r="379" spans="1:35" ht="14.5" x14ac:dyDescent="0.35">
      <c r="A379" s="4" t="s">
        <v>162</v>
      </c>
      <c r="B379" s="2" t="s">
        <v>2676</v>
      </c>
      <c r="C379" s="19" t="s">
        <v>588</v>
      </c>
      <c r="D379" s="2" t="s">
        <v>1968</v>
      </c>
      <c r="E379" s="22" t="s">
        <v>596</v>
      </c>
      <c r="F379" s="2">
        <v>8</v>
      </c>
      <c r="G379" s="38">
        <v>20000</v>
      </c>
      <c r="H379" s="2"/>
      <c r="I379" s="26"/>
      <c r="J379" s="2"/>
      <c r="K379" s="2"/>
      <c r="L379" s="3" t="str">
        <f>IFERROR(VLOOKUP($D379,Payments!B$10:$AX$1113,49,FALSE),"-")</f>
        <v>-</v>
      </c>
      <c r="M379" s="3" t="str">
        <f>IFERROR(VLOOKUP($D379,Payments!D$10:$AX$1113,47,FALSE),"-")</f>
        <v>-</v>
      </c>
      <c r="N379" s="3" t="str">
        <f>IFERROR(VLOOKUP($D379,Payments!F$10:$AX$1113,45,FALSE),"-")</f>
        <v>-</v>
      </c>
      <c r="O379" s="3" t="str">
        <f>IFERROR(VLOOKUP($D379,Payments!H$10:$AX$1113,43,FALSE),"-")</f>
        <v>-</v>
      </c>
      <c r="P379" s="3" t="str">
        <f>IFERROR(VLOOKUP($D379,Payments!J$10:$AX$1113,41,FALSE),"-")</f>
        <v>-</v>
      </c>
      <c r="Q379" s="3" t="str">
        <f>IFERROR(VLOOKUP($D379,Payments!L$10:$AX$1113,39,FALSE),"-")</f>
        <v>-</v>
      </c>
      <c r="R379" s="3" t="str">
        <f>IFERROR(VLOOKUP($D379,Payments!N$10:$AX$1113,37,FALSE),"-")</f>
        <v>-</v>
      </c>
      <c r="S379" s="3" t="str">
        <f>IFERROR(VLOOKUP($D379,Payments!P$10:$AX$1113,35,FALSE),"-")</f>
        <v>-</v>
      </c>
      <c r="T379" s="3" t="str">
        <f>IFERROR(VLOOKUP($D379,Payments!R$10:$AX$1113,33,FALSE),"-")</f>
        <v>-</v>
      </c>
      <c r="U379" s="3" t="str">
        <f>IFERROR(VLOOKUP($D379,Payments!T$10:$AX$1113,31,FALSE),"-")</f>
        <v>-</v>
      </c>
      <c r="V379" s="3" t="str">
        <f>IFERROR(VLOOKUP($D379,Payments!V$10:$AX$1113,29,FALSE),"-")</f>
        <v>-</v>
      </c>
      <c r="W379" s="3" t="str">
        <f>IFERROR(VLOOKUP($D379,Payments!X$10:$AX$1113,27,FALSE),"-")</f>
        <v>-</v>
      </c>
      <c r="X379" s="3" t="str">
        <f>IFERROR(VLOOKUP($D379,Payments!Z$10:$AX$1113,25,FALSE),"-")</f>
        <v>-</v>
      </c>
      <c r="Y379" s="3" t="str">
        <f>IFERROR(VLOOKUP($D379,Payments!AB$10:$AX$1113,23,FALSE),"-")</f>
        <v>-</v>
      </c>
      <c r="Z379" s="3" t="str">
        <f>IFERROR(VLOOKUP($D379,Payments!AD$10:$AX$1113,19,FALSE),"-")</f>
        <v>-</v>
      </c>
      <c r="AA379" s="3" t="str">
        <f>IFERROR(VLOOKUP($D379,Payments!AF$10:$AX$1113,17,FALSE),"-")</f>
        <v>-</v>
      </c>
      <c r="AB379" s="3" t="str">
        <f>IFERROR(VLOOKUP($D379,Payments!AH$10:$AX$1113,15,FALSE),"-")</f>
        <v>-</v>
      </c>
      <c r="AC379" s="3" t="str">
        <f>IFERROR(VLOOKUP($D379,Payments!AJ$10:$AX$1113,15,FALSE),"-")</f>
        <v>-</v>
      </c>
      <c r="AD379" s="3" t="str">
        <f>IFERROR(VLOOKUP($D379,Payments!AL$10:$AX$1113,13,FALSE),"-")</f>
        <v>-</v>
      </c>
      <c r="AE379" s="3" t="str">
        <f>IFERROR(VLOOKUP($D379,Payments!AN$10:$AX$1113,11,FALSE),"-")</f>
        <v>-</v>
      </c>
      <c r="AF379" s="3" t="str">
        <f>IFERROR(VLOOKUP($D379,Payments!AP$10:$AX$1113,9,FALSE),"-")</f>
        <v>-</v>
      </c>
      <c r="AG379" s="3" t="str">
        <f>IFERROR(VLOOKUP($D379,Payments!AR$10:$AX$1113,7,FALSE),"-")</f>
        <v>-</v>
      </c>
      <c r="AH379" s="3" t="str">
        <f>IFERROR(VLOOKUP($D379,Payments!AT$10:$AX$1113,5,FALSE),"-")</f>
        <v>-</v>
      </c>
      <c r="AI379" s="3" t="str">
        <f>IFERROR(VLOOKUP($D379,Payments!AV$10:$AX$1113,3,FALSE),"-")</f>
        <v>-</v>
      </c>
    </row>
    <row r="380" spans="1:35" ht="14.5" x14ac:dyDescent="0.35">
      <c r="A380" s="6" t="s">
        <v>599</v>
      </c>
      <c r="B380" s="2" t="s">
        <v>2677</v>
      </c>
      <c r="C380" s="19" t="s">
        <v>600</v>
      </c>
      <c r="D380" s="2" t="s">
        <v>1969</v>
      </c>
      <c r="E380" s="22" t="s">
        <v>601</v>
      </c>
      <c r="F380" s="2">
        <v>10</v>
      </c>
      <c r="G380" s="38">
        <v>20000</v>
      </c>
      <c r="H380" s="2"/>
      <c r="I380" s="26"/>
      <c r="J380" s="2"/>
      <c r="K380" s="2"/>
      <c r="L380" s="3" t="str">
        <f>IFERROR(VLOOKUP($D380,Payments!B$10:$AX$1113,49,FALSE),"-")</f>
        <v>-</v>
      </c>
      <c r="M380" s="3" t="str">
        <f>IFERROR(VLOOKUP($D380,Payments!D$10:$AX$1113,47,FALSE),"-")</f>
        <v>-</v>
      </c>
      <c r="N380" s="3" t="str">
        <f>IFERROR(VLOOKUP($D380,Payments!F$10:$AX$1113,45,FALSE),"-")</f>
        <v>-</v>
      </c>
      <c r="O380" s="3" t="str">
        <f>IFERROR(VLOOKUP($D380,Payments!H$10:$AX$1113,43,FALSE),"-")</f>
        <v>-</v>
      </c>
      <c r="P380" s="3" t="str">
        <f>IFERROR(VLOOKUP($D380,Payments!J$10:$AX$1113,41,FALSE),"-")</f>
        <v>-</v>
      </c>
      <c r="Q380" s="3" t="str">
        <f>IFERROR(VLOOKUP($D380,Payments!L$10:$AX$1113,39,FALSE),"-")</f>
        <v>-</v>
      </c>
      <c r="R380" s="3" t="str">
        <f>IFERROR(VLOOKUP($D380,Payments!N$10:$AX$1113,37,FALSE),"-")</f>
        <v>-</v>
      </c>
      <c r="S380" s="3" t="str">
        <f>IFERROR(VLOOKUP($D380,Payments!P$10:$AX$1113,35,FALSE),"-")</f>
        <v>-</v>
      </c>
      <c r="T380" s="3" t="str">
        <f>IFERROR(VLOOKUP($D380,Payments!R$10:$AX$1113,33,FALSE),"-")</f>
        <v>-</v>
      </c>
      <c r="U380" s="3" t="str">
        <f>IFERROR(VLOOKUP($D380,Payments!T$10:$AX$1113,31,FALSE),"-")</f>
        <v>-</v>
      </c>
      <c r="V380" s="3" t="str">
        <f>IFERROR(VLOOKUP($D380,Payments!V$10:$AX$1113,29,FALSE),"-")</f>
        <v>-</v>
      </c>
      <c r="W380" s="3" t="str">
        <f>IFERROR(VLOOKUP($D380,Payments!X$10:$AX$1113,27,FALSE),"-")</f>
        <v>-</v>
      </c>
      <c r="X380" s="3" t="str">
        <f>IFERROR(VLOOKUP($D380,Payments!Z$10:$AX$1113,25,FALSE),"-")</f>
        <v>-</v>
      </c>
      <c r="Y380" s="3" t="str">
        <f>IFERROR(VLOOKUP($D380,Payments!AB$10:$AX$1113,23,FALSE),"-")</f>
        <v>-</v>
      </c>
      <c r="Z380" s="3" t="str">
        <f>IFERROR(VLOOKUP($D380,Payments!AD$10:$AX$1113,19,FALSE),"-")</f>
        <v>-</v>
      </c>
      <c r="AA380" s="3" t="str">
        <f>IFERROR(VLOOKUP($D380,Payments!AF$10:$AX$1113,17,FALSE),"-")</f>
        <v>-</v>
      </c>
      <c r="AB380" s="3" t="str">
        <f>IFERROR(VLOOKUP($D380,Payments!AH$10:$AX$1113,15,FALSE),"-")</f>
        <v>-</v>
      </c>
      <c r="AC380" s="3" t="str">
        <f>IFERROR(VLOOKUP($D380,Payments!AJ$10:$AX$1113,15,FALSE),"-")</f>
        <v>-</v>
      </c>
      <c r="AD380" s="3" t="str">
        <f>IFERROR(VLOOKUP($D380,Payments!AL$10:$AX$1113,13,FALSE),"-")</f>
        <v>-</v>
      </c>
      <c r="AE380" s="3" t="str">
        <f>IFERROR(VLOOKUP($D380,Payments!AN$10:$AX$1113,11,FALSE),"-")</f>
        <v>-</v>
      </c>
      <c r="AF380" s="3" t="str">
        <f>IFERROR(VLOOKUP($D380,Payments!AP$10:$AX$1113,9,FALSE),"-")</f>
        <v>-</v>
      </c>
      <c r="AG380" s="3" t="str">
        <f>IFERROR(VLOOKUP($D380,Payments!AR$10:$AX$1113,7,FALSE),"-")</f>
        <v>-</v>
      </c>
      <c r="AH380" s="3" t="str">
        <f>IFERROR(VLOOKUP($D380,Payments!AT$10:$AX$1113,5,FALSE),"-")</f>
        <v>-</v>
      </c>
      <c r="AI380" s="3" t="str">
        <f>IFERROR(VLOOKUP($D380,Payments!AV$10:$AX$1113,3,FALSE),"-")</f>
        <v>-</v>
      </c>
    </row>
    <row r="381" spans="1:35" ht="14.5" x14ac:dyDescent="0.35">
      <c r="A381" s="6" t="s">
        <v>599</v>
      </c>
      <c r="B381" s="2" t="s">
        <v>2677</v>
      </c>
      <c r="C381" s="19" t="s">
        <v>600</v>
      </c>
      <c r="D381" s="2" t="s">
        <v>1970</v>
      </c>
      <c r="E381" s="22" t="s">
        <v>602</v>
      </c>
      <c r="F381" s="2">
        <v>5</v>
      </c>
      <c r="G381" s="38">
        <v>20000</v>
      </c>
      <c r="H381" s="2"/>
      <c r="I381" s="26"/>
      <c r="J381" s="2"/>
      <c r="K381" s="2"/>
      <c r="L381" s="3" t="str">
        <f>IFERROR(VLOOKUP($D381,Payments!B$10:$AX$1113,49,FALSE),"-")</f>
        <v>-</v>
      </c>
      <c r="M381" s="3" t="str">
        <f>IFERROR(VLOOKUP($D381,Payments!D$10:$AX$1113,47,FALSE),"-")</f>
        <v>-</v>
      </c>
      <c r="N381" s="3" t="str">
        <f>IFERROR(VLOOKUP($D381,Payments!F$10:$AX$1113,45,FALSE),"-")</f>
        <v>-</v>
      </c>
      <c r="O381" s="3" t="str">
        <f>IFERROR(VLOOKUP($D381,Payments!H$10:$AX$1113,43,FALSE),"-")</f>
        <v>-</v>
      </c>
      <c r="P381" s="3" t="str">
        <f>IFERROR(VLOOKUP($D381,Payments!J$10:$AX$1113,41,FALSE),"-")</f>
        <v>-</v>
      </c>
      <c r="Q381" s="3" t="str">
        <f>IFERROR(VLOOKUP($D381,Payments!L$10:$AX$1113,39,FALSE),"-")</f>
        <v>-</v>
      </c>
      <c r="R381" s="3" t="str">
        <f>IFERROR(VLOOKUP($D381,Payments!N$10:$AX$1113,37,FALSE),"-")</f>
        <v>-</v>
      </c>
      <c r="S381" s="3" t="str">
        <f>IFERROR(VLOOKUP($D381,Payments!P$10:$AX$1113,35,FALSE),"-")</f>
        <v>-</v>
      </c>
      <c r="T381" s="3" t="str">
        <f>IFERROR(VLOOKUP($D381,Payments!R$10:$AX$1113,33,FALSE),"-")</f>
        <v>-</v>
      </c>
      <c r="U381" s="3" t="str">
        <f>IFERROR(VLOOKUP($D381,Payments!T$10:$AX$1113,31,FALSE),"-")</f>
        <v>-</v>
      </c>
      <c r="V381" s="3" t="str">
        <f>IFERROR(VLOOKUP($D381,Payments!V$10:$AX$1113,29,FALSE),"-")</f>
        <v>-</v>
      </c>
      <c r="W381" s="3" t="str">
        <f>IFERROR(VLOOKUP($D381,Payments!X$10:$AX$1113,27,FALSE),"-")</f>
        <v>-</v>
      </c>
      <c r="X381" s="3" t="str">
        <f>IFERROR(VLOOKUP($D381,Payments!Z$10:$AX$1113,25,FALSE),"-")</f>
        <v>-</v>
      </c>
      <c r="Y381" s="3" t="str">
        <f>IFERROR(VLOOKUP($D381,Payments!AB$10:$AX$1113,23,FALSE),"-")</f>
        <v>-</v>
      </c>
      <c r="Z381" s="3" t="str">
        <f>IFERROR(VLOOKUP($D381,Payments!AD$10:$AX$1113,19,FALSE),"-")</f>
        <v>-</v>
      </c>
      <c r="AA381" s="3" t="str">
        <f>IFERROR(VLOOKUP($D381,Payments!AF$10:$AX$1113,17,FALSE),"-")</f>
        <v>-</v>
      </c>
      <c r="AB381" s="3" t="str">
        <f>IFERROR(VLOOKUP($D381,Payments!AH$10:$AX$1113,15,FALSE),"-")</f>
        <v>-</v>
      </c>
      <c r="AC381" s="3" t="str">
        <f>IFERROR(VLOOKUP($D381,Payments!AJ$10:$AX$1113,15,FALSE),"-")</f>
        <v>-</v>
      </c>
      <c r="AD381" s="3" t="str">
        <f>IFERROR(VLOOKUP($D381,Payments!AL$10:$AX$1113,13,FALSE),"-")</f>
        <v>-</v>
      </c>
      <c r="AE381" s="3" t="str">
        <f>IFERROR(VLOOKUP($D381,Payments!AN$10:$AX$1113,11,FALSE),"-")</f>
        <v>-</v>
      </c>
      <c r="AF381" s="3" t="str">
        <f>IFERROR(VLOOKUP($D381,Payments!AP$10:$AX$1113,9,FALSE),"-")</f>
        <v>-</v>
      </c>
      <c r="AG381" s="3" t="str">
        <f>IFERROR(VLOOKUP($D381,Payments!AR$10:$AX$1113,7,FALSE),"-")</f>
        <v>-</v>
      </c>
      <c r="AH381" s="3" t="str">
        <f>IFERROR(VLOOKUP($D381,Payments!AT$10:$AX$1113,5,FALSE),"-")</f>
        <v>-</v>
      </c>
      <c r="AI381" s="3" t="str">
        <f>IFERROR(VLOOKUP($D381,Payments!AV$10:$AX$1113,3,FALSE),"-")</f>
        <v>-</v>
      </c>
    </row>
    <row r="382" spans="1:35" ht="14.5" x14ac:dyDescent="0.35">
      <c r="A382" s="6" t="s">
        <v>599</v>
      </c>
      <c r="B382" s="2" t="s">
        <v>2677</v>
      </c>
      <c r="C382" s="19" t="s">
        <v>600</v>
      </c>
      <c r="D382" s="2" t="s">
        <v>1971</v>
      </c>
      <c r="E382" s="22" t="s">
        <v>603</v>
      </c>
      <c r="F382" s="2">
        <v>8</v>
      </c>
      <c r="G382" s="38">
        <v>20000</v>
      </c>
      <c r="H382" s="2"/>
      <c r="I382" s="26" t="s">
        <v>1475</v>
      </c>
      <c r="J382" s="2"/>
      <c r="K382" s="2"/>
      <c r="L382" s="3" t="str">
        <f>IFERROR(VLOOKUP($D382,Payments!B$10:$AX$1113,49,FALSE),"-")</f>
        <v>-</v>
      </c>
      <c r="M382" s="3" t="str">
        <f>IFERROR(VLOOKUP($D382,Payments!D$10:$AX$1113,47,FALSE),"-")</f>
        <v>-</v>
      </c>
      <c r="N382" s="3" t="str">
        <f>IFERROR(VLOOKUP($D382,Payments!F$10:$AX$1113,45,FALSE),"-")</f>
        <v>-</v>
      </c>
      <c r="O382" s="3" t="str">
        <f>IFERROR(VLOOKUP($D382,Payments!H$10:$AX$1113,43,FALSE),"-")</f>
        <v>-</v>
      </c>
      <c r="P382" s="3" t="str">
        <f>IFERROR(VLOOKUP($D382,Payments!J$10:$AX$1113,41,FALSE),"-")</f>
        <v>-</v>
      </c>
      <c r="Q382" s="3" t="str">
        <f>IFERROR(VLOOKUP($D382,Payments!L$10:$AX$1113,39,FALSE),"-")</f>
        <v>-</v>
      </c>
      <c r="R382" s="3" t="str">
        <f>IFERROR(VLOOKUP($D382,Payments!N$10:$AX$1113,37,FALSE),"-")</f>
        <v>-</v>
      </c>
      <c r="S382" s="3" t="str">
        <f>IFERROR(VLOOKUP($D382,Payments!P$10:$AX$1113,35,FALSE),"-")</f>
        <v>-</v>
      </c>
      <c r="T382" s="3" t="str">
        <f>IFERROR(VLOOKUP($D382,Payments!R$10:$AX$1113,33,FALSE),"-")</f>
        <v>-</v>
      </c>
      <c r="U382" s="3" t="str">
        <f>IFERROR(VLOOKUP($D382,Payments!T$10:$AX$1113,31,FALSE),"-")</f>
        <v>-</v>
      </c>
      <c r="V382" s="3" t="str">
        <f>IFERROR(VLOOKUP($D382,Payments!V$10:$AX$1113,29,FALSE),"-")</f>
        <v>-</v>
      </c>
      <c r="W382" s="3" t="str">
        <f>IFERROR(VLOOKUP($D382,Payments!X$10:$AX$1113,27,FALSE),"-")</f>
        <v>-</v>
      </c>
      <c r="X382" s="3" t="str">
        <f>IFERROR(VLOOKUP($D382,Payments!Z$10:$AX$1113,25,FALSE),"-")</f>
        <v>-</v>
      </c>
      <c r="Y382" s="3" t="str">
        <f>IFERROR(VLOOKUP($D382,Payments!AB$10:$AX$1113,23,FALSE),"-")</f>
        <v>-</v>
      </c>
      <c r="Z382" s="3" t="str">
        <f>IFERROR(VLOOKUP($D382,Payments!AD$10:$AX$1113,19,FALSE),"-")</f>
        <v>-</v>
      </c>
      <c r="AA382" s="3" t="str">
        <f>IFERROR(VLOOKUP($D382,Payments!AF$10:$AX$1113,17,FALSE),"-")</f>
        <v>-</v>
      </c>
      <c r="AB382" s="3" t="str">
        <f>IFERROR(VLOOKUP($D382,Payments!AH$10:$AX$1113,15,FALSE),"-")</f>
        <v>-</v>
      </c>
      <c r="AC382" s="3" t="str">
        <f>IFERROR(VLOOKUP($D382,Payments!AJ$10:$AX$1113,15,FALSE),"-")</f>
        <v>-</v>
      </c>
      <c r="AD382" s="3" t="str">
        <f>IFERROR(VLOOKUP($D382,Payments!AL$10:$AX$1113,13,FALSE),"-")</f>
        <v>-</v>
      </c>
      <c r="AE382" s="3" t="str">
        <f>IFERROR(VLOOKUP($D382,Payments!AN$10:$AX$1113,11,FALSE),"-")</f>
        <v>-</v>
      </c>
      <c r="AF382" s="3" t="str">
        <f>IFERROR(VLOOKUP($D382,Payments!AP$10:$AX$1113,9,FALSE),"-")</f>
        <v>-</v>
      </c>
      <c r="AG382" s="3" t="str">
        <f>IFERROR(VLOOKUP($D382,Payments!AR$10:$AX$1113,7,FALSE),"-")</f>
        <v>-</v>
      </c>
      <c r="AH382" s="3" t="str">
        <f>IFERROR(VLOOKUP($D382,Payments!AT$10:$AX$1113,5,FALSE),"-")</f>
        <v>-</v>
      </c>
      <c r="AI382" s="3" t="str">
        <f>IFERROR(VLOOKUP($D382,Payments!AV$10:$AX$1113,3,FALSE),"-")</f>
        <v>-</v>
      </c>
    </row>
    <row r="383" spans="1:35" ht="14.5" x14ac:dyDescent="0.35">
      <c r="A383" s="6" t="s">
        <v>599</v>
      </c>
      <c r="B383" s="2" t="s">
        <v>2677</v>
      </c>
      <c r="C383" s="19" t="s">
        <v>600</v>
      </c>
      <c r="D383" s="2" t="s">
        <v>1972</v>
      </c>
      <c r="E383" s="22" t="s">
        <v>604</v>
      </c>
      <c r="F383" s="2">
        <v>6</v>
      </c>
      <c r="G383" s="38">
        <v>20000</v>
      </c>
      <c r="H383" s="2"/>
      <c r="I383" s="26"/>
      <c r="J383" s="2"/>
      <c r="K383" s="2"/>
      <c r="L383" s="3" t="str">
        <f>IFERROR(VLOOKUP($D383,Payments!B$10:$AX$1113,49,FALSE),"-")</f>
        <v>-</v>
      </c>
      <c r="M383" s="3" t="str">
        <f>IFERROR(VLOOKUP($D383,Payments!D$10:$AX$1113,47,FALSE),"-")</f>
        <v>-</v>
      </c>
      <c r="N383" s="3" t="str">
        <f>IFERROR(VLOOKUP($D383,Payments!F$10:$AX$1113,45,FALSE),"-")</f>
        <v>-</v>
      </c>
      <c r="O383" s="3" t="str">
        <f>IFERROR(VLOOKUP($D383,Payments!H$10:$AX$1113,43,FALSE),"-")</f>
        <v>-</v>
      </c>
      <c r="P383" s="3" t="str">
        <f>IFERROR(VLOOKUP($D383,Payments!J$10:$AX$1113,41,FALSE),"-")</f>
        <v>-</v>
      </c>
      <c r="Q383" s="3" t="str">
        <f>IFERROR(VLOOKUP($D383,Payments!L$10:$AX$1113,39,FALSE),"-")</f>
        <v>-</v>
      </c>
      <c r="R383" s="3" t="str">
        <f>IFERROR(VLOOKUP($D383,Payments!N$10:$AX$1113,37,FALSE),"-")</f>
        <v>-</v>
      </c>
      <c r="S383" s="3" t="str">
        <f>IFERROR(VLOOKUP($D383,Payments!P$10:$AX$1113,35,FALSE),"-")</f>
        <v>-</v>
      </c>
      <c r="T383" s="3" t="str">
        <f>IFERROR(VLOOKUP($D383,Payments!R$10:$AX$1113,33,FALSE),"-")</f>
        <v>-</v>
      </c>
      <c r="U383" s="3" t="str">
        <f>IFERROR(VLOOKUP($D383,Payments!T$10:$AX$1113,31,FALSE),"-")</f>
        <v>-</v>
      </c>
      <c r="V383" s="3" t="str">
        <f>IFERROR(VLOOKUP($D383,Payments!V$10:$AX$1113,29,FALSE),"-")</f>
        <v>-</v>
      </c>
      <c r="W383" s="3" t="str">
        <f>IFERROR(VLOOKUP($D383,Payments!X$10:$AX$1113,27,FALSE),"-")</f>
        <v>-</v>
      </c>
      <c r="X383" s="3" t="str">
        <f>IFERROR(VLOOKUP($D383,Payments!Z$10:$AX$1113,25,FALSE),"-")</f>
        <v>-</v>
      </c>
      <c r="Y383" s="3" t="str">
        <f>IFERROR(VLOOKUP($D383,Payments!AB$10:$AX$1113,23,FALSE),"-")</f>
        <v>-</v>
      </c>
      <c r="Z383" s="3" t="str">
        <f>IFERROR(VLOOKUP($D383,Payments!AD$10:$AX$1113,19,FALSE),"-")</f>
        <v>-</v>
      </c>
      <c r="AA383" s="3" t="str">
        <f>IFERROR(VLOOKUP($D383,Payments!AF$10:$AX$1113,17,FALSE),"-")</f>
        <v>-</v>
      </c>
      <c r="AB383" s="3" t="str">
        <f>IFERROR(VLOOKUP($D383,Payments!AH$10:$AX$1113,15,FALSE),"-")</f>
        <v>-</v>
      </c>
      <c r="AC383" s="3" t="str">
        <f>IFERROR(VLOOKUP($D383,Payments!AJ$10:$AX$1113,15,FALSE),"-")</f>
        <v>-</v>
      </c>
      <c r="AD383" s="3" t="str">
        <f>IFERROR(VLOOKUP($D383,Payments!AL$10:$AX$1113,13,FALSE),"-")</f>
        <v>-</v>
      </c>
      <c r="AE383" s="3" t="str">
        <f>IFERROR(VLOOKUP($D383,Payments!AN$10:$AX$1113,11,FALSE),"-")</f>
        <v>-</v>
      </c>
      <c r="AF383" s="3" t="str">
        <f>IFERROR(VLOOKUP($D383,Payments!AP$10:$AX$1113,9,FALSE),"-")</f>
        <v>-</v>
      </c>
      <c r="AG383" s="3" t="str">
        <f>IFERROR(VLOOKUP($D383,Payments!AR$10:$AX$1113,7,FALSE),"-")</f>
        <v>-</v>
      </c>
      <c r="AH383" s="3" t="str">
        <f>IFERROR(VLOOKUP($D383,Payments!AT$10:$AX$1113,5,FALSE),"-")</f>
        <v>-</v>
      </c>
      <c r="AI383" s="3" t="str">
        <f>IFERROR(VLOOKUP($D383,Payments!AV$10:$AX$1113,3,FALSE),"-")</f>
        <v>-</v>
      </c>
    </row>
    <row r="384" spans="1:35" ht="14.5" x14ac:dyDescent="0.35">
      <c r="A384" s="6" t="s">
        <v>599</v>
      </c>
      <c r="B384" s="2" t="s">
        <v>2677</v>
      </c>
      <c r="C384" s="19" t="s">
        <v>600</v>
      </c>
      <c r="D384" s="2" t="s">
        <v>1973</v>
      </c>
      <c r="E384" s="22" t="s">
        <v>605</v>
      </c>
      <c r="F384" s="2">
        <v>2</v>
      </c>
      <c r="G384" s="38">
        <v>20000</v>
      </c>
      <c r="H384" s="2"/>
      <c r="I384" s="26"/>
      <c r="J384" s="2"/>
      <c r="K384" s="2"/>
      <c r="L384" s="3" t="str">
        <f>IFERROR(VLOOKUP($D384,Payments!B$10:$AX$1113,49,FALSE),"-")</f>
        <v>-</v>
      </c>
      <c r="M384" s="3" t="str">
        <f>IFERROR(VLOOKUP($D384,Payments!D$10:$AX$1113,47,FALSE),"-")</f>
        <v>-</v>
      </c>
      <c r="N384" s="3" t="str">
        <f>IFERROR(VLOOKUP($D384,Payments!F$10:$AX$1113,45,FALSE),"-")</f>
        <v>-</v>
      </c>
      <c r="O384" s="3" t="str">
        <f>IFERROR(VLOOKUP($D384,Payments!H$10:$AX$1113,43,FALSE),"-")</f>
        <v>-</v>
      </c>
      <c r="P384" s="3" t="str">
        <f>IFERROR(VLOOKUP($D384,Payments!J$10:$AX$1113,41,FALSE),"-")</f>
        <v>-</v>
      </c>
      <c r="Q384" s="3" t="str">
        <f>IFERROR(VLOOKUP($D384,Payments!L$10:$AX$1113,39,FALSE),"-")</f>
        <v>-</v>
      </c>
      <c r="R384" s="3" t="str">
        <f>IFERROR(VLOOKUP($D384,Payments!N$10:$AX$1113,37,FALSE),"-")</f>
        <v>-</v>
      </c>
      <c r="S384" s="3" t="str">
        <f>IFERROR(VLOOKUP($D384,Payments!P$10:$AX$1113,35,FALSE),"-")</f>
        <v>-</v>
      </c>
      <c r="T384" s="3" t="str">
        <f>IFERROR(VLOOKUP($D384,Payments!R$10:$AX$1113,33,FALSE),"-")</f>
        <v>-</v>
      </c>
      <c r="U384" s="3" t="str">
        <f>IFERROR(VLOOKUP($D384,Payments!T$10:$AX$1113,31,FALSE),"-")</f>
        <v>-</v>
      </c>
      <c r="V384" s="3" t="str">
        <f>IFERROR(VLOOKUP($D384,Payments!V$10:$AX$1113,29,FALSE),"-")</f>
        <v>-</v>
      </c>
      <c r="W384" s="3" t="str">
        <f>IFERROR(VLOOKUP($D384,Payments!X$10:$AX$1113,27,FALSE),"-")</f>
        <v>-</v>
      </c>
      <c r="X384" s="3" t="str">
        <f>IFERROR(VLOOKUP($D384,Payments!Z$10:$AX$1113,25,FALSE),"-")</f>
        <v>-</v>
      </c>
      <c r="Y384" s="3" t="str">
        <f>IFERROR(VLOOKUP($D384,Payments!AB$10:$AX$1113,23,FALSE),"-")</f>
        <v>-</v>
      </c>
      <c r="Z384" s="3" t="str">
        <f>IFERROR(VLOOKUP($D384,Payments!AD$10:$AX$1113,19,FALSE),"-")</f>
        <v>-</v>
      </c>
      <c r="AA384" s="3" t="str">
        <f>IFERROR(VLOOKUP($D384,Payments!AF$10:$AX$1113,17,FALSE),"-")</f>
        <v>-</v>
      </c>
      <c r="AB384" s="3" t="str">
        <f>IFERROR(VLOOKUP($D384,Payments!AH$10:$AX$1113,15,FALSE),"-")</f>
        <v>-</v>
      </c>
      <c r="AC384" s="3" t="str">
        <f>IFERROR(VLOOKUP($D384,Payments!AJ$10:$AX$1113,15,FALSE),"-")</f>
        <v>-</v>
      </c>
      <c r="AD384" s="3" t="str">
        <f>IFERROR(VLOOKUP($D384,Payments!AL$10:$AX$1113,13,FALSE),"-")</f>
        <v>-</v>
      </c>
      <c r="AE384" s="3" t="str">
        <f>IFERROR(VLOOKUP($D384,Payments!AN$10:$AX$1113,11,FALSE),"-")</f>
        <v>-</v>
      </c>
      <c r="AF384" s="3" t="str">
        <f>IFERROR(VLOOKUP($D384,Payments!AP$10:$AX$1113,9,FALSE),"-")</f>
        <v>-</v>
      </c>
      <c r="AG384" s="3" t="str">
        <f>IFERROR(VLOOKUP($D384,Payments!AR$10:$AX$1113,7,FALSE),"-")</f>
        <v>-</v>
      </c>
      <c r="AH384" s="3" t="str">
        <f>IFERROR(VLOOKUP($D384,Payments!AT$10:$AX$1113,5,FALSE),"-")</f>
        <v>-</v>
      </c>
      <c r="AI384" s="3" t="str">
        <f>IFERROR(VLOOKUP($D384,Payments!AV$10:$AX$1113,3,FALSE),"-")</f>
        <v>-</v>
      </c>
    </row>
    <row r="385" spans="1:35" ht="14.5" x14ac:dyDescent="0.35">
      <c r="A385" s="6" t="s">
        <v>599</v>
      </c>
      <c r="B385" s="2" t="s">
        <v>1589</v>
      </c>
      <c r="C385" s="19" t="s">
        <v>606</v>
      </c>
      <c r="D385" s="2" t="s">
        <v>1575</v>
      </c>
      <c r="E385" s="22" t="s">
        <v>607</v>
      </c>
      <c r="F385" s="2">
        <v>7</v>
      </c>
      <c r="G385" s="38">
        <v>20000</v>
      </c>
      <c r="H385" s="2"/>
      <c r="I385" s="26"/>
      <c r="J385" s="2"/>
      <c r="K385" s="2"/>
      <c r="L385" s="3" t="str">
        <f>IFERROR(VLOOKUP($D385,Payments!B$10:$AX$1113,49,FALSE),"-")</f>
        <v>-</v>
      </c>
      <c r="M385" s="3" t="str">
        <f>IFERROR(VLOOKUP($D385,Payments!D$10:$AX$1113,47,FALSE),"-")</f>
        <v>-</v>
      </c>
      <c r="N385" s="3" t="str">
        <f>IFERROR(VLOOKUP($D385,Payments!F$10:$AX$1113,45,FALSE),"-")</f>
        <v>-</v>
      </c>
      <c r="O385" s="3" t="str">
        <f>IFERROR(VLOOKUP($D385,Payments!H$10:$AX$1113,43,FALSE),"-")</f>
        <v>-</v>
      </c>
      <c r="P385" s="3" t="str">
        <f>IFERROR(VLOOKUP($D385,Payments!J$10:$AX$1113,41,FALSE),"-")</f>
        <v>-</v>
      </c>
      <c r="Q385" s="3" t="str">
        <f>IFERROR(VLOOKUP($D385,Payments!L$10:$AX$1113,39,FALSE),"-")</f>
        <v>-</v>
      </c>
      <c r="R385" s="3" t="str">
        <f>IFERROR(VLOOKUP($D385,Payments!N$10:$AX$1113,37,FALSE),"-")</f>
        <v>-</v>
      </c>
      <c r="S385" s="3" t="str">
        <f>IFERROR(VLOOKUP($D385,Payments!P$10:$AX$1113,35,FALSE),"-")</f>
        <v>-</v>
      </c>
      <c r="T385" s="3" t="str">
        <f>IFERROR(VLOOKUP($D385,Payments!R$10:$AX$1113,33,FALSE),"-")</f>
        <v>-</v>
      </c>
      <c r="U385" s="3" t="str">
        <f>IFERROR(VLOOKUP($D385,Payments!T$10:$AX$1113,31,FALSE),"-")</f>
        <v>-</v>
      </c>
      <c r="V385" s="3" t="str">
        <f>IFERROR(VLOOKUP($D385,Payments!V$10:$AX$1113,29,FALSE),"-")</f>
        <v>-</v>
      </c>
      <c r="W385" s="3" t="str">
        <f>IFERROR(VLOOKUP($D385,Payments!X$10:$AX$1113,27,FALSE),"-")</f>
        <v>-</v>
      </c>
      <c r="X385" s="3" t="str">
        <f>IFERROR(VLOOKUP($D385,Payments!Z$10:$AX$1113,25,FALSE),"-")</f>
        <v>-</v>
      </c>
      <c r="Y385" s="3" t="str">
        <f>IFERROR(VLOOKUP($D385,Payments!AB$10:$AX$1113,23,FALSE),"-")</f>
        <v>-</v>
      </c>
      <c r="Z385" s="3" t="str">
        <f>IFERROR(VLOOKUP($D385,Payments!AD$10:$AX$1113,19,FALSE),"-")</f>
        <v>-</v>
      </c>
      <c r="AA385" s="3" t="str">
        <f>IFERROR(VLOOKUP($D385,Payments!AF$10:$AX$1113,17,FALSE),"-")</f>
        <v>-</v>
      </c>
      <c r="AB385" s="3" t="str">
        <f>IFERROR(VLOOKUP($D385,Payments!AH$10:$AX$1113,15,FALSE),"-")</f>
        <v>-</v>
      </c>
      <c r="AC385" s="3" t="str">
        <f>IFERROR(VLOOKUP($D385,Payments!AJ$10:$AX$1113,15,FALSE),"-")</f>
        <v>-</v>
      </c>
      <c r="AD385" s="3" t="str">
        <f>IFERROR(VLOOKUP($D385,Payments!AL$10:$AX$1113,13,FALSE),"-")</f>
        <v>-</v>
      </c>
      <c r="AE385" s="3" t="str">
        <f>IFERROR(VLOOKUP($D385,Payments!AN$10:$AX$1113,11,FALSE),"-")</f>
        <v>-</v>
      </c>
      <c r="AF385" s="3" t="str">
        <f>IFERROR(VLOOKUP($D385,Payments!AP$10:$AX$1113,9,FALSE),"-")</f>
        <v>-</v>
      </c>
      <c r="AG385" s="3" t="str">
        <f>IFERROR(VLOOKUP($D385,Payments!AR$10:$AX$1113,7,FALSE),"-")</f>
        <v>-</v>
      </c>
      <c r="AH385" s="3" t="str">
        <f>IFERROR(VLOOKUP($D385,Payments!AT$10:$AX$1113,5,FALSE),"-")</f>
        <v>-</v>
      </c>
      <c r="AI385" s="3" t="str">
        <f>IFERROR(VLOOKUP($D385,Payments!AV$10:$AX$1113,3,FALSE),"-")</f>
        <v>-</v>
      </c>
    </row>
    <row r="386" spans="1:35" ht="14.5" x14ac:dyDescent="0.35">
      <c r="A386" s="6" t="s">
        <v>599</v>
      </c>
      <c r="B386" s="2" t="s">
        <v>1589</v>
      </c>
      <c r="C386" s="19" t="s">
        <v>606</v>
      </c>
      <c r="D386" s="2" t="s">
        <v>1576</v>
      </c>
      <c r="E386" s="22" t="s">
        <v>608</v>
      </c>
      <c r="F386" s="2">
        <v>10</v>
      </c>
      <c r="G386" s="38">
        <v>20000</v>
      </c>
      <c r="H386" s="2"/>
      <c r="I386" s="26"/>
      <c r="J386" s="2"/>
      <c r="K386" s="2"/>
      <c r="L386" s="3" t="str">
        <f>IFERROR(VLOOKUP($D386,Payments!B$10:$AX$1113,49,FALSE),"-")</f>
        <v>-</v>
      </c>
      <c r="M386" s="3" t="str">
        <f>IFERROR(VLOOKUP($D386,Payments!D$10:$AX$1113,47,FALSE),"-")</f>
        <v>-</v>
      </c>
      <c r="N386" s="3" t="str">
        <f>IFERROR(VLOOKUP($D386,Payments!F$10:$AX$1113,45,FALSE),"-")</f>
        <v>-</v>
      </c>
      <c r="O386" s="3" t="str">
        <f>IFERROR(VLOOKUP($D386,Payments!H$10:$AX$1113,43,FALSE),"-")</f>
        <v>-</v>
      </c>
      <c r="P386" s="3" t="str">
        <f>IFERROR(VLOOKUP($D386,Payments!J$10:$AX$1113,41,FALSE),"-")</f>
        <v>-</v>
      </c>
      <c r="Q386" s="3" t="str">
        <f>IFERROR(VLOOKUP($D386,Payments!L$10:$AX$1113,39,FALSE),"-")</f>
        <v>-</v>
      </c>
      <c r="R386" s="3" t="str">
        <f>IFERROR(VLOOKUP($D386,Payments!N$10:$AX$1113,37,FALSE),"-")</f>
        <v>-</v>
      </c>
      <c r="S386" s="3" t="str">
        <f>IFERROR(VLOOKUP($D386,Payments!P$10:$AX$1113,35,FALSE),"-")</f>
        <v>-</v>
      </c>
      <c r="T386" s="3" t="str">
        <f>IFERROR(VLOOKUP($D386,Payments!R$10:$AX$1113,33,FALSE),"-")</f>
        <v>-</v>
      </c>
      <c r="U386" s="3" t="str">
        <f>IFERROR(VLOOKUP($D386,Payments!T$10:$AX$1113,31,FALSE),"-")</f>
        <v>-</v>
      </c>
      <c r="V386" s="3" t="str">
        <f>IFERROR(VLOOKUP($D386,Payments!V$10:$AX$1113,29,FALSE),"-")</f>
        <v>-</v>
      </c>
      <c r="W386" s="3" t="str">
        <f>IFERROR(VLOOKUP($D386,Payments!X$10:$AX$1113,27,FALSE),"-")</f>
        <v>-</v>
      </c>
      <c r="X386" s="3" t="str">
        <f>IFERROR(VLOOKUP($D386,Payments!Z$10:$AX$1113,25,FALSE),"-")</f>
        <v>-</v>
      </c>
      <c r="Y386" s="3" t="str">
        <f>IFERROR(VLOOKUP($D386,Payments!AB$10:$AX$1113,23,FALSE),"-")</f>
        <v>-</v>
      </c>
      <c r="Z386" s="3" t="str">
        <f>IFERROR(VLOOKUP($D386,Payments!AD$10:$AX$1113,19,FALSE),"-")</f>
        <v>-</v>
      </c>
      <c r="AA386" s="3" t="str">
        <f>IFERROR(VLOOKUP($D386,Payments!AF$10:$AX$1113,17,FALSE),"-")</f>
        <v>-</v>
      </c>
      <c r="AB386" s="3" t="str">
        <f>IFERROR(VLOOKUP($D386,Payments!AH$10:$AX$1113,15,FALSE),"-")</f>
        <v>-</v>
      </c>
      <c r="AC386" s="3" t="str">
        <f>IFERROR(VLOOKUP($D386,Payments!AJ$10:$AX$1113,15,FALSE),"-")</f>
        <v>-</v>
      </c>
      <c r="AD386" s="3" t="str">
        <f>IFERROR(VLOOKUP($D386,Payments!AL$10:$AX$1113,13,FALSE),"-")</f>
        <v>-</v>
      </c>
      <c r="AE386" s="3" t="str">
        <f>IFERROR(VLOOKUP($D386,Payments!AN$10:$AX$1113,11,FALSE),"-")</f>
        <v>-</v>
      </c>
      <c r="AF386" s="3" t="str">
        <f>IFERROR(VLOOKUP($D386,Payments!AP$10:$AX$1113,9,FALSE),"-")</f>
        <v>-</v>
      </c>
      <c r="AG386" s="3" t="str">
        <f>IFERROR(VLOOKUP($D386,Payments!AR$10:$AX$1113,7,FALSE),"-")</f>
        <v>-</v>
      </c>
      <c r="AH386" s="3" t="str">
        <f>IFERROR(VLOOKUP($D386,Payments!AT$10:$AX$1113,5,FALSE),"-")</f>
        <v>-</v>
      </c>
      <c r="AI386" s="3" t="str">
        <f>IFERROR(VLOOKUP($D386,Payments!AV$10:$AX$1113,3,FALSE),"-")</f>
        <v>-</v>
      </c>
    </row>
    <row r="387" spans="1:35" ht="14.5" x14ac:dyDescent="0.35">
      <c r="A387" s="6" t="s">
        <v>599</v>
      </c>
      <c r="B387" s="2" t="s">
        <v>1589</v>
      </c>
      <c r="C387" s="19" t="s">
        <v>606</v>
      </c>
      <c r="D387" s="2" t="s">
        <v>1577</v>
      </c>
      <c r="E387" s="22" t="s">
        <v>609</v>
      </c>
      <c r="F387" s="2">
        <v>4</v>
      </c>
      <c r="G387" s="38">
        <v>20000</v>
      </c>
      <c r="H387" s="2"/>
      <c r="I387" s="26" t="s">
        <v>1476</v>
      </c>
      <c r="J387" s="2"/>
      <c r="K387" s="2"/>
      <c r="L387" s="3" t="str">
        <f>IFERROR(VLOOKUP($D387,Payments!B$10:$AX$1113,49,FALSE),"-")</f>
        <v>-</v>
      </c>
      <c r="M387" s="3" t="str">
        <f>IFERROR(VLOOKUP($D387,Payments!D$10:$AX$1113,47,FALSE),"-")</f>
        <v>-</v>
      </c>
      <c r="N387" s="3" t="str">
        <f>IFERROR(VLOOKUP($D387,Payments!F$10:$AX$1113,45,FALSE),"-")</f>
        <v>-</v>
      </c>
      <c r="O387" s="3" t="str">
        <f>IFERROR(VLOOKUP($D387,Payments!H$10:$AX$1113,43,FALSE),"-")</f>
        <v>-</v>
      </c>
      <c r="P387" s="3" t="str">
        <f>IFERROR(VLOOKUP($D387,Payments!J$10:$AX$1113,41,FALSE),"-")</f>
        <v>-</v>
      </c>
      <c r="Q387" s="3" t="str">
        <f>IFERROR(VLOOKUP($D387,Payments!L$10:$AX$1113,39,FALSE),"-")</f>
        <v>-</v>
      </c>
      <c r="R387" s="3" t="str">
        <f>IFERROR(VLOOKUP($D387,Payments!N$10:$AX$1113,37,FALSE),"-")</f>
        <v>-</v>
      </c>
      <c r="S387" s="3" t="str">
        <f>IFERROR(VLOOKUP($D387,Payments!P$10:$AX$1113,35,FALSE),"-")</f>
        <v>-</v>
      </c>
      <c r="T387" s="3" t="str">
        <f>IFERROR(VLOOKUP($D387,Payments!R$10:$AX$1113,33,FALSE),"-")</f>
        <v>-</v>
      </c>
      <c r="U387" s="3" t="str">
        <f>IFERROR(VLOOKUP($D387,Payments!T$10:$AX$1113,31,FALSE),"-")</f>
        <v>-</v>
      </c>
      <c r="V387" s="3" t="str">
        <f>IFERROR(VLOOKUP($D387,Payments!V$10:$AX$1113,29,FALSE),"-")</f>
        <v>-</v>
      </c>
      <c r="W387" s="3" t="str">
        <f>IFERROR(VLOOKUP($D387,Payments!X$10:$AX$1113,27,FALSE),"-")</f>
        <v>-</v>
      </c>
      <c r="X387" s="3" t="str">
        <f>IFERROR(VLOOKUP($D387,Payments!Z$10:$AX$1113,25,FALSE),"-")</f>
        <v>-</v>
      </c>
      <c r="Y387" s="3" t="str">
        <f>IFERROR(VLOOKUP($D387,Payments!AB$10:$AX$1113,23,FALSE),"-")</f>
        <v>-</v>
      </c>
      <c r="Z387" s="3" t="str">
        <f>IFERROR(VLOOKUP($D387,Payments!AD$10:$AX$1113,19,FALSE),"-")</f>
        <v>-</v>
      </c>
      <c r="AA387" s="3" t="str">
        <f>IFERROR(VLOOKUP($D387,Payments!AF$10:$AX$1113,17,FALSE),"-")</f>
        <v>-</v>
      </c>
      <c r="AB387" s="3" t="str">
        <f>IFERROR(VLOOKUP($D387,Payments!AH$10:$AX$1113,15,FALSE),"-")</f>
        <v>-</v>
      </c>
      <c r="AC387" s="3" t="str">
        <f>IFERROR(VLOOKUP($D387,Payments!AJ$10:$AX$1113,15,FALSE),"-")</f>
        <v>-</v>
      </c>
      <c r="AD387" s="3" t="str">
        <f>IFERROR(VLOOKUP($D387,Payments!AL$10:$AX$1113,13,FALSE),"-")</f>
        <v>-</v>
      </c>
      <c r="AE387" s="3" t="str">
        <f>IFERROR(VLOOKUP($D387,Payments!AN$10:$AX$1113,11,FALSE),"-")</f>
        <v>-</v>
      </c>
      <c r="AF387" s="3" t="str">
        <f>IFERROR(VLOOKUP($D387,Payments!AP$10:$AX$1113,9,FALSE),"-")</f>
        <v>-</v>
      </c>
      <c r="AG387" s="3" t="str">
        <f>IFERROR(VLOOKUP($D387,Payments!AR$10:$AX$1113,7,FALSE),"-")</f>
        <v>-</v>
      </c>
      <c r="AH387" s="3" t="str">
        <f>IFERROR(VLOOKUP($D387,Payments!AT$10:$AX$1113,5,FALSE),"-")</f>
        <v>-</v>
      </c>
      <c r="AI387" s="3" t="str">
        <f>IFERROR(VLOOKUP($D387,Payments!AV$10:$AX$1113,3,FALSE),"-")</f>
        <v>-</v>
      </c>
    </row>
    <row r="388" spans="1:35" ht="14.5" x14ac:dyDescent="0.35">
      <c r="A388" s="6" t="s">
        <v>599</v>
      </c>
      <c r="B388" s="2" t="s">
        <v>1589</v>
      </c>
      <c r="C388" s="19" t="s">
        <v>606</v>
      </c>
      <c r="D388" s="2" t="s">
        <v>1578</v>
      </c>
      <c r="E388" s="22" t="s">
        <v>170</v>
      </c>
      <c r="F388" s="2">
        <v>8</v>
      </c>
      <c r="G388" s="38">
        <v>20000</v>
      </c>
      <c r="H388" s="2"/>
      <c r="I388" s="26"/>
      <c r="J388" s="2"/>
      <c r="K388" s="2"/>
      <c r="L388" s="3" t="str">
        <f>IFERROR(VLOOKUP($D388,Payments!B$10:$AX$1113,49,FALSE),"-")</f>
        <v>-</v>
      </c>
      <c r="M388" s="3" t="str">
        <f>IFERROR(VLOOKUP($D388,Payments!D$10:$AX$1113,47,FALSE),"-")</f>
        <v>-</v>
      </c>
      <c r="N388" s="3" t="str">
        <f>IFERROR(VLOOKUP($D388,Payments!F$10:$AX$1113,45,FALSE),"-")</f>
        <v>-</v>
      </c>
      <c r="O388" s="3" t="str">
        <f>IFERROR(VLOOKUP($D388,Payments!H$10:$AX$1113,43,FALSE),"-")</f>
        <v>-</v>
      </c>
      <c r="P388" s="3" t="str">
        <f>IFERROR(VLOOKUP($D388,Payments!J$10:$AX$1113,41,FALSE),"-")</f>
        <v>-</v>
      </c>
      <c r="Q388" s="3" t="str">
        <f>IFERROR(VLOOKUP($D388,Payments!L$10:$AX$1113,39,FALSE),"-")</f>
        <v>-</v>
      </c>
      <c r="R388" s="3" t="str">
        <f>IFERROR(VLOOKUP($D388,Payments!N$10:$AX$1113,37,FALSE),"-")</f>
        <v>-</v>
      </c>
      <c r="S388" s="3" t="str">
        <f>IFERROR(VLOOKUP($D388,Payments!P$10:$AX$1113,35,FALSE),"-")</f>
        <v>-</v>
      </c>
      <c r="T388" s="3" t="str">
        <f>IFERROR(VLOOKUP($D388,Payments!R$10:$AX$1113,33,FALSE),"-")</f>
        <v>-</v>
      </c>
      <c r="U388" s="3" t="str">
        <f>IFERROR(VLOOKUP($D388,Payments!T$10:$AX$1113,31,FALSE),"-")</f>
        <v>-</v>
      </c>
      <c r="V388" s="3" t="str">
        <f>IFERROR(VLOOKUP($D388,Payments!V$10:$AX$1113,29,FALSE),"-")</f>
        <v>-</v>
      </c>
      <c r="W388" s="3" t="str">
        <f>IFERROR(VLOOKUP($D388,Payments!X$10:$AX$1113,27,FALSE),"-")</f>
        <v>-</v>
      </c>
      <c r="X388" s="3" t="str">
        <f>IFERROR(VLOOKUP($D388,Payments!Z$10:$AX$1113,25,FALSE),"-")</f>
        <v>-</v>
      </c>
      <c r="Y388" s="3" t="str">
        <f>IFERROR(VLOOKUP($D388,Payments!AB$10:$AX$1113,23,FALSE),"-")</f>
        <v>-</v>
      </c>
      <c r="Z388" s="3" t="str">
        <f>IFERROR(VLOOKUP($D388,Payments!AD$10:$AX$1113,19,FALSE),"-")</f>
        <v>-</v>
      </c>
      <c r="AA388" s="3" t="str">
        <f>IFERROR(VLOOKUP($D388,Payments!AF$10:$AX$1113,17,FALSE),"-")</f>
        <v>-</v>
      </c>
      <c r="AB388" s="3" t="str">
        <f>IFERROR(VLOOKUP($D388,Payments!AH$10:$AX$1113,15,FALSE),"-")</f>
        <v>-</v>
      </c>
      <c r="AC388" s="3" t="str">
        <f>IFERROR(VLOOKUP($D388,Payments!AJ$10:$AX$1113,15,FALSE),"-")</f>
        <v>-</v>
      </c>
      <c r="AD388" s="3" t="str">
        <f>IFERROR(VLOOKUP($D388,Payments!AL$10:$AX$1113,13,FALSE),"-")</f>
        <v>-</v>
      </c>
      <c r="AE388" s="3" t="str">
        <f>IFERROR(VLOOKUP($D388,Payments!AN$10:$AX$1113,11,FALSE),"-")</f>
        <v>-</v>
      </c>
      <c r="AF388" s="3" t="str">
        <f>IFERROR(VLOOKUP($D388,Payments!AP$10:$AX$1113,9,FALSE),"-")</f>
        <v>-</v>
      </c>
      <c r="AG388" s="3" t="str">
        <f>IFERROR(VLOOKUP($D388,Payments!AR$10:$AX$1113,7,FALSE),"-")</f>
        <v>-</v>
      </c>
      <c r="AH388" s="3" t="str">
        <f>IFERROR(VLOOKUP($D388,Payments!AT$10:$AX$1113,5,FALSE),"-")</f>
        <v>-</v>
      </c>
      <c r="AI388" s="3" t="str">
        <f>IFERROR(VLOOKUP($D388,Payments!AV$10:$AX$1113,3,FALSE),"-")</f>
        <v>-</v>
      </c>
    </row>
    <row r="389" spans="1:35" ht="14.5" x14ac:dyDescent="0.35">
      <c r="A389" s="6" t="s">
        <v>599</v>
      </c>
      <c r="B389" s="2" t="s">
        <v>1589</v>
      </c>
      <c r="C389" s="19" t="s">
        <v>606</v>
      </c>
      <c r="D389" s="2" t="s">
        <v>1579</v>
      </c>
      <c r="E389" s="22" t="s">
        <v>610</v>
      </c>
      <c r="F389" s="2">
        <v>8</v>
      </c>
      <c r="G389" s="38">
        <v>20000</v>
      </c>
      <c r="H389" s="2"/>
      <c r="I389" s="26"/>
      <c r="J389" s="2"/>
      <c r="K389" s="2"/>
      <c r="L389" s="3" t="str">
        <f>IFERROR(VLOOKUP($D389,Payments!B$10:$AX$1113,49,FALSE),"-")</f>
        <v>-</v>
      </c>
      <c r="M389" s="3" t="str">
        <f>IFERROR(VLOOKUP($D389,Payments!D$10:$AX$1113,47,FALSE),"-")</f>
        <v>-</v>
      </c>
      <c r="N389" s="3" t="str">
        <f>IFERROR(VLOOKUP($D389,Payments!F$10:$AX$1113,45,FALSE),"-")</f>
        <v>-</v>
      </c>
      <c r="O389" s="3" t="str">
        <f>IFERROR(VLOOKUP($D389,Payments!H$10:$AX$1113,43,FALSE),"-")</f>
        <v>-</v>
      </c>
      <c r="P389" s="3" t="str">
        <f>IFERROR(VLOOKUP($D389,Payments!J$10:$AX$1113,41,FALSE),"-")</f>
        <v>-</v>
      </c>
      <c r="Q389" s="3" t="str">
        <f>IFERROR(VLOOKUP($D389,Payments!L$10:$AX$1113,39,FALSE),"-")</f>
        <v>-</v>
      </c>
      <c r="R389" s="3" t="str">
        <f>IFERROR(VLOOKUP($D389,Payments!N$10:$AX$1113,37,FALSE),"-")</f>
        <v>-</v>
      </c>
      <c r="S389" s="3" t="str">
        <f>IFERROR(VLOOKUP($D389,Payments!P$10:$AX$1113,35,FALSE),"-")</f>
        <v>-</v>
      </c>
      <c r="T389" s="3" t="str">
        <f>IFERROR(VLOOKUP($D389,Payments!R$10:$AX$1113,33,FALSE),"-")</f>
        <v>-</v>
      </c>
      <c r="U389" s="3" t="str">
        <f>IFERROR(VLOOKUP($D389,Payments!T$10:$AX$1113,31,FALSE),"-")</f>
        <v>-</v>
      </c>
      <c r="V389" s="3" t="str">
        <f>IFERROR(VLOOKUP($D389,Payments!V$10:$AX$1113,29,FALSE),"-")</f>
        <v>-</v>
      </c>
      <c r="W389" s="3" t="str">
        <f>IFERROR(VLOOKUP($D389,Payments!X$10:$AX$1113,27,FALSE),"-")</f>
        <v>-</v>
      </c>
      <c r="X389" s="3" t="str">
        <f>IFERROR(VLOOKUP($D389,Payments!Z$10:$AX$1113,25,FALSE),"-")</f>
        <v>-</v>
      </c>
      <c r="Y389" s="3" t="str">
        <f>IFERROR(VLOOKUP($D389,Payments!AB$10:$AX$1113,23,FALSE),"-")</f>
        <v>-</v>
      </c>
      <c r="Z389" s="3" t="str">
        <f>IFERROR(VLOOKUP($D389,Payments!AD$10:$AX$1113,19,FALSE),"-")</f>
        <v>-</v>
      </c>
      <c r="AA389" s="3" t="str">
        <f>IFERROR(VLOOKUP($D389,Payments!AF$10:$AX$1113,17,FALSE),"-")</f>
        <v>-</v>
      </c>
      <c r="AB389" s="3" t="str">
        <f>IFERROR(VLOOKUP($D389,Payments!AH$10:$AX$1113,15,FALSE),"-")</f>
        <v>-</v>
      </c>
      <c r="AC389" s="3" t="str">
        <f>IFERROR(VLOOKUP($D389,Payments!AJ$10:$AX$1113,15,FALSE),"-")</f>
        <v>-</v>
      </c>
      <c r="AD389" s="3" t="str">
        <f>IFERROR(VLOOKUP($D389,Payments!AL$10:$AX$1113,13,FALSE),"-")</f>
        <v>-</v>
      </c>
      <c r="AE389" s="3" t="str">
        <f>IFERROR(VLOOKUP($D389,Payments!AN$10:$AX$1113,11,FALSE),"-")</f>
        <v>-</v>
      </c>
      <c r="AF389" s="3" t="str">
        <f>IFERROR(VLOOKUP($D389,Payments!AP$10:$AX$1113,9,FALSE),"-")</f>
        <v>-</v>
      </c>
      <c r="AG389" s="3" t="str">
        <f>IFERROR(VLOOKUP($D389,Payments!AR$10:$AX$1113,7,FALSE),"-")</f>
        <v>-</v>
      </c>
      <c r="AH389" s="3" t="str">
        <f>IFERROR(VLOOKUP($D389,Payments!AT$10:$AX$1113,5,FALSE),"-")</f>
        <v>-</v>
      </c>
      <c r="AI389" s="3" t="str">
        <f>IFERROR(VLOOKUP($D389,Payments!AV$10:$AX$1113,3,FALSE),"-")</f>
        <v>-</v>
      </c>
    </row>
    <row r="390" spans="1:35" ht="14.5" x14ac:dyDescent="0.35">
      <c r="A390" s="6" t="s">
        <v>599</v>
      </c>
      <c r="B390" s="2" t="s">
        <v>1589</v>
      </c>
      <c r="C390" s="19" t="s">
        <v>606</v>
      </c>
      <c r="D390" s="2" t="s">
        <v>1580</v>
      </c>
      <c r="E390" s="22" t="s">
        <v>611</v>
      </c>
      <c r="F390" s="2">
        <v>2</v>
      </c>
      <c r="G390" s="38">
        <v>20000</v>
      </c>
      <c r="H390" s="2"/>
      <c r="I390" s="26"/>
      <c r="J390" s="2"/>
      <c r="K390" s="2"/>
      <c r="L390" s="3" t="str">
        <f>IFERROR(VLOOKUP($D390,Payments!B$10:$AX$1113,49,FALSE),"-")</f>
        <v>-</v>
      </c>
      <c r="M390" s="3" t="str">
        <f>IFERROR(VLOOKUP($D390,Payments!D$10:$AX$1113,47,FALSE),"-")</f>
        <v>-</v>
      </c>
      <c r="N390" s="3" t="str">
        <f>IFERROR(VLOOKUP($D390,Payments!F$10:$AX$1113,45,FALSE),"-")</f>
        <v>-</v>
      </c>
      <c r="O390" s="3" t="str">
        <f>IFERROR(VLOOKUP($D390,Payments!H$10:$AX$1113,43,FALSE),"-")</f>
        <v>-</v>
      </c>
      <c r="P390" s="3" t="str">
        <f>IFERROR(VLOOKUP($D390,Payments!J$10:$AX$1113,41,FALSE),"-")</f>
        <v>-</v>
      </c>
      <c r="Q390" s="3" t="str">
        <f>IFERROR(VLOOKUP($D390,Payments!L$10:$AX$1113,39,FALSE),"-")</f>
        <v>-</v>
      </c>
      <c r="R390" s="3" t="str">
        <f>IFERROR(VLOOKUP($D390,Payments!N$10:$AX$1113,37,FALSE),"-")</f>
        <v>-</v>
      </c>
      <c r="S390" s="3" t="str">
        <f>IFERROR(VLOOKUP($D390,Payments!P$10:$AX$1113,35,FALSE),"-")</f>
        <v>-</v>
      </c>
      <c r="T390" s="3" t="str">
        <f>IFERROR(VLOOKUP($D390,Payments!R$10:$AX$1113,33,FALSE),"-")</f>
        <v>-</v>
      </c>
      <c r="U390" s="3" t="str">
        <f>IFERROR(VLOOKUP($D390,Payments!T$10:$AX$1113,31,FALSE),"-")</f>
        <v>-</v>
      </c>
      <c r="V390" s="3" t="str">
        <f>IFERROR(VLOOKUP($D390,Payments!V$10:$AX$1113,29,FALSE),"-")</f>
        <v>-</v>
      </c>
      <c r="W390" s="3" t="str">
        <f>IFERROR(VLOOKUP($D390,Payments!X$10:$AX$1113,27,FALSE),"-")</f>
        <v>-</v>
      </c>
      <c r="X390" s="3" t="str">
        <f>IFERROR(VLOOKUP($D390,Payments!Z$10:$AX$1113,25,FALSE),"-")</f>
        <v>-</v>
      </c>
      <c r="Y390" s="3" t="str">
        <f>IFERROR(VLOOKUP($D390,Payments!AB$10:$AX$1113,23,FALSE),"-")</f>
        <v>-</v>
      </c>
      <c r="Z390" s="3" t="str">
        <f>IFERROR(VLOOKUP($D390,Payments!AD$10:$AX$1113,19,FALSE),"-")</f>
        <v>-</v>
      </c>
      <c r="AA390" s="3" t="str">
        <f>IFERROR(VLOOKUP($D390,Payments!AF$10:$AX$1113,17,FALSE),"-")</f>
        <v>-</v>
      </c>
      <c r="AB390" s="3" t="str">
        <f>IFERROR(VLOOKUP($D390,Payments!AH$10:$AX$1113,15,FALSE),"-")</f>
        <v>-</v>
      </c>
      <c r="AC390" s="3" t="str">
        <f>IFERROR(VLOOKUP($D390,Payments!AJ$10:$AX$1113,15,FALSE),"-")</f>
        <v>-</v>
      </c>
      <c r="AD390" s="3" t="str">
        <f>IFERROR(VLOOKUP($D390,Payments!AL$10:$AX$1113,13,FALSE),"-")</f>
        <v>-</v>
      </c>
      <c r="AE390" s="3" t="str">
        <f>IFERROR(VLOOKUP($D390,Payments!AN$10:$AX$1113,11,FALSE),"-")</f>
        <v>-</v>
      </c>
      <c r="AF390" s="3" t="str">
        <f>IFERROR(VLOOKUP($D390,Payments!AP$10:$AX$1113,9,FALSE),"-")</f>
        <v>-</v>
      </c>
      <c r="AG390" s="3" t="str">
        <f>IFERROR(VLOOKUP($D390,Payments!AR$10:$AX$1113,7,FALSE),"-")</f>
        <v>-</v>
      </c>
      <c r="AH390" s="3" t="str">
        <f>IFERROR(VLOOKUP($D390,Payments!AT$10:$AX$1113,5,FALSE),"-")</f>
        <v>-</v>
      </c>
      <c r="AI390" s="3" t="str">
        <f>IFERROR(VLOOKUP($D390,Payments!AV$10:$AX$1113,3,FALSE),"-")</f>
        <v>-</v>
      </c>
    </row>
    <row r="391" spans="1:35" ht="14.5" x14ac:dyDescent="0.35">
      <c r="A391" s="6" t="s">
        <v>599</v>
      </c>
      <c r="B391" s="2" t="s">
        <v>1589</v>
      </c>
      <c r="C391" s="19" t="s">
        <v>606</v>
      </c>
      <c r="D391" s="2" t="s">
        <v>1581</v>
      </c>
      <c r="E391" s="22" t="s">
        <v>612</v>
      </c>
      <c r="F391" s="2">
        <v>64</v>
      </c>
      <c r="G391" s="38">
        <v>20000</v>
      </c>
      <c r="H391" s="2"/>
      <c r="I391" s="26" t="s">
        <v>1477</v>
      </c>
      <c r="J391" s="2"/>
      <c r="K391" s="2"/>
      <c r="L391" s="3" t="str">
        <f>IFERROR(VLOOKUP($D391,Payments!B$10:$AX$1113,49,FALSE),"-")</f>
        <v>-</v>
      </c>
      <c r="M391" s="3" t="str">
        <f>IFERROR(VLOOKUP($D391,Payments!D$10:$AX$1113,47,FALSE),"-")</f>
        <v>-</v>
      </c>
      <c r="N391" s="3" t="str">
        <f>IFERROR(VLOOKUP($D391,Payments!F$10:$AX$1113,45,FALSE),"-")</f>
        <v>-</v>
      </c>
      <c r="O391" s="3" t="str">
        <f>IFERROR(VLOOKUP($D391,Payments!H$10:$AX$1113,43,FALSE),"-")</f>
        <v>-</v>
      </c>
      <c r="P391" s="3" t="str">
        <f>IFERROR(VLOOKUP($D391,Payments!J$10:$AX$1113,41,FALSE),"-")</f>
        <v>-</v>
      </c>
      <c r="Q391" s="3" t="str">
        <f>IFERROR(VLOOKUP($D391,Payments!L$10:$AX$1113,39,FALSE),"-")</f>
        <v>-</v>
      </c>
      <c r="R391" s="3" t="str">
        <f>IFERROR(VLOOKUP($D391,Payments!N$10:$AX$1113,37,FALSE),"-")</f>
        <v>-</v>
      </c>
      <c r="S391" s="3" t="str">
        <f>IFERROR(VLOOKUP($D391,Payments!P$10:$AX$1113,35,FALSE),"-")</f>
        <v>-</v>
      </c>
      <c r="T391" s="3" t="str">
        <f>IFERROR(VLOOKUP($D391,Payments!R$10:$AX$1113,33,FALSE),"-")</f>
        <v>-</v>
      </c>
      <c r="U391" s="3" t="str">
        <f>IFERROR(VLOOKUP($D391,Payments!T$10:$AX$1113,31,FALSE),"-")</f>
        <v>-</v>
      </c>
      <c r="V391" s="3" t="str">
        <f>IFERROR(VLOOKUP($D391,Payments!V$10:$AX$1113,29,FALSE),"-")</f>
        <v>-</v>
      </c>
      <c r="W391" s="3" t="str">
        <f>IFERROR(VLOOKUP($D391,Payments!X$10:$AX$1113,27,FALSE),"-")</f>
        <v>-</v>
      </c>
      <c r="X391" s="3" t="str">
        <f>IFERROR(VLOOKUP($D391,Payments!Z$10:$AX$1113,25,FALSE),"-")</f>
        <v>-</v>
      </c>
      <c r="Y391" s="3" t="str">
        <f>IFERROR(VLOOKUP($D391,Payments!AB$10:$AX$1113,23,FALSE),"-")</f>
        <v>-</v>
      </c>
      <c r="Z391" s="3" t="str">
        <f>IFERROR(VLOOKUP($D391,Payments!AD$10:$AX$1113,19,FALSE),"-")</f>
        <v>-</v>
      </c>
      <c r="AA391" s="3" t="str">
        <f>IFERROR(VLOOKUP($D391,Payments!AF$10:$AX$1113,17,FALSE),"-")</f>
        <v>-</v>
      </c>
      <c r="AB391" s="3" t="str">
        <f>IFERROR(VLOOKUP($D391,Payments!AH$10:$AX$1113,15,FALSE),"-")</f>
        <v>-</v>
      </c>
      <c r="AC391" s="3" t="str">
        <f>IFERROR(VLOOKUP($D391,Payments!AJ$10:$AX$1113,15,FALSE),"-")</f>
        <v>-</v>
      </c>
      <c r="AD391" s="3" t="str">
        <f>IFERROR(VLOOKUP($D391,Payments!AL$10:$AX$1113,13,FALSE),"-")</f>
        <v>-</v>
      </c>
      <c r="AE391" s="3" t="str">
        <f>IFERROR(VLOOKUP($D391,Payments!AN$10:$AX$1113,11,FALSE),"-")</f>
        <v>-</v>
      </c>
      <c r="AF391" s="3" t="str">
        <f>IFERROR(VLOOKUP($D391,Payments!AP$10:$AX$1113,9,FALSE),"-")</f>
        <v>-</v>
      </c>
      <c r="AG391" s="3" t="str">
        <f>IFERROR(VLOOKUP($D391,Payments!AR$10:$AX$1113,7,FALSE),"-")</f>
        <v>-</v>
      </c>
      <c r="AH391" s="3" t="str">
        <f>IFERROR(VLOOKUP($D391,Payments!AT$10:$AX$1113,5,FALSE),"-")</f>
        <v>-</v>
      </c>
      <c r="AI391" s="3" t="str">
        <f>IFERROR(VLOOKUP($D391,Payments!AV$10:$AX$1113,3,FALSE),"-")</f>
        <v>-</v>
      </c>
    </row>
    <row r="392" spans="1:35" ht="14.5" x14ac:dyDescent="0.35">
      <c r="A392" s="6" t="s">
        <v>599</v>
      </c>
      <c r="B392" s="2" t="s">
        <v>1589</v>
      </c>
      <c r="C392" s="19" t="s">
        <v>606</v>
      </c>
      <c r="D392" s="2" t="s">
        <v>1582</v>
      </c>
      <c r="E392" s="22" t="s">
        <v>613</v>
      </c>
      <c r="F392" s="2">
        <v>4</v>
      </c>
      <c r="G392" s="38">
        <v>20000</v>
      </c>
      <c r="H392" s="2"/>
      <c r="I392" s="26"/>
      <c r="J392" s="2"/>
      <c r="K392" s="2"/>
      <c r="L392" s="3" t="str">
        <f>IFERROR(VLOOKUP($D392,Payments!B$10:$AX$1113,49,FALSE),"-")</f>
        <v>-</v>
      </c>
      <c r="M392" s="3" t="str">
        <f>IFERROR(VLOOKUP($D392,Payments!D$10:$AX$1113,47,FALSE),"-")</f>
        <v>-</v>
      </c>
      <c r="N392" s="3" t="str">
        <f>IFERROR(VLOOKUP($D392,Payments!F$10:$AX$1113,45,FALSE),"-")</f>
        <v>-</v>
      </c>
      <c r="O392" s="3" t="str">
        <f>IFERROR(VLOOKUP($D392,Payments!H$10:$AX$1113,43,FALSE),"-")</f>
        <v>-</v>
      </c>
      <c r="P392" s="3" t="str">
        <f>IFERROR(VLOOKUP($D392,Payments!J$10:$AX$1113,41,FALSE),"-")</f>
        <v>-</v>
      </c>
      <c r="Q392" s="3" t="str">
        <f>IFERROR(VLOOKUP($D392,Payments!L$10:$AX$1113,39,FALSE),"-")</f>
        <v>-</v>
      </c>
      <c r="R392" s="3" t="str">
        <f>IFERROR(VLOOKUP($D392,Payments!N$10:$AX$1113,37,FALSE),"-")</f>
        <v>-</v>
      </c>
      <c r="S392" s="3" t="str">
        <f>IFERROR(VLOOKUP($D392,Payments!P$10:$AX$1113,35,FALSE),"-")</f>
        <v>-</v>
      </c>
      <c r="T392" s="3" t="str">
        <f>IFERROR(VLOOKUP($D392,Payments!R$10:$AX$1113,33,FALSE),"-")</f>
        <v>-</v>
      </c>
      <c r="U392" s="3" t="str">
        <f>IFERROR(VLOOKUP($D392,Payments!T$10:$AX$1113,31,FALSE),"-")</f>
        <v>-</v>
      </c>
      <c r="V392" s="3" t="str">
        <f>IFERROR(VLOOKUP($D392,Payments!V$10:$AX$1113,29,FALSE),"-")</f>
        <v>-</v>
      </c>
      <c r="W392" s="3" t="str">
        <f>IFERROR(VLOOKUP($D392,Payments!X$10:$AX$1113,27,FALSE),"-")</f>
        <v>-</v>
      </c>
      <c r="X392" s="3" t="str">
        <f>IFERROR(VLOOKUP($D392,Payments!Z$10:$AX$1113,25,FALSE),"-")</f>
        <v>-</v>
      </c>
      <c r="Y392" s="3" t="str">
        <f>IFERROR(VLOOKUP($D392,Payments!AB$10:$AX$1113,23,FALSE),"-")</f>
        <v>-</v>
      </c>
      <c r="Z392" s="3" t="str">
        <f>IFERROR(VLOOKUP($D392,Payments!AD$10:$AX$1113,19,FALSE),"-")</f>
        <v>-</v>
      </c>
      <c r="AA392" s="3" t="str">
        <f>IFERROR(VLOOKUP($D392,Payments!AF$10:$AX$1113,17,FALSE),"-")</f>
        <v>-</v>
      </c>
      <c r="AB392" s="3" t="str">
        <f>IFERROR(VLOOKUP($D392,Payments!AH$10:$AX$1113,15,FALSE),"-")</f>
        <v>-</v>
      </c>
      <c r="AC392" s="3" t="str">
        <f>IFERROR(VLOOKUP($D392,Payments!AJ$10:$AX$1113,15,FALSE),"-")</f>
        <v>-</v>
      </c>
      <c r="AD392" s="3" t="str">
        <f>IFERROR(VLOOKUP($D392,Payments!AL$10:$AX$1113,13,FALSE),"-")</f>
        <v>-</v>
      </c>
      <c r="AE392" s="3" t="str">
        <f>IFERROR(VLOOKUP($D392,Payments!AN$10:$AX$1113,11,FALSE),"-")</f>
        <v>-</v>
      </c>
      <c r="AF392" s="3" t="str">
        <f>IFERROR(VLOOKUP($D392,Payments!AP$10:$AX$1113,9,FALSE),"-")</f>
        <v>-</v>
      </c>
      <c r="AG392" s="3" t="str">
        <f>IFERROR(VLOOKUP($D392,Payments!AR$10:$AX$1113,7,FALSE),"-")</f>
        <v>-</v>
      </c>
      <c r="AH392" s="3" t="str">
        <f>IFERROR(VLOOKUP($D392,Payments!AT$10:$AX$1113,5,FALSE),"-")</f>
        <v>-</v>
      </c>
      <c r="AI392" s="3" t="str">
        <f>IFERROR(VLOOKUP($D392,Payments!AV$10:$AX$1113,3,FALSE),"-")</f>
        <v>-</v>
      </c>
    </row>
    <row r="393" spans="1:35" ht="14.5" x14ac:dyDescent="0.35">
      <c r="A393" s="6" t="s">
        <v>599</v>
      </c>
      <c r="B393" s="2" t="s">
        <v>1589</v>
      </c>
      <c r="C393" s="19" t="s">
        <v>606</v>
      </c>
      <c r="D393" s="2" t="s">
        <v>1583</v>
      </c>
      <c r="E393" s="22" t="s">
        <v>614</v>
      </c>
      <c r="F393" s="2">
        <v>9</v>
      </c>
      <c r="G393" s="38">
        <v>20000</v>
      </c>
      <c r="H393" s="2"/>
      <c r="I393" s="26" t="s">
        <v>1478</v>
      </c>
      <c r="J393" s="2"/>
      <c r="K393" s="2"/>
      <c r="L393" s="3" t="str">
        <f>IFERROR(VLOOKUP($D393,Payments!B$10:$AX$1113,49,FALSE),"-")</f>
        <v>-</v>
      </c>
      <c r="M393" s="3" t="str">
        <f>IFERROR(VLOOKUP($D393,Payments!D$10:$AX$1113,47,FALSE),"-")</f>
        <v>-</v>
      </c>
      <c r="N393" s="3" t="str">
        <f>IFERROR(VLOOKUP($D393,Payments!F$10:$AX$1113,45,FALSE),"-")</f>
        <v>-</v>
      </c>
      <c r="O393" s="3" t="str">
        <f>IFERROR(VLOOKUP($D393,Payments!H$10:$AX$1113,43,FALSE),"-")</f>
        <v>-</v>
      </c>
      <c r="P393" s="3" t="str">
        <f>IFERROR(VLOOKUP($D393,Payments!J$10:$AX$1113,41,FALSE),"-")</f>
        <v>-</v>
      </c>
      <c r="Q393" s="3" t="str">
        <f>IFERROR(VLOOKUP($D393,Payments!L$10:$AX$1113,39,FALSE),"-")</f>
        <v>-</v>
      </c>
      <c r="R393" s="3" t="str">
        <f>IFERROR(VLOOKUP($D393,Payments!N$10:$AX$1113,37,FALSE),"-")</f>
        <v>-</v>
      </c>
      <c r="S393" s="3" t="str">
        <f>IFERROR(VLOOKUP($D393,Payments!P$10:$AX$1113,35,FALSE),"-")</f>
        <v>-</v>
      </c>
      <c r="T393" s="3" t="str">
        <f>IFERROR(VLOOKUP($D393,Payments!R$10:$AX$1113,33,FALSE),"-")</f>
        <v>-</v>
      </c>
      <c r="U393" s="3" t="str">
        <f>IFERROR(VLOOKUP($D393,Payments!T$10:$AX$1113,31,FALSE),"-")</f>
        <v>-</v>
      </c>
      <c r="V393" s="3" t="str">
        <f>IFERROR(VLOOKUP($D393,Payments!V$10:$AX$1113,29,FALSE),"-")</f>
        <v>-</v>
      </c>
      <c r="W393" s="3" t="str">
        <f>IFERROR(VLOOKUP($D393,Payments!X$10:$AX$1113,27,FALSE),"-")</f>
        <v>-</v>
      </c>
      <c r="X393" s="3" t="str">
        <f>IFERROR(VLOOKUP($D393,Payments!Z$10:$AX$1113,25,FALSE),"-")</f>
        <v>-</v>
      </c>
      <c r="Y393" s="3" t="str">
        <f>IFERROR(VLOOKUP($D393,Payments!AB$10:$AX$1113,23,FALSE),"-")</f>
        <v>-</v>
      </c>
      <c r="Z393" s="3" t="str">
        <f>IFERROR(VLOOKUP($D393,Payments!AD$10:$AX$1113,19,FALSE),"-")</f>
        <v>-</v>
      </c>
      <c r="AA393" s="3" t="str">
        <f>IFERROR(VLOOKUP($D393,Payments!AF$10:$AX$1113,17,FALSE),"-")</f>
        <v>-</v>
      </c>
      <c r="AB393" s="3" t="str">
        <f>IFERROR(VLOOKUP($D393,Payments!AH$10:$AX$1113,15,FALSE),"-")</f>
        <v>-</v>
      </c>
      <c r="AC393" s="3" t="str">
        <f>IFERROR(VLOOKUP($D393,Payments!AJ$10:$AX$1113,15,FALSE),"-")</f>
        <v>-</v>
      </c>
      <c r="AD393" s="3" t="str">
        <f>IFERROR(VLOOKUP($D393,Payments!AL$10:$AX$1113,13,FALSE),"-")</f>
        <v>-</v>
      </c>
      <c r="AE393" s="3" t="str">
        <f>IFERROR(VLOOKUP($D393,Payments!AN$10:$AX$1113,11,FALSE),"-")</f>
        <v>-</v>
      </c>
      <c r="AF393" s="3" t="str">
        <f>IFERROR(VLOOKUP($D393,Payments!AP$10:$AX$1113,9,FALSE),"-")</f>
        <v>-</v>
      </c>
      <c r="AG393" s="3" t="str">
        <f>IFERROR(VLOOKUP($D393,Payments!AR$10:$AX$1113,7,FALSE),"-")</f>
        <v>-</v>
      </c>
      <c r="AH393" s="3" t="str">
        <f>IFERROR(VLOOKUP($D393,Payments!AT$10:$AX$1113,5,FALSE),"-")</f>
        <v>-</v>
      </c>
      <c r="AI393" s="3" t="str">
        <f>IFERROR(VLOOKUP($D393,Payments!AV$10:$AX$1113,3,FALSE),"-")</f>
        <v>-</v>
      </c>
    </row>
    <row r="394" spans="1:35" ht="14.5" x14ac:dyDescent="0.35">
      <c r="A394" s="6" t="s">
        <v>599</v>
      </c>
      <c r="B394" s="2" t="s">
        <v>1589</v>
      </c>
      <c r="C394" s="19" t="s">
        <v>606</v>
      </c>
      <c r="D394" s="2" t="s">
        <v>1584</v>
      </c>
      <c r="E394" s="22" t="s">
        <v>615</v>
      </c>
      <c r="F394" s="2">
        <v>3</v>
      </c>
      <c r="G394" s="38">
        <v>20000</v>
      </c>
      <c r="H394" s="2"/>
      <c r="I394" s="26"/>
      <c r="J394" s="2"/>
      <c r="K394" s="2"/>
      <c r="L394" s="3" t="str">
        <f>IFERROR(VLOOKUP($D394,Payments!B$10:$AX$1113,49,FALSE),"-")</f>
        <v>-</v>
      </c>
      <c r="M394" s="3" t="str">
        <f>IFERROR(VLOOKUP($D394,Payments!D$10:$AX$1113,47,FALSE),"-")</f>
        <v>-</v>
      </c>
      <c r="N394" s="3" t="str">
        <f>IFERROR(VLOOKUP($D394,Payments!F$10:$AX$1113,45,FALSE),"-")</f>
        <v>-</v>
      </c>
      <c r="O394" s="3" t="str">
        <f>IFERROR(VLOOKUP($D394,Payments!H$10:$AX$1113,43,FALSE),"-")</f>
        <v>-</v>
      </c>
      <c r="P394" s="3" t="str">
        <f>IFERROR(VLOOKUP($D394,Payments!J$10:$AX$1113,41,FALSE),"-")</f>
        <v>-</v>
      </c>
      <c r="Q394" s="3" t="str">
        <f>IFERROR(VLOOKUP($D394,Payments!L$10:$AX$1113,39,FALSE),"-")</f>
        <v>-</v>
      </c>
      <c r="R394" s="3" t="str">
        <f>IFERROR(VLOOKUP($D394,Payments!N$10:$AX$1113,37,FALSE),"-")</f>
        <v>-</v>
      </c>
      <c r="S394" s="3" t="str">
        <f>IFERROR(VLOOKUP($D394,Payments!P$10:$AX$1113,35,FALSE),"-")</f>
        <v>-</v>
      </c>
      <c r="T394" s="3" t="str">
        <f>IFERROR(VLOOKUP($D394,Payments!R$10:$AX$1113,33,FALSE),"-")</f>
        <v>-</v>
      </c>
      <c r="U394" s="3" t="str">
        <f>IFERROR(VLOOKUP($D394,Payments!T$10:$AX$1113,31,FALSE),"-")</f>
        <v>-</v>
      </c>
      <c r="V394" s="3" t="str">
        <f>IFERROR(VLOOKUP($D394,Payments!V$10:$AX$1113,29,FALSE),"-")</f>
        <v>-</v>
      </c>
      <c r="W394" s="3" t="str">
        <f>IFERROR(VLOOKUP($D394,Payments!X$10:$AX$1113,27,FALSE),"-")</f>
        <v>-</v>
      </c>
      <c r="X394" s="3" t="str">
        <f>IFERROR(VLOOKUP($D394,Payments!Z$10:$AX$1113,25,FALSE),"-")</f>
        <v>-</v>
      </c>
      <c r="Y394" s="3" t="str">
        <f>IFERROR(VLOOKUP($D394,Payments!AB$10:$AX$1113,23,FALSE),"-")</f>
        <v>-</v>
      </c>
      <c r="Z394" s="3" t="str">
        <f>IFERROR(VLOOKUP($D394,Payments!AD$10:$AX$1113,19,FALSE),"-")</f>
        <v>-</v>
      </c>
      <c r="AA394" s="3" t="str">
        <f>IFERROR(VLOOKUP($D394,Payments!AF$10:$AX$1113,17,FALSE),"-")</f>
        <v>-</v>
      </c>
      <c r="AB394" s="3" t="str">
        <f>IFERROR(VLOOKUP($D394,Payments!AH$10:$AX$1113,15,FALSE),"-")</f>
        <v>-</v>
      </c>
      <c r="AC394" s="3" t="str">
        <f>IFERROR(VLOOKUP($D394,Payments!AJ$10:$AX$1113,15,FALSE),"-")</f>
        <v>-</v>
      </c>
      <c r="AD394" s="3" t="str">
        <f>IFERROR(VLOOKUP($D394,Payments!AL$10:$AX$1113,13,FALSE),"-")</f>
        <v>-</v>
      </c>
      <c r="AE394" s="3" t="str">
        <f>IFERROR(VLOOKUP($D394,Payments!AN$10:$AX$1113,11,FALSE),"-")</f>
        <v>-</v>
      </c>
      <c r="AF394" s="3" t="str">
        <f>IFERROR(VLOOKUP($D394,Payments!AP$10:$AX$1113,9,FALSE),"-")</f>
        <v>-</v>
      </c>
      <c r="AG394" s="3" t="str">
        <f>IFERROR(VLOOKUP($D394,Payments!AR$10:$AX$1113,7,FALSE),"-")</f>
        <v>-</v>
      </c>
      <c r="AH394" s="3" t="str">
        <f>IFERROR(VLOOKUP($D394,Payments!AT$10:$AX$1113,5,FALSE),"-")</f>
        <v>-</v>
      </c>
      <c r="AI394" s="3" t="str">
        <f>IFERROR(VLOOKUP($D394,Payments!AV$10:$AX$1113,3,FALSE),"-")</f>
        <v>-</v>
      </c>
    </row>
    <row r="395" spans="1:35" ht="14.5" x14ac:dyDescent="0.35">
      <c r="A395" s="6" t="s">
        <v>599</v>
      </c>
      <c r="B395" s="2" t="s">
        <v>1589</v>
      </c>
      <c r="C395" s="19" t="s">
        <v>606</v>
      </c>
      <c r="D395" s="2" t="s">
        <v>1585</v>
      </c>
      <c r="E395" s="22" t="s">
        <v>616</v>
      </c>
      <c r="F395" s="2">
        <v>9</v>
      </c>
      <c r="G395" s="38">
        <v>20000</v>
      </c>
      <c r="H395" s="2"/>
      <c r="I395" s="26"/>
      <c r="J395" s="2"/>
      <c r="K395" s="2"/>
      <c r="L395" s="3" t="str">
        <f>IFERROR(VLOOKUP($D395,Payments!B$10:$AX$1113,49,FALSE),"-")</f>
        <v>-</v>
      </c>
      <c r="M395" s="3" t="str">
        <f>IFERROR(VLOOKUP($D395,Payments!D$10:$AX$1113,47,FALSE),"-")</f>
        <v>-</v>
      </c>
      <c r="N395" s="3" t="str">
        <f>IFERROR(VLOOKUP($D395,Payments!F$10:$AX$1113,45,FALSE),"-")</f>
        <v>-</v>
      </c>
      <c r="O395" s="3" t="str">
        <f>IFERROR(VLOOKUP($D395,Payments!H$10:$AX$1113,43,FALSE),"-")</f>
        <v>-</v>
      </c>
      <c r="P395" s="3" t="str">
        <f>IFERROR(VLOOKUP($D395,Payments!J$10:$AX$1113,41,FALSE),"-")</f>
        <v>-</v>
      </c>
      <c r="Q395" s="3" t="str">
        <f>IFERROR(VLOOKUP($D395,Payments!L$10:$AX$1113,39,FALSE),"-")</f>
        <v>-</v>
      </c>
      <c r="R395" s="3" t="str">
        <f>IFERROR(VLOOKUP($D395,Payments!N$10:$AX$1113,37,FALSE),"-")</f>
        <v>-</v>
      </c>
      <c r="S395" s="3" t="str">
        <f>IFERROR(VLOOKUP($D395,Payments!P$10:$AX$1113,35,FALSE),"-")</f>
        <v>-</v>
      </c>
      <c r="T395" s="3" t="str">
        <f>IFERROR(VLOOKUP($D395,Payments!R$10:$AX$1113,33,FALSE),"-")</f>
        <v>-</v>
      </c>
      <c r="U395" s="3" t="str">
        <f>IFERROR(VLOOKUP($D395,Payments!T$10:$AX$1113,31,FALSE),"-")</f>
        <v>-</v>
      </c>
      <c r="V395" s="3" t="str">
        <f>IFERROR(VLOOKUP($D395,Payments!V$10:$AX$1113,29,FALSE),"-")</f>
        <v>-</v>
      </c>
      <c r="W395" s="3" t="str">
        <f>IFERROR(VLOOKUP($D395,Payments!X$10:$AX$1113,27,FALSE),"-")</f>
        <v>-</v>
      </c>
      <c r="X395" s="3" t="str">
        <f>IFERROR(VLOOKUP($D395,Payments!Z$10:$AX$1113,25,FALSE),"-")</f>
        <v>-</v>
      </c>
      <c r="Y395" s="3" t="str">
        <f>IFERROR(VLOOKUP($D395,Payments!AB$10:$AX$1113,23,FALSE),"-")</f>
        <v>-</v>
      </c>
      <c r="Z395" s="3" t="str">
        <f>IFERROR(VLOOKUP($D395,Payments!AD$10:$AX$1113,19,FALSE),"-")</f>
        <v>-</v>
      </c>
      <c r="AA395" s="3" t="str">
        <f>IFERROR(VLOOKUP($D395,Payments!AF$10:$AX$1113,17,FALSE),"-")</f>
        <v>-</v>
      </c>
      <c r="AB395" s="3" t="str">
        <f>IFERROR(VLOOKUP($D395,Payments!AH$10:$AX$1113,15,FALSE),"-")</f>
        <v>-</v>
      </c>
      <c r="AC395" s="3" t="str">
        <f>IFERROR(VLOOKUP($D395,Payments!AJ$10:$AX$1113,15,FALSE),"-")</f>
        <v>-</v>
      </c>
      <c r="AD395" s="3" t="str">
        <f>IFERROR(VLOOKUP($D395,Payments!AL$10:$AX$1113,13,FALSE),"-")</f>
        <v>-</v>
      </c>
      <c r="AE395" s="3" t="str">
        <f>IFERROR(VLOOKUP($D395,Payments!AN$10:$AX$1113,11,FALSE),"-")</f>
        <v>-</v>
      </c>
      <c r="AF395" s="3" t="str">
        <f>IFERROR(VLOOKUP($D395,Payments!AP$10:$AX$1113,9,FALSE),"-")</f>
        <v>-</v>
      </c>
      <c r="AG395" s="3" t="str">
        <f>IFERROR(VLOOKUP($D395,Payments!AR$10:$AX$1113,7,FALSE),"-")</f>
        <v>-</v>
      </c>
      <c r="AH395" s="3" t="str">
        <f>IFERROR(VLOOKUP($D395,Payments!AT$10:$AX$1113,5,FALSE),"-")</f>
        <v>-</v>
      </c>
      <c r="AI395" s="3" t="str">
        <f>IFERROR(VLOOKUP($D395,Payments!AV$10:$AX$1113,3,FALSE),"-")</f>
        <v>-</v>
      </c>
    </row>
    <row r="396" spans="1:35" ht="14.5" x14ac:dyDescent="0.35">
      <c r="A396" s="6" t="s">
        <v>599</v>
      </c>
      <c r="B396" s="2" t="s">
        <v>1589</v>
      </c>
      <c r="C396" s="19" t="s">
        <v>606</v>
      </c>
      <c r="D396" s="2" t="s">
        <v>1974</v>
      </c>
      <c r="E396" s="22" t="s">
        <v>617</v>
      </c>
      <c r="F396" s="2">
        <v>5</v>
      </c>
      <c r="G396" s="38">
        <v>20000</v>
      </c>
      <c r="H396" s="2"/>
      <c r="I396" s="26"/>
      <c r="J396" s="2"/>
      <c r="K396" s="2" t="s">
        <v>619</v>
      </c>
      <c r="L396" s="3" t="str">
        <f>IFERROR(VLOOKUP($D396,Payments!B$10:$AX$1113,49,FALSE),"-")</f>
        <v>-</v>
      </c>
      <c r="M396" s="3" t="str">
        <f>IFERROR(VLOOKUP($D396,Payments!D$10:$AX$1113,47,FALSE),"-")</f>
        <v>-</v>
      </c>
      <c r="N396" s="3" t="str">
        <f>IFERROR(VLOOKUP($D396,Payments!F$10:$AX$1113,45,FALSE),"-")</f>
        <v>-</v>
      </c>
      <c r="O396" s="3" t="str">
        <f>IFERROR(VLOOKUP($D396,Payments!H$10:$AX$1113,43,FALSE),"-")</f>
        <v>-</v>
      </c>
      <c r="P396" s="3" t="str">
        <f>IFERROR(VLOOKUP($D396,Payments!J$10:$AX$1113,41,FALSE),"-")</f>
        <v>-</v>
      </c>
      <c r="Q396" s="3" t="str">
        <f>IFERROR(VLOOKUP($D396,Payments!L$10:$AX$1113,39,FALSE),"-")</f>
        <v>-</v>
      </c>
      <c r="R396" s="3" t="str">
        <f>IFERROR(VLOOKUP($D396,Payments!N$10:$AX$1113,37,FALSE),"-")</f>
        <v>-</v>
      </c>
      <c r="S396" s="3" t="str">
        <f>IFERROR(VLOOKUP($D396,Payments!P$10:$AX$1113,35,FALSE),"-")</f>
        <v>-</v>
      </c>
      <c r="T396" s="3" t="str">
        <f>IFERROR(VLOOKUP($D396,Payments!R$10:$AX$1113,33,FALSE),"-")</f>
        <v>-</v>
      </c>
      <c r="U396" s="3" t="str">
        <f>IFERROR(VLOOKUP($D396,Payments!T$10:$AX$1113,31,FALSE),"-")</f>
        <v>-</v>
      </c>
      <c r="V396" s="3" t="str">
        <f>IFERROR(VLOOKUP($D396,Payments!V$10:$AX$1113,29,FALSE),"-")</f>
        <v>-</v>
      </c>
      <c r="W396" s="3" t="str">
        <f>IFERROR(VLOOKUP($D396,Payments!X$10:$AX$1113,27,FALSE),"-")</f>
        <v>-</v>
      </c>
      <c r="X396" s="3" t="str">
        <f>IFERROR(VLOOKUP($D396,Payments!Z$10:$AX$1113,25,FALSE),"-")</f>
        <v>-</v>
      </c>
      <c r="Y396" s="3" t="str">
        <f>IFERROR(VLOOKUP($D396,Payments!AB$10:$AX$1113,23,FALSE),"-")</f>
        <v>-</v>
      </c>
      <c r="Z396" s="3" t="str">
        <f>IFERROR(VLOOKUP($D396,Payments!AD$10:$AX$1113,19,FALSE),"-")</f>
        <v>-</v>
      </c>
      <c r="AA396" s="3" t="str">
        <f>IFERROR(VLOOKUP($D396,Payments!AF$10:$AX$1113,17,FALSE),"-")</f>
        <v>-</v>
      </c>
      <c r="AB396" s="3" t="str">
        <f>IFERROR(VLOOKUP($D396,Payments!AH$10:$AX$1113,15,FALSE),"-")</f>
        <v>-</v>
      </c>
      <c r="AC396" s="3" t="str">
        <f>IFERROR(VLOOKUP($D396,Payments!AJ$10:$AX$1113,15,FALSE),"-")</f>
        <v>-</v>
      </c>
      <c r="AD396" s="3" t="str">
        <f>IFERROR(VLOOKUP($D396,Payments!AL$10:$AX$1113,13,FALSE),"-")</f>
        <v>-</v>
      </c>
      <c r="AE396" s="3" t="str">
        <f>IFERROR(VLOOKUP($D396,Payments!AN$10:$AX$1113,11,FALSE),"-")</f>
        <v>-</v>
      </c>
      <c r="AF396" s="3" t="str">
        <f>IFERROR(VLOOKUP($D396,Payments!AP$10:$AX$1113,9,FALSE),"-")</f>
        <v>-</v>
      </c>
      <c r="AG396" s="3" t="str">
        <f>IFERROR(VLOOKUP($D396,Payments!AR$10:$AX$1113,7,FALSE),"-")</f>
        <v>-</v>
      </c>
      <c r="AH396" s="3" t="str">
        <f>IFERROR(VLOOKUP($D396,Payments!AT$10:$AX$1113,5,FALSE),"-")</f>
        <v>-</v>
      </c>
      <c r="AI396" s="3" t="str">
        <f>IFERROR(VLOOKUP($D396,Payments!AV$10:$AX$1113,3,FALSE),"-")</f>
        <v>-</v>
      </c>
    </row>
    <row r="397" spans="1:35" ht="14.5" x14ac:dyDescent="0.35">
      <c r="A397" s="6" t="s">
        <v>599</v>
      </c>
      <c r="B397" s="2" t="s">
        <v>1589</v>
      </c>
      <c r="C397" s="19" t="s">
        <v>606</v>
      </c>
      <c r="D397" s="2" t="s">
        <v>1975</v>
      </c>
      <c r="E397" s="22" t="s">
        <v>618</v>
      </c>
      <c r="F397" s="2">
        <v>6</v>
      </c>
      <c r="G397" s="38">
        <v>20000</v>
      </c>
      <c r="H397" s="2"/>
      <c r="I397" s="26"/>
      <c r="J397" s="2"/>
      <c r="K397" s="2" t="s">
        <v>620</v>
      </c>
      <c r="L397" s="3" t="str">
        <f>IFERROR(VLOOKUP($D397,Payments!B$10:$AX$1113,49,FALSE),"-")</f>
        <v>-</v>
      </c>
      <c r="M397" s="3" t="str">
        <f>IFERROR(VLOOKUP($D397,Payments!D$10:$AX$1113,47,FALSE),"-")</f>
        <v>-</v>
      </c>
      <c r="N397" s="3" t="str">
        <f>IFERROR(VLOOKUP($D397,Payments!F$10:$AX$1113,45,FALSE),"-")</f>
        <v>-</v>
      </c>
      <c r="O397" s="3" t="str">
        <f>IFERROR(VLOOKUP($D397,Payments!H$10:$AX$1113,43,FALSE),"-")</f>
        <v>-</v>
      </c>
      <c r="P397" s="3" t="str">
        <f>IFERROR(VLOOKUP($D397,Payments!J$10:$AX$1113,41,FALSE),"-")</f>
        <v>-</v>
      </c>
      <c r="Q397" s="3" t="str">
        <f>IFERROR(VLOOKUP($D397,Payments!L$10:$AX$1113,39,FALSE),"-")</f>
        <v>-</v>
      </c>
      <c r="R397" s="3" t="str">
        <f>IFERROR(VLOOKUP($D397,Payments!N$10:$AX$1113,37,FALSE),"-")</f>
        <v>-</v>
      </c>
      <c r="S397" s="3" t="str">
        <f>IFERROR(VLOOKUP($D397,Payments!P$10:$AX$1113,35,FALSE),"-")</f>
        <v>-</v>
      </c>
      <c r="T397" s="3" t="str">
        <f>IFERROR(VLOOKUP($D397,Payments!R$10:$AX$1113,33,FALSE),"-")</f>
        <v>-</v>
      </c>
      <c r="U397" s="3" t="str">
        <f>IFERROR(VLOOKUP($D397,Payments!T$10:$AX$1113,31,FALSE),"-")</f>
        <v>-</v>
      </c>
      <c r="V397" s="3" t="str">
        <f>IFERROR(VLOOKUP($D397,Payments!V$10:$AX$1113,29,FALSE),"-")</f>
        <v>-</v>
      </c>
      <c r="W397" s="3" t="str">
        <f>IFERROR(VLOOKUP($D397,Payments!X$10:$AX$1113,27,FALSE),"-")</f>
        <v>-</v>
      </c>
      <c r="X397" s="3" t="str">
        <f>IFERROR(VLOOKUP($D397,Payments!Z$10:$AX$1113,25,FALSE),"-")</f>
        <v>-</v>
      </c>
      <c r="Y397" s="3" t="str">
        <f>IFERROR(VLOOKUP($D397,Payments!AB$10:$AX$1113,23,FALSE),"-")</f>
        <v>-</v>
      </c>
      <c r="Z397" s="3" t="str">
        <f>IFERROR(VLOOKUP($D397,Payments!AD$10:$AX$1113,19,FALSE),"-")</f>
        <v>-</v>
      </c>
      <c r="AA397" s="3" t="str">
        <f>IFERROR(VLOOKUP($D397,Payments!AF$10:$AX$1113,17,FALSE),"-")</f>
        <v>-</v>
      </c>
      <c r="AB397" s="3" t="str">
        <f>IFERROR(VLOOKUP($D397,Payments!AH$10:$AX$1113,15,FALSE),"-")</f>
        <v>-</v>
      </c>
      <c r="AC397" s="3" t="str">
        <f>IFERROR(VLOOKUP($D397,Payments!AJ$10:$AX$1113,15,FALSE),"-")</f>
        <v>-</v>
      </c>
      <c r="AD397" s="3" t="str">
        <f>IFERROR(VLOOKUP($D397,Payments!AL$10:$AX$1113,13,FALSE),"-")</f>
        <v>-</v>
      </c>
      <c r="AE397" s="3" t="str">
        <f>IFERROR(VLOOKUP($D397,Payments!AN$10:$AX$1113,11,FALSE),"-")</f>
        <v>-</v>
      </c>
      <c r="AF397" s="3" t="str">
        <f>IFERROR(VLOOKUP($D397,Payments!AP$10:$AX$1113,9,FALSE),"-")</f>
        <v>-</v>
      </c>
      <c r="AG397" s="3" t="str">
        <f>IFERROR(VLOOKUP($D397,Payments!AR$10:$AX$1113,7,FALSE),"-")</f>
        <v>-</v>
      </c>
      <c r="AH397" s="3" t="str">
        <f>IFERROR(VLOOKUP($D397,Payments!AT$10:$AX$1113,5,FALSE),"-")</f>
        <v>-</v>
      </c>
      <c r="AI397" s="3" t="str">
        <f>IFERROR(VLOOKUP($D397,Payments!AV$10:$AX$1113,3,FALSE),"-")</f>
        <v>-</v>
      </c>
    </row>
    <row r="398" spans="1:35" ht="14.5" x14ac:dyDescent="0.35">
      <c r="A398" s="6" t="s">
        <v>599</v>
      </c>
      <c r="B398" s="2" t="s">
        <v>2678</v>
      </c>
      <c r="C398" s="19" t="s">
        <v>621</v>
      </c>
      <c r="D398" s="2" t="s">
        <v>1976</v>
      </c>
      <c r="E398" s="22" t="s">
        <v>622</v>
      </c>
      <c r="F398" s="2">
        <v>7</v>
      </c>
      <c r="G398" s="38">
        <v>20000</v>
      </c>
      <c r="H398" s="2"/>
      <c r="I398" s="26"/>
      <c r="J398" s="2"/>
      <c r="K398" s="2"/>
      <c r="L398" s="3" t="str">
        <f>IFERROR(VLOOKUP($D398,Payments!B$10:$AX$1113,49,FALSE),"-")</f>
        <v>-</v>
      </c>
      <c r="M398" s="3" t="str">
        <f>IFERROR(VLOOKUP($D398,Payments!D$10:$AX$1113,47,FALSE),"-")</f>
        <v>-</v>
      </c>
      <c r="N398" s="3" t="str">
        <f>IFERROR(VLOOKUP($D398,Payments!F$10:$AX$1113,45,FALSE),"-")</f>
        <v>-</v>
      </c>
      <c r="O398" s="3" t="str">
        <f>IFERROR(VLOOKUP($D398,Payments!H$10:$AX$1113,43,FALSE),"-")</f>
        <v>-</v>
      </c>
      <c r="P398" s="3" t="str">
        <f>IFERROR(VLOOKUP($D398,Payments!J$10:$AX$1113,41,FALSE),"-")</f>
        <v>-</v>
      </c>
      <c r="Q398" s="3" t="str">
        <f>IFERROR(VLOOKUP($D398,Payments!L$10:$AX$1113,39,FALSE),"-")</f>
        <v>-</v>
      </c>
      <c r="R398" s="3" t="str">
        <f>IFERROR(VLOOKUP($D398,Payments!N$10:$AX$1113,37,FALSE),"-")</f>
        <v>-</v>
      </c>
      <c r="S398" s="3" t="str">
        <f>IFERROR(VLOOKUP($D398,Payments!P$10:$AX$1113,35,FALSE),"-")</f>
        <v>-</v>
      </c>
      <c r="T398" s="3" t="str">
        <f>IFERROR(VLOOKUP($D398,Payments!R$10:$AX$1113,33,FALSE),"-")</f>
        <v>-</v>
      </c>
      <c r="U398" s="3" t="str">
        <f>IFERROR(VLOOKUP($D398,Payments!T$10:$AX$1113,31,FALSE),"-")</f>
        <v>-</v>
      </c>
      <c r="V398" s="3" t="str">
        <f>IFERROR(VLOOKUP($D398,Payments!V$10:$AX$1113,29,FALSE),"-")</f>
        <v>-</v>
      </c>
      <c r="W398" s="3" t="str">
        <f>IFERROR(VLOOKUP($D398,Payments!X$10:$AX$1113,27,FALSE),"-")</f>
        <v>-</v>
      </c>
      <c r="X398" s="3" t="str">
        <f>IFERROR(VLOOKUP($D398,Payments!Z$10:$AX$1113,25,FALSE),"-")</f>
        <v>-</v>
      </c>
      <c r="Y398" s="3" t="str">
        <f>IFERROR(VLOOKUP($D398,Payments!AB$10:$AX$1113,23,FALSE),"-")</f>
        <v>-</v>
      </c>
      <c r="Z398" s="3" t="str">
        <f>IFERROR(VLOOKUP($D398,Payments!AD$10:$AX$1113,19,FALSE),"-")</f>
        <v>-</v>
      </c>
      <c r="AA398" s="3" t="str">
        <f>IFERROR(VLOOKUP($D398,Payments!AF$10:$AX$1113,17,FALSE),"-")</f>
        <v>-</v>
      </c>
      <c r="AB398" s="3" t="str">
        <f>IFERROR(VLOOKUP($D398,Payments!AH$10:$AX$1113,15,FALSE),"-")</f>
        <v>-</v>
      </c>
      <c r="AC398" s="3" t="str">
        <f>IFERROR(VLOOKUP($D398,Payments!AJ$10:$AX$1113,15,FALSE),"-")</f>
        <v>-</v>
      </c>
      <c r="AD398" s="3" t="str">
        <f>IFERROR(VLOOKUP($D398,Payments!AL$10:$AX$1113,13,FALSE),"-")</f>
        <v>-</v>
      </c>
      <c r="AE398" s="3" t="str">
        <f>IFERROR(VLOOKUP($D398,Payments!AN$10:$AX$1113,11,FALSE),"-")</f>
        <v>-</v>
      </c>
      <c r="AF398" s="3" t="str">
        <f>IFERROR(VLOOKUP($D398,Payments!AP$10:$AX$1113,9,FALSE),"-")</f>
        <v>-</v>
      </c>
      <c r="AG398" s="3" t="str">
        <f>IFERROR(VLOOKUP($D398,Payments!AR$10:$AX$1113,7,FALSE),"-")</f>
        <v>-</v>
      </c>
      <c r="AH398" s="3" t="str">
        <f>IFERROR(VLOOKUP($D398,Payments!AT$10:$AX$1113,5,FALSE),"-")</f>
        <v>-</v>
      </c>
      <c r="AI398" s="3" t="str">
        <f>IFERROR(VLOOKUP($D398,Payments!AV$10:$AX$1113,3,FALSE),"-")</f>
        <v>-</v>
      </c>
    </row>
    <row r="399" spans="1:35" ht="14.5" x14ac:dyDescent="0.35">
      <c r="A399" s="6" t="s">
        <v>599</v>
      </c>
      <c r="B399" s="2" t="s">
        <v>2678</v>
      </c>
      <c r="C399" s="19" t="s">
        <v>621</v>
      </c>
      <c r="D399" s="2" t="s">
        <v>1977</v>
      </c>
      <c r="E399" s="22" t="s">
        <v>623</v>
      </c>
      <c r="F399" s="2">
        <v>10</v>
      </c>
      <c r="G399" s="38">
        <v>20000</v>
      </c>
      <c r="H399" s="2"/>
      <c r="I399" s="26" t="s">
        <v>636</v>
      </c>
      <c r="J399" s="2"/>
      <c r="K399" s="2"/>
      <c r="L399" s="3" t="str">
        <f>IFERROR(VLOOKUP($D399,Payments!B$10:$AX$1113,49,FALSE),"-")</f>
        <v>-</v>
      </c>
      <c r="M399" s="3" t="str">
        <f>IFERROR(VLOOKUP($D399,Payments!D$10:$AX$1113,47,FALSE),"-")</f>
        <v>-</v>
      </c>
      <c r="N399" s="3" t="str">
        <f>IFERROR(VLOOKUP($D399,Payments!F$10:$AX$1113,45,FALSE),"-")</f>
        <v>-</v>
      </c>
      <c r="O399" s="3" t="str">
        <f>IFERROR(VLOOKUP($D399,Payments!H$10:$AX$1113,43,FALSE),"-")</f>
        <v>-</v>
      </c>
      <c r="P399" s="3" t="str">
        <f>IFERROR(VLOOKUP($D399,Payments!J$10:$AX$1113,41,FALSE),"-")</f>
        <v>-</v>
      </c>
      <c r="Q399" s="3" t="str">
        <f>IFERROR(VLOOKUP($D399,Payments!L$10:$AX$1113,39,FALSE),"-")</f>
        <v>-</v>
      </c>
      <c r="R399" s="3" t="str">
        <f>IFERROR(VLOOKUP($D399,Payments!N$10:$AX$1113,37,FALSE),"-")</f>
        <v>-</v>
      </c>
      <c r="S399" s="3" t="str">
        <f>IFERROR(VLOOKUP($D399,Payments!P$10:$AX$1113,35,FALSE),"-")</f>
        <v>-</v>
      </c>
      <c r="T399" s="3" t="str">
        <f>IFERROR(VLOOKUP($D399,Payments!R$10:$AX$1113,33,FALSE),"-")</f>
        <v>-</v>
      </c>
      <c r="U399" s="3" t="str">
        <f>IFERROR(VLOOKUP($D399,Payments!T$10:$AX$1113,31,FALSE),"-")</f>
        <v>-</v>
      </c>
      <c r="V399" s="3" t="str">
        <f>IFERROR(VLOOKUP($D399,Payments!V$10:$AX$1113,29,FALSE),"-")</f>
        <v>-</v>
      </c>
      <c r="W399" s="3" t="str">
        <f>IFERROR(VLOOKUP($D399,Payments!X$10:$AX$1113,27,FALSE),"-")</f>
        <v>-</v>
      </c>
      <c r="X399" s="3" t="str">
        <f>IFERROR(VLOOKUP($D399,Payments!Z$10:$AX$1113,25,FALSE),"-")</f>
        <v>-</v>
      </c>
      <c r="Y399" s="3" t="str">
        <f>IFERROR(VLOOKUP($D399,Payments!AB$10:$AX$1113,23,FALSE),"-")</f>
        <v>-</v>
      </c>
      <c r="Z399" s="3" t="str">
        <f>IFERROR(VLOOKUP($D399,Payments!AD$10:$AX$1113,19,FALSE),"-")</f>
        <v>-</v>
      </c>
      <c r="AA399" s="3" t="str">
        <f>IFERROR(VLOOKUP($D399,Payments!AF$10:$AX$1113,17,FALSE),"-")</f>
        <v>-</v>
      </c>
      <c r="AB399" s="3" t="str">
        <f>IFERROR(VLOOKUP($D399,Payments!AH$10:$AX$1113,15,FALSE),"-")</f>
        <v>-</v>
      </c>
      <c r="AC399" s="3" t="str">
        <f>IFERROR(VLOOKUP($D399,Payments!AJ$10:$AX$1113,15,FALSE),"-")</f>
        <v>-</v>
      </c>
      <c r="AD399" s="3" t="str">
        <f>IFERROR(VLOOKUP($D399,Payments!AL$10:$AX$1113,13,FALSE),"-")</f>
        <v>-</v>
      </c>
      <c r="AE399" s="3" t="str">
        <f>IFERROR(VLOOKUP($D399,Payments!AN$10:$AX$1113,11,FALSE),"-")</f>
        <v>-</v>
      </c>
      <c r="AF399" s="3" t="str">
        <f>IFERROR(VLOOKUP($D399,Payments!AP$10:$AX$1113,9,FALSE),"-")</f>
        <v>-</v>
      </c>
      <c r="AG399" s="3" t="str">
        <f>IFERROR(VLOOKUP($D399,Payments!AR$10:$AX$1113,7,FALSE),"-")</f>
        <v>-</v>
      </c>
      <c r="AH399" s="3" t="str">
        <f>IFERROR(VLOOKUP($D399,Payments!AT$10:$AX$1113,5,FALSE),"-")</f>
        <v>-</v>
      </c>
      <c r="AI399" s="3" t="str">
        <f>IFERROR(VLOOKUP($D399,Payments!AV$10:$AX$1113,3,FALSE),"-")</f>
        <v>-</v>
      </c>
    </row>
    <row r="400" spans="1:35" ht="14.5" x14ac:dyDescent="0.35">
      <c r="A400" s="6" t="s">
        <v>599</v>
      </c>
      <c r="B400" s="2" t="s">
        <v>2678</v>
      </c>
      <c r="C400" s="19" t="s">
        <v>621</v>
      </c>
      <c r="D400" s="2" t="s">
        <v>1978</v>
      </c>
      <c r="E400" s="22" t="s">
        <v>624</v>
      </c>
      <c r="F400" s="2">
        <v>9</v>
      </c>
      <c r="G400" s="38">
        <v>20000</v>
      </c>
      <c r="H400" s="2"/>
      <c r="I400" s="26"/>
      <c r="J400" s="2"/>
      <c r="K400" s="2" t="s">
        <v>637</v>
      </c>
      <c r="L400" s="3" t="str">
        <f>IFERROR(VLOOKUP($D400,Payments!B$10:$AX$1113,49,FALSE),"-")</f>
        <v>-</v>
      </c>
      <c r="M400" s="3" t="str">
        <f>IFERROR(VLOOKUP($D400,Payments!D$10:$AX$1113,47,FALSE),"-")</f>
        <v>-</v>
      </c>
      <c r="N400" s="3" t="str">
        <f>IFERROR(VLOOKUP($D400,Payments!F$10:$AX$1113,45,FALSE),"-")</f>
        <v>-</v>
      </c>
      <c r="O400" s="3" t="str">
        <f>IFERROR(VLOOKUP($D400,Payments!H$10:$AX$1113,43,FALSE),"-")</f>
        <v>-</v>
      </c>
      <c r="P400" s="3" t="str">
        <f>IFERROR(VLOOKUP($D400,Payments!J$10:$AX$1113,41,FALSE),"-")</f>
        <v>-</v>
      </c>
      <c r="Q400" s="3" t="str">
        <f>IFERROR(VLOOKUP($D400,Payments!L$10:$AX$1113,39,FALSE),"-")</f>
        <v>-</v>
      </c>
      <c r="R400" s="3" t="str">
        <f>IFERROR(VLOOKUP($D400,Payments!N$10:$AX$1113,37,FALSE),"-")</f>
        <v>-</v>
      </c>
      <c r="S400" s="3" t="str">
        <f>IFERROR(VLOOKUP($D400,Payments!P$10:$AX$1113,35,FALSE),"-")</f>
        <v>-</v>
      </c>
      <c r="T400" s="3" t="str">
        <f>IFERROR(VLOOKUP($D400,Payments!R$10:$AX$1113,33,FALSE),"-")</f>
        <v>-</v>
      </c>
      <c r="U400" s="3" t="str">
        <f>IFERROR(VLOOKUP($D400,Payments!T$10:$AX$1113,31,FALSE),"-")</f>
        <v>-</v>
      </c>
      <c r="V400" s="3" t="str">
        <f>IFERROR(VLOOKUP($D400,Payments!V$10:$AX$1113,29,FALSE),"-")</f>
        <v>-</v>
      </c>
      <c r="W400" s="3" t="str">
        <f>IFERROR(VLOOKUP($D400,Payments!X$10:$AX$1113,27,FALSE),"-")</f>
        <v>-</v>
      </c>
      <c r="X400" s="3" t="str">
        <f>IFERROR(VLOOKUP($D400,Payments!Z$10:$AX$1113,25,FALSE),"-")</f>
        <v>-</v>
      </c>
      <c r="Y400" s="3" t="str">
        <f>IFERROR(VLOOKUP($D400,Payments!AB$10:$AX$1113,23,FALSE),"-")</f>
        <v>-</v>
      </c>
      <c r="Z400" s="3" t="str">
        <f>IFERROR(VLOOKUP($D400,Payments!AD$10:$AX$1113,19,FALSE),"-")</f>
        <v>-</v>
      </c>
      <c r="AA400" s="3" t="str">
        <f>IFERROR(VLOOKUP($D400,Payments!AF$10:$AX$1113,17,FALSE),"-")</f>
        <v>-</v>
      </c>
      <c r="AB400" s="3" t="str">
        <f>IFERROR(VLOOKUP($D400,Payments!AH$10:$AX$1113,15,FALSE),"-")</f>
        <v>-</v>
      </c>
      <c r="AC400" s="3" t="str">
        <f>IFERROR(VLOOKUP($D400,Payments!AJ$10:$AX$1113,15,FALSE),"-")</f>
        <v>-</v>
      </c>
      <c r="AD400" s="3" t="str">
        <f>IFERROR(VLOOKUP($D400,Payments!AL$10:$AX$1113,13,FALSE),"-")</f>
        <v>-</v>
      </c>
      <c r="AE400" s="3" t="str">
        <f>IFERROR(VLOOKUP($D400,Payments!AN$10:$AX$1113,11,FALSE),"-")</f>
        <v>-</v>
      </c>
      <c r="AF400" s="3" t="str">
        <f>IFERROR(VLOOKUP($D400,Payments!AP$10:$AX$1113,9,FALSE),"-")</f>
        <v>-</v>
      </c>
      <c r="AG400" s="3" t="str">
        <f>IFERROR(VLOOKUP($D400,Payments!AR$10:$AX$1113,7,FALSE),"-")</f>
        <v>-</v>
      </c>
      <c r="AH400" s="3" t="str">
        <f>IFERROR(VLOOKUP($D400,Payments!AT$10:$AX$1113,5,FALSE),"-")</f>
        <v>-</v>
      </c>
      <c r="AI400" s="3" t="str">
        <f>IFERROR(VLOOKUP($D400,Payments!AV$10:$AX$1113,3,FALSE),"-")</f>
        <v>-</v>
      </c>
    </row>
    <row r="401" spans="1:35" ht="14.5" x14ac:dyDescent="0.35">
      <c r="A401" s="6" t="s">
        <v>599</v>
      </c>
      <c r="B401" s="2" t="s">
        <v>2678</v>
      </c>
      <c r="C401" s="19" t="s">
        <v>621</v>
      </c>
      <c r="D401" s="2" t="s">
        <v>1979</v>
      </c>
      <c r="E401" s="22" t="s">
        <v>625</v>
      </c>
      <c r="F401" s="2">
        <v>5</v>
      </c>
      <c r="G401" s="38">
        <v>20000</v>
      </c>
      <c r="H401" s="2"/>
      <c r="I401" s="26"/>
      <c r="J401" s="2"/>
      <c r="K401" s="2"/>
      <c r="L401" s="3" t="str">
        <f>IFERROR(VLOOKUP($D401,Payments!B$10:$AX$1113,49,FALSE),"-")</f>
        <v>-</v>
      </c>
      <c r="M401" s="3" t="str">
        <f>IFERROR(VLOOKUP($D401,Payments!D$10:$AX$1113,47,FALSE),"-")</f>
        <v>-</v>
      </c>
      <c r="N401" s="3" t="str">
        <f>IFERROR(VLOOKUP($D401,Payments!F$10:$AX$1113,45,FALSE),"-")</f>
        <v>-</v>
      </c>
      <c r="O401" s="3" t="str">
        <f>IFERROR(VLOOKUP($D401,Payments!H$10:$AX$1113,43,FALSE),"-")</f>
        <v>-</v>
      </c>
      <c r="P401" s="3" t="str">
        <f>IFERROR(VLOOKUP($D401,Payments!J$10:$AX$1113,41,FALSE),"-")</f>
        <v>-</v>
      </c>
      <c r="Q401" s="3" t="str">
        <f>IFERROR(VLOOKUP($D401,Payments!L$10:$AX$1113,39,FALSE),"-")</f>
        <v>-</v>
      </c>
      <c r="R401" s="3" t="str">
        <f>IFERROR(VLOOKUP($D401,Payments!N$10:$AX$1113,37,FALSE),"-")</f>
        <v>-</v>
      </c>
      <c r="S401" s="3" t="str">
        <f>IFERROR(VLOOKUP($D401,Payments!P$10:$AX$1113,35,FALSE),"-")</f>
        <v>-</v>
      </c>
      <c r="T401" s="3" t="str">
        <f>IFERROR(VLOOKUP($D401,Payments!R$10:$AX$1113,33,FALSE),"-")</f>
        <v>-</v>
      </c>
      <c r="U401" s="3" t="str">
        <f>IFERROR(VLOOKUP($D401,Payments!T$10:$AX$1113,31,FALSE),"-")</f>
        <v>-</v>
      </c>
      <c r="V401" s="3" t="str">
        <f>IFERROR(VLOOKUP($D401,Payments!V$10:$AX$1113,29,FALSE),"-")</f>
        <v>-</v>
      </c>
      <c r="W401" s="3" t="str">
        <f>IFERROR(VLOOKUP($D401,Payments!X$10:$AX$1113,27,FALSE),"-")</f>
        <v>-</v>
      </c>
      <c r="X401" s="3" t="str">
        <f>IFERROR(VLOOKUP($D401,Payments!Z$10:$AX$1113,25,FALSE),"-")</f>
        <v>-</v>
      </c>
      <c r="Y401" s="3" t="str">
        <f>IFERROR(VLOOKUP($D401,Payments!AB$10:$AX$1113,23,FALSE),"-")</f>
        <v>-</v>
      </c>
      <c r="Z401" s="3" t="str">
        <f>IFERROR(VLOOKUP($D401,Payments!AD$10:$AX$1113,19,FALSE),"-")</f>
        <v>-</v>
      </c>
      <c r="AA401" s="3" t="str">
        <f>IFERROR(VLOOKUP($D401,Payments!AF$10:$AX$1113,17,FALSE),"-")</f>
        <v>-</v>
      </c>
      <c r="AB401" s="3" t="str">
        <f>IFERROR(VLOOKUP($D401,Payments!AH$10:$AX$1113,15,FALSE),"-")</f>
        <v>-</v>
      </c>
      <c r="AC401" s="3" t="str">
        <f>IFERROR(VLOOKUP($D401,Payments!AJ$10:$AX$1113,15,FALSE),"-")</f>
        <v>-</v>
      </c>
      <c r="AD401" s="3" t="str">
        <f>IFERROR(VLOOKUP($D401,Payments!AL$10:$AX$1113,13,FALSE),"-")</f>
        <v>-</v>
      </c>
      <c r="AE401" s="3" t="str">
        <f>IFERROR(VLOOKUP($D401,Payments!AN$10:$AX$1113,11,FALSE),"-")</f>
        <v>-</v>
      </c>
      <c r="AF401" s="3" t="str">
        <f>IFERROR(VLOOKUP($D401,Payments!AP$10:$AX$1113,9,FALSE),"-")</f>
        <v>-</v>
      </c>
      <c r="AG401" s="3" t="str">
        <f>IFERROR(VLOOKUP($D401,Payments!AR$10:$AX$1113,7,FALSE),"-")</f>
        <v>-</v>
      </c>
      <c r="AH401" s="3" t="str">
        <f>IFERROR(VLOOKUP($D401,Payments!AT$10:$AX$1113,5,FALSE),"-")</f>
        <v>-</v>
      </c>
      <c r="AI401" s="3" t="str">
        <f>IFERROR(VLOOKUP($D401,Payments!AV$10:$AX$1113,3,FALSE),"-")</f>
        <v>-</v>
      </c>
    </row>
    <row r="402" spans="1:35" ht="14.5" x14ac:dyDescent="0.35">
      <c r="A402" s="6" t="s">
        <v>599</v>
      </c>
      <c r="B402" s="2" t="s">
        <v>2678</v>
      </c>
      <c r="C402" s="19" t="s">
        <v>621</v>
      </c>
      <c r="D402" s="2" t="s">
        <v>1980</v>
      </c>
      <c r="E402" s="22" t="s">
        <v>626</v>
      </c>
      <c r="F402" s="2">
        <v>5</v>
      </c>
      <c r="G402" s="38">
        <v>20000</v>
      </c>
      <c r="H402" s="2"/>
      <c r="I402" s="26"/>
      <c r="J402" s="2"/>
      <c r="K402" s="2"/>
      <c r="L402" s="3" t="str">
        <f>IFERROR(VLOOKUP($D402,Payments!B$10:$AX$1113,49,FALSE),"-")</f>
        <v>-</v>
      </c>
      <c r="M402" s="3" t="str">
        <f>IFERROR(VLOOKUP($D402,Payments!D$10:$AX$1113,47,FALSE),"-")</f>
        <v>-</v>
      </c>
      <c r="N402" s="3" t="str">
        <f>IFERROR(VLOOKUP($D402,Payments!F$10:$AX$1113,45,FALSE),"-")</f>
        <v>-</v>
      </c>
      <c r="O402" s="3" t="str">
        <f>IFERROR(VLOOKUP($D402,Payments!H$10:$AX$1113,43,FALSE),"-")</f>
        <v>-</v>
      </c>
      <c r="P402" s="3" t="str">
        <f>IFERROR(VLOOKUP($D402,Payments!J$10:$AX$1113,41,FALSE),"-")</f>
        <v>-</v>
      </c>
      <c r="Q402" s="3" t="str">
        <f>IFERROR(VLOOKUP($D402,Payments!L$10:$AX$1113,39,FALSE),"-")</f>
        <v>-</v>
      </c>
      <c r="R402" s="3" t="str">
        <f>IFERROR(VLOOKUP($D402,Payments!N$10:$AX$1113,37,FALSE),"-")</f>
        <v>-</v>
      </c>
      <c r="S402" s="3" t="str">
        <f>IFERROR(VLOOKUP($D402,Payments!P$10:$AX$1113,35,FALSE),"-")</f>
        <v>-</v>
      </c>
      <c r="T402" s="3" t="str">
        <f>IFERROR(VLOOKUP($D402,Payments!R$10:$AX$1113,33,FALSE),"-")</f>
        <v>-</v>
      </c>
      <c r="U402" s="3" t="str">
        <f>IFERROR(VLOOKUP($D402,Payments!T$10:$AX$1113,31,FALSE),"-")</f>
        <v>-</v>
      </c>
      <c r="V402" s="3" t="str">
        <f>IFERROR(VLOOKUP($D402,Payments!V$10:$AX$1113,29,FALSE),"-")</f>
        <v>-</v>
      </c>
      <c r="W402" s="3" t="str">
        <f>IFERROR(VLOOKUP($D402,Payments!X$10:$AX$1113,27,FALSE),"-")</f>
        <v>-</v>
      </c>
      <c r="X402" s="3" t="str">
        <f>IFERROR(VLOOKUP($D402,Payments!Z$10:$AX$1113,25,FALSE),"-")</f>
        <v>-</v>
      </c>
      <c r="Y402" s="3" t="str">
        <f>IFERROR(VLOOKUP($D402,Payments!AB$10:$AX$1113,23,FALSE),"-")</f>
        <v>-</v>
      </c>
      <c r="Z402" s="3" t="str">
        <f>IFERROR(VLOOKUP($D402,Payments!AD$10:$AX$1113,19,FALSE),"-")</f>
        <v>-</v>
      </c>
      <c r="AA402" s="3" t="str">
        <f>IFERROR(VLOOKUP($D402,Payments!AF$10:$AX$1113,17,FALSE),"-")</f>
        <v>-</v>
      </c>
      <c r="AB402" s="3" t="str">
        <f>IFERROR(VLOOKUP($D402,Payments!AH$10:$AX$1113,15,FALSE),"-")</f>
        <v>-</v>
      </c>
      <c r="AC402" s="3" t="str">
        <f>IFERROR(VLOOKUP($D402,Payments!AJ$10:$AX$1113,15,FALSE),"-")</f>
        <v>-</v>
      </c>
      <c r="AD402" s="3" t="str">
        <f>IFERROR(VLOOKUP($D402,Payments!AL$10:$AX$1113,13,FALSE),"-")</f>
        <v>-</v>
      </c>
      <c r="AE402" s="3" t="str">
        <f>IFERROR(VLOOKUP($D402,Payments!AN$10:$AX$1113,11,FALSE),"-")</f>
        <v>-</v>
      </c>
      <c r="AF402" s="3" t="str">
        <f>IFERROR(VLOOKUP($D402,Payments!AP$10:$AX$1113,9,FALSE),"-")</f>
        <v>-</v>
      </c>
      <c r="AG402" s="3" t="str">
        <f>IFERROR(VLOOKUP($D402,Payments!AR$10:$AX$1113,7,FALSE),"-")</f>
        <v>-</v>
      </c>
      <c r="AH402" s="3" t="str">
        <f>IFERROR(VLOOKUP($D402,Payments!AT$10:$AX$1113,5,FALSE),"-")</f>
        <v>-</v>
      </c>
      <c r="AI402" s="3" t="str">
        <f>IFERROR(VLOOKUP($D402,Payments!AV$10:$AX$1113,3,FALSE),"-")</f>
        <v>-</v>
      </c>
    </row>
    <row r="403" spans="1:35" ht="14.5" x14ac:dyDescent="0.35">
      <c r="A403" s="6" t="s">
        <v>599</v>
      </c>
      <c r="B403" s="2" t="s">
        <v>2678</v>
      </c>
      <c r="C403" s="19" t="s">
        <v>621</v>
      </c>
      <c r="D403" s="2" t="s">
        <v>1981</v>
      </c>
      <c r="E403" s="22" t="s">
        <v>627</v>
      </c>
      <c r="F403" s="2">
        <v>2</v>
      </c>
      <c r="G403" s="38">
        <v>20000</v>
      </c>
      <c r="H403" s="2"/>
      <c r="I403" s="26"/>
      <c r="J403" s="2"/>
      <c r="K403" s="2"/>
      <c r="L403" s="3" t="str">
        <f>IFERROR(VLOOKUP($D403,Payments!B$10:$AX$1113,49,FALSE),"-")</f>
        <v>-</v>
      </c>
      <c r="M403" s="3" t="str">
        <f>IFERROR(VLOOKUP($D403,Payments!D$10:$AX$1113,47,FALSE),"-")</f>
        <v>-</v>
      </c>
      <c r="N403" s="3" t="str">
        <f>IFERROR(VLOOKUP($D403,Payments!F$10:$AX$1113,45,FALSE),"-")</f>
        <v>-</v>
      </c>
      <c r="O403" s="3" t="str">
        <f>IFERROR(VLOOKUP($D403,Payments!H$10:$AX$1113,43,FALSE),"-")</f>
        <v>-</v>
      </c>
      <c r="P403" s="3" t="str">
        <f>IFERROR(VLOOKUP($D403,Payments!J$10:$AX$1113,41,FALSE),"-")</f>
        <v>-</v>
      </c>
      <c r="Q403" s="3" t="str">
        <f>IFERROR(VLOOKUP($D403,Payments!L$10:$AX$1113,39,FALSE),"-")</f>
        <v>-</v>
      </c>
      <c r="R403" s="3" t="str">
        <f>IFERROR(VLOOKUP($D403,Payments!N$10:$AX$1113,37,FALSE),"-")</f>
        <v>-</v>
      </c>
      <c r="S403" s="3" t="str">
        <f>IFERROR(VLOOKUP($D403,Payments!P$10:$AX$1113,35,FALSE),"-")</f>
        <v>-</v>
      </c>
      <c r="T403" s="3" t="str">
        <f>IFERROR(VLOOKUP($D403,Payments!R$10:$AX$1113,33,FALSE),"-")</f>
        <v>-</v>
      </c>
      <c r="U403" s="3" t="str">
        <f>IFERROR(VLOOKUP($D403,Payments!T$10:$AX$1113,31,FALSE),"-")</f>
        <v>-</v>
      </c>
      <c r="V403" s="3" t="str">
        <f>IFERROR(VLOOKUP($D403,Payments!V$10:$AX$1113,29,FALSE),"-")</f>
        <v>-</v>
      </c>
      <c r="W403" s="3" t="str">
        <f>IFERROR(VLOOKUP($D403,Payments!X$10:$AX$1113,27,FALSE),"-")</f>
        <v>-</v>
      </c>
      <c r="X403" s="3" t="str">
        <f>IFERROR(VLOOKUP($D403,Payments!Z$10:$AX$1113,25,FALSE),"-")</f>
        <v>-</v>
      </c>
      <c r="Y403" s="3" t="str">
        <f>IFERROR(VLOOKUP($D403,Payments!AB$10:$AX$1113,23,FALSE),"-")</f>
        <v>-</v>
      </c>
      <c r="Z403" s="3" t="str">
        <f>IFERROR(VLOOKUP($D403,Payments!AD$10:$AX$1113,19,FALSE),"-")</f>
        <v>-</v>
      </c>
      <c r="AA403" s="3" t="str">
        <f>IFERROR(VLOOKUP($D403,Payments!AF$10:$AX$1113,17,FALSE),"-")</f>
        <v>-</v>
      </c>
      <c r="AB403" s="3" t="str">
        <f>IFERROR(VLOOKUP($D403,Payments!AH$10:$AX$1113,15,FALSE),"-")</f>
        <v>-</v>
      </c>
      <c r="AC403" s="3" t="str">
        <f>IFERROR(VLOOKUP($D403,Payments!AJ$10:$AX$1113,15,FALSE),"-")</f>
        <v>-</v>
      </c>
      <c r="AD403" s="3" t="str">
        <f>IFERROR(VLOOKUP($D403,Payments!AL$10:$AX$1113,13,FALSE),"-")</f>
        <v>-</v>
      </c>
      <c r="AE403" s="3" t="str">
        <f>IFERROR(VLOOKUP($D403,Payments!AN$10:$AX$1113,11,FALSE),"-")</f>
        <v>-</v>
      </c>
      <c r="AF403" s="3" t="str">
        <f>IFERROR(VLOOKUP($D403,Payments!AP$10:$AX$1113,9,FALSE),"-")</f>
        <v>-</v>
      </c>
      <c r="AG403" s="3" t="str">
        <f>IFERROR(VLOOKUP($D403,Payments!AR$10:$AX$1113,7,FALSE),"-")</f>
        <v>-</v>
      </c>
      <c r="AH403" s="3" t="str">
        <f>IFERROR(VLOOKUP($D403,Payments!AT$10:$AX$1113,5,FALSE),"-")</f>
        <v>-</v>
      </c>
      <c r="AI403" s="3" t="str">
        <f>IFERROR(VLOOKUP($D403,Payments!AV$10:$AX$1113,3,FALSE),"-")</f>
        <v>-</v>
      </c>
    </row>
    <row r="404" spans="1:35" ht="14.5" x14ac:dyDescent="0.35">
      <c r="A404" s="6" t="s">
        <v>599</v>
      </c>
      <c r="B404" s="2" t="s">
        <v>2678</v>
      </c>
      <c r="C404" s="19" t="s">
        <v>621</v>
      </c>
      <c r="D404" s="2" t="s">
        <v>1982</v>
      </c>
      <c r="E404" s="22" t="s">
        <v>628</v>
      </c>
      <c r="F404" s="2">
        <v>1</v>
      </c>
      <c r="G404" s="38">
        <v>20000</v>
      </c>
      <c r="H404" s="2"/>
      <c r="I404" s="26"/>
      <c r="J404" s="2"/>
      <c r="K404" s="2"/>
      <c r="L404" s="3" t="str">
        <f>IFERROR(VLOOKUP($D404,Payments!B$10:$AX$1113,49,FALSE),"-")</f>
        <v>-</v>
      </c>
      <c r="M404" s="3" t="str">
        <f>IFERROR(VLOOKUP($D404,Payments!D$10:$AX$1113,47,FALSE),"-")</f>
        <v>-</v>
      </c>
      <c r="N404" s="3" t="str">
        <f>IFERROR(VLOOKUP($D404,Payments!F$10:$AX$1113,45,FALSE),"-")</f>
        <v>-</v>
      </c>
      <c r="O404" s="3" t="str">
        <f>IFERROR(VLOOKUP($D404,Payments!H$10:$AX$1113,43,FALSE),"-")</f>
        <v>-</v>
      </c>
      <c r="P404" s="3" t="str">
        <f>IFERROR(VLOOKUP($D404,Payments!J$10:$AX$1113,41,FALSE),"-")</f>
        <v>-</v>
      </c>
      <c r="Q404" s="3" t="str">
        <f>IFERROR(VLOOKUP($D404,Payments!L$10:$AX$1113,39,FALSE),"-")</f>
        <v>-</v>
      </c>
      <c r="R404" s="3" t="str">
        <f>IFERROR(VLOOKUP($D404,Payments!N$10:$AX$1113,37,FALSE),"-")</f>
        <v>-</v>
      </c>
      <c r="S404" s="3" t="str">
        <f>IFERROR(VLOOKUP($D404,Payments!P$10:$AX$1113,35,FALSE),"-")</f>
        <v>-</v>
      </c>
      <c r="T404" s="3" t="str">
        <f>IFERROR(VLOOKUP($D404,Payments!R$10:$AX$1113,33,FALSE),"-")</f>
        <v>-</v>
      </c>
      <c r="U404" s="3" t="str">
        <f>IFERROR(VLOOKUP($D404,Payments!T$10:$AX$1113,31,FALSE),"-")</f>
        <v>-</v>
      </c>
      <c r="V404" s="3" t="str">
        <f>IFERROR(VLOOKUP($D404,Payments!V$10:$AX$1113,29,FALSE),"-")</f>
        <v>-</v>
      </c>
      <c r="W404" s="3" t="str">
        <f>IFERROR(VLOOKUP($D404,Payments!X$10:$AX$1113,27,FALSE),"-")</f>
        <v>-</v>
      </c>
      <c r="X404" s="3" t="str">
        <f>IFERROR(VLOOKUP($D404,Payments!Z$10:$AX$1113,25,FALSE),"-")</f>
        <v>-</v>
      </c>
      <c r="Y404" s="3" t="str">
        <f>IFERROR(VLOOKUP($D404,Payments!AB$10:$AX$1113,23,FALSE),"-")</f>
        <v>-</v>
      </c>
      <c r="Z404" s="3" t="str">
        <f>IFERROR(VLOOKUP($D404,Payments!AD$10:$AX$1113,19,FALSE),"-")</f>
        <v>-</v>
      </c>
      <c r="AA404" s="3" t="str">
        <f>IFERROR(VLOOKUP($D404,Payments!AF$10:$AX$1113,17,FALSE),"-")</f>
        <v>-</v>
      </c>
      <c r="AB404" s="3" t="str">
        <f>IFERROR(VLOOKUP($D404,Payments!AH$10:$AX$1113,15,FALSE),"-")</f>
        <v>-</v>
      </c>
      <c r="AC404" s="3" t="str">
        <f>IFERROR(VLOOKUP($D404,Payments!AJ$10:$AX$1113,15,FALSE),"-")</f>
        <v>-</v>
      </c>
      <c r="AD404" s="3" t="str">
        <f>IFERROR(VLOOKUP($D404,Payments!AL$10:$AX$1113,13,FALSE),"-")</f>
        <v>-</v>
      </c>
      <c r="AE404" s="3" t="str">
        <f>IFERROR(VLOOKUP($D404,Payments!AN$10:$AX$1113,11,FALSE),"-")</f>
        <v>-</v>
      </c>
      <c r="AF404" s="3" t="str">
        <f>IFERROR(VLOOKUP($D404,Payments!AP$10:$AX$1113,9,FALSE),"-")</f>
        <v>-</v>
      </c>
      <c r="AG404" s="3" t="str">
        <f>IFERROR(VLOOKUP($D404,Payments!AR$10:$AX$1113,7,FALSE),"-")</f>
        <v>-</v>
      </c>
      <c r="AH404" s="3" t="str">
        <f>IFERROR(VLOOKUP($D404,Payments!AT$10:$AX$1113,5,FALSE),"-")</f>
        <v>-</v>
      </c>
      <c r="AI404" s="3" t="str">
        <f>IFERROR(VLOOKUP($D404,Payments!AV$10:$AX$1113,3,FALSE),"-")</f>
        <v>-</v>
      </c>
    </row>
    <row r="405" spans="1:35" ht="14.5" x14ac:dyDescent="0.35">
      <c r="A405" s="6" t="s">
        <v>599</v>
      </c>
      <c r="B405" s="2" t="s">
        <v>2678</v>
      </c>
      <c r="C405" s="19" t="s">
        <v>621</v>
      </c>
      <c r="D405" s="2" t="s">
        <v>1983</v>
      </c>
      <c r="E405" s="22" t="s">
        <v>629</v>
      </c>
      <c r="F405" s="2">
        <v>5</v>
      </c>
      <c r="G405" s="38">
        <v>20000</v>
      </c>
      <c r="H405" s="2"/>
      <c r="I405" s="26"/>
      <c r="J405" s="2"/>
      <c r="K405" s="2"/>
      <c r="L405" s="3" t="str">
        <f>IFERROR(VLOOKUP($D405,Payments!B$10:$AX$1113,49,FALSE),"-")</f>
        <v>-</v>
      </c>
      <c r="M405" s="3" t="str">
        <f>IFERROR(VLOOKUP($D405,Payments!D$10:$AX$1113,47,FALSE),"-")</f>
        <v>-</v>
      </c>
      <c r="N405" s="3" t="str">
        <f>IFERROR(VLOOKUP($D405,Payments!F$10:$AX$1113,45,FALSE),"-")</f>
        <v>-</v>
      </c>
      <c r="O405" s="3" t="str">
        <f>IFERROR(VLOOKUP($D405,Payments!H$10:$AX$1113,43,FALSE),"-")</f>
        <v>-</v>
      </c>
      <c r="P405" s="3" t="str">
        <f>IFERROR(VLOOKUP($D405,Payments!J$10:$AX$1113,41,FALSE),"-")</f>
        <v>-</v>
      </c>
      <c r="Q405" s="3" t="str">
        <f>IFERROR(VLOOKUP($D405,Payments!L$10:$AX$1113,39,FALSE),"-")</f>
        <v>-</v>
      </c>
      <c r="R405" s="3" t="str">
        <f>IFERROR(VLOOKUP($D405,Payments!N$10:$AX$1113,37,FALSE),"-")</f>
        <v>-</v>
      </c>
      <c r="S405" s="3" t="str">
        <f>IFERROR(VLOOKUP($D405,Payments!P$10:$AX$1113,35,FALSE),"-")</f>
        <v>-</v>
      </c>
      <c r="T405" s="3" t="str">
        <f>IFERROR(VLOOKUP($D405,Payments!R$10:$AX$1113,33,FALSE),"-")</f>
        <v>-</v>
      </c>
      <c r="U405" s="3" t="str">
        <f>IFERROR(VLOOKUP($D405,Payments!T$10:$AX$1113,31,FALSE),"-")</f>
        <v>-</v>
      </c>
      <c r="V405" s="3" t="str">
        <f>IFERROR(VLOOKUP($D405,Payments!V$10:$AX$1113,29,FALSE),"-")</f>
        <v>-</v>
      </c>
      <c r="W405" s="3" t="str">
        <f>IFERROR(VLOOKUP($D405,Payments!X$10:$AX$1113,27,FALSE),"-")</f>
        <v>-</v>
      </c>
      <c r="X405" s="3" t="str">
        <f>IFERROR(VLOOKUP($D405,Payments!Z$10:$AX$1113,25,FALSE),"-")</f>
        <v>-</v>
      </c>
      <c r="Y405" s="3" t="str">
        <f>IFERROR(VLOOKUP($D405,Payments!AB$10:$AX$1113,23,FALSE),"-")</f>
        <v>-</v>
      </c>
      <c r="Z405" s="3" t="str">
        <f>IFERROR(VLOOKUP($D405,Payments!AD$10:$AX$1113,19,FALSE),"-")</f>
        <v>-</v>
      </c>
      <c r="AA405" s="3" t="str">
        <f>IFERROR(VLOOKUP($D405,Payments!AF$10:$AX$1113,17,FALSE),"-")</f>
        <v>-</v>
      </c>
      <c r="AB405" s="3" t="str">
        <f>IFERROR(VLOOKUP($D405,Payments!AH$10:$AX$1113,15,FALSE),"-")</f>
        <v>-</v>
      </c>
      <c r="AC405" s="3" t="str">
        <f>IFERROR(VLOOKUP($D405,Payments!AJ$10:$AX$1113,15,FALSE),"-")</f>
        <v>-</v>
      </c>
      <c r="AD405" s="3" t="str">
        <f>IFERROR(VLOOKUP($D405,Payments!AL$10:$AX$1113,13,FALSE),"-")</f>
        <v>-</v>
      </c>
      <c r="AE405" s="3" t="str">
        <f>IFERROR(VLOOKUP($D405,Payments!AN$10:$AX$1113,11,FALSE),"-")</f>
        <v>-</v>
      </c>
      <c r="AF405" s="3" t="str">
        <f>IFERROR(VLOOKUP($D405,Payments!AP$10:$AX$1113,9,FALSE),"-")</f>
        <v>-</v>
      </c>
      <c r="AG405" s="3" t="str">
        <f>IFERROR(VLOOKUP($D405,Payments!AR$10:$AX$1113,7,FALSE),"-")</f>
        <v>-</v>
      </c>
      <c r="AH405" s="3" t="str">
        <f>IFERROR(VLOOKUP($D405,Payments!AT$10:$AX$1113,5,FALSE),"-")</f>
        <v>-</v>
      </c>
      <c r="AI405" s="3" t="str">
        <f>IFERROR(VLOOKUP($D405,Payments!AV$10:$AX$1113,3,FALSE),"-")</f>
        <v>-</v>
      </c>
    </row>
    <row r="406" spans="1:35" ht="14.5" x14ac:dyDescent="0.35">
      <c r="A406" s="6" t="s">
        <v>599</v>
      </c>
      <c r="B406" s="2" t="s">
        <v>2678</v>
      </c>
      <c r="C406" s="19" t="s">
        <v>621</v>
      </c>
      <c r="D406" s="2" t="s">
        <v>1984</v>
      </c>
      <c r="E406" s="22" t="s">
        <v>630</v>
      </c>
      <c r="F406" s="2">
        <v>5</v>
      </c>
      <c r="G406" s="38">
        <v>20000</v>
      </c>
      <c r="H406" s="2"/>
      <c r="I406" s="26"/>
      <c r="J406" s="2"/>
      <c r="K406" s="2"/>
      <c r="L406" s="3" t="str">
        <f>IFERROR(VLOOKUP($D406,Payments!B$10:$AX$1113,49,FALSE),"-")</f>
        <v>-</v>
      </c>
      <c r="M406" s="3" t="str">
        <f>IFERROR(VLOOKUP($D406,Payments!D$10:$AX$1113,47,FALSE),"-")</f>
        <v>-</v>
      </c>
      <c r="N406" s="3" t="str">
        <f>IFERROR(VLOOKUP($D406,Payments!F$10:$AX$1113,45,FALSE),"-")</f>
        <v>-</v>
      </c>
      <c r="O406" s="3" t="str">
        <f>IFERROR(VLOOKUP($D406,Payments!H$10:$AX$1113,43,FALSE),"-")</f>
        <v>-</v>
      </c>
      <c r="P406" s="3" t="str">
        <f>IFERROR(VLOOKUP($D406,Payments!J$10:$AX$1113,41,FALSE),"-")</f>
        <v>-</v>
      </c>
      <c r="Q406" s="3" t="str">
        <f>IFERROR(VLOOKUP($D406,Payments!L$10:$AX$1113,39,FALSE),"-")</f>
        <v>-</v>
      </c>
      <c r="R406" s="3" t="str">
        <f>IFERROR(VLOOKUP($D406,Payments!N$10:$AX$1113,37,FALSE),"-")</f>
        <v>-</v>
      </c>
      <c r="S406" s="3" t="str">
        <f>IFERROR(VLOOKUP($D406,Payments!P$10:$AX$1113,35,FALSE),"-")</f>
        <v>-</v>
      </c>
      <c r="T406" s="3" t="str">
        <f>IFERROR(VLOOKUP($D406,Payments!R$10:$AX$1113,33,FALSE),"-")</f>
        <v>-</v>
      </c>
      <c r="U406" s="3" t="str">
        <f>IFERROR(VLOOKUP($D406,Payments!T$10:$AX$1113,31,FALSE),"-")</f>
        <v>-</v>
      </c>
      <c r="V406" s="3" t="str">
        <f>IFERROR(VLOOKUP($D406,Payments!V$10:$AX$1113,29,FALSE),"-")</f>
        <v>-</v>
      </c>
      <c r="W406" s="3" t="str">
        <f>IFERROR(VLOOKUP($D406,Payments!X$10:$AX$1113,27,FALSE),"-")</f>
        <v>-</v>
      </c>
      <c r="X406" s="3" t="str">
        <f>IFERROR(VLOOKUP($D406,Payments!Z$10:$AX$1113,25,FALSE),"-")</f>
        <v>-</v>
      </c>
      <c r="Y406" s="3" t="str">
        <f>IFERROR(VLOOKUP($D406,Payments!AB$10:$AX$1113,23,FALSE),"-")</f>
        <v>-</v>
      </c>
      <c r="Z406" s="3" t="str">
        <f>IFERROR(VLOOKUP($D406,Payments!AD$10:$AX$1113,19,FALSE),"-")</f>
        <v>-</v>
      </c>
      <c r="AA406" s="3" t="str">
        <f>IFERROR(VLOOKUP($D406,Payments!AF$10:$AX$1113,17,FALSE),"-")</f>
        <v>-</v>
      </c>
      <c r="AB406" s="3" t="str">
        <f>IFERROR(VLOOKUP($D406,Payments!AH$10:$AX$1113,15,FALSE),"-")</f>
        <v>-</v>
      </c>
      <c r="AC406" s="3" t="str">
        <f>IFERROR(VLOOKUP($D406,Payments!AJ$10:$AX$1113,15,FALSE),"-")</f>
        <v>-</v>
      </c>
      <c r="AD406" s="3" t="str">
        <f>IFERROR(VLOOKUP($D406,Payments!AL$10:$AX$1113,13,FALSE),"-")</f>
        <v>-</v>
      </c>
      <c r="AE406" s="3" t="str">
        <f>IFERROR(VLOOKUP($D406,Payments!AN$10:$AX$1113,11,FALSE),"-")</f>
        <v>-</v>
      </c>
      <c r="AF406" s="3" t="str">
        <f>IFERROR(VLOOKUP($D406,Payments!AP$10:$AX$1113,9,FALSE),"-")</f>
        <v>-</v>
      </c>
      <c r="AG406" s="3" t="str">
        <f>IFERROR(VLOOKUP($D406,Payments!AR$10:$AX$1113,7,FALSE),"-")</f>
        <v>-</v>
      </c>
      <c r="AH406" s="3" t="str">
        <f>IFERROR(VLOOKUP($D406,Payments!AT$10:$AX$1113,5,FALSE),"-")</f>
        <v>-</v>
      </c>
      <c r="AI406" s="3" t="str">
        <f>IFERROR(VLOOKUP($D406,Payments!AV$10:$AX$1113,3,FALSE),"-")</f>
        <v>-</v>
      </c>
    </row>
    <row r="407" spans="1:35" ht="14.5" x14ac:dyDescent="0.35">
      <c r="A407" s="6" t="s">
        <v>599</v>
      </c>
      <c r="B407" s="2" t="s">
        <v>2678</v>
      </c>
      <c r="C407" s="19" t="s">
        <v>621</v>
      </c>
      <c r="D407" s="2" t="s">
        <v>1985</v>
      </c>
      <c r="E407" s="22" t="s">
        <v>631</v>
      </c>
      <c r="F407" s="2">
        <v>3</v>
      </c>
      <c r="G407" s="38">
        <v>20000</v>
      </c>
      <c r="H407" s="2"/>
      <c r="I407" s="26"/>
      <c r="J407" s="2"/>
      <c r="K407" s="2"/>
      <c r="L407" s="3" t="str">
        <f>IFERROR(VLOOKUP($D407,Payments!B$10:$AX$1113,49,FALSE),"-")</f>
        <v>-</v>
      </c>
      <c r="M407" s="3" t="str">
        <f>IFERROR(VLOOKUP($D407,Payments!D$10:$AX$1113,47,FALSE),"-")</f>
        <v>-</v>
      </c>
      <c r="N407" s="3" t="str">
        <f>IFERROR(VLOOKUP($D407,Payments!F$10:$AX$1113,45,FALSE),"-")</f>
        <v>-</v>
      </c>
      <c r="O407" s="3" t="str">
        <f>IFERROR(VLOOKUP($D407,Payments!H$10:$AX$1113,43,FALSE),"-")</f>
        <v>-</v>
      </c>
      <c r="P407" s="3" t="str">
        <f>IFERROR(VLOOKUP($D407,Payments!J$10:$AX$1113,41,FALSE),"-")</f>
        <v>-</v>
      </c>
      <c r="Q407" s="3" t="str">
        <f>IFERROR(VLOOKUP($D407,Payments!L$10:$AX$1113,39,FALSE),"-")</f>
        <v>-</v>
      </c>
      <c r="R407" s="3" t="str">
        <f>IFERROR(VLOOKUP($D407,Payments!N$10:$AX$1113,37,FALSE),"-")</f>
        <v>-</v>
      </c>
      <c r="S407" s="3" t="str">
        <f>IFERROR(VLOOKUP($D407,Payments!P$10:$AX$1113,35,FALSE),"-")</f>
        <v>-</v>
      </c>
      <c r="T407" s="3" t="str">
        <f>IFERROR(VLOOKUP($D407,Payments!R$10:$AX$1113,33,FALSE),"-")</f>
        <v>-</v>
      </c>
      <c r="U407" s="3" t="str">
        <f>IFERROR(VLOOKUP($D407,Payments!T$10:$AX$1113,31,FALSE),"-")</f>
        <v>-</v>
      </c>
      <c r="V407" s="3" t="str">
        <f>IFERROR(VLOOKUP($D407,Payments!V$10:$AX$1113,29,FALSE),"-")</f>
        <v>-</v>
      </c>
      <c r="W407" s="3" t="str">
        <f>IFERROR(VLOOKUP($D407,Payments!X$10:$AX$1113,27,FALSE),"-")</f>
        <v>-</v>
      </c>
      <c r="X407" s="3" t="str">
        <f>IFERROR(VLOOKUP($D407,Payments!Z$10:$AX$1113,25,FALSE),"-")</f>
        <v>-</v>
      </c>
      <c r="Y407" s="3" t="str">
        <f>IFERROR(VLOOKUP($D407,Payments!AB$10:$AX$1113,23,FALSE),"-")</f>
        <v>-</v>
      </c>
      <c r="Z407" s="3" t="str">
        <f>IFERROR(VLOOKUP($D407,Payments!AD$10:$AX$1113,19,FALSE),"-")</f>
        <v>-</v>
      </c>
      <c r="AA407" s="3" t="str">
        <f>IFERROR(VLOOKUP($D407,Payments!AF$10:$AX$1113,17,FALSE),"-")</f>
        <v>-</v>
      </c>
      <c r="AB407" s="3" t="str">
        <f>IFERROR(VLOOKUP($D407,Payments!AH$10:$AX$1113,15,FALSE),"-")</f>
        <v>-</v>
      </c>
      <c r="AC407" s="3" t="str">
        <f>IFERROR(VLOOKUP($D407,Payments!AJ$10:$AX$1113,15,FALSE),"-")</f>
        <v>-</v>
      </c>
      <c r="AD407" s="3" t="str">
        <f>IFERROR(VLOOKUP($D407,Payments!AL$10:$AX$1113,13,FALSE),"-")</f>
        <v>-</v>
      </c>
      <c r="AE407" s="3" t="str">
        <f>IFERROR(VLOOKUP($D407,Payments!AN$10:$AX$1113,11,FALSE),"-")</f>
        <v>-</v>
      </c>
      <c r="AF407" s="3" t="str">
        <f>IFERROR(VLOOKUP($D407,Payments!AP$10:$AX$1113,9,FALSE),"-")</f>
        <v>-</v>
      </c>
      <c r="AG407" s="3" t="str">
        <f>IFERROR(VLOOKUP($D407,Payments!AR$10:$AX$1113,7,FALSE),"-")</f>
        <v>-</v>
      </c>
      <c r="AH407" s="3" t="str">
        <f>IFERROR(VLOOKUP($D407,Payments!AT$10:$AX$1113,5,FALSE),"-")</f>
        <v>-</v>
      </c>
      <c r="AI407" s="3" t="str">
        <f>IFERROR(VLOOKUP($D407,Payments!AV$10:$AX$1113,3,FALSE),"-")</f>
        <v>-</v>
      </c>
    </row>
    <row r="408" spans="1:35" ht="14.5" x14ac:dyDescent="0.35">
      <c r="A408" s="6" t="s">
        <v>599</v>
      </c>
      <c r="B408" s="2" t="s">
        <v>2678</v>
      </c>
      <c r="C408" s="19" t="s">
        <v>621</v>
      </c>
      <c r="D408" s="2" t="s">
        <v>1986</v>
      </c>
      <c r="E408" s="22" t="s">
        <v>632</v>
      </c>
      <c r="F408" s="2">
        <v>11</v>
      </c>
      <c r="G408" s="38">
        <v>20000</v>
      </c>
      <c r="H408" s="2"/>
      <c r="I408" s="26"/>
      <c r="J408" s="2"/>
      <c r="K408" s="2"/>
      <c r="L408" s="3" t="str">
        <f>IFERROR(VLOOKUP($D408,Payments!B$10:$AX$1113,49,FALSE),"-")</f>
        <v>-</v>
      </c>
      <c r="M408" s="3" t="str">
        <f>IFERROR(VLOOKUP($D408,Payments!D$10:$AX$1113,47,FALSE),"-")</f>
        <v>-</v>
      </c>
      <c r="N408" s="3" t="str">
        <f>IFERROR(VLOOKUP($D408,Payments!F$10:$AX$1113,45,FALSE),"-")</f>
        <v>-</v>
      </c>
      <c r="O408" s="3" t="str">
        <f>IFERROR(VLOOKUP($D408,Payments!H$10:$AX$1113,43,FALSE),"-")</f>
        <v>-</v>
      </c>
      <c r="P408" s="3" t="str">
        <f>IFERROR(VLOOKUP($D408,Payments!J$10:$AX$1113,41,FALSE),"-")</f>
        <v>-</v>
      </c>
      <c r="Q408" s="3" t="str">
        <f>IFERROR(VLOOKUP($D408,Payments!L$10:$AX$1113,39,FALSE),"-")</f>
        <v>-</v>
      </c>
      <c r="R408" s="3" t="str">
        <f>IFERROR(VLOOKUP($D408,Payments!N$10:$AX$1113,37,FALSE),"-")</f>
        <v>-</v>
      </c>
      <c r="S408" s="3" t="str">
        <f>IFERROR(VLOOKUP($D408,Payments!P$10:$AX$1113,35,FALSE),"-")</f>
        <v>-</v>
      </c>
      <c r="T408" s="3" t="str">
        <f>IFERROR(VLOOKUP($D408,Payments!R$10:$AX$1113,33,FALSE),"-")</f>
        <v>-</v>
      </c>
      <c r="U408" s="3" t="str">
        <f>IFERROR(VLOOKUP($D408,Payments!T$10:$AX$1113,31,FALSE),"-")</f>
        <v>-</v>
      </c>
      <c r="V408" s="3" t="str">
        <f>IFERROR(VLOOKUP($D408,Payments!V$10:$AX$1113,29,FALSE),"-")</f>
        <v>-</v>
      </c>
      <c r="W408" s="3" t="str">
        <f>IFERROR(VLOOKUP($D408,Payments!X$10:$AX$1113,27,FALSE),"-")</f>
        <v>-</v>
      </c>
      <c r="X408" s="3" t="str">
        <f>IFERROR(VLOOKUP($D408,Payments!Z$10:$AX$1113,25,FALSE),"-")</f>
        <v>-</v>
      </c>
      <c r="Y408" s="3" t="str">
        <f>IFERROR(VLOOKUP($D408,Payments!AB$10:$AX$1113,23,FALSE),"-")</f>
        <v>-</v>
      </c>
      <c r="Z408" s="3" t="str">
        <f>IFERROR(VLOOKUP($D408,Payments!AD$10:$AX$1113,19,FALSE),"-")</f>
        <v>-</v>
      </c>
      <c r="AA408" s="3" t="str">
        <f>IFERROR(VLOOKUP($D408,Payments!AF$10:$AX$1113,17,FALSE),"-")</f>
        <v>-</v>
      </c>
      <c r="AB408" s="3" t="str">
        <f>IFERROR(VLOOKUP($D408,Payments!AH$10:$AX$1113,15,FALSE),"-")</f>
        <v>-</v>
      </c>
      <c r="AC408" s="3" t="str">
        <f>IFERROR(VLOOKUP($D408,Payments!AJ$10:$AX$1113,15,FALSE),"-")</f>
        <v>-</v>
      </c>
      <c r="AD408" s="3" t="str">
        <f>IFERROR(VLOOKUP($D408,Payments!AL$10:$AX$1113,13,FALSE),"-")</f>
        <v>-</v>
      </c>
      <c r="AE408" s="3" t="str">
        <f>IFERROR(VLOOKUP($D408,Payments!AN$10:$AX$1113,11,FALSE),"-")</f>
        <v>-</v>
      </c>
      <c r="AF408" s="3" t="str">
        <f>IFERROR(VLOOKUP($D408,Payments!AP$10:$AX$1113,9,FALSE),"-")</f>
        <v>-</v>
      </c>
      <c r="AG408" s="3" t="str">
        <f>IFERROR(VLOOKUP($D408,Payments!AR$10:$AX$1113,7,FALSE),"-")</f>
        <v>-</v>
      </c>
      <c r="AH408" s="3" t="str">
        <f>IFERROR(VLOOKUP($D408,Payments!AT$10:$AX$1113,5,FALSE),"-")</f>
        <v>-</v>
      </c>
      <c r="AI408" s="3" t="str">
        <f>IFERROR(VLOOKUP($D408,Payments!AV$10:$AX$1113,3,FALSE),"-")</f>
        <v>-</v>
      </c>
    </row>
    <row r="409" spans="1:35" ht="14.5" x14ac:dyDescent="0.35">
      <c r="A409" s="6" t="s">
        <v>599</v>
      </c>
      <c r="B409" s="2" t="s">
        <v>2678</v>
      </c>
      <c r="C409" s="19" t="s">
        <v>621</v>
      </c>
      <c r="D409" s="2" t="s">
        <v>1987</v>
      </c>
      <c r="E409" s="22" t="s">
        <v>633</v>
      </c>
      <c r="F409" s="2">
        <v>3</v>
      </c>
      <c r="G409" s="38">
        <v>20000</v>
      </c>
      <c r="H409" s="2"/>
      <c r="I409" s="26"/>
      <c r="J409" s="2"/>
      <c r="K409" s="2" t="s">
        <v>638</v>
      </c>
      <c r="L409" s="3" t="str">
        <f>IFERROR(VLOOKUP($D409,Payments!B$10:$AX$1113,49,FALSE),"-")</f>
        <v>-</v>
      </c>
      <c r="M409" s="3" t="str">
        <f>IFERROR(VLOOKUP($D409,Payments!D$10:$AX$1113,47,FALSE),"-")</f>
        <v>-</v>
      </c>
      <c r="N409" s="3" t="str">
        <f>IFERROR(VLOOKUP($D409,Payments!F$10:$AX$1113,45,FALSE),"-")</f>
        <v>-</v>
      </c>
      <c r="O409" s="3" t="str">
        <f>IFERROR(VLOOKUP($D409,Payments!H$10:$AX$1113,43,FALSE),"-")</f>
        <v>-</v>
      </c>
      <c r="P409" s="3" t="str">
        <f>IFERROR(VLOOKUP($D409,Payments!J$10:$AX$1113,41,FALSE),"-")</f>
        <v>-</v>
      </c>
      <c r="Q409" s="3" t="str">
        <f>IFERROR(VLOOKUP($D409,Payments!L$10:$AX$1113,39,FALSE),"-")</f>
        <v>-</v>
      </c>
      <c r="R409" s="3" t="str">
        <f>IFERROR(VLOOKUP($D409,Payments!N$10:$AX$1113,37,FALSE),"-")</f>
        <v>-</v>
      </c>
      <c r="S409" s="3" t="str">
        <f>IFERROR(VLOOKUP($D409,Payments!P$10:$AX$1113,35,FALSE),"-")</f>
        <v>-</v>
      </c>
      <c r="T409" s="3" t="str">
        <f>IFERROR(VLOOKUP($D409,Payments!R$10:$AX$1113,33,FALSE),"-")</f>
        <v>-</v>
      </c>
      <c r="U409" s="3" t="str">
        <f>IFERROR(VLOOKUP($D409,Payments!T$10:$AX$1113,31,FALSE),"-")</f>
        <v>-</v>
      </c>
      <c r="V409" s="3" t="str">
        <f>IFERROR(VLOOKUP($D409,Payments!V$10:$AX$1113,29,FALSE),"-")</f>
        <v>-</v>
      </c>
      <c r="W409" s="3" t="str">
        <f>IFERROR(VLOOKUP($D409,Payments!X$10:$AX$1113,27,FALSE),"-")</f>
        <v>-</v>
      </c>
      <c r="X409" s="3" t="str">
        <f>IFERROR(VLOOKUP($D409,Payments!Z$10:$AX$1113,25,FALSE),"-")</f>
        <v>-</v>
      </c>
      <c r="Y409" s="3" t="str">
        <f>IFERROR(VLOOKUP($D409,Payments!AB$10:$AX$1113,23,FALSE),"-")</f>
        <v>-</v>
      </c>
      <c r="Z409" s="3" t="str">
        <f>IFERROR(VLOOKUP($D409,Payments!AD$10:$AX$1113,19,FALSE),"-")</f>
        <v>-</v>
      </c>
      <c r="AA409" s="3" t="str">
        <f>IFERROR(VLOOKUP($D409,Payments!AF$10:$AX$1113,17,FALSE),"-")</f>
        <v>-</v>
      </c>
      <c r="AB409" s="3" t="str">
        <f>IFERROR(VLOOKUP($D409,Payments!AH$10:$AX$1113,15,FALSE),"-")</f>
        <v>-</v>
      </c>
      <c r="AC409" s="3" t="str">
        <f>IFERROR(VLOOKUP($D409,Payments!AJ$10:$AX$1113,15,FALSE),"-")</f>
        <v>-</v>
      </c>
      <c r="AD409" s="3" t="str">
        <f>IFERROR(VLOOKUP($D409,Payments!AL$10:$AX$1113,13,FALSE),"-")</f>
        <v>-</v>
      </c>
      <c r="AE409" s="3" t="str">
        <f>IFERROR(VLOOKUP($D409,Payments!AN$10:$AX$1113,11,FALSE),"-")</f>
        <v>-</v>
      </c>
      <c r="AF409" s="3" t="str">
        <f>IFERROR(VLOOKUP($D409,Payments!AP$10:$AX$1113,9,FALSE),"-")</f>
        <v>-</v>
      </c>
      <c r="AG409" s="3" t="str">
        <f>IFERROR(VLOOKUP($D409,Payments!AR$10:$AX$1113,7,FALSE),"-")</f>
        <v>-</v>
      </c>
      <c r="AH409" s="3" t="str">
        <f>IFERROR(VLOOKUP($D409,Payments!AT$10:$AX$1113,5,FALSE),"-")</f>
        <v>-</v>
      </c>
      <c r="AI409" s="3" t="str">
        <f>IFERROR(VLOOKUP($D409,Payments!AV$10:$AX$1113,3,FALSE),"-")</f>
        <v>-</v>
      </c>
    </row>
    <row r="410" spans="1:35" ht="14.5" x14ac:dyDescent="0.35">
      <c r="A410" s="6" t="s">
        <v>599</v>
      </c>
      <c r="B410" s="2" t="s">
        <v>2678</v>
      </c>
      <c r="C410" s="19" t="s">
        <v>621</v>
      </c>
      <c r="D410" s="2" t="s">
        <v>1988</v>
      </c>
      <c r="E410" s="22" t="s">
        <v>634</v>
      </c>
      <c r="F410" s="2">
        <v>12</v>
      </c>
      <c r="G410" s="38">
        <v>20000</v>
      </c>
      <c r="H410" s="2"/>
      <c r="I410" s="26" t="s">
        <v>639</v>
      </c>
      <c r="J410" s="2"/>
      <c r="K410" s="2"/>
      <c r="L410" s="3" t="str">
        <f>IFERROR(VLOOKUP($D410,Payments!B$10:$AX$1113,49,FALSE),"-")</f>
        <v>-</v>
      </c>
      <c r="M410" s="3" t="str">
        <f>IFERROR(VLOOKUP($D410,Payments!D$10:$AX$1113,47,FALSE),"-")</f>
        <v>-</v>
      </c>
      <c r="N410" s="3" t="str">
        <f>IFERROR(VLOOKUP($D410,Payments!F$10:$AX$1113,45,FALSE),"-")</f>
        <v>-</v>
      </c>
      <c r="O410" s="3" t="str">
        <f>IFERROR(VLOOKUP($D410,Payments!H$10:$AX$1113,43,FALSE),"-")</f>
        <v>-</v>
      </c>
      <c r="P410" s="3" t="str">
        <f>IFERROR(VLOOKUP($D410,Payments!J$10:$AX$1113,41,FALSE),"-")</f>
        <v>-</v>
      </c>
      <c r="Q410" s="3" t="str">
        <f>IFERROR(VLOOKUP($D410,Payments!L$10:$AX$1113,39,FALSE),"-")</f>
        <v>-</v>
      </c>
      <c r="R410" s="3" t="str">
        <f>IFERROR(VLOOKUP($D410,Payments!N$10:$AX$1113,37,FALSE),"-")</f>
        <v>-</v>
      </c>
      <c r="S410" s="3" t="str">
        <f>IFERROR(VLOOKUP($D410,Payments!P$10:$AX$1113,35,FALSE),"-")</f>
        <v>-</v>
      </c>
      <c r="T410" s="3" t="str">
        <f>IFERROR(VLOOKUP($D410,Payments!R$10:$AX$1113,33,FALSE),"-")</f>
        <v>-</v>
      </c>
      <c r="U410" s="3" t="str">
        <f>IFERROR(VLOOKUP($D410,Payments!T$10:$AX$1113,31,FALSE),"-")</f>
        <v>-</v>
      </c>
      <c r="V410" s="3" t="str">
        <f>IFERROR(VLOOKUP($D410,Payments!V$10:$AX$1113,29,FALSE),"-")</f>
        <v>-</v>
      </c>
      <c r="W410" s="3" t="str">
        <f>IFERROR(VLOOKUP($D410,Payments!X$10:$AX$1113,27,FALSE),"-")</f>
        <v>-</v>
      </c>
      <c r="X410" s="3" t="str">
        <f>IFERROR(VLOOKUP($D410,Payments!Z$10:$AX$1113,25,FALSE),"-")</f>
        <v>-</v>
      </c>
      <c r="Y410" s="3" t="str">
        <f>IFERROR(VLOOKUP($D410,Payments!AB$10:$AX$1113,23,FALSE),"-")</f>
        <v>-</v>
      </c>
      <c r="Z410" s="3" t="str">
        <f>IFERROR(VLOOKUP($D410,Payments!AD$10:$AX$1113,19,FALSE),"-")</f>
        <v>-</v>
      </c>
      <c r="AA410" s="3" t="str">
        <f>IFERROR(VLOOKUP($D410,Payments!AF$10:$AX$1113,17,FALSE),"-")</f>
        <v>-</v>
      </c>
      <c r="AB410" s="3" t="str">
        <f>IFERROR(VLOOKUP($D410,Payments!AH$10:$AX$1113,15,FALSE),"-")</f>
        <v>-</v>
      </c>
      <c r="AC410" s="3" t="str">
        <f>IFERROR(VLOOKUP($D410,Payments!AJ$10:$AX$1113,15,FALSE),"-")</f>
        <v>-</v>
      </c>
      <c r="AD410" s="3" t="str">
        <f>IFERROR(VLOOKUP($D410,Payments!AL$10:$AX$1113,13,FALSE),"-")</f>
        <v>-</v>
      </c>
      <c r="AE410" s="3" t="str">
        <f>IFERROR(VLOOKUP($D410,Payments!AN$10:$AX$1113,11,FALSE),"-")</f>
        <v>-</v>
      </c>
      <c r="AF410" s="3" t="str">
        <f>IFERROR(VLOOKUP($D410,Payments!AP$10:$AX$1113,9,FALSE),"-")</f>
        <v>-</v>
      </c>
      <c r="AG410" s="3" t="str">
        <f>IFERROR(VLOOKUP($D410,Payments!AR$10:$AX$1113,7,FALSE),"-")</f>
        <v>-</v>
      </c>
      <c r="AH410" s="3" t="str">
        <f>IFERROR(VLOOKUP($D410,Payments!AT$10:$AX$1113,5,FALSE),"-")</f>
        <v>-</v>
      </c>
      <c r="AI410" s="3" t="str">
        <f>IFERROR(VLOOKUP($D410,Payments!AV$10:$AX$1113,3,FALSE),"-")</f>
        <v>-</v>
      </c>
    </row>
    <row r="411" spans="1:35" ht="14.5" x14ac:dyDescent="0.35">
      <c r="A411" s="6" t="s">
        <v>599</v>
      </c>
      <c r="B411" s="2" t="s">
        <v>2678</v>
      </c>
      <c r="C411" s="19" t="s">
        <v>621</v>
      </c>
      <c r="D411" s="2" t="s">
        <v>1989</v>
      </c>
      <c r="E411" s="22" t="s">
        <v>635</v>
      </c>
      <c r="F411" s="2">
        <v>1</v>
      </c>
      <c r="G411" s="38">
        <v>20000</v>
      </c>
      <c r="H411" s="2"/>
      <c r="I411" s="26"/>
      <c r="J411" s="2"/>
      <c r="K411" s="2"/>
      <c r="L411" s="3" t="str">
        <f>IFERROR(VLOOKUP($D411,Payments!B$10:$AX$1113,49,FALSE),"-")</f>
        <v>-</v>
      </c>
      <c r="M411" s="3" t="str">
        <f>IFERROR(VLOOKUP($D411,Payments!D$10:$AX$1113,47,FALSE),"-")</f>
        <v>-</v>
      </c>
      <c r="N411" s="3" t="str">
        <f>IFERROR(VLOOKUP($D411,Payments!F$10:$AX$1113,45,FALSE),"-")</f>
        <v>-</v>
      </c>
      <c r="O411" s="3" t="str">
        <f>IFERROR(VLOOKUP($D411,Payments!H$10:$AX$1113,43,FALSE),"-")</f>
        <v>-</v>
      </c>
      <c r="P411" s="3" t="str">
        <f>IFERROR(VLOOKUP($D411,Payments!J$10:$AX$1113,41,FALSE),"-")</f>
        <v>-</v>
      </c>
      <c r="Q411" s="3" t="str">
        <f>IFERROR(VLOOKUP($D411,Payments!L$10:$AX$1113,39,FALSE),"-")</f>
        <v>-</v>
      </c>
      <c r="R411" s="3" t="str">
        <f>IFERROR(VLOOKUP($D411,Payments!N$10:$AX$1113,37,FALSE),"-")</f>
        <v>-</v>
      </c>
      <c r="S411" s="3" t="str">
        <f>IFERROR(VLOOKUP($D411,Payments!P$10:$AX$1113,35,FALSE),"-")</f>
        <v>-</v>
      </c>
      <c r="T411" s="3" t="str">
        <f>IFERROR(VLOOKUP($D411,Payments!R$10:$AX$1113,33,FALSE),"-")</f>
        <v>-</v>
      </c>
      <c r="U411" s="3" t="str">
        <f>IFERROR(VLOOKUP($D411,Payments!T$10:$AX$1113,31,FALSE),"-")</f>
        <v>-</v>
      </c>
      <c r="V411" s="3" t="str">
        <f>IFERROR(VLOOKUP($D411,Payments!V$10:$AX$1113,29,FALSE),"-")</f>
        <v>-</v>
      </c>
      <c r="W411" s="3" t="str">
        <f>IFERROR(VLOOKUP($D411,Payments!X$10:$AX$1113,27,FALSE),"-")</f>
        <v>-</v>
      </c>
      <c r="X411" s="3" t="str">
        <f>IFERROR(VLOOKUP($D411,Payments!Z$10:$AX$1113,25,FALSE),"-")</f>
        <v>-</v>
      </c>
      <c r="Y411" s="3" t="str">
        <f>IFERROR(VLOOKUP($D411,Payments!AB$10:$AX$1113,23,FALSE),"-")</f>
        <v>-</v>
      </c>
      <c r="Z411" s="3" t="str">
        <f>IFERROR(VLOOKUP($D411,Payments!AD$10:$AX$1113,19,FALSE),"-")</f>
        <v>-</v>
      </c>
      <c r="AA411" s="3" t="str">
        <f>IFERROR(VLOOKUP($D411,Payments!AF$10:$AX$1113,17,FALSE),"-")</f>
        <v>-</v>
      </c>
      <c r="AB411" s="3" t="str">
        <f>IFERROR(VLOOKUP($D411,Payments!AH$10:$AX$1113,15,FALSE),"-")</f>
        <v>-</v>
      </c>
      <c r="AC411" s="3" t="str">
        <f>IFERROR(VLOOKUP($D411,Payments!AJ$10:$AX$1113,15,FALSE),"-")</f>
        <v>-</v>
      </c>
      <c r="AD411" s="3" t="str">
        <f>IFERROR(VLOOKUP($D411,Payments!AL$10:$AX$1113,13,FALSE),"-")</f>
        <v>-</v>
      </c>
      <c r="AE411" s="3" t="str">
        <f>IFERROR(VLOOKUP($D411,Payments!AN$10:$AX$1113,11,FALSE),"-")</f>
        <v>-</v>
      </c>
      <c r="AF411" s="3" t="str">
        <f>IFERROR(VLOOKUP($D411,Payments!AP$10:$AX$1113,9,FALSE),"-")</f>
        <v>-</v>
      </c>
      <c r="AG411" s="3" t="str">
        <f>IFERROR(VLOOKUP($D411,Payments!AR$10:$AX$1113,7,FALSE),"-")</f>
        <v>-</v>
      </c>
      <c r="AH411" s="3" t="str">
        <f>IFERROR(VLOOKUP($D411,Payments!AT$10:$AX$1113,5,FALSE),"-")</f>
        <v>-</v>
      </c>
      <c r="AI411" s="3" t="str">
        <f>IFERROR(VLOOKUP($D411,Payments!AV$10:$AX$1113,3,FALSE),"-")</f>
        <v>-</v>
      </c>
    </row>
    <row r="412" spans="1:35" ht="14.5" x14ac:dyDescent="0.35">
      <c r="A412" s="6" t="s">
        <v>599</v>
      </c>
      <c r="B412" s="2" t="s">
        <v>2679</v>
      </c>
      <c r="C412" s="19" t="s">
        <v>1409</v>
      </c>
      <c r="D412" s="2" t="s">
        <v>1990</v>
      </c>
      <c r="E412" s="22" t="s">
        <v>640</v>
      </c>
      <c r="F412" s="2">
        <v>8</v>
      </c>
      <c r="G412" s="38">
        <v>20000</v>
      </c>
      <c r="H412" s="2"/>
      <c r="I412" s="26"/>
      <c r="J412" s="2"/>
      <c r="K412" s="2"/>
      <c r="L412" s="3" t="str">
        <f>IFERROR(VLOOKUP($D412,Payments!B$10:$AX$1113,49,FALSE),"-")</f>
        <v>-</v>
      </c>
      <c r="M412" s="3" t="str">
        <f>IFERROR(VLOOKUP($D412,Payments!D$10:$AX$1113,47,FALSE),"-")</f>
        <v>-</v>
      </c>
      <c r="N412" s="3" t="str">
        <f>IFERROR(VLOOKUP($D412,Payments!F$10:$AX$1113,45,FALSE),"-")</f>
        <v>-</v>
      </c>
      <c r="O412" s="3" t="str">
        <f>IFERROR(VLOOKUP($D412,Payments!H$10:$AX$1113,43,FALSE),"-")</f>
        <v>-</v>
      </c>
      <c r="P412" s="3" t="str">
        <f>IFERROR(VLOOKUP($D412,Payments!J$10:$AX$1113,41,FALSE),"-")</f>
        <v>-</v>
      </c>
      <c r="Q412" s="3" t="str">
        <f>IFERROR(VLOOKUP($D412,Payments!L$10:$AX$1113,39,FALSE),"-")</f>
        <v>-</v>
      </c>
      <c r="R412" s="3" t="str">
        <f>IFERROR(VLOOKUP($D412,Payments!N$10:$AX$1113,37,FALSE),"-")</f>
        <v>-</v>
      </c>
      <c r="S412" s="3" t="str">
        <f>IFERROR(VLOOKUP($D412,Payments!P$10:$AX$1113,35,FALSE),"-")</f>
        <v>-</v>
      </c>
      <c r="T412" s="3" t="str">
        <f>IFERROR(VLOOKUP($D412,Payments!R$10:$AX$1113,33,FALSE),"-")</f>
        <v>-</v>
      </c>
      <c r="U412" s="3" t="str">
        <f>IFERROR(VLOOKUP($D412,Payments!T$10:$AX$1113,31,FALSE),"-")</f>
        <v>-</v>
      </c>
      <c r="V412" s="3" t="str">
        <f>IFERROR(VLOOKUP($D412,Payments!V$10:$AX$1113,29,FALSE),"-")</f>
        <v>-</v>
      </c>
      <c r="W412" s="3" t="str">
        <f>IFERROR(VLOOKUP($D412,Payments!X$10:$AX$1113,27,FALSE),"-")</f>
        <v>-</v>
      </c>
      <c r="X412" s="3" t="str">
        <f>IFERROR(VLOOKUP($D412,Payments!Z$10:$AX$1113,25,FALSE),"-")</f>
        <v>-</v>
      </c>
      <c r="Y412" s="3" t="str">
        <f>IFERROR(VLOOKUP($D412,Payments!AB$10:$AX$1113,23,FALSE),"-")</f>
        <v>-</v>
      </c>
      <c r="Z412" s="3" t="str">
        <f>IFERROR(VLOOKUP($D412,Payments!AD$10:$AX$1113,19,FALSE),"-")</f>
        <v>-</v>
      </c>
      <c r="AA412" s="3" t="str">
        <f>IFERROR(VLOOKUP($D412,Payments!AF$10:$AX$1113,17,FALSE),"-")</f>
        <v>-</v>
      </c>
      <c r="AB412" s="3" t="str">
        <f>IFERROR(VLOOKUP($D412,Payments!AH$10:$AX$1113,15,FALSE),"-")</f>
        <v>-</v>
      </c>
      <c r="AC412" s="3" t="str">
        <f>IFERROR(VLOOKUP($D412,Payments!AJ$10:$AX$1113,15,FALSE),"-")</f>
        <v>-</v>
      </c>
      <c r="AD412" s="3" t="str">
        <f>IFERROR(VLOOKUP($D412,Payments!AL$10:$AX$1113,13,FALSE),"-")</f>
        <v>-</v>
      </c>
      <c r="AE412" s="3" t="str">
        <f>IFERROR(VLOOKUP($D412,Payments!AN$10:$AX$1113,11,FALSE),"-")</f>
        <v>-</v>
      </c>
      <c r="AF412" s="3" t="str">
        <f>IFERROR(VLOOKUP($D412,Payments!AP$10:$AX$1113,9,FALSE),"-")</f>
        <v>-</v>
      </c>
      <c r="AG412" s="3" t="str">
        <f>IFERROR(VLOOKUP($D412,Payments!AR$10:$AX$1113,7,FALSE),"-")</f>
        <v>-</v>
      </c>
      <c r="AH412" s="3" t="str">
        <f>IFERROR(VLOOKUP($D412,Payments!AT$10:$AX$1113,5,FALSE),"-")</f>
        <v>-</v>
      </c>
      <c r="AI412" s="3" t="str">
        <f>IFERROR(VLOOKUP($D412,Payments!AV$10:$AX$1113,3,FALSE),"-")</f>
        <v>-</v>
      </c>
    </row>
    <row r="413" spans="1:35" ht="14.5" x14ac:dyDescent="0.35">
      <c r="A413" s="6" t="s">
        <v>599</v>
      </c>
      <c r="B413" s="2" t="s">
        <v>2679</v>
      </c>
      <c r="C413" s="19" t="s">
        <v>1409</v>
      </c>
      <c r="D413" s="2" t="s">
        <v>1991</v>
      </c>
      <c r="E413" s="22" t="s">
        <v>493</v>
      </c>
      <c r="F413" s="2">
        <v>7</v>
      </c>
      <c r="G413" s="38">
        <v>20000</v>
      </c>
      <c r="H413" s="2"/>
      <c r="I413" s="26" t="s">
        <v>1479</v>
      </c>
      <c r="J413" s="2"/>
      <c r="K413" s="2"/>
      <c r="L413" s="3" t="str">
        <f>IFERROR(VLOOKUP($D413,Payments!B$10:$AX$1113,49,FALSE),"-")</f>
        <v>-</v>
      </c>
      <c r="M413" s="3" t="str">
        <f>IFERROR(VLOOKUP($D413,Payments!D$10:$AX$1113,47,FALSE),"-")</f>
        <v>-</v>
      </c>
      <c r="N413" s="3" t="str">
        <f>IFERROR(VLOOKUP($D413,Payments!F$10:$AX$1113,45,FALSE),"-")</f>
        <v>-</v>
      </c>
      <c r="O413" s="3" t="str">
        <f>IFERROR(VLOOKUP($D413,Payments!H$10:$AX$1113,43,FALSE),"-")</f>
        <v>-</v>
      </c>
      <c r="P413" s="3" t="str">
        <f>IFERROR(VLOOKUP($D413,Payments!J$10:$AX$1113,41,FALSE),"-")</f>
        <v>-</v>
      </c>
      <c r="Q413" s="3" t="str">
        <f>IFERROR(VLOOKUP($D413,Payments!L$10:$AX$1113,39,FALSE),"-")</f>
        <v>-</v>
      </c>
      <c r="R413" s="3" t="str">
        <f>IFERROR(VLOOKUP($D413,Payments!N$10:$AX$1113,37,FALSE),"-")</f>
        <v>-</v>
      </c>
      <c r="S413" s="3" t="str">
        <f>IFERROR(VLOOKUP($D413,Payments!P$10:$AX$1113,35,FALSE),"-")</f>
        <v>-</v>
      </c>
      <c r="T413" s="3" t="str">
        <f>IFERROR(VLOOKUP($D413,Payments!R$10:$AX$1113,33,FALSE),"-")</f>
        <v>-</v>
      </c>
      <c r="U413" s="3" t="str">
        <f>IFERROR(VLOOKUP($D413,Payments!T$10:$AX$1113,31,FALSE),"-")</f>
        <v>-</v>
      </c>
      <c r="V413" s="3" t="str">
        <f>IFERROR(VLOOKUP($D413,Payments!V$10:$AX$1113,29,FALSE),"-")</f>
        <v>-</v>
      </c>
      <c r="W413" s="3" t="str">
        <f>IFERROR(VLOOKUP($D413,Payments!X$10:$AX$1113,27,FALSE),"-")</f>
        <v>-</v>
      </c>
      <c r="X413" s="3" t="str">
        <f>IFERROR(VLOOKUP($D413,Payments!Z$10:$AX$1113,25,FALSE),"-")</f>
        <v>-</v>
      </c>
      <c r="Y413" s="3" t="str">
        <f>IFERROR(VLOOKUP($D413,Payments!AB$10:$AX$1113,23,FALSE),"-")</f>
        <v>-</v>
      </c>
      <c r="Z413" s="3" t="str">
        <f>IFERROR(VLOOKUP($D413,Payments!AD$10:$AX$1113,19,FALSE),"-")</f>
        <v>-</v>
      </c>
      <c r="AA413" s="3" t="str">
        <f>IFERROR(VLOOKUP($D413,Payments!AF$10:$AX$1113,17,FALSE),"-")</f>
        <v>-</v>
      </c>
      <c r="AB413" s="3" t="str">
        <f>IFERROR(VLOOKUP($D413,Payments!AH$10:$AX$1113,15,FALSE),"-")</f>
        <v>-</v>
      </c>
      <c r="AC413" s="3" t="str">
        <f>IFERROR(VLOOKUP($D413,Payments!AJ$10:$AX$1113,15,FALSE),"-")</f>
        <v>-</v>
      </c>
      <c r="AD413" s="3" t="str">
        <f>IFERROR(VLOOKUP($D413,Payments!AL$10:$AX$1113,13,FALSE),"-")</f>
        <v>-</v>
      </c>
      <c r="AE413" s="3" t="str">
        <f>IFERROR(VLOOKUP($D413,Payments!AN$10:$AX$1113,11,FALSE),"-")</f>
        <v>-</v>
      </c>
      <c r="AF413" s="3" t="str">
        <f>IFERROR(VLOOKUP($D413,Payments!AP$10:$AX$1113,9,FALSE),"-")</f>
        <v>-</v>
      </c>
      <c r="AG413" s="3" t="str">
        <f>IFERROR(VLOOKUP($D413,Payments!AR$10:$AX$1113,7,FALSE),"-")</f>
        <v>-</v>
      </c>
      <c r="AH413" s="3" t="str">
        <f>IFERROR(VLOOKUP($D413,Payments!AT$10:$AX$1113,5,FALSE),"-")</f>
        <v>-</v>
      </c>
      <c r="AI413" s="3" t="str">
        <f>IFERROR(VLOOKUP($D413,Payments!AV$10:$AX$1113,3,FALSE),"-")</f>
        <v>-</v>
      </c>
    </row>
    <row r="414" spans="1:35" ht="14.5" x14ac:dyDescent="0.35">
      <c r="A414" s="6" t="s">
        <v>599</v>
      </c>
      <c r="B414" s="2" t="s">
        <v>2679</v>
      </c>
      <c r="C414" s="19" t="s">
        <v>1409</v>
      </c>
      <c r="D414" s="2" t="s">
        <v>1992</v>
      </c>
      <c r="E414" s="22" t="s">
        <v>641</v>
      </c>
      <c r="F414" s="2">
        <v>10</v>
      </c>
      <c r="G414" s="38">
        <v>20000</v>
      </c>
      <c r="H414" s="2"/>
      <c r="I414" s="26"/>
      <c r="J414" s="2"/>
      <c r="K414" s="2"/>
      <c r="L414" s="3" t="str">
        <f>IFERROR(VLOOKUP($D414,Payments!B$10:$AX$1113,49,FALSE),"-")</f>
        <v>-</v>
      </c>
      <c r="M414" s="3" t="str">
        <f>IFERROR(VLOOKUP($D414,Payments!D$10:$AX$1113,47,FALSE),"-")</f>
        <v>-</v>
      </c>
      <c r="N414" s="3" t="str">
        <f>IFERROR(VLOOKUP($D414,Payments!F$10:$AX$1113,45,FALSE),"-")</f>
        <v>-</v>
      </c>
      <c r="O414" s="3" t="str">
        <f>IFERROR(VLOOKUP($D414,Payments!H$10:$AX$1113,43,FALSE),"-")</f>
        <v>-</v>
      </c>
      <c r="P414" s="3" t="str">
        <f>IFERROR(VLOOKUP($D414,Payments!J$10:$AX$1113,41,FALSE),"-")</f>
        <v>-</v>
      </c>
      <c r="Q414" s="3" t="str">
        <f>IFERROR(VLOOKUP($D414,Payments!L$10:$AX$1113,39,FALSE),"-")</f>
        <v>-</v>
      </c>
      <c r="R414" s="3" t="str">
        <f>IFERROR(VLOOKUP($D414,Payments!N$10:$AX$1113,37,FALSE),"-")</f>
        <v>-</v>
      </c>
      <c r="S414" s="3" t="str">
        <f>IFERROR(VLOOKUP($D414,Payments!P$10:$AX$1113,35,FALSE),"-")</f>
        <v>-</v>
      </c>
      <c r="T414" s="3" t="str">
        <f>IFERROR(VLOOKUP($D414,Payments!R$10:$AX$1113,33,FALSE),"-")</f>
        <v>-</v>
      </c>
      <c r="U414" s="3" t="str">
        <f>IFERROR(VLOOKUP($D414,Payments!T$10:$AX$1113,31,FALSE),"-")</f>
        <v>-</v>
      </c>
      <c r="V414" s="3" t="str">
        <f>IFERROR(VLOOKUP($D414,Payments!V$10:$AX$1113,29,FALSE),"-")</f>
        <v>-</v>
      </c>
      <c r="W414" s="3" t="str">
        <f>IFERROR(VLOOKUP($D414,Payments!X$10:$AX$1113,27,FALSE),"-")</f>
        <v>-</v>
      </c>
      <c r="X414" s="3" t="str">
        <f>IFERROR(VLOOKUP($D414,Payments!Z$10:$AX$1113,25,FALSE),"-")</f>
        <v>-</v>
      </c>
      <c r="Y414" s="3" t="str">
        <f>IFERROR(VLOOKUP($D414,Payments!AB$10:$AX$1113,23,FALSE),"-")</f>
        <v>-</v>
      </c>
      <c r="Z414" s="3" t="str">
        <f>IFERROR(VLOOKUP($D414,Payments!AD$10:$AX$1113,19,FALSE),"-")</f>
        <v>-</v>
      </c>
      <c r="AA414" s="3" t="str">
        <f>IFERROR(VLOOKUP($D414,Payments!AF$10:$AX$1113,17,FALSE),"-")</f>
        <v>-</v>
      </c>
      <c r="AB414" s="3" t="str">
        <f>IFERROR(VLOOKUP($D414,Payments!AH$10:$AX$1113,15,FALSE),"-")</f>
        <v>-</v>
      </c>
      <c r="AC414" s="3" t="str">
        <f>IFERROR(VLOOKUP($D414,Payments!AJ$10:$AX$1113,15,FALSE),"-")</f>
        <v>-</v>
      </c>
      <c r="AD414" s="3" t="str">
        <f>IFERROR(VLOOKUP($D414,Payments!AL$10:$AX$1113,13,FALSE),"-")</f>
        <v>-</v>
      </c>
      <c r="AE414" s="3" t="str">
        <f>IFERROR(VLOOKUP($D414,Payments!AN$10:$AX$1113,11,FALSE),"-")</f>
        <v>-</v>
      </c>
      <c r="AF414" s="3" t="str">
        <f>IFERROR(VLOOKUP($D414,Payments!AP$10:$AX$1113,9,FALSE),"-")</f>
        <v>-</v>
      </c>
      <c r="AG414" s="3" t="str">
        <f>IFERROR(VLOOKUP($D414,Payments!AR$10:$AX$1113,7,FALSE),"-")</f>
        <v>-</v>
      </c>
      <c r="AH414" s="3" t="str">
        <f>IFERROR(VLOOKUP($D414,Payments!AT$10:$AX$1113,5,FALSE),"-")</f>
        <v>-</v>
      </c>
      <c r="AI414" s="3" t="str">
        <f>IFERROR(VLOOKUP($D414,Payments!AV$10:$AX$1113,3,FALSE),"-")</f>
        <v>-</v>
      </c>
    </row>
    <row r="415" spans="1:35" ht="14.5" x14ac:dyDescent="0.35">
      <c r="A415" s="6" t="s">
        <v>599</v>
      </c>
      <c r="B415" s="2" t="s">
        <v>2679</v>
      </c>
      <c r="C415" s="19" t="s">
        <v>1409</v>
      </c>
      <c r="D415" s="2" t="s">
        <v>1993</v>
      </c>
      <c r="E415" s="22" t="s">
        <v>642</v>
      </c>
      <c r="F415" s="2">
        <v>1</v>
      </c>
      <c r="G415" s="38">
        <v>20000</v>
      </c>
      <c r="H415" s="2"/>
      <c r="I415" s="26"/>
      <c r="J415" s="2"/>
      <c r="K415" s="2"/>
      <c r="L415" s="3" t="str">
        <f>IFERROR(VLOOKUP($D415,Payments!B$10:$AX$1113,49,FALSE),"-")</f>
        <v>-</v>
      </c>
      <c r="M415" s="3" t="str">
        <f>IFERROR(VLOOKUP($D415,Payments!D$10:$AX$1113,47,FALSE),"-")</f>
        <v>-</v>
      </c>
      <c r="N415" s="3" t="str">
        <f>IFERROR(VLOOKUP($D415,Payments!F$10:$AX$1113,45,FALSE),"-")</f>
        <v>-</v>
      </c>
      <c r="O415" s="3" t="str">
        <f>IFERROR(VLOOKUP($D415,Payments!H$10:$AX$1113,43,FALSE),"-")</f>
        <v>-</v>
      </c>
      <c r="P415" s="3" t="str">
        <f>IFERROR(VLOOKUP($D415,Payments!J$10:$AX$1113,41,FALSE),"-")</f>
        <v>-</v>
      </c>
      <c r="Q415" s="3" t="str">
        <f>IFERROR(VLOOKUP($D415,Payments!L$10:$AX$1113,39,FALSE),"-")</f>
        <v>-</v>
      </c>
      <c r="R415" s="3" t="str">
        <f>IFERROR(VLOOKUP($D415,Payments!N$10:$AX$1113,37,FALSE),"-")</f>
        <v>-</v>
      </c>
      <c r="S415" s="3" t="str">
        <f>IFERROR(VLOOKUP($D415,Payments!P$10:$AX$1113,35,FALSE),"-")</f>
        <v>-</v>
      </c>
      <c r="T415" s="3" t="str">
        <f>IFERROR(VLOOKUP($D415,Payments!R$10:$AX$1113,33,FALSE),"-")</f>
        <v>-</v>
      </c>
      <c r="U415" s="3" t="str">
        <f>IFERROR(VLOOKUP($D415,Payments!T$10:$AX$1113,31,FALSE),"-")</f>
        <v>-</v>
      </c>
      <c r="V415" s="3" t="str">
        <f>IFERROR(VLOOKUP($D415,Payments!V$10:$AX$1113,29,FALSE),"-")</f>
        <v>-</v>
      </c>
      <c r="W415" s="3" t="str">
        <f>IFERROR(VLOOKUP($D415,Payments!X$10:$AX$1113,27,FALSE),"-")</f>
        <v>-</v>
      </c>
      <c r="X415" s="3" t="str">
        <f>IFERROR(VLOOKUP($D415,Payments!Z$10:$AX$1113,25,FALSE),"-")</f>
        <v>-</v>
      </c>
      <c r="Y415" s="3" t="str">
        <f>IFERROR(VLOOKUP($D415,Payments!AB$10:$AX$1113,23,FALSE),"-")</f>
        <v>-</v>
      </c>
      <c r="Z415" s="3" t="str">
        <f>IFERROR(VLOOKUP($D415,Payments!AD$10:$AX$1113,19,FALSE),"-")</f>
        <v>-</v>
      </c>
      <c r="AA415" s="3" t="str">
        <f>IFERROR(VLOOKUP($D415,Payments!AF$10:$AX$1113,17,FALSE),"-")</f>
        <v>-</v>
      </c>
      <c r="AB415" s="3" t="str">
        <f>IFERROR(VLOOKUP($D415,Payments!AH$10:$AX$1113,15,FALSE),"-")</f>
        <v>-</v>
      </c>
      <c r="AC415" s="3" t="str">
        <f>IFERROR(VLOOKUP($D415,Payments!AJ$10:$AX$1113,15,FALSE),"-")</f>
        <v>-</v>
      </c>
      <c r="AD415" s="3" t="str">
        <f>IFERROR(VLOOKUP($D415,Payments!AL$10:$AX$1113,13,FALSE),"-")</f>
        <v>-</v>
      </c>
      <c r="AE415" s="3" t="str">
        <f>IFERROR(VLOOKUP($D415,Payments!AN$10:$AX$1113,11,FALSE),"-")</f>
        <v>-</v>
      </c>
      <c r="AF415" s="3" t="str">
        <f>IFERROR(VLOOKUP($D415,Payments!AP$10:$AX$1113,9,FALSE),"-")</f>
        <v>-</v>
      </c>
      <c r="AG415" s="3" t="str">
        <f>IFERROR(VLOOKUP($D415,Payments!AR$10:$AX$1113,7,FALSE),"-")</f>
        <v>-</v>
      </c>
      <c r="AH415" s="3" t="str">
        <f>IFERROR(VLOOKUP($D415,Payments!AT$10:$AX$1113,5,FALSE),"-")</f>
        <v>-</v>
      </c>
      <c r="AI415" s="3" t="str">
        <f>IFERROR(VLOOKUP($D415,Payments!AV$10:$AX$1113,3,FALSE),"-")</f>
        <v>-</v>
      </c>
    </row>
    <row r="416" spans="1:35" ht="14.5" x14ac:dyDescent="0.35">
      <c r="A416" s="6" t="s">
        <v>599</v>
      </c>
      <c r="B416" s="2" t="s">
        <v>2679</v>
      </c>
      <c r="C416" s="19" t="s">
        <v>1409</v>
      </c>
      <c r="D416" s="2" t="s">
        <v>1994</v>
      </c>
      <c r="E416" s="22" t="s">
        <v>643</v>
      </c>
      <c r="F416" s="2">
        <v>2</v>
      </c>
      <c r="G416" s="38">
        <v>20000</v>
      </c>
      <c r="H416" s="2"/>
      <c r="I416" s="26"/>
      <c r="J416" s="2"/>
      <c r="K416" s="2"/>
      <c r="L416" s="3" t="str">
        <f>IFERROR(VLOOKUP($D416,Payments!B$10:$AX$1113,49,FALSE),"-")</f>
        <v>-</v>
      </c>
      <c r="M416" s="3" t="str">
        <f>IFERROR(VLOOKUP($D416,Payments!D$10:$AX$1113,47,FALSE),"-")</f>
        <v>-</v>
      </c>
      <c r="N416" s="3" t="str">
        <f>IFERROR(VLOOKUP($D416,Payments!F$10:$AX$1113,45,FALSE),"-")</f>
        <v>-</v>
      </c>
      <c r="O416" s="3" t="str">
        <f>IFERROR(VLOOKUP($D416,Payments!H$10:$AX$1113,43,FALSE),"-")</f>
        <v>-</v>
      </c>
      <c r="P416" s="3" t="str">
        <f>IFERROR(VLOOKUP($D416,Payments!J$10:$AX$1113,41,FALSE),"-")</f>
        <v>-</v>
      </c>
      <c r="Q416" s="3" t="str">
        <f>IFERROR(VLOOKUP($D416,Payments!L$10:$AX$1113,39,FALSE),"-")</f>
        <v>-</v>
      </c>
      <c r="R416" s="3" t="str">
        <f>IFERROR(VLOOKUP($D416,Payments!N$10:$AX$1113,37,FALSE),"-")</f>
        <v>-</v>
      </c>
      <c r="S416" s="3" t="str">
        <f>IFERROR(VLOOKUP($D416,Payments!P$10:$AX$1113,35,FALSE),"-")</f>
        <v>-</v>
      </c>
      <c r="T416" s="3" t="str">
        <f>IFERROR(VLOOKUP($D416,Payments!R$10:$AX$1113,33,FALSE),"-")</f>
        <v>-</v>
      </c>
      <c r="U416" s="3" t="str">
        <f>IFERROR(VLOOKUP($D416,Payments!T$10:$AX$1113,31,FALSE),"-")</f>
        <v>-</v>
      </c>
      <c r="V416" s="3" t="str">
        <f>IFERROR(VLOOKUP($D416,Payments!V$10:$AX$1113,29,FALSE),"-")</f>
        <v>-</v>
      </c>
      <c r="W416" s="3" t="str">
        <f>IFERROR(VLOOKUP($D416,Payments!X$10:$AX$1113,27,FALSE),"-")</f>
        <v>-</v>
      </c>
      <c r="X416" s="3" t="str">
        <f>IFERROR(VLOOKUP($D416,Payments!Z$10:$AX$1113,25,FALSE),"-")</f>
        <v>-</v>
      </c>
      <c r="Y416" s="3" t="str">
        <f>IFERROR(VLOOKUP($D416,Payments!AB$10:$AX$1113,23,FALSE),"-")</f>
        <v>-</v>
      </c>
      <c r="Z416" s="3" t="str">
        <f>IFERROR(VLOOKUP($D416,Payments!AD$10:$AX$1113,19,FALSE),"-")</f>
        <v>-</v>
      </c>
      <c r="AA416" s="3" t="str">
        <f>IFERROR(VLOOKUP($D416,Payments!AF$10:$AX$1113,17,FALSE),"-")</f>
        <v>-</v>
      </c>
      <c r="AB416" s="3" t="str">
        <f>IFERROR(VLOOKUP($D416,Payments!AH$10:$AX$1113,15,FALSE),"-")</f>
        <v>-</v>
      </c>
      <c r="AC416" s="3" t="str">
        <f>IFERROR(VLOOKUP($D416,Payments!AJ$10:$AX$1113,15,FALSE),"-")</f>
        <v>-</v>
      </c>
      <c r="AD416" s="3" t="str">
        <f>IFERROR(VLOOKUP($D416,Payments!AL$10:$AX$1113,13,FALSE),"-")</f>
        <v>-</v>
      </c>
      <c r="AE416" s="3" t="str">
        <f>IFERROR(VLOOKUP($D416,Payments!AN$10:$AX$1113,11,FALSE),"-")</f>
        <v>-</v>
      </c>
      <c r="AF416" s="3" t="str">
        <f>IFERROR(VLOOKUP($D416,Payments!AP$10:$AX$1113,9,FALSE),"-")</f>
        <v>-</v>
      </c>
      <c r="AG416" s="3" t="str">
        <f>IFERROR(VLOOKUP($D416,Payments!AR$10:$AX$1113,7,FALSE),"-")</f>
        <v>-</v>
      </c>
      <c r="AH416" s="3" t="str">
        <f>IFERROR(VLOOKUP($D416,Payments!AT$10:$AX$1113,5,FALSE),"-")</f>
        <v>-</v>
      </c>
      <c r="AI416" s="3" t="str">
        <f>IFERROR(VLOOKUP($D416,Payments!AV$10:$AX$1113,3,FALSE),"-")</f>
        <v>-</v>
      </c>
    </row>
    <row r="417" spans="1:35" ht="14.5" x14ac:dyDescent="0.35">
      <c r="A417" s="6" t="s">
        <v>599</v>
      </c>
      <c r="B417" s="2" t="s">
        <v>2679</v>
      </c>
      <c r="C417" s="19" t="s">
        <v>1409</v>
      </c>
      <c r="D417" s="2" t="s">
        <v>1995</v>
      </c>
      <c r="E417" s="22" t="s">
        <v>644</v>
      </c>
      <c r="F417" s="2">
        <v>6</v>
      </c>
      <c r="G417" s="38">
        <v>20000</v>
      </c>
      <c r="H417" s="2"/>
      <c r="I417" s="26"/>
      <c r="J417" s="2"/>
      <c r="K417" s="2"/>
      <c r="L417" s="3" t="str">
        <f>IFERROR(VLOOKUP($D417,Payments!B$10:$AX$1113,49,FALSE),"-")</f>
        <v>-</v>
      </c>
      <c r="M417" s="3" t="str">
        <f>IFERROR(VLOOKUP($D417,Payments!D$10:$AX$1113,47,FALSE),"-")</f>
        <v>-</v>
      </c>
      <c r="N417" s="3" t="str">
        <f>IFERROR(VLOOKUP($D417,Payments!F$10:$AX$1113,45,FALSE),"-")</f>
        <v>-</v>
      </c>
      <c r="O417" s="3" t="str">
        <f>IFERROR(VLOOKUP($D417,Payments!H$10:$AX$1113,43,FALSE),"-")</f>
        <v>-</v>
      </c>
      <c r="P417" s="3" t="str">
        <f>IFERROR(VLOOKUP($D417,Payments!J$10:$AX$1113,41,FALSE),"-")</f>
        <v>-</v>
      </c>
      <c r="Q417" s="3" t="str">
        <f>IFERROR(VLOOKUP($D417,Payments!L$10:$AX$1113,39,FALSE),"-")</f>
        <v>-</v>
      </c>
      <c r="R417" s="3" t="str">
        <f>IFERROR(VLOOKUP($D417,Payments!N$10:$AX$1113,37,FALSE),"-")</f>
        <v>-</v>
      </c>
      <c r="S417" s="3" t="str">
        <f>IFERROR(VLOOKUP($D417,Payments!P$10:$AX$1113,35,FALSE),"-")</f>
        <v>-</v>
      </c>
      <c r="T417" s="3" t="str">
        <f>IFERROR(VLOOKUP($D417,Payments!R$10:$AX$1113,33,FALSE),"-")</f>
        <v>-</v>
      </c>
      <c r="U417" s="3" t="str">
        <f>IFERROR(VLOOKUP($D417,Payments!T$10:$AX$1113,31,FALSE),"-")</f>
        <v>-</v>
      </c>
      <c r="V417" s="3" t="str">
        <f>IFERROR(VLOOKUP($D417,Payments!V$10:$AX$1113,29,FALSE),"-")</f>
        <v>-</v>
      </c>
      <c r="W417" s="3" t="str">
        <f>IFERROR(VLOOKUP($D417,Payments!X$10:$AX$1113,27,FALSE),"-")</f>
        <v>-</v>
      </c>
      <c r="X417" s="3" t="str">
        <f>IFERROR(VLOOKUP($D417,Payments!Z$10:$AX$1113,25,FALSE),"-")</f>
        <v>-</v>
      </c>
      <c r="Y417" s="3" t="str">
        <f>IFERROR(VLOOKUP($D417,Payments!AB$10:$AX$1113,23,FALSE),"-")</f>
        <v>-</v>
      </c>
      <c r="Z417" s="3" t="str">
        <f>IFERROR(VLOOKUP($D417,Payments!AD$10:$AX$1113,19,FALSE),"-")</f>
        <v>-</v>
      </c>
      <c r="AA417" s="3" t="str">
        <f>IFERROR(VLOOKUP($D417,Payments!AF$10:$AX$1113,17,FALSE),"-")</f>
        <v>-</v>
      </c>
      <c r="AB417" s="3" t="str">
        <f>IFERROR(VLOOKUP($D417,Payments!AH$10:$AX$1113,15,FALSE),"-")</f>
        <v>-</v>
      </c>
      <c r="AC417" s="3" t="str">
        <f>IFERROR(VLOOKUP($D417,Payments!AJ$10:$AX$1113,15,FALSE),"-")</f>
        <v>-</v>
      </c>
      <c r="AD417" s="3" t="str">
        <f>IFERROR(VLOOKUP($D417,Payments!AL$10:$AX$1113,13,FALSE),"-")</f>
        <v>-</v>
      </c>
      <c r="AE417" s="3" t="str">
        <f>IFERROR(VLOOKUP($D417,Payments!AN$10:$AX$1113,11,FALSE),"-")</f>
        <v>-</v>
      </c>
      <c r="AF417" s="3" t="str">
        <f>IFERROR(VLOOKUP($D417,Payments!AP$10:$AX$1113,9,FALSE),"-")</f>
        <v>-</v>
      </c>
      <c r="AG417" s="3" t="str">
        <f>IFERROR(VLOOKUP($D417,Payments!AR$10:$AX$1113,7,FALSE),"-")</f>
        <v>-</v>
      </c>
      <c r="AH417" s="3" t="str">
        <f>IFERROR(VLOOKUP($D417,Payments!AT$10:$AX$1113,5,FALSE),"-")</f>
        <v>-</v>
      </c>
      <c r="AI417" s="3" t="str">
        <f>IFERROR(VLOOKUP($D417,Payments!AV$10:$AX$1113,3,FALSE),"-")</f>
        <v>-</v>
      </c>
    </row>
    <row r="418" spans="1:35" ht="14.5" x14ac:dyDescent="0.35">
      <c r="A418" s="6" t="s">
        <v>599</v>
      </c>
      <c r="B418" s="2" t="s">
        <v>2679</v>
      </c>
      <c r="C418" s="19" t="s">
        <v>1409</v>
      </c>
      <c r="D418" s="2" t="s">
        <v>1996</v>
      </c>
      <c r="E418" s="22" t="s">
        <v>645</v>
      </c>
      <c r="F418" s="2">
        <v>9</v>
      </c>
      <c r="G418" s="38">
        <v>20000</v>
      </c>
      <c r="H418" s="2"/>
      <c r="I418" s="26" t="s">
        <v>1480</v>
      </c>
      <c r="J418" s="2"/>
      <c r="K418" s="2"/>
      <c r="L418" s="3" t="str">
        <f>IFERROR(VLOOKUP($D418,Payments!B$10:$AX$1113,49,FALSE),"-")</f>
        <v>-</v>
      </c>
      <c r="M418" s="3" t="str">
        <f>IFERROR(VLOOKUP($D418,Payments!D$10:$AX$1113,47,FALSE),"-")</f>
        <v>-</v>
      </c>
      <c r="N418" s="3" t="str">
        <f>IFERROR(VLOOKUP($D418,Payments!F$10:$AX$1113,45,FALSE),"-")</f>
        <v>-</v>
      </c>
      <c r="O418" s="3" t="str">
        <f>IFERROR(VLOOKUP($D418,Payments!H$10:$AX$1113,43,FALSE),"-")</f>
        <v>-</v>
      </c>
      <c r="P418" s="3" t="str">
        <f>IFERROR(VLOOKUP($D418,Payments!J$10:$AX$1113,41,FALSE),"-")</f>
        <v>-</v>
      </c>
      <c r="Q418" s="3" t="str">
        <f>IFERROR(VLOOKUP($D418,Payments!L$10:$AX$1113,39,FALSE),"-")</f>
        <v>-</v>
      </c>
      <c r="R418" s="3" t="str">
        <f>IFERROR(VLOOKUP($D418,Payments!N$10:$AX$1113,37,FALSE),"-")</f>
        <v>-</v>
      </c>
      <c r="S418" s="3" t="str">
        <f>IFERROR(VLOOKUP($D418,Payments!P$10:$AX$1113,35,FALSE),"-")</f>
        <v>-</v>
      </c>
      <c r="T418" s="3" t="str">
        <f>IFERROR(VLOOKUP($D418,Payments!R$10:$AX$1113,33,FALSE),"-")</f>
        <v>-</v>
      </c>
      <c r="U418" s="3" t="str">
        <f>IFERROR(VLOOKUP($D418,Payments!T$10:$AX$1113,31,FALSE),"-")</f>
        <v>-</v>
      </c>
      <c r="V418" s="3" t="str">
        <f>IFERROR(VLOOKUP($D418,Payments!V$10:$AX$1113,29,FALSE),"-")</f>
        <v>-</v>
      </c>
      <c r="W418" s="3" t="str">
        <f>IFERROR(VLOOKUP($D418,Payments!X$10:$AX$1113,27,FALSE),"-")</f>
        <v>-</v>
      </c>
      <c r="X418" s="3" t="str">
        <f>IFERROR(VLOOKUP($D418,Payments!Z$10:$AX$1113,25,FALSE),"-")</f>
        <v>-</v>
      </c>
      <c r="Y418" s="3" t="str">
        <f>IFERROR(VLOOKUP($D418,Payments!AB$10:$AX$1113,23,FALSE),"-")</f>
        <v>-</v>
      </c>
      <c r="Z418" s="3" t="str">
        <f>IFERROR(VLOOKUP($D418,Payments!AD$10:$AX$1113,19,FALSE),"-")</f>
        <v>-</v>
      </c>
      <c r="AA418" s="3" t="str">
        <f>IFERROR(VLOOKUP($D418,Payments!AF$10:$AX$1113,17,FALSE),"-")</f>
        <v>-</v>
      </c>
      <c r="AB418" s="3" t="str">
        <f>IFERROR(VLOOKUP($D418,Payments!AH$10:$AX$1113,15,FALSE),"-")</f>
        <v>-</v>
      </c>
      <c r="AC418" s="3" t="str">
        <f>IFERROR(VLOOKUP($D418,Payments!AJ$10:$AX$1113,15,FALSE),"-")</f>
        <v>-</v>
      </c>
      <c r="AD418" s="3" t="str">
        <f>IFERROR(VLOOKUP($D418,Payments!AL$10:$AX$1113,13,FALSE),"-")</f>
        <v>-</v>
      </c>
      <c r="AE418" s="3" t="str">
        <f>IFERROR(VLOOKUP($D418,Payments!AN$10:$AX$1113,11,FALSE),"-")</f>
        <v>-</v>
      </c>
      <c r="AF418" s="3" t="str">
        <f>IFERROR(VLOOKUP($D418,Payments!AP$10:$AX$1113,9,FALSE),"-")</f>
        <v>-</v>
      </c>
      <c r="AG418" s="3" t="str">
        <f>IFERROR(VLOOKUP($D418,Payments!AR$10:$AX$1113,7,FALSE),"-")</f>
        <v>-</v>
      </c>
      <c r="AH418" s="3" t="str">
        <f>IFERROR(VLOOKUP($D418,Payments!AT$10:$AX$1113,5,FALSE),"-")</f>
        <v>-</v>
      </c>
      <c r="AI418" s="3" t="str">
        <f>IFERROR(VLOOKUP($D418,Payments!AV$10:$AX$1113,3,FALSE),"-")</f>
        <v>-</v>
      </c>
    </row>
    <row r="419" spans="1:35" ht="14.5" x14ac:dyDescent="0.35">
      <c r="A419" s="6" t="s">
        <v>599</v>
      </c>
      <c r="B419" s="2" t="s">
        <v>2679</v>
      </c>
      <c r="C419" s="19" t="s">
        <v>1409</v>
      </c>
      <c r="D419" s="2" t="s">
        <v>1997</v>
      </c>
      <c r="E419" s="22" t="s">
        <v>646</v>
      </c>
      <c r="F419" s="2">
        <v>5</v>
      </c>
      <c r="G419" s="38">
        <v>20000</v>
      </c>
      <c r="H419" s="2"/>
      <c r="I419" s="26"/>
      <c r="J419" s="2"/>
      <c r="K419" s="2"/>
      <c r="L419" s="3" t="str">
        <f>IFERROR(VLOOKUP($D419,Payments!B$10:$AX$1113,49,FALSE),"-")</f>
        <v>-</v>
      </c>
      <c r="M419" s="3" t="str">
        <f>IFERROR(VLOOKUP($D419,Payments!D$10:$AX$1113,47,FALSE),"-")</f>
        <v>-</v>
      </c>
      <c r="N419" s="3" t="str">
        <f>IFERROR(VLOOKUP($D419,Payments!F$10:$AX$1113,45,FALSE),"-")</f>
        <v>-</v>
      </c>
      <c r="O419" s="3" t="str">
        <f>IFERROR(VLOOKUP($D419,Payments!H$10:$AX$1113,43,FALSE),"-")</f>
        <v>-</v>
      </c>
      <c r="P419" s="3" t="str">
        <f>IFERROR(VLOOKUP($D419,Payments!J$10:$AX$1113,41,FALSE),"-")</f>
        <v>-</v>
      </c>
      <c r="Q419" s="3" t="str">
        <f>IFERROR(VLOOKUP($D419,Payments!L$10:$AX$1113,39,FALSE),"-")</f>
        <v>-</v>
      </c>
      <c r="R419" s="3" t="str">
        <f>IFERROR(VLOOKUP($D419,Payments!N$10:$AX$1113,37,FALSE),"-")</f>
        <v>-</v>
      </c>
      <c r="S419" s="3" t="str">
        <f>IFERROR(VLOOKUP($D419,Payments!P$10:$AX$1113,35,FALSE),"-")</f>
        <v>-</v>
      </c>
      <c r="T419" s="3" t="str">
        <f>IFERROR(VLOOKUP($D419,Payments!R$10:$AX$1113,33,FALSE),"-")</f>
        <v>-</v>
      </c>
      <c r="U419" s="3" t="str">
        <f>IFERROR(VLOOKUP($D419,Payments!T$10:$AX$1113,31,FALSE),"-")</f>
        <v>-</v>
      </c>
      <c r="V419" s="3" t="str">
        <f>IFERROR(VLOOKUP($D419,Payments!V$10:$AX$1113,29,FALSE),"-")</f>
        <v>-</v>
      </c>
      <c r="W419" s="3" t="str">
        <f>IFERROR(VLOOKUP($D419,Payments!X$10:$AX$1113,27,FALSE),"-")</f>
        <v>-</v>
      </c>
      <c r="X419" s="3" t="str">
        <f>IFERROR(VLOOKUP($D419,Payments!Z$10:$AX$1113,25,FALSE),"-")</f>
        <v>-</v>
      </c>
      <c r="Y419" s="3" t="str">
        <f>IFERROR(VLOOKUP($D419,Payments!AB$10:$AX$1113,23,FALSE),"-")</f>
        <v>-</v>
      </c>
      <c r="Z419" s="3" t="str">
        <f>IFERROR(VLOOKUP($D419,Payments!AD$10:$AX$1113,19,FALSE),"-")</f>
        <v>-</v>
      </c>
      <c r="AA419" s="3" t="str">
        <f>IFERROR(VLOOKUP($D419,Payments!AF$10:$AX$1113,17,FALSE),"-")</f>
        <v>-</v>
      </c>
      <c r="AB419" s="3" t="str">
        <f>IFERROR(VLOOKUP($D419,Payments!AH$10:$AX$1113,15,FALSE),"-")</f>
        <v>-</v>
      </c>
      <c r="AC419" s="3" t="str">
        <f>IFERROR(VLOOKUP($D419,Payments!AJ$10:$AX$1113,15,FALSE),"-")</f>
        <v>-</v>
      </c>
      <c r="AD419" s="3" t="str">
        <f>IFERROR(VLOOKUP($D419,Payments!AL$10:$AX$1113,13,FALSE),"-")</f>
        <v>-</v>
      </c>
      <c r="AE419" s="3" t="str">
        <f>IFERROR(VLOOKUP($D419,Payments!AN$10:$AX$1113,11,FALSE),"-")</f>
        <v>-</v>
      </c>
      <c r="AF419" s="3" t="str">
        <f>IFERROR(VLOOKUP($D419,Payments!AP$10:$AX$1113,9,FALSE),"-")</f>
        <v>-</v>
      </c>
      <c r="AG419" s="3" t="str">
        <f>IFERROR(VLOOKUP($D419,Payments!AR$10:$AX$1113,7,FALSE),"-")</f>
        <v>-</v>
      </c>
      <c r="AH419" s="3" t="str">
        <f>IFERROR(VLOOKUP($D419,Payments!AT$10:$AX$1113,5,FALSE),"-")</f>
        <v>-</v>
      </c>
      <c r="AI419" s="3" t="str">
        <f>IFERROR(VLOOKUP($D419,Payments!AV$10:$AX$1113,3,FALSE),"-")</f>
        <v>-</v>
      </c>
    </row>
    <row r="420" spans="1:35" ht="14.5" x14ac:dyDescent="0.35">
      <c r="A420" s="6" t="s">
        <v>599</v>
      </c>
      <c r="B420" s="2" t="s">
        <v>2679</v>
      </c>
      <c r="C420" s="19" t="s">
        <v>1409</v>
      </c>
      <c r="D420" s="2" t="s">
        <v>1998</v>
      </c>
      <c r="E420" s="22" t="s">
        <v>647</v>
      </c>
      <c r="F420" s="2">
        <v>1</v>
      </c>
      <c r="G420" s="38">
        <v>20000</v>
      </c>
      <c r="H420" s="2"/>
      <c r="I420" s="26"/>
      <c r="J420" s="2"/>
      <c r="K420" s="2"/>
      <c r="L420" s="3" t="str">
        <f>IFERROR(VLOOKUP($D420,Payments!B$10:$AX$1113,49,FALSE),"-")</f>
        <v>-</v>
      </c>
      <c r="M420" s="3" t="str">
        <f>IFERROR(VLOOKUP($D420,Payments!D$10:$AX$1113,47,FALSE),"-")</f>
        <v>-</v>
      </c>
      <c r="N420" s="3" t="str">
        <f>IFERROR(VLOOKUP($D420,Payments!F$10:$AX$1113,45,FALSE),"-")</f>
        <v>-</v>
      </c>
      <c r="O420" s="3" t="str">
        <f>IFERROR(VLOOKUP($D420,Payments!H$10:$AX$1113,43,FALSE),"-")</f>
        <v>-</v>
      </c>
      <c r="P420" s="3" t="str">
        <f>IFERROR(VLOOKUP($D420,Payments!J$10:$AX$1113,41,FALSE),"-")</f>
        <v>-</v>
      </c>
      <c r="Q420" s="3" t="str">
        <f>IFERROR(VLOOKUP($D420,Payments!L$10:$AX$1113,39,FALSE),"-")</f>
        <v>-</v>
      </c>
      <c r="R420" s="3" t="str">
        <f>IFERROR(VLOOKUP($D420,Payments!N$10:$AX$1113,37,FALSE),"-")</f>
        <v>-</v>
      </c>
      <c r="S420" s="3" t="str">
        <f>IFERROR(VLOOKUP($D420,Payments!P$10:$AX$1113,35,FALSE),"-")</f>
        <v>-</v>
      </c>
      <c r="T420" s="3" t="str">
        <f>IFERROR(VLOOKUP($D420,Payments!R$10:$AX$1113,33,FALSE),"-")</f>
        <v>-</v>
      </c>
      <c r="U420" s="3" t="str">
        <f>IFERROR(VLOOKUP($D420,Payments!T$10:$AX$1113,31,FALSE),"-")</f>
        <v>-</v>
      </c>
      <c r="V420" s="3" t="str">
        <f>IFERROR(VLOOKUP($D420,Payments!V$10:$AX$1113,29,FALSE),"-")</f>
        <v>-</v>
      </c>
      <c r="W420" s="3" t="str">
        <f>IFERROR(VLOOKUP($D420,Payments!X$10:$AX$1113,27,FALSE),"-")</f>
        <v>-</v>
      </c>
      <c r="X420" s="3" t="str">
        <f>IFERROR(VLOOKUP($D420,Payments!Z$10:$AX$1113,25,FALSE),"-")</f>
        <v>-</v>
      </c>
      <c r="Y420" s="3" t="str">
        <f>IFERROR(VLOOKUP($D420,Payments!AB$10:$AX$1113,23,FALSE),"-")</f>
        <v>-</v>
      </c>
      <c r="Z420" s="3" t="str">
        <f>IFERROR(VLOOKUP($D420,Payments!AD$10:$AX$1113,19,FALSE),"-")</f>
        <v>-</v>
      </c>
      <c r="AA420" s="3" t="str">
        <f>IFERROR(VLOOKUP($D420,Payments!AF$10:$AX$1113,17,FALSE),"-")</f>
        <v>-</v>
      </c>
      <c r="AB420" s="3" t="str">
        <f>IFERROR(VLOOKUP($D420,Payments!AH$10:$AX$1113,15,FALSE),"-")</f>
        <v>-</v>
      </c>
      <c r="AC420" s="3" t="str">
        <f>IFERROR(VLOOKUP($D420,Payments!AJ$10:$AX$1113,15,FALSE),"-")</f>
        <v>-</v>
      </c>
      <c r="AD420" s="3" t="str">
        <f>IFERROR(VLOOKUP($D420,Payments!AL$10:$AX$1113,13,FALSE),"-")</f>
        <v>-</v>
      </c>
      <c r="AE420" s="3" t="str">
        <f>IFERROR(VLOOKUP($D420,Payments!AN$10:$AX$1113,11,FALSE),"-")</f>
        <v>-</v>
      </c>
      <c r="AF420" s="3" t="str">
        <f>IFERROR(VLOOKUP($D420,Payments!AP$10:$AX$1113,9,FALSE),"-")</f>
        <v>-</v>
      </c>
      <c r="AG420" s="3" t="str">
        <f>IFERROR(VLOOKUP($D420,Payments!AR$10:$AX$1113,7,FALSE),"-")</f>
        <v>-</v>
      </c>
      <c r="AH420" s="3" t="str">
        <f>IFERROR(VLOOKUP($D420,Payments!AT$10:$AX$1113,5,FALSE),"-")</f>
        <v>-</v>
      </c>
      <c r="AI420" s="3" t="str">
        <f>IFERROR(VLOOKUP($D420,Payments!AV$10:$AX$1113,3,FALSE),"-")</f>
        <v>-</v>
      </c>
    </row>
    <row r="421" spans="1:35" ht="14.5" x14ac:dyDescent="0.35">
      <c r="A421" s="6" t="s">
        <v>599</v>
      </c>
      <c r="B421" s="2" t="s">
        <v>2679</v>
      </c>
      <c r="C421" s="19" t="s">
        <v>1409</v>
      </c>
      <c r="D421" s="2" t="s">
        <v>1999</v>
      </c>
      <c r="E421" s="22" t="s">
        <v>648</v>
      </c>
      <c r="F421" s="2">
        <v>1</v>
      </c>
      <c r="G421" s="38">
        <v>20000</v>
      </c>
      <c r="H421" s="2"/>
      <c r="I421" s="26"/>
      <c r="J421" s="2"/>
      <c r="K421" s="2"/>
      <c r="L421" s="3" t="str">
        <f>IFERROR(VLOOKUP($D421,Payments!B$10:$AX$1113,49,FALSE),"-")</f>
        <v>-</v>
      </c>
      <c r="M421" s="3" t="str">
        <f>IFERROR(VLOOKUP($D421,Payments!D$10:$AX$1113,47,FALSE),"-")</f>
        <v>-</v>
      </c>
      <c r="N421" s="3" t="str">
        <f>IFERROR(VLOOKUP($D421,Payments!F$10:$AX$1113,45,FALSE),"-")</f>
        <v>-</v>
      </c>
      <c r="O421" s="3" t="str">
        <f>IFERROR(VLOOKUP($D421,Payments!H$10:$AX$1113,43,FALSE),"-")</f>
        <v>-</v>
      </c>
      <c r="P421" s="3" t="str">
        <f>IFERROR(VLOOKUP($D421,Payments!J$10:$AX$1113,41,FALSE),"-")</f>
        <v>-</v>
      </c>
      <c r="Q421" s="3" t="str">
        <f>IFERROR(VLOOKUP($D421,Payments!L$10:$AX$1113,39,FALSE),"-")</f>
        <v>-</v>
      </c>
      <c r="R421" s="3" t="str">
        <f>IFERROR(VLOOKUP($D421,Payments!N$10:$AX$1113,37,FALSE),"-")</f>
        <v>-</v>
      </c>
      <c r="S421" s="3" t="str">
        <f>IFERROR(VLOOKUP($D421,Payments!P$10:$AX$1113,35,FALSE),"-")</f>
        <v>-</v>
      </c>
      <c r="T421" s="3" t="str">
        <f>IFERROR(VLOOKUP($D421,Payments!R$10:$AX$1113,33,FALSE),"-")</f>
        <v>-</v>
      </c>
      <c r="U421" s="3" t="str">
        <f>IFERROR(VLOOKUP($D421,Payments!T$10:$AX$1113,31,FALSE),"-")</f>
        <v>-</v>
      </c>
      <c r="V421" s="3" t="str">
        <f>IFERROR(VLOOKUP($D421,Payments!V$10:$AX$1113,29,FALSE),"-")</f>
        <v>-</v>
      </c>
      <c r="W421" s="3" t="str">
        <f>IFERROR(VLOOKUP($D421,Payments!X$10:$AX$1113,27,FALSE),"-")</f>
        <v>-</v>
      </c>
      <c r="X421" s="3" t="str">
        <f>IFERROR(VLOOKUP($D421,Payments!Z$10:$AX$1113,25,FALSE),"-")</f>
        <v>-</v>
      </c>
      <c r="Y421" s="3" t="str">
        <f>IFERROR(VLOOKUP($D421,Payments!AB$10:$AX$1113,23,FALSE),"-")</f>
        <v>-</v>
      </c>
      <c r="Z421" s="3" t="str">
        <f>IFERROR(VLOOKUP($D421,Payments!AD$10:$AX$1113,19,FALSE),"-")</f>
        <v>-</v>
      </c>
      <c r="AA421" s="3" t="str">
        <f>IFERROR(VLOOKUP($D421,Payments!AF$10:$AX$1113,17,FALSE),"-")</f>
        <v>-</v>
      </c>
      <c r="AB421" s="3" t="str">
        <f>IFERROR(VLOOKUP($D421,Payments!AH$10:$AX$1113,15,FALSE),"-")</f>
        <v>-</v>
      </c>
      <c r="AC421" s="3" t="str">
        <f>IFERROR(VLOOKUP($D421,Payments!AJ$10:$AX$1113,15,FALSE),"-")</f>
        <v>-</v>
      </c>
      <c r="AD421" s="3" t="str">
        <f>IFERROR(VLOOKUP($D421,Payments!AL$10:$AX$1113,13,FALSE),"-")</f>
        <v>-</v>
      </c>
      <c r="AE421" s="3" t="str">
        <f>IFERROR(VLOOKUP($D421,Payments!AN$10:$AX$1113,11,FALSE),"-")</f>
        <v>-</v>
      </c>
      <c r="AF421" s="3" t="str">
        <f>IFERROR(VLOOKUP($D421,Payments!AP$10:$AX$1113,9,FALSE),"-")</f>
        <v>-</v>
      </c>
      <c r="AG421" s="3" t="str">
        <f>IFERROR(VLOOKUP($D421,Payments!AR$10:$AX$1113,7,FALSE),"-")</f>
        <v>-</v>
      </c>
      <c r="AH421" s="3" t="str">
        <f>IFERROR(VLOOKUP($D421,Payments!AT$10:$AX$1113,5,FALSE),"-")</f>
        <v>-</v>
      </c>
      <c r="AI421" s="3" t="str">
        <f>IFERROR(VLOOKUP($D421,Payments!AV$10:$AX$1113,3,FALSE),"-")</f>
        <v>-</v>
      </c>
    </row>
    <row r="422" spans="1:35" ht="14.5" x14ac:dyDescent="0.35">
      <c r="A422" s="6" t="s">
        <v>599</v>
      </c>
      <c r="B422" s="2" t="s">
        <v>2679</v>
      </c>
      <c r="C422" s="19" t="s">
        <v>1409</v>
      </c>
      <c r="D422" s="2" t="s">
        <v>2000</v>
      </c>
      <c r="E422" s="22" t="s">
        <v>649</v>
      </c>
      <c r="F422" s="2">
        <v>5</v>
      </c>
      <c r="G422" s="38">
        <v>20000</v>
      </c>
      <c r="H422" s="2"/>
      <c r="I422" s="26"/>
      <c r="J422" s="2"/>
      <c r="K422" s="2"/>
      <c r="L422" s="3" t="str">
        <f>IFERROR(VLOOKUP($D422,Payments!B$10:$AX$1113,49,FALSE),"-")</f>
        <v>-</v>
      </c>
      <c r="M422" s="3" t="str">
        <f>IFERROR(VLOOKUP($D422,Payments!D$10:$AX$1113,47,FALSE),"-")</f>
        <v>-</v>
      </c>
      <c r="N422" s="3" t="str">
        <f>IFERROR(VLOOKUP($D422,Payments!F$10:$AX$1113,45,FALSE),"-")</f>
        <v>-</v>
      </c>
      <c r="O422" s="3" t="str">
        <f>IFERROR(VLOOKUP($D422,Payments!H$10:$AX$1113,43,FALSE),"-")</f>
        <v>-</v>
      </c>
      <c r="P422" s="3" t="str">
        <f>IFERROR(VLOOKUP($D422,Payments!J$10:$AX$1113,41,FALSE),"-")</f>
        <v>-</v>
      </c>
      <c r="Q422" s="3" t="str">
        <f>IFERROR(VLOOKUP($D422,Payments!L$10:$AX$1113,39,FALSE),"-")</f>
        <v>-</v>
      </c>
      <c r="R422" s="3" t="str">
        <f>IFERROR(VLOOKUP($D422,Payments!N$10:$AX$1113,37,FALSE),"-")</f>
        <v>-</v>
      </c>
      <c r="S422" s="3" t="str">
        <f>IFERROR(VLOOKUP($D422,Payments!P$10:$AX$1113,35,FALSE),"-")</f>
        <v>-</v>
      </c>
      <c r="T422" s="3" t="str">
        <f>IFERROR(VLOOKUP($D422,Payments!R$10:$AX$1113,33,FALSE),"-")</f>
        <v>-</v>
      </c>
      <c r="U422" s="3" t="str">
        <f>IFERROR(VLOOKUP($D422,Payments!T$10:$AX$1113,31,FALSE),"-")</f>
        <v>-</v>
      </c>
      <c r="V422" s="3" t="str">
        <f>IFERROR(VLOOKUP($D422,Payments!V$10:$AX$1113,29,FALSE),"-")</f>
        <v>-</v>
      </c>
      <c r="W422" s="3" t="str">
        <f>IFERROR(VLOOKUP($D422,Payments!X$10:$AX$1113,27,FALSE),"-")</f>
        <v>-</v>
      </c>
      <c r="X422" s="3" t="str">
        <f>IFERROR(VLOOKUP($D422,Payments!Z$10:$AX$1113,25,FALSE),"-")</f>
        <v>-</v>
      </c>
      <c r="Y422" s="3" t="str">
        <f>IFERROR(VLOOKUP($D422,Payments!AB$10:$AX$1113,23,FALSE),"-")</f>
        <v>-</v>
      </c>
      <c r="Z422" s="3" t="str">
        <f>IFERROR(VLOOKUP($D422,Payments!AD$10:$AX$1113,19,FALSE),"-")</f>
        <v>-</v>
      </c>
      <c r="AA422" s="3" t="str">
        <f>IFERROR(VLOOKUP($D422,Payments!AF$10:$AX$1113,17,FALSE),"-")</f>
        <v>-</v>
      </c>
      <c r="AB422" s="3" t="str">
        <f>IFERROR(VLOOKUP($D422,Payments!AH$10:$AX$1113,15,FALSE),"-")</f>
        <v>-</v>
      </c>
      <c r="AC422" s="3" t="str">
        <f>IFERROR(VLOOKUP($D422,Payments!AJ$10:$AX$1113,15,FALSE),"-")</f>
        <v>-</v>
      </c>
      <c r="AD422" s="3" t="str">
        <f>IFERROR(VLOOKUP($D422,Payments!AL$10:$AX$1113,13,FALSE),"-")</f>
        <v>-</v>
      </c>
      <c r="AE422" s="3" t="str">
        <f>IFERROR(VLOOKUP($D422,Payments!AN$10:$AX$1113,11,FALSE),"-")</f>
        <v>-</v>
      </c>
      <c r="AF422" s="3" t="str">
        <f>IFERROR(VLOOKUP($D422,Payments!AP$10:$AX$1113,9,FALSE),"-")</f>
        <v>-</v>
      </c>
      <c r="AG422" s="3" t="str">
        <f>IFERROR(VLOOKUP($D422,Payments!AR$10:$AX$1113,7,FALSE),"-")</f>
        <v>-</v>
      </c>
      <c r="AH422" s="3" t="str">
        <f>IFERROR(VLOOKUP($D422,Payments!AT$10:$AX$1113,5,FALSE),"-")</f>
        <v>-</v>
      </c>
      <c r="AI422" s="3" t="str">
        <f>IFERROR(VLOOKUP($D422,Payments!AV$10:$AX$1113,3,FALSE),"-")</f>
        <v>-</v>
      </c>
    </row>
    <row r="423" spans="1:35" ht="14.5" x14ac:dyDescent="0.35">
      <c r="A423" s="6" t="s">
        <v>599</v>
      </c>
      <c r="B423" s="2" t="s">
        <v>2679</v>
      </c>
      <c r="C423" s="19" t="s">
        <v>1409</v>
      </c>
      <c r="D423" s="2" t="s">
        <v>2001</v>
      </c>
      <c r="E423" s="22" t="s">
        <v>650</v>
      </c>
      <c r="F423" s="2">
        <v>1</v>
      </c>
      <c r="G423" s="38">
        <v>20000</v>
      </c>
      <c r="H423" s="2"/>
      <c r="I423" s="26"/>
      <c r="J423" s="2"/>
      <c r="K423" s="2" t="s">
        <v>653</v>
      </c>
      <c r="L423" s="3" t="str">
        <f>IFERROR(VLOOKUP($D423,Payments!B$10:$AX$1113,49,FALSE),"-")</f>
        <v>-</v>
      </c>
      <c r="M423" s="3" t="str">
        <f>IFERROR(VLOOKUP($D423,Payments!D$10:$AX$1113,47,FALSE),"-")</f>
        <v>-</v>
      </c>
      <c r="N423" s="3" t="str">
        <f>IFERROR(VLOOKUP($D423,Payments!F$10:$AX$1113,45,FALSE),"-")</f>
        <v>-</v>
      </c>
      <c r="O423" s="3" t="str">
        <f>IFERROR(VLOOKUP($D423,Payments!H$10:$AX$1113,43,FALSE),"-")</f>
        <v>-</v>
      </c>
      <c r="P423" s="3" t="str">
        <f>IFERROR(VLOOKUP($D423,Payments!J$10:$AX$1113,41,FALSE),"-")</f>
        <v>-</v>
      </c>
      <c r="Q423" s="3" t="str">
        <f>IFERROR(VLOOKUP($D423,Payments!L$10:$AX$1113,39,FALSE),"-")</f>
        <v>-</v>
      </c>
      <c r="R423" s="3" t="str">
        <f>IFERROR(VLOOKUP($D423,Payments!N$10:$AX$1113,37,FALSE),"-")</f>
        <v>-</v>
      </c>
      <c r="S423" s="3" t="str">
        <f>IFERROR(VLOOKUP($D423,Payments!P$10:$AX$1113,35,FALSE),"-")</f>
        <v>-</v>
      </c>
      <c r="T423" s="3" t="str">
        <f>IFERROR(VLOOKUP($D423,Payments!R$10:$AX$1113,33,FALSE),"-")</f>
        <v>-</v>
      </c>
      <c r="U423" s="3" t="str">
        <f>IFERROR(VLOOKUP($D423,Payments!T$10:$AX$1113,31,FALSE),"-")</f>
        <v>-</v>
      </c>
      <c r="V423" s="3" t="str">
        <f>IFERROR(VLOOKUP($D423,Payments!V$10:$AX$1113,29,FALSE),"-")</f>
        <v>-</v>
      </c>
      <c r="W423" s="3" t="str">
        <f>IFERROR(VLOOKUP($D423,Payments!X$10:$AX$1113,27,FALSE),"-")</f>
        <v>-</v>
      </c>
      <c r="X423" s="3" t="str">
        <f>IFERROR(VLOOKUP($D423,Payments!Z$10:$AX$1113,25,FALSE),"-")</f>
        <v>-</v>
      </c>
      <c r="Y423" s="3" t="str">
        <f>IFERROR(VLOOKUP($D423,Payments!AB$10:$AX$1113,23,FALSE),"-")</f>
        <v>-</v>
      </c>
      <c r="Z423" s="3" t="str">
        <f>IFERROR(VLOOKUP($D423,Payments!AD$10:$AX$1113,19,FALSE),"-")</f>
        <v>-</v>
      </c>
      <c r="AA423" s="3" t="str">
        <f>IFERROR(VLOOKUP($D423,Payments!AF$10:$AX$1113,17,FALSE),"-")</f>
        <v>-</v>
      </c>
      <c r="AB423" s="3" t="str">
        <f>IFERROR(VLOOKUP($D423,Payments!AH$10:$AX$1113,15,FALSE),"-")</f>
        <v>-</v>
      </c>
      <c r="AC423" s="3" t="str">
        <f>IFERROR(VLOOKUP($D423,Payments!AJ$10:$AX$1113,15,FALSE),"-")</f>
        <v>-</v>
      </c>
      <c r="AD423" s="3" t="str">
        <f>IFERROR(VLOOKUP($D423,Payments!AL$10:$AX$1113,13,FALSE),"-")</f>
        <v>-</v>
      </c>
      <c r="AE423" s="3" t="str">
        <f>IFERROR(VLOOKUP($D423,Payments!AN$10:$AX$1113,11,FALSE),"-")</f>
        <v>-</v>
      </c>
      <c r="AF423" s="3" t="str">
        <f>IFERROR(VLOOKUP($D423,Payments!AP$10:$AX$1113,9,FALSE),"-")</f>
        <v>-</v>
      </c>
      <c r="AG423" s="3" t="str">
        <f>IFERROR(VLOOKUP($D423,Payments!AR$10:$AX$1113,7,FALSE),"-")</f>
        <v>-</v>
      </c>
      <c r="AH423" s="3" t="str">
        <f>IFERROR(VLOOKUP($D423,Payments!AT$10:$AX$1113,5,FALSE),"-")</f>
        <v>-</v>
      </c>
      <c r="AI423" s="3" t="str">
        <f>IFERROR(VLOOKUP($D423,Payments!AV$10:$AX$1113,3,FALSE),"-")</f>
        <v>-</v>
      </c>
    </row>
    <row r="424" spans="1:35" ht="14.5" x14ac:dyDescent="0.35">
      <c r="A424" s="6" t="s">
        <v>599</v>
      </c>
      <c r="B424" s="2" t="s">
        <v>2679</v>
      </c>
      <c r="C424" s="19" t="s">
        <v>1409</v>
      </c>
      <c r="D424" s="2" t="s">
        <v>2002</v>
      </c>
      <c r="E424" s="22" t="s">
        <v>651</v>
      </c>
      <c r="F424" s="2">
        <v>6</v>
      </c>
      <c r="G424" s="38">
        <v>20000</v>
      </c>
      <c r="H424" s="2"/>
      <c r="I424" s="26"/>
      <c r="J424" s="2"/>
      <c r="K424" s="2"/>
      <c r="L424" s="3" t="str">
        <f>IFERROR(VLOOKUP($D424,Payments!B$10:$AX$1113,49,FALSE),"-")</f>
        <v>-</v>
      </c>
      <c r="M424" s="3" t="str">
        <f>IFERROR(VLOOKUP($D424,Payments!D$10:$AX$1113,47,FALSE),"-")</f>
        <v>-</v>
      </c>
      <c r="N424" s="3" t="str">
        <f>IFERROR(VLOOKUP($D424,Payments!F$10:$AX$1113,45,FALSE),"-")</f>
        <v>-</v>
      </c>
      <c r="O424" s="3" t="str">
        <f>IFERROR(VLOOKUP($D424,Payments!H$10:$AX$1113,43,FALSE),"-")</f>
        <v>-</v>
      </c>
      <c r="P424" s="3" t="str">
        <f>IFERROR(VLOOKUP($D424,Payments!J$10:$AX$1113,41,FALSE),"-")</f>
        <v>-</v>
      </c>
      <c r="Q424" s="3" t="str">
        <f>IFERROR(VLOOKUP($D424,Payments!L$10:$AX$1113,39,FALSE),"-")</f>
        <v>-</v>
      </c>
      <c r="R424" s="3" t="str">
        <f>IFERROR(VLOOKUP($D424,Payments!N$10:$AX$1113,37,FALSE),"-")</f>
        <v>-</v>
      </c>
      <c r="S424" s="3" t="str">
        <f>IFERROR(VLOOKUP($D424,Payments!P$10:$AX$1113,35,FALSE),"-")</f>
        <v>-</v>
      </c>
      <c r="T424" s="3" t="str">
        <f>IFERROR(VLOOKUP($D424,Payments!R$10:$AX$1113,33,FALSE),"-")</f>
        <v>-</v>
      </c>
      <c r="U424" s="3" t="str">
        <f>IFERROR(VLOOKUP($D424,Payments!T$10:$AX$1113,31,FALSE),"-")</f>
        <v>-</v>
      </c>
      <c r="V424" s="3" t="str">
        <f>IFERROR(VLOOKUP($D424,Payments!V$10:$AX$1113,29,FALSE),"-")</f>
        <v>-</v>
      </c>
      <c r="W424" s="3" t="str">
        <f>IFERROR(VLOOKUP($D424,Payments!X$10:$AX$1113,27,FALSE),"-")</f>
        <v>-</v>
      </c>
      <c r="X424" s="3" t="str">
        <f>IFERROR(VLOOKUP($D424,Payments!Z$10:$AX$1113,25,FALSE),"-")</f>
        <v>-</v>
      </c>
      <c r="Y424" s="3" t="str">
        <f>IFERROR(VLOOKUP($D424,Payments!AB$10:$AX$1113,23,FALSE),"-")</f>
        <v>-</v>
      </c>
      <c r="Z424" s="3" t="str">
        <f>IFERROR(VLOOKUP($D424,Payments!AD$10:$AX$1113,19,FALSE),"-")</f>
        <v>-</v>
      </c>
      <c r="AA424" s="3" t="str">
        <f>IFERROR(VLOOKUP($D424,Payments!AF$10:$AX$1113,17,FALSE),"-")</f>
        <v>-</v>
      </c>
      <c r="AB424" s="3" t="str">
        <f>IFERROR(VLOOKUP($D424,Payments!AH$10:$AX$1113,15,FALSE),"-")</f>
        <v>-</v>
      </c>
      <c r="AC424" s="3" t="str">
        <f>IFERROR(VLOOKUP($D424,Payments!AJ$10:$AX$1113,15,FALSE),"-")</f>
        <v>-</v>
      </c>
      <c r="AD424" s="3" t="str">
        <f>IFERROR(VLOOKUP($D424,Payments!AL$10:$AX$1113,13,FALSE),"-")</f>
        <v>-</v>
      </c>
      <c r="AE424" s="3" t="str">
        <f>IFERROR(VLOOKUP($D424,Payments!AN$10:$AX$1113,11,FALSE),"-")</f>
        <v>-</v>
      </c>
      <c r="AF424" s="3" t="str">
        <f>IFERROR(VLOOKUP($D424,Payments!AP$10:$AX$1113,9,FALSE),"-")</f>
        <v>-</v>
      </c>
      <c r="AG424" s="3" t="str">
        <f>IFERROR(VLOOKUP($D424,Payments!AR$10:$AX$1113,7,FALSE),"-")</f>
        <v>-</v>
      </c>
      <c r="AH424" s="3" t="str">
        <f>IFERROR(VLOOKUP($D424,Payments!AT$10:$AX$1113,5,FALSE),"-")</f>
        <v>-</v>
      </c>
      <c r="AI424" s="3" t="str">
        <f>IFERROR(VLOOKUP($D424,Payments!AV$10:$AX$1113,3,FALSE),"-")</f>
        <v>-</v>
      </c>
    </row>
    <row r="425" spans="1:35" ht="14.5" x14ac:dyDescent="0.35">
      <c r="A425" s="6" t="s">
        <v>599</v>
      </c>
      <c r="B425" s="2" t="s">
        <v>2679</v>
      </c>
      <c r="C425" s="19" t="s">
        <v>1409</v>
      </c>
      <c r="D425" s="2" t="s">
        <v>2003</v>
      </c>
      <c r="E425" s="22" t="s">
        <v>652</v>
      </c>
      <c r="F425" s="2">
        <v>5</v>
      </c>
      <c r="G425" s="38">
        <v>20000</v>
      </c>
      <c r="H425" s="2"/>
      <c r="I425" s="26"/>
      <c r="J425" s="2"/>
      <c r="K425" s="2"/>
      <c r="L425" s="3" t="str">
        <f>IFERROR(VLOOKUP($D425,Payments!B$10:$AX$1113,49,FALSE),"-")</f>
        <v>-</v>
      </c>
      <c r="M425" s="3" t="str">
        <f>IFERROR(VLOOKUP($D425,Payments!D$10:$AX$1113,47,FALSE),"-")</f>
        <v>-</v>
      </c>
      <c r="N425" s="3" t="str">
        <f>IFERROR(VLOOKUP($D425,Payments!F$10:$AX$1113,45,FALSE),"-")</f>
        <v>-</v>
      </c>
      <c r="O425" s="3" t="str">
        <f>IFERROR(VLOOKUP($D425,Payments!H$10:$AX$1113,43,FALSE),"-")</f>
        <v>-</v>
      </c>
      <c r="P425" s="3" t="str">
        <f>IFERROR(VLOOKUP($D425,Payments!J$10:$AX$1113,41,FALSE),"-")</f>
        <v>-</v>
      </c>
      <c r="Q425" s="3" t="str">
        <f>IFERROR(VLOOKUP($D425,Payments!L$10:$AX$1113,39,FALSE),"-")</f>
        <v>-</v>
      </c>
      <c r="R425" s="3" t="str">
        <f>IFERROR(VLOOKUP($D425,Payments!N$10:$AX$1113,37,FALSE),"-")</f>
        <v>-</v>
      </c>
      <c r="S425" s="3" t="str">
        <f>IFERROR(VLOOKUP($D425,Payments!P$10:$AX$1113,35,FALSE),"-")</f>
        <v>-</v>
      </c>
      <c r="T425" s="3" t="str">
        <f>IFERROR(VLOOKUP($D425,Payments!R$10:$AX$1113,33,FALSE),"-")</f>
        <v>-</v>
      </c>
      <c r="U425" s="3" t="str">
        <f>IFERROR(VLOOKUP($D425,Payments!T$10:$AX$1113,31,FALSE),"-")</f>
        <v>-</v>
      </c>
      <c r="V425" s="3" t="str">
        <f>IFERROR(VLOOKUP($D425,Payments!V$10:$AX$1113,29,FALSE),"-")</f>
        <v>-</v>
      </c>
      <c r="W425" s="3" t="str">
        <f>IFERROR(VLOOKUP($D425,Payments!X$10:$AX$1113,27,FALSE),"-")</f>
        <v>-</v>
      </c>
      <c r="X425" s="3" t="str">
        <f>IFERROR(VLOOKUP($D425,Payments!Z$10:$AX$1113,25,FALSE),"-")</f>
        <v>-</v>
      </c>
      <c r="Y425" s="3" t="str">
        <f>IFERROR(VLOOKUP($D425,Payments!AB$10:$AX$1113,23,FALSE),"-")</f>
        <v>-</v>
      </c>
      <c r="Z425" s="3" t="str">
        <f>IFERROR(VLOOKUP($D425,Payments!AD$10:$AX$1113,19,FALSE),"-")</f>
        <v>-</v>
      </c>
      <c r="AA425" s="3" t="str">
        <f>IFERROR(VLOOKUP($D425,Payments!AF$10:$AX$1113,17,FALSE),"-")</f>
        <v>-</v>
      </c>
      <c r="AB425" s="3" t="str">
        <f>IFERROR(VLOOKUP($D425,Payments!AH$10:$AX$1113,15,FALSE),"-")</f>
        <v>-</v>
      </c>
      <c r="AC425" s="3" t="str">
        <f>IFERROR(VLOOKUP($D425,Payments!AJ$10:$AX$1113,15,FALSE),"-")</f>
        <v>-</v>
      </c>
      <c r="AD425" s="3" t="str">
        <f>IFERROR(VLOOKUP($D425,Payments!AL$10:$AX$1113,13,FALSE),"-")</f>
        <v>-</v>
      </c>
      <c r="AE425" s="3" t="str">
        <f>IFERROR(VLOOKUP($D425,Payments!AN$10:$AX$1113,11,FALSE),"-")</f>
        <v>-</v>
      </c>
      <c r="AF425" s="3" t="str">
        <f>IFERROR(VLOOKUP($D425,Payments!AP$10:$AX$1113,9,FALSE),"-")</f>
        <v>-</v>
      </c>
      <c r="AG425" s="3" t="str">
        <f>IFERROR(VLOOKUP($D425,Payments!AR$10:$AX$1113,7,FALSE),"-")</f>
        <v>-</v>
      </c>
      <c r="AH425" s="3" t="str">
        <f>IFERROR(VLOOKUP($D425,Payments!AT$10:$AX$1113,5,FALSE),"-")</f>
        <v>-</v>
      </c>
      <c r="AI425" s="3" t="str">
        <f>IFERROR(VLOOKUP($D425,Payments!AV$10:$AX$1113,3,FALSE),"-")</f>
        <v>-</v>
      </c>
    </row>
    <row r="426" spans="1:35" ht="14.5" x14ac:dyDescent="0.35">
      <c r="A426" s="6" t="s">
        <v>599</v>
      </c>
      <c r="B426" s="2" t="s">
        <v>2680</v>
      </c>
      <c r="C426" s="19" t="s">
        <v>1410</v>
      </c>
      <c r="D426" s="2" t="s">
        <v>2004</v>
      </c>
      <c r="E426" s="22" t="s">
        <v>654</v>
      </c>
      <c r="F426" s="2">
        <v>7</v>
      </c>
      <c r="G426" s="38">
        <v>20000</v>
      </c>
      <c r="H426" s="2"/>
      <c r="I426" s="26"/>
      <c r="J426" s="2"/>
      <c r="K426" s="2"/>
      <c r="L426" s="3" t="str">
        <f>IFERROR(VLOOKUP($D426,Payments!B$10:$AX$1113,49,FALSE),"-")</f>
        <v>-</v>
      </c>
      <c r="M426" s="3" t="str">
        <f>IFERROR(VLOOKUP($D426,Payments!D$10:$AX$1113,47,FALSE),"-")</f>
        <v>-</v>
      </c>
      <c r="N426" s="3" t="str">
        <f>IFERROR(VLOOKUP($D426,Payments!F$10:$AX$1113,45,FALSE),"-")</f>
        <v>-</v>
      </c>
      <c r="O426" s="3" t="str">
        <f>IFERROR(VLOOKUP($D426,Payments!H$10:$AX$1113,43,FALSE),"-")</f>
        <v>-</v>
      </c>
      <c r="P426" s="3" t="str">
        <f>IFERROR(VLOOKUP($D426,Payments!J$10:$AX$1113,41,FALSE),"-")</f>
        <v>-</v>
      </c>
      <c r="Q426" s="3" t="str">
        <f>IFERROR(VLOOKUP($D426,Payments!L$10:$AX$1113,39,FALSE),"-")</f>
        <v>-</v>
      </c>
      <c r="R426" s="3" t="str">
        <f>IFERROR(VLOOKUP($D426,Payments!N$10:$AX$1113,37,FALSE),"-")</f>
        <v>-</v>
      </c>
      <c r="S426" s="3" t="str">
        <f>IFERROR(VLOOKUP($D426,Payments!P$10:$AX$1113,35,FALSE),"-")</f>
        <v>-</v>
      </c>
      <c r="T426" s="3" t="str">
        <f>IFERROR(VLOOKUP($D426,Payments!R$10:$AX$1113,33,FALSE),"-")</f>
        <v>-</v>
      </c>
      <c r="U426" s="3" t="str">
        <f>IFERROR(VLOOKUP($D426,Payments!T$10:$AX$1113,31,FALSE),"-")</f>
        <v>-</v>
      </c>
      <c r="V426" s="3" t="str">
        <f>IFERROR(VLOOKUP($D426,Payments!V$10:$AX$1113,29,FALSE),"-")</f>
        <v>-</v>
      </c>
      <c r="W426" s="3" t="str">
        <f>IFERROR(VLOOKUP($D426,Payments!X$10:$AX$1113,27,FALSE),"-")</f>
        <v>-</v>
      </c>
      <c r="X426" s="3" t="str">
        <f>IFERROR(VLOOKUP($D426,Payments!Z$10:$AX$1113,25,FALSE),"-")</f>
        <v>-</v>
      </c>
      <c r="Y426" s="3" t="str">
        <f>IFERROR(VLOOKUP($D426,Payments!AB$10:$AX$1113,23,FALSE),"-")</f>
        <v>-</v>
      </c>
      <c r="Z426" s="3" t="str">
        <f>IFERROR(VLOOKUP($D426,Payments!AD$10:$AX$1113,19,FALSE),"-")</f>
        <v>-</v>
      </c>
      <c r="AA426" s="3" t="str">
        <f>IFERROR(VLOOKUP($D426,Payments!AF$10:$AX$1113,17,FALSE),"-")</f>
        <v>-</v>
      </c>
      <c r="AB426" s="3" t="str">
        <f>IFERROR(VLOOKUP($D426,Payments!AH$10:$AX$1113,15,FALSE),"-")</f>
        <v>-</v>
      </c>
      <c r="AC426" s="3" t="str">
        <f>IFERROR(VLOOKUP($D426,Payments!AJ$10:$AX$1113,15,FALSE),"-")</f>
        <v>-</v>
      </c>
      <c r="AD426" s="3" t="str">
        <f>IFERROR(VLOOKUP($D426,Payments!AL$10:$AX$1113,13,FALSE),"-")</f>
        <v>-</v>
      </c>
      <c r="AE426" s="3" t="str">
        <f>IFERROR(VLOOKUP($D426,Payments!AN$10:$AX$1113,11,FALSE),"-")</f>
        <v>-</v>
      </c>
      <c r="AF426" s="3" t="str">
        <f>IFERROR(VLOOKUP($D426,Payments!AP$10:$AX$1113,9,FALSE),"-")</f>
        <v>-</v>
      </c>
      <c r="AG426" s="3" t="str">
        <f>IFERROR(VLOOKUP($D426,Payments!AR$10:$AX$1113,7,FALSE),"-")</f>
        <v>-</v>
      </c>
      <c r="AH426" s="3" t="str">
        <f>IFERROR(VLOOKUP($D426,Payments!AT$10:$AX$1113,5,FALSE),"-")</f>
        <v>-</v>
      </c>
      <c r="AI426" s="3" t="str">
        <f>IFERROR(VLOOKUP($D426,Payments!AV$10:$AX$1113,3,FALSE),"-")</f>
        <v>-</v>
      </c>
    </row>
    <row r="427" spans="1:35" ht="14.5" x14ac:dyDescent="0.35">
      <c r="A427" s="6" t="s">
        <v>599</v>
      </c>
      <c r="B427" s="2" t="s">
        <v>2680</v>
      </c>
      <c r="C427" s="19" t="s">
        <v>1410</v>
      </c>
      <c r="D427" s="2" t="s">
        <v>2005</v>
      </c>
      <c r="E427" s="22" t="s">
        <v>655</v>
      </c>
      <c r="F427" s="2" t="s">
        <v>661</v>
      </c>
      <c r="G427" s="38">
        <v>20000</v>
      </c>
      <c r="H427" s="2"/>
      <c r="I427" s="26"/>
      <c r="J427" s="2"/>
      <c r="K427" s="2"/>
      <c r="L427" s="3" t="str">
        <f>IFERROR(VLOOKUP($D427,Payments!B$10:$AX$1113,49,FALSE),"-")</f>
        <v>-</v>
      </c>
      <c r="M427" s="3" t="str">
        <f>IFERROR(VLOOKUP($D427,Payments!D$10:$AX$1113,47,FALSE),"-")</f>
        <v>-</v>
      </c>
      <c r="N427" s="3" t="str">
        <f>IFERROR(VLOOKUP($D427,Payments!F$10:$AX$1113,45,FALSE),"-")</f>
        <v>-</v>
      </c>
      <c r="O427" s="3" t="str">
        <f>IFERROR(VLOOKUP($D427,Payments!H$10:$AX$1113,43,FALSE),"-")</f>
        <v>-</v>
      </c>
      <c r="P427" s="3" t="str">
        <f>IFERROR(VLOOKUP($D427,Payments!J$10:$AX$1113,41,FALSE),"-")</f>
        <v>-</v>
      </c>
      <c r="Q427" s="3" t="str">
        <f>IFERROR(VLOOKUP($D427,Payments!L$10:$AX$1113,39,FALSE),"-")</f>
        <v>-</v>
      </c>
      <c r="R427" s="3" t="str">
        <f>IFERROR(VLOOKUP($D427,Payments!N$10:$AX$1113,37,FALSE),"-")</f>
        <v>-</v>
      </c>
      <c r="S427" s="3" t="str">
        <f>IFERROR(VLOOKUP($D427,Payments!P$10:$AX$1113,35,FALSE),"-")</f>
        <v>-</v>
      </c>
      <c r="T427" s="3" t="str">
        <f>IFERROR(VLOOKUP($D427,Payments!R$10:$AX$1113,33,FALSE),"-")</f>
        <v>-</v>
      </c>
      <c r="U427" s="3" t="str">
        <f>IFERROR(VLOOKUP($D427,Payments!T$10:$AX$1113,31,FALSE),"-")</f>
        <v>-</v>
      </c>
      <c r="V427" s="3" t="str">
        <f>IFERROR(VLOOKUP($D427,Payments!V$10:$AX$1113,29,FALSE),"-")</f>
        <v>-</v>
      </c>
      <c r="W427" s="3" t="str">
        <f>IFERROR(VLOOKUP($D427,Payments!X$10:$AX$1113,27,FALSE),"-")</f>
        <v>-</v>
      </c>
      <c r="X427" s="3" t="str">
        <f>IFERROR(VLOOKUP($D427,Payments!Z$10:$AX$1113,25,FALSE),"-")</f>
        <v>-</v>
      </c>
      <c r="Y427" s="3" t="str">
        <f>IFERROR(VLOOKUP($D427,Payments!AB$10:$AX$1113,23,FALSE),"-")</f>
        <v>-</v>
      </c>
      <c r="Z427" s="3" t="str">
        <f>IFERROR(VLOOKUP($D427,Payments!AD$10:$AX$1113,19,FALSE),"-")</f>
        <v>-</v>
      </c>
      <c r="AA427" s="3" t="str">
        <f>IFERROR(VLOOKUP($D427,Payments!AF$10:$AX$1113,17,FALSE),"-")</f>
        <v>-</v>
      </c>
      <c r="AB427" s="3" t="str">
        <f>IFERROR(VLOOKUP($D427,Payments!AH$10:$AX$1113,15,FALSE),"-")</f>
        <v>-</v>
      </c>
      <c r="AC427" s="3" t="str">
        <f>IFERROR(VLOOKUP($D427,Payments!AJ$10:$AX$1113,15,FALSE),"-")</f>
        <v>-</v>
      </c>
      <c r="AD427" s="3" t="str">
        <f>IFERROR(VLOOKUP($D427,Payments!AL$10:$AX$1113,13,FALSE),"-")</f>
        <v>-</v>
      </c>
      <c r="AE427" s="3" t="str">
        <f>IFERROR(VLOOKUP($D427,Payments!AN$10:$AX$1113,11,FALSE),"-")</f>
        <v>-</v>
      </c>
      <c r="AF427" s="3" t="str">
        <f>IFERROR(VLOOKUP($D427,Payments!AP$10:$AX$1113,9,FALSE),"-")</f>
        <v>-</v>
      </c>
      <c r="AG427" s="3" t="str">
        <f>IFERROR(VLOOKUP($D427,Payments!AR$10:$AX$1113,7,FALSE),"-")</f>
        <v>-</v>
      </c>
      <c r="AH427" s="3" t="str">
        <f>IFERROR(VLOOKUP($D427,Payments!AT$10:$AX$1113,5,FALSE),"-")</f>
        <v>-</v>
      </c>
      <c r="AI427" s="3" t="str">
        <f>IFERROR(VLOOKUP($D427,Payments!AV$10:$AX$1113,3,FALSE),"-")</f>
        <v>-</v>
      </c>
    </row>
    <row r="428" spans="1:35" ht="14.5" x14ac:dyDescent="0.35">
      <c r="A428" s="6" t="s">
        <v>599</v>
      </c>
      <c r="B428" s="2" t="s">
        <v>2680</v>
      </c>
      <c r="C428" s="19" t="s">
        <v>1410</v>
      </c>
      <c r="D428" s="2" t="s">
        <v>2006</v>
      </c>
      <c r="E428" s="22" t="s">
        <v>656</v>
      </c>
      <c r="F428" s="2">
        <v>4</v>
      </c>
      <c r="G428" s="38">
        <v>20000</v>
      </c>
      <c r="H428" s="2"/>
      <c r="I428" s="26" t="s">
        <v>1481</v>
      </c>
      <c r="J428" s="2"/>
      <c r="K428" s="2"/>
      <c r="L428" s="3" t="str">
        <f>IFERROR(VLOOKUP($D428,Payments!B$10:$AX$1113,49,FALSE),"-")</f>
        <v>-</v>
      </c>
      <c r="M428" s="3" t="str">
        <f>IFERROR(VLOOKUP($D428,Payments!D$10:$AX$1113,47,FALSE),"-")</f>
        <v>-</v>
      </c>
      <c r="N428" s="3" t="str">
        <f>IFERROR(VLOOKUP($D428,Payments!F$10:$AX$1113,45,FALSE),"-")</f>
        <v>-</v>
      </c>
      <c r="O428" s="3" t="str">
        <f>IFERROR(VLOOKUP($D428,Payments!H$10:$AX$1113,43,FALSE),"-")</f>
        <v>-</v>
      </c>
      <c r="P428" s="3" t="str">
        <f>IFERROR(VLOOKUP($D428,Payments!J$10:$AX$1113,41,FALSE),"-")</f>
        <v>-</v>
      </c>
      <c r="Q428" s="3" t="str">
        <f>IFERROR(VLOOKUP($D428,Payments!L$10:$AX$1113,39,FALSE),"-")</f>
        <v>-</v>
      </c>
      <c r="R428" s="3" t="str">
        <f>IFERROR(VLOOKUP($D428,Payments!N$10:$AX$1113,37,FALSE),"-")</f>
        <v>-</v>
      </c>
      <c r="S428" s="3" t="str">
        <f>IFERROR(VLOOKUP($D428,Payments!P$10:$AX$1113,35,FALSE),"-")</f>
        <v>-</v>
      </c>
      <c r="T428" s="3" t="str">
        <f>IFERROR(VLOOKUP($D428,Payments!R$10:$AX$1113,33,FALSE),"-")</f>
        <v>-</v>
      </c>
      <c r="U428" s="3" t="str">
        <f>IFERROR(VLOOKUP($D428,Payments!T$10:$AX$1113,31,FALSE),"-")</f>
        <v>-</v>
      </c>
      <c r="V428" s="3" t="str">
        <f>IFERROR(VLOOKUP($D428,Payments!V$10:$AX$1113,29,FALSE),"-")</f>
        <v>-</v>
      </c>
      <c r="W428" s="3" t="str">
        <f>IFERROR(VLOOKUP($D428,Payments!X$10:$AX$1113,27,FALSE),"-")</f>
        <v>-</v>
      </c>
      <c r="X428" s="3" t="str">
        <f>IFERROR(VLOOKUP($D428,Payments!Z$10:$AX$1113,25,FALSE),"-")</f>
        <v>-</v>
      </c>
      <c r="Y428" s="3" t="str">
        <f>IFERROR(VLOOKUP($D428,Payments!AB$10:$AX$1113,23,FALSE),"-")</f>
        <v>-</v>
      </c>
      <c r="Z428" s="3" t="str">
        <f>IFERROR(VLOOKUP($D428,Payments!AD$10:$AX$1113,19,FALSE),"-")</f>
        <v>-</v>
      </c>
      <c r="AA428" s="3" t="str">
        <f>IFERROR(VLOOKUP($D428,Payments!AF$10:$AX$1113,17,FALSE),"-")</f>
        <v>-</v>
      </c>
      <c r="AB428" s="3" t="str">
        <f>IFERROR(VLOOKUP($D428,Payments!AH$10:$AX$1113,15,FALSE),"-")</f>
        <v>-</v>
      </c>
      <c r="AC428" s="3" t="str">
        <f>IFERROR(VLOOKUP($D428,Payments!AJ$10:$AX$1113,15,FALSE),"-")</f>
        <v>-</v>
      </c>
      <c r="AD428" s="3" t="str">
        <f>IFERROR(VLOOKUP($D428,Payments!AL$10:$AX$1113,13,FALSE),"-")</f>
        <v>-</v>
      </c>
      <c r="AE428" s="3" t="str">
        <f>IFERROR(VLOOKUP($D428,Payments!AN$10:$AX$1113,11,FALSE),"-")</f>
        <v>-</v>
      </c>
      <c r="AF428" s="3" t="str">
        <f>IFERROR(VLOOKUP($D428,Payments!AP$10:$AX$1113,9,FALSE),"-")</f>
        <v>-</v>
      </c>
      <c r="AG428" s="3" t="str">
        <f>IFERROR(VLOOKUP($D428,Payments!AR$10:$AX$1113,7,FALSE),"-")</f>
        <v>-</v>
      </c>
      <c r="AH428" s="3" t="str">
        <f>IFERROR(VLOOKUP($D428,Payments!AT$10:$AX$1113,5,FALSE),"-")</f>
        <v>-</v>
      </c>
      <c r="AI428" s="3" t="str">
        <f>IFERROR(VLOOKUP($D428,Payments!AV$10:$AX$1113,3,FALSE),"-")</f>
        <v>-</v>
      </c>
    </row>
    <row r="429" spans="1:35" ht="14.5" x14ac:dyDescent="0.35">
      <c r="A429" s="6" t="s">
        <v>599</v>
      </c>
      <c r="B429" s="2" t="s">
        <v>2680</v>
      </c>
      <c r="C429" s="19" t="s">
        <v>1410</v>
      </c>
      <c r="D429" s="2" t="s">
        <v>2007</v>
      </c>
      <c r="E429" s="22" t="s">
        <v>657</v>
      </c>
      <c r="F429" s="2">
        <v>3</v>
      </c>
      <c r="G429" s="38">
        <v>20000</v>
      </c>
      <c r="H429" s="2"/>
      <c r="I429" s="26"/>
      <c r="J429" s="2"/>
      <c r="K429" s="2"/>
      <c r="L429" s="3" t="str">
        <f>IFERROR(VLOOKUP($D429,Payments!B$10:$AX$1113,49,FALSE),"-")</f>
        <v>-</v>
      </c>
      <c r="M429" s="3" t="str">
        <f>IFERROR(VLOOKUP($D429,Payments!D$10:$AX$1113,47,FALSE),"-")</f>
        <v>-</v>
      </c>
      <c r="N429" s="3" t="str">
        <f>IFERROR(VLOOKUP($D429,Payments!F$10:$AX$1113,45,FALSE),"-")</f>
        <v>-</v>
      </c>
      <c r="O429" s="3" t="str">
        <f>IFERROR(VLOOKUP($D429,Payments!H$10:$AX$1113,43,FALSE),"-")</f>
        <v>-</v>
      </c>
      <c r="P429" s="3" t="str">
        <f>IFERROR(VLOOKUP($D429,Payments!J$10:$AX$1113,41,FALSE),"-")</f>
        <v>-</v>
      </c>
      <c r="Q429" s="3" t="str">
        <f>IFERROR(VLOOKUP($D429,Payments!L$10:$AX$1113,39,FALSE),"-")</f>
        <v>-</v>
      </c>
      <c r="R429" s="3" t="str">
        <f>IFERROR(VLOOKUP($D429,Payments!N$10:$AX$1113,37,FALSE),"-")</f>
        <v>-</v>
      </c>
      <c r="S429" s="3" t="str">
        <f>IFERROR(VLOOKUP($D429,Payments!P$10:$AX$1113,35,FALSE),"-")</f>
        <v>-</v>
      </c>
      <c r="T429" s="3" t="str">
        <f>IFERROR(VLOOKUP($D429,Payments!R$10:$AX$1113,33,FALSE),"-")</f>
        <v>-</v>
      </c>
      <c r="U429" s="3" t="str">
        <f>IFERROR(VLOOKUP($D429,Payments!T$10:$AX$1113,31,FALSE),"-")</f>
        <v>-</v>
      </c>
      <c r="V429" s="3" t="str">
        <f>IFERROR(VLOOKUP($D429,Payments!V$10:$AX$1113,29,FALSE),"-")</f>
        <v>-</v>
      </c>
      <c r="W429" s="3" t="str">
        <f>IFERROR(VLOOKUP($D429,Payments!X$10:$AX$1113,27,FALSE),"-")</f>
        <v>-</v>
      </c>
      <c r="X429" s="3" t="str">
        <f>IFERROR(VLOOKUP($D429,Payments!Z$10:$AX$1113,25,FALSE),"-")</f>
        <v>-</v>
      </c>
      <c r="Y429" s="3" t="str">
        <f>IFERROR(VLOOKUP($D429,Payments!AB$10:$AX$1113,23,FALSE),"-")</f>
        <v>-</v>
      </c>
      <c r="Z429" s="3" t="str">
        <f>IFERROR(VLOOKUP($D429,Payments!AD$10:$AX$1113,19,FALSE),"-")</f>
        <v>-</v>
      </c>
      <c r="AA429" s="3" t="str">
        <f>IFERROR(VLOOKUP($D429,Payments!AF$10:$AX$1113,17,FALSE),"-")</f>
        <v>-</v>
      </c>
      <c r="AB429" s="3" t="str">
        <f>IFERROR(VLOOKUP($D429,Payments!AH$10:$AX$1113,15,FALSE),"-")</f>
        <v>-</v>
      </c>
      <c r="AC429" s="3" t="str">
        <f>IFERROR(VLOOKUP($D429,Payments!AJ$10:$AX$1113,15,FALSE),"-")</f>
        <v>-</v>
      </c>
      <c r="AD429" s="3" t="str">
        <f>IFERROR(VLOOKUP($D429,Payments!AL$10:$AX$1113,13,FALSE),"-")</f>
        <v>-</v>
      </c>
      <c r="AE429" s="3" t="str">
        <f>IFERROR(VLOOKUP($D429,Payments!AN$10:$AX$1113,11,FALSE),"-")</f>
        <v>-</v>
      </c>
      <c r="AF429" s="3" t="str">
        <f>IFERROR(VLOOKUP($D429,Payments!AP$10:$AX$1113,9,FALSE),"-")</f>
        <v>-</v>
      </c>
      <c r="AG429" s="3" t="str">
        <f>IFERROR(VLOOKUP($D429,Payments!AR$10:$AX$1113,7,FALSE),"-")</f>
        <v>-</v>
      </c>
      <c r="AH429" s="3" t="str">
        <f>IFERROR(VLOOKUP($D429,Payments!AT$10:$AX$1113,5,FALSE),"-")</f>
        <v>-</v>
      </c>
      <c r="AI429" s="3" t="str">
        <f>IFERROR(VLOOKUP($D429,Payments!AV$10:$AX$1113,3,FALSE),"-")</f>
        <v>-</v>
      </c>
    </row>
    <row r="430" spans="1:35" ht="14.5" x14ac:dyDescent="0.35">
      <c r="A430" s="6" t="s">
        <v>599</v>
      </c>
      <c r="B430" s="2" t="s">
        <v>2680</v>
      </c>
      <c r="C430" s="19" t="s">
        <v>1410</v>
      </c>
      <c r="D430" s="2" t="s">
        <v>2008</v>
      </c>
      <c r="E430" s="22" t="s">
        <v>658</v>
      </c>
      <c r="F430" s="2" t="s">
        <v>337</v>
      </c>
      <c r="G430" s="38">
        <v>20000</v>
      </c>
      <c r="H430" s="2"/>
      <c r="I430" s="26" t="s">
        <v>1482</v>
      </c>
      <c r="J430" s="2"/>
      <c r="K430" s="2"/>
      <c r="L430" s="3" t="str">
        <f>IFERROR(VLOOKUP($D430,Payments!B$10:$AX$1113,49,FALSE),"-")</f>
        <v>-</v>
      </c>
      <c r="M430" s="3" t="str">
        <f>IFERROR(VLOOKUP($D430,Payments!D$10:$AX$1113,47,FALSE),"-")</f>
        <v>-</v>
      </c>
      <c r="N430" s="3" t="str">
        <f>IFERROR(VLOOKUP($D430,Payments!F$10:$AX$1113,45,FALSE),"-")</f>
        <v>-</v>
      </c>
      <c r="O430" s="3" t="str">
        <f>IFERROR(VLOOKUP($D430,Payments!H$10:$AX$1113,43,FALSE),"-")</f>
        <v>-</v>
      </c>
      <c r="P430" s="3" t="str">
        <f>IFERROR(VLOOKUP($D430,Payments!J$10:$AX$1113,41,FALSE),"-")</f>
        <v>-</v>
      </c>
      <c r="Q430" s="3" t="str">
        <f>IFERROR(VLOOKUP($D430,Payments!L$10:$AX$1113,39,FALSE),"-")</f>
        <v>-</v>
      </c>
      <c r="R430" s="3" t="str">
        <f>IFERROR(VLOOKUP($D430,Payments!N$10:$AX$1113,37,FALSE),"-")</f>
        <v>-</v>
      </c>
      <c r="S430" s="3" t="str">
        <f>IFERROR(VLOOKUP($D430,Payments!P$10:$AX$1113,35,FALSE),"-")</f>
        <v>-</v>
      </c>
      <c r="T430" s="3" t="str">
        <f>IFERROR(VLOOKUP($D430,Payments!R$10:$AX$1113,33,FALSE),"-")</f>
        <v>-</v>
      </c>
      <c r="U430" s="3" t="str">
        <f>IFERROR(VLOOKUP($D430,Payments!T$10:$AX$1113,31,FALSE),"-")</f>
        <v>-</v>
      </c>
      <c r="V430" s="3" t="str">
        <f>IFERROR(VLOOKUP($D430,Payments!V$10:$AX$1113,29,FALSE),"-")</f>
        <v>-</v>
      </c>
      <c r="W430" s="3" t="str">
        <f>IFERROR(VLOOKUP($D430,Payments!X$10:$AX$1113,27,FALSE),"-")</f>
        <v>-</v>
      </c>
      <c r="X430" s="3" t="str">
        <f>IFERROR(VLOOKUP($D430,Payments!Z$10:$AX$1113,25,FALSE),"-")</f>
        <v>-</v>
      </c>
      <c r="Y430" s="3" t="str">
        <f>IFERROR(VLOOKUP($D430,Payments!AB$10:$AX$1113,23,FALSE),"-")</f>
        <v>-</v>
      </c>
      <c r="Z430" s="3" t="str">
        <f>IFERROR(VLOOKUP($D430,Payments!AD$10:$AX$1113,19,FALSE),"-")</f>
        <v>-</v>
      </c>
      <c r="AA430" s="3" t="str">
        <f>IFERROR(VLOOKUP($D430,Payments!AF$10:$AX$1113,17,FALSE),"-")</f>
        <v>-</v>
      </c>
      <c r="AB430" s="3" t="str">
        <f>IFERROR(VLOOKUP($D430,Payments!AH$10:$AX$1113,15,FALSE),"-")</f>
        <v>-</v>
      </c>
      <c r="AC430" s="3" t="str">
        <f>IFERROR(VLOOKUP($D430,Payments!AJ$10:$AX$1113,15,FALSE),"-")</f>
        <v>-</v>
      </c>
      <c r="AD430" s="3" t="str">
        <f>IFERROR(VLOOKUP($D430,Payments!AL$10:$AX$1113,13,FALSE),"-")</f>
        <v>-</v>
      </c>
      <c r="AE430" s="3" t="str">
        <f>IFERROR(VLOOKUP($D430,Payments!AN$10:$AX$1113,11,FALSE),"-")</f>
        <v>-</v>
      </c>
      <c r="AF430" s="3" t="str">
        <f>IFERROR(VLOOKUP($D430,Payments!AP$10:$AX$1113,9,FALSE),"-")</f>
        <v>-</v>
      </c>
      <c r="AG430" s="3" t="str">
        <f>IFERROR(VLOOKUP($D430,Payments!AR$10:$AX$1113,7,FALSE),"-")</f>
        <v>-</v>
      </c>
      <c r="AH430" s="3" t="str">
        <f>IFERROR(VLOOKUP($D430,Payments!AT$10:$AX$1113,5,FALSE),"-")</f>
        <v>-</v>
      </c>
      <c r="AI430" s="3" t="str">
        <f>IFERROR(VLOOKUP($D430,Payments!AV$10:$AX$1113,3,FALSE),"-")</f>
        <v>-</v>
      </c>
    </row>
    <row r="431" spans="1:35" ht="14.5" x14ac:dyDescent="0.35">
      <c r="A431" s="6" t="s">
        <v>599</v>
      </c>
      <c r="B431" s="2" t="s">
        <v>2680</v>
      </c>
      <c r="C431" s="19" t="s">
        <v>1410</v>
      </c>
      <c r="D431" s="2" t="s">
        <v>2009</v>
      </c>
      <c r="E431" s="22" t="s">
        <v>659</v>
      </c>
      <c r="F431" s="2">
        <v>4</v>
      </c>
      <c r="G431" s="38">
        <v>20000</v>
      </c>
      <c r="H431" s="2"/>
      <c r="I431" s="26" t="s">
        <v>1483</v>
      </c>
      <c r="J431" s="2"/>
      <c r="K431" s="2"/>
      <c r="L431" s="3" t="str">
        <f>IFERROR(VLOOKUP($D431,Payments!B$10:$AX$1113,49,FALSE),"-")</f>
        <v>-</v>
      </c>
      <c r="M431" s="3" t="str">
        <f>IFERROR(VLOOKUP($D431,Payments!D$10:$AX$1113,47,FALSE),"-")</f>
        <v>-</v>
      </c>
      <c r="N431" s="3" t="str">
        <f>IFERROR(VLOOKUP($D431,Payments!F$10:$AX$1113,45,FALSE),"-")</f>
        <v>-</v>
      </c>
      <c r="O431" s="3" t="str">
        <f>IFERROR(VLOOKUP($D431,Payments!H$10:$AX$1113,43,FALSE),"-")</f>
        <v>-</v>
      </c>
      <c r="P431" s="3" t="str">
        <f>IFERROR(VLOOKUP($D431,Payments!J$10:$AX$1113,41,FALSE),"-")</f>
        <v>-</v>
      </c>
      <c r="Q431" s="3" t="str">
        <f>IFERROR(VLOOKUP($D431,Payments!L$10:$AX$1113,39,FALSE),"-")</f>
        <v>-</v>
      </c>
      <c r="R431" s="3" t="str">
        <f>IFERROR(VLOOKUP($D431,Payments!N$10:$AX$1113,37,FALSE),"-")</f>
        <v>-</v>
      </c>
      <c r="S431" s="3" t="str">
        <f>IFERROR(VLOOKUP($D431,Payments!P$10:$AX$1113,35,FALSE),"-")</f>
        <v>-</v>
      </c>
      <c r="T431" s="3" t="str">
        <f>IFERROR(VLOOKUP($D431,Payments!R$10:$AX$1113,33,FALSE),"-")</f>
        <v>-</v>
      </c>
      <c r="U431" s="3" t="str">
        <f>IFERROR(VLOOKUP($D431,Payments!T$10:$AX$1113,31,FALSE),"-")</f>
        <v>-</v>
      </c>
      <c r="V431" s="3" t="str">
        <f>IFERROR(VLOOKUP($D431,Payments!V$10:$AX$1113,29,FALSE),"-")</f>
        <v>-</v>
      </c>
      <c r="W431" s="3" t="str">
        <f>IFERROR(VLOOKUP($D431,Payments!X$10:$AX$1113,27,FALSE),"-")</f>
        <v>-</v>
      </c>
      <c r="X431" s="3" t="str">
        <f>IFERROR(VLOOKUP($D431,Payments!Z$10:$AX$1113,25,FALSE),"-")</f>
        <v>-</v>
      </c>
      <c r="Y431" s="3" t="str">
        <f>IFERROR(VLOOKUP($D431,Payments!AB$10:$AX$1113,23,FALSE),"-")</f>
        <v>-</v>
      </c>
      <c r="Z431" s="3" t="str">
        <f>IFERROR(VLOOKUP($D431,Payments!AD$10:$AX$1113,19,FALSE),"-")</f>
        <v>-</v>
      </c>
      <c r="AA431" s="3" t="str">
        <f>IFERROR(VLOOKUP($D431,Payments!AF$10:$AX$1113,17,FALSE),"-")</f>
        <v>-</v>
      </c>
      <c r="AB431" s="3" t="str">
        <f>IFERROR(VLOOKUP($D431,Payments!AH$10:$AX$1113,15,FALSE),"-")</f>
        <v>-</v>
      </c>
      <c r="AC431" s="3" t="str">
        <f>IFERROR(VLOOKUP($D431,Payments!AJ$10:$AX$1113,15,FALSE),"-")</f>
        <v>-</v>
      </c>
      <c r="AD431" s="3" t="str">
        <f>IFERROR(VLOOKUP($D431,Payments!AL$10:$AX$1113,13,FALSE),"-")</f>
        <v>-</v>
      </c>
      <c r="AE431" s="3" t="str">
        <f>IFERROR(VLOOKUP($D431,Payments!AN$10:$AX$1113,11,FALSE),"-")</f>
        <v>-</v>
      </c>
      <c r="AF431" s="3" t="str">
        <f>IFERROR(VLOOKUP($D431,Payments!AP$10:$AX$1113,9,FALSE),"-")</f>
        <v>-</v>
      </c>
      <c r="AG431" s="3" t="str">
        <f>IFERROR(VLOOKUP($D431,Payments!AR$10:$AX$1113,7,FALSE),"-")</f>
        <v>-</v>
      </c>
      <c r="AH431" s="3" t="str">
        <f>IFERROR(VLOOKUP($D431,Payments!AT$10:$AX$1113,5,FALSE),"-")</f>
        <v>-</v>
      </c>
      <c r="AI431" s="3" t="str">
        <f>IFERROR(VLOOKUP($D431,Payments!AV$10:$AX$1113,3,FALSE),"-")</f>
        <v>-</v>
      </c>
    </row>
    <row r="432" spans="1:35" ht="14.5" x14ac:dyDescent="0.35">
      <c r="A432" s="6" t="s">
        <v>599</v>
      </c>
      <c r="B432" s="2" t="s">
        <v>2680</v>
      </c>
      <c r="C432" s="19" t="s">
        <v>1410</v>
      </c>
      <c r="D432" s="2" t="s">
        <v>2010</v>
      </c>
      <c r="E432" s="22" t="s">
        <v>1485</v>
      </c>
      <c r="F432" s="2">
        <v>6</v>
      </c>
      <c r="G432" s="38">
        <v>20000</v>
      </c>
      <c r="H432" s="2"/>
      <c r="I432" s="26"/>
      <c r="J432" s="2"/>
      <c r="K432" s="2"/>
      <c r="L432" s="3" t="str">
        <f>IFERROR(VLOOKUP($D432,Payments!B$10:$AX$1113,49,FALSE),"-")</f>
        <v>-</v>
      </c>
      <c r="M432" s="3" t="str">
        <f>IFERROR(VLOOKUP($D432,Payments!D$10:$AX$1113,47,FALSE),"-")</f>
        <v>-</v>
      </c>
      <c r="N432" s="3" t="str">
        <f>IFERROR(VLOOKUP($D432,Payments!F$10:$AX$1113,45,FALSE),"-")</f>
        <v>-</v>
      </c>
      <c r="O432" s="3" t="str">
        <f>IFERROR(VLOOKUP($D432,Payments!H$10:$AX$1113,43,FALSE),"-")</f>
        <v>-</v>
      </c>
      <c r="P432" s="3" t="str">
        <f>IFERROR(VLOOKUP($D432,Payments!J$10:$AX$1113,41,FALSE),"-")</f>
        <v>-</v>
      </c>
      <c r="Q432" s="3" t="str">
        <f>IFERROR(VLOOKUP($D432,Payments!L$10:$AX$1113,39,FALSE),"-")</f>
        <v>-</v>
      </c>
      <c r="R432" s="3" t="str">
        <f>IFERROR(VLOOKUP($D432,Payments!N$10:$AX$1113,37,FALSE),"-")</f>
        <v>-</v>
      </c>
      <c r="S432" s="3" t="str">
        <f>IFERROR(VLOOKUP($D432,Payments!P$10:$AX$1113,35,FALSE),"-")</f>
        <v>-</v>
      </c>
      <c r="T432" s="3" t="str">
        <f>IFERROR(VLOOKUP($D432,Payments!R$10:$AX$1113,33,FALSE),"-")</f>
        <v>-</v>
      </c>
      <c r="U432" s="3" t="str">
        <f>IFERROR(VLOOKUP($D432,Payments!T$10:$AX$1113,31,FALSE),"-")</f>
        <v>-</v>
      </c>
      <c r="V432" s="3" t="str">
        <f>IFERROR(VLOOKUP($D432,Payments!V$10:$AX$1113,29,FALSE),"-")</f>
        <v>-</v>
      </c>
      <c r="W432" s="3" t="str">
        <f>IFERROR(VLOOKUP($D432,Payments!X$10:$AX$1113,27,FALSE),"-")</f>
        <v>-</v>
      </c>
      <c r="X432" s="3" t="str">
        <f>IFERROR(VLOOKUP($D432,Payments!Z$10:$AX$1113,25,FALSE),"-")</f>
        <v>-</v>
      </c>
      <c r="Y432" s="3" t="str">
        <f>IFERROR(VLOOKUP($D432,Payments!AB$10:$AX$1113,23,FALSE),"-")</f>
        <v>-</v>
      </c>
      <c r="Z432" s="3" t="str">
        <f>IFERROR(VLOOKUP($D432,Payments!AD$10:$AX$1113,19,FALSE),"-")</f>
        <v>-</v>
      </c>
      <c r="AA432" s="3" t="str">
        <f>IFERROR(VLOOKUP($D432,Payments!AF$10:$AX$1113,17,FALSE),"-")</f>
        <v>-</v>
      </c>
      <c r="AB432" s="3" t="str">
        <f>IFERROR(VLOOKUP($D432,Payments!AH$10:$AX$1113,15,FALSE),"-")</f>
        <v>-</v>
      </c>
      <c r="AC432" s="3" t="str">
        <f>IFERROR(VLOOKUP($D432,Payments!AJ$10:$AX$1113,15,FALSE),"-")</f>
        <v>-</v>
      </c>
      <c r="AD432" s="3" t="str">
        <f>IFERROR(VLOOKUP($D432,Payments!AL$10:$AX$1113,13,FALSE),"-")</f>
        <v>-</v>
      </c>
      <c r="AE432" s="3" t="str">
        <f>IFERROR(VLOOKUP($D432,Payments!AN$10:$AX$1113,11,FALSE),"-")</f>
        <v>-</v>
      </c>
      <c r="AF432" s="3" t="str">
        <f>IFERROR(VLOOKUP($D432,Payments!AP$10:$AX$1113,9,FALSE),"-")</f>
        <v>-</v>
      </c>
      <c r="AG432" s="3" t="str">
        <f>IFERROR(VLOOKUP($D432,Payments!AR$10:$AX$1113,7,FALSE),"-")</f>
        <v>-</v>
      </c>
      <c r="AH432" s="3" t="str">
        <f>IFERROR(VLOOKUP($D432,Payments!AT$10:$AX$1113,5,FALSE),"-")</f>
        <v>-</v>
      </c>
      <c r="AI432" s="3" t="str">
        <f>IFERROR(VLOOKUP($D432,Payments!AV$10:$AX$1113,3,FALSE),"-")</f>
        <v>-</v>
      </c>
    </row>
    <row r="433" spans="1:35" ht="14.5" x14ac:dyDescent="0.35">
      <c r="A433" s="6" t="s">
        <v>599</v>
      </c>
      <c r="B433" s="2" t="s">
        <v>2680</v>
      </c>
      <c r="C433" s="19" t="s">
        <v>1410</v>
      </c>
      <c r="D433" s="2" t="s">
        <v>2011</v>
      </c>
      <c r="E433" s="22" t="s">
        <v>1484</v>
      </c>
      <c r="F433" s="2">
        <v>5</v>
      </c>
      <c r="G433" s="38">
        <v>20000</v>
      </c>
      <c r="H433" s="2"/>
      <c r="I433" s="26" t="s">
        <v>1486</v>
      </c>
      <c r="J433" s="2"/>
      <c r="K433" s="2"/>
      <c r="L433" s="3" t="str">
        <f>IFERROR(VLOOKUP($D433,Payments!B$10:$AX$1113,49,FALSE),"-")</f>
        <v>-</v>
      </c>
      <c r="M433" s="3" t="str">
        <f>IFERROR(VLOOKUP($D433,Payments!D$10:$AX$1113,47,FALSE),"-")</f>
        <v>-</v>
      </c>
      <c r="N433" s="3" t="str">
        <f>IFERROR(VLOOKUP($D433,Payments!F$10:$AX$1113,45,FALSE),"-")</f>
        <v>-</v>
      </c>
      <c r="O433" s="3" t="str">
        <f>IFERROR(VLOOKUP($D433,Payments!H$10:$AX$1113,43,FALSE),"-")</f>
        <v>-</v>
      </c>
      <c r="P433" s="3" t="str">
        <f>IFERROR(VLOOKUP($D433,Payments!J$10:$AX$1113,41,FALSE),"-")</f>
        <v>-</v>
      </c>
      <c r="Q433" s="3" t="str">
        <f>IFERROR(VLOOKUP($D433,Payments!L$10:$AX$1113,39,FALSE),"-")</f>
        <v>-</v>
      </c>
      <c r="R433" s="3" t="str">
        <f>IFERROR(VLOOKUP($D433,Payments!N$10:$AX$1113,37,FALSE),"-")</f>
        <v>-</v>
      </c>
      <c r="S433" s="3" t="str">
        <f>IFERROR(VLOOKUP($D433,Payments!P$10:$AX$1113,35,FALSE),"-")</f>
        <v>-</v>
      </c>
      <c r="T433" s="3" t="str">
        <f>IFERROR(VLOOKUP($D433,Payments!R$10:$AX$1113,33,FALSE),"-")</f>
        <v>-</v>
      </c>
      <c r="U433" s="3" t="str">
        <f>IFERROR(VLOOKUP($D433,Payments!T$10:$AX$1113,31,FALSE),"-")</f>
        <v>-</v>
      </c>
      <c r="V433" s="3" t="str">
        <f>IFERROR(VLOOKUP($D433,Payments!V$10:$AX$1113,29,FALSE),"-")</f>
        <v>-</v>
      </c>
      <c r="W433" s="3" t="str">
        <f>IFERROR(VLOOKUP($D433,Payments!X$10:$AX$1113,27,FALSE),"-")</f>
        <v>-</v>
      </c>
      <c r="X433" s="3" t="str">
        <f>IFERROR(VLOOKUP($D433,Payments!Z$10:$AX$1113,25,FALSE),"-")</f>
        <v>-</v>
      </c>
      <c r="Y433" s="3" t="str">
        <f>IFERROR(VLOOKUP($D433,Payments!AB$10:$AX$1113,23,FALSE),"-")</f>
        <v>-</v>
      </c>
      <c r="Z433" s="3" t="str">
        <f>IFERROR(VLOOKUP($D433,Payments!AD$10:$AX$1113,19,FALSE),"-")</f>
        <v>-</v>
      </c>
      <c r="AA433" s="3" t="str">
        <f>IFERROR(VLOOKUP($D433,Payments!AF$10:$AX$1113,17,FALSE),"-")</f>
        <v>-</v>
      </c>
      <c r="AB433" s="3" t="str">
        <f>IFERROR(VLOOKUP($D433,Payments!AH$10:$AX$1113,15,FALSE),"-")</f>
        <v>-</v>
      </c>
      <c r="AC433" s="3" t="str">
        <f>IFERROR(VLOOKUP($D433,Payments!AJ$10:$AX$1113,15,FALSE),"-")</f>
        <v>-</v>
      </c>
      <c r="AD433" s="3" t="str">
        <f>IFERROR(VLOOKUP($D433,Payments!AL$10:$AX$1113,13,FALSE),"-")</f>
        <v>-</v>
      </c>
      <c r="AE433" s="3" t="str">
        <f>IFERROR(VLOOKUP($D433,Payments!AN$10:$AX$1113,11,FALSE),"-")</f>
        <v>-</v>
      </c>
      <c r="AF433" s="3" t="str">
        <f>IFERROR(VLOOKUP($D433,Payments!AP$10:$AX$1113,9,FALSE),"-")</f>
        <v>-</v>
      </c>
      <c r="AG433" s="3" t="str">
        <f>IFERROR(VLOOKUP($D433,Payments!AR$10:$AX$1113,7,FALSE),"-")</f>
        <v>-</v>
      </c>
      <c r="AH433" s="3" t="str">
        <f>IFERROR(VLOOKUP($D433,Payments!AT$10:$AX$1113,5,FALSE),"-")</f>
        <v>-</v>
      </c>
      <c r="AI433" s="3" t="str">
        <f>IFERROR(VLOOKUP($D433,Payments!AV$10:$AX$1113,3,FALSE),"-")</f>
        <v>-</v>
      </c>
    </row>
    <row r="434" spans="1:35" ht="14.5" x14ac:dyDescent="0.35">
      <c r="A434" s="6" t="s">
        <v>599</v>
      </c>
      <c r="B434" s="2" t="s">
        <v>2680</v>
      </c>
      <c r="C434" s="19" t="s">
        <v>1410</v>
      </c>
      <c r="D434" s="2" t="s">
        <v>2012</v>
      </c>
      <c r="E434" s="22" t="s">
        <v>660</v>
      </c>
      <c r="F434" s="2">
        <v>1</v>
      </c>
      <c r="G434" s="38">
        <v>20000</v>
      </c>
      <c r="H434" s="2"/>
      <c r="I434" s="26"/>
      <c r="J434" s="2"/>
      <c r="K434" s="2"/>
      <c r="L434" s="3" t="str">
        <f>IFERROR(VLOOKUP($D434,Payments!B$10:$AX$1113,49,FALSE),"-")</f>
        <v>-</v>
      </c>
      <c r="M434" s="3" t="str">
        <f>IFERROR(VLOOKUP($D434,Payments!D$10:$AX$1113,47,FALSE),"-")</f>
        <v>-</v>
      </c>
      <c r="N434" s="3" t="str">
        <f>IFERROR(VLOOKUP($D434,Payments!F$10:$AX$1113,45,FALSE),"-")</f>
        <v>-</v>
      </c>
      <c r="O434" s="3" t="str">
        <f>IFERROR(VLOOKUP($D434,Payments!H$10:$AX$1113,43,FALSE),"-")</f>
        <v>-</v>
      </c>
      <c r="P434" s="3" t="str">
        <f>IFERROR(VLOOKUP($D434,Payments!J$10:$AX$1113,41,FALSE),"-")</f>
        <v>-</v>
      </c>
      <c r="Q434" s="3" t="str">
        <f>IFERROR(VLOOKUP($D434,Payments!L$10:$AX$1113,39,FALSE),"-")</f>
        <v>-</v>
      </c>
      <c r="R434" s="3" t="str">
        <f>IFERROR(VLOOKUP($D434,Payments!N$10:$AX$1113,37,FALSE),"-")</f>
        <v>-</v>
      </c>
      <c r="S434" s="3" t="str">
        <f>IFERROR(VLOOKUP($D434,Payments!P$10:$AX$1113,35,FALSE),"-")</f>
        <v>-</v>
      </c>
      <c r="T434" s="3" t="str">
        <f>IFERROR(VLOOKUP($D434,Payments!R$10:$AX$1113,33,FALSE),"-")</f>
        <v>-</v>
      </c>
      <c r="U434" s="3" t="str">
        <f>IFERROR(VLOOKUP($D434,Payments!T$10:$AX$1113,31,FALSE),"-")</f>
        <v>-</v>
      </c>
      <c r="V434" s="3" t="str">
        <f>IFERROR(VLOOKUP($D434,Payments!V$10:$AX$1113,29,FALSE),"-")</f>
        <v>-</v>
      </c>
      <c r="W434" s="3" t="str">
        <f>IFERROR(VLOOKUP($D434,Payments!X$10:$AX$1113,27,FALSE),"-")</f>
        <v>-</v>
      </c>
      <c r="X434" s="3" t="str">
        <f>IFERROR(VLOOKUP($D434,Payments!Z$10:$AX$1113,25,FALSE),"-")</f>
        <v>-</v>
      </c>
      <c r="Y434" s="3" t="str">
        <f>IFERROR(VLOOKUP($D434,Payments!AB$10:$AX$1113,23,FALSE),"-")</f>
        <v>-</v>
      </c>
      <c r="Z434" s="3" t="str">
        <f>IFERROR(VLOOKUP($D434,Payments!AD$10:$AX$1113,19,FALSE),"-")</f>
        <v>-</v>
      </c>
      <c r="AA434" s="3" t="str">
        <f>IFERROR(VLOOKUP($D434,Payments!AF$10:$AX$1113,17,FALSE),"-")</f>
        <v>-</v>
      </c>
      <c r="AB434" s="3" t="str">
        <f>IFERROR(VLOOKUP($D434,Payments!AH$10:$AX$1113,15,FALSE),"-")</f>
        <v>-</v>
      </c>
      <c r="AC434" s="3" t="str">
        <f>IFERROR(VLOOKUP($D434,Payments!AJ$10:$AX$1113,15,FALSE),"-")</f>
        <v>-</v>
      </c>
      <c r="AD434" s="3" t="str">
        <f>IFERROR(VLOOKUP($D434,Payments!AL$10:$AX$1113,13,FALSE),"-")</f>
        <v>-</v>
      </c>
      <c r="AE434" s="3" t="str">
        <f>IFERROR(VLOOKUP($D434,Payments!AN$10:$AX$1113,11,FALSE),"-")</f>
        <v>-</v>
      </c>
      <c r="AF434" s="3" t="str">
        <f>IFERROR(VLOOKUP($D434,Payments!AP$10:$AX$1113,9,FALSE),"-")</f>
        <v>-</v>
      </c>
      <c r="AG434" s="3" t="str">
        <f>IFERROR(VLOOKUP($D434,Payments!AR$10:$AX$1113,7,FALSE),"-")</f>
        <v>-</v>
      </c>
      <c r="AH434" s="3" t="str">
        <f>IFERROR(VLOOKUP($D434,Payments!AT$10:$AX$1113,5,FALSE),"-")</f>
        <v>-</v>
      </c>
      <c r="AI434" s="3" t="str">
        <f>IFERROR(VLOOKUP($D434,Payments!AV$10:$AX$1113,3,FALSE),"-")</f>
        <v>-</v>
      </c>
    </row>
    <row r="435" spans="1:35" ht="14.5" x14ac:dyDescent="0.35">
      <c r="A435" s="6" t="s">
        <v>599</v>
      </c>
      <c r="B435" s="2" t="s">
        <v>2681</v>
      </c>
      <c r="C435" s="19" t="s">
        <v>1487</v>
      </c>
      <c r="D435" s="2" t="s">
        <v>2013</v>
      </c>
      <c r="E435" s="22" t="s">
        <v>1488</v>
      </c>
      <c r="F435" s="2">
        <v>1</v>
      </c>
      <c r="G435" s="38">
        <v>20000</v>
      </c>
      <c r="H435" s="2"/>
      <c r="I435" s="26" t="s">
        <v>1489</v>
      </c>
      <c r="J435" s="2"/>
      <c r="K435" s="2"/>
      <c r="L435" s="3" t="str">
        <f>IFERROR(VLOOKUP($D435,Payments!B$10:$AX$1113,49,FALSE),"-")</f>
        <v>-</v>
      </c>
      <c r="M435" s="3" t="str">
        <f>IFERROR(VLOOKUP($D435,Payments!D$10:$AX$1113,47,FALSE),"-")</f>
        <v>-</v>
      </c>
      <c r="N435" s="3" t="str">
        <f>IFERROR(VLOOKUP($D435,Payments!F$10:$AX$1113,45,FALSE),"-")</f>
        <v>-</v>
      </c>
      <c r="O435" s="3" t="str">
        <f>IFERROR(VLOOKUP($D435,Payments!H$10:$AX$1113,43,FALSE),"-")</f>
        <v>-</v>
      </c>
      <c r="P435" s="3" t="str">
        <f>IFERROR(VLOOKUP($D435,Payments!J$10:$AX$1113,41,FALSE),"-")</f>
        <v>-</v>
      </c>
      <c r="Q435" s="3" t="str">
        <f>IFERROR(VLOOKUP($D435,Payments!L$10:$AX$1113,39,FALSE),"-")</f>
        <v>-</v>
      </c>
      <c r="R435" s="3" t="str">
        <f>IFERROR(VLOOKUP($D435,Payments!N$10:$AX$1113,37,FALSE),"-")</f>
        <v>-</v>
      </c>
      <c r="S435" s="3" t="str">
        <f>IFERROR(VLOOKUP($D435,Payments!P$10:$AX$1113,35,FALSE),"-")</f>
        <v>-</v>
      </c>
      <c r="T435" s="3" t="str">
        <f>IFERROR(VLOOKUP($D435,Payments!R$10:$AX$1113,33,FALSE),"-")</f>
        <v>-</v>
      </c>
      <c r="U435" s="3" t="str">
        <f>IFERROR(VLOOKUP($D435,Payments!T$10:$AX$1113,31,FALSE),"-")</f>
        <v>-</v>
      </c>
      <c r="V435" s="3" t="str">
        <f>IFERROR(VLOOKUP($D435,Payments!V$10:$AX$1113,29,FALSE),"-")</f>
        <v>-</v>
      </c>
      <c r="W435" s="3" t="str">
        <f>IFERROR(VLOOKUP($D435,Payments!X$10:$AX$1113,27,FALSE),"-")</f>
        <v>-</v>
      </c>
      <c r="X435" s="3" t="str">
        <f>IFERROR(VLOOKUP($D435,Payments!Z$10:$AX$1113,25,FALSE),"-")</f>
        <v>-</v>
      </c>
      <c r="Y435" s="3" t="str">
        <f>IFERROR(VLOOKUP($D435,Payments!AB$10:$AX$1113,23,FALSE),"-")</f>
        <v>-</v>
      </c>
      <c r="Z435" s="3" t="str">
        <f>IFERROR(VLOOKUP($D435,Payments!AD$10:$AX$1113,19,FALSE),"-")</f>
        <v>-</v>
      </c>
      <c r="AA435" s="3" t="str">
        <f>IFERROR(VLOOKUP($D435,Payments!AF$10:$AX$1113,17,FALSE),"-")</f>
        <v>-</v>
      </c>
      <c r="AB435" s="3" t="str">
        <f>IFERROR(VLOOKUP($D435,Payments!AH$10:$AX$1113,15,FALSE),"-")</f>
        <v>-</v>
      </c>
      <c r="AC435" s="3" t="str">
        <f>IFERROR(VLOOKUP($D435,Payments!AJ$10:$AX$1113,15,FALSE),"-")</f>
        <v>-</v>
      </c>
      <c r="AD435" s="3" t="str">
        <f>IFERROR(VLOOKUP($D435,Payments!AL$10:$AX$1113,13,FALSE),"-")</f>
        <v>-</v>
      </c>
      <c r="AE435" s="3" t="str">
        <f>IFERROR(VLOOKUP($D435,Payments!AN$10:$AX$1113,11,FALSE),"-")</f>
        <v>-</v>
      </c>
      <c r="AF435" s="3" t="str">
        <f>IFERROR(VLOOKUP($D435,Payments!AP$10:$AX$1113,9,FALSE),"-")</f>
        <v>-</v>
      </c>
      <c r="AG435" s="3" t="str">
        <f>IFERROR(VLOOKUP($D435,Payments!AR$10:$AX$1113,7,FALSE),"-")</f>
        <v>-</v>
      </c>
      <c r="AH435" s="3" t="str">
        <f>IFERROR(VLOOKUP($D435,Payments!AT$10:$AX$1113,5,FALSE),"-")</f>
        <v>-</v>
      </c>
      <c r="AI435" s="3" t="str">
        <f>IFERROR(VLOOKUP($D435,Payments!AV$10:$AX$1113,3,FALSE),"-")</f>
        <v>-</v>
      </c>
    </row>
    <row r="436" spans="1:35" ht="14.5" x14ac:dyDescent="0.35">
      <c r="A436" s="6" t="s">
        <v>599</v>
      </c>
      <c r="B436" s="2" t="s">
        <v>2681</v>
      </c>
      <c r="C436" s="19" t="s">
        <v>1487</v>
      </c>
      <c r="D436" s="2" t="s">
        <v>2014</v>
      </c>
      <c r="E436" s="22" t="s">
        <v>662</v>
      </c>
      <c r="F436" s="2">
        <v>9</v>
      </c>
      <c r="G436" s="38">
        <v>20000</v>
      </c>
      <c r="H436" s="2"/>
      <c r="I436" s="26"/>
      <c r="J436" s="2"/>
      <c r="K436" s="2"/>
      <c r="L436" s="3" t="str">
        <f>IFERROR(VLOOKUP($D436,Payments!B$10:$AX$1113,49,FALSE),"-")</f>
        <v>-</v>
      </c>
      <c r="M436" s="3" t="str">
        <f>IFERROR(VLOOKUP($D436,Payments!D$10:$AX$1113,47,FALSE),"-")</f>
        <v>-</v>
      </c>
      <c r="N436" s="3" t="str">
        <f>IFERROR(VLOOKUP($D436,Payments!F$10:$AX$1113,45,FALSE),"-")</f>
        <v>-</v>
      </c>
      <c r="O436" s="3" t="str">
        <f>IFERROR(VLOOKUP($D436,Payments!H$10:$AX$1113,43,FALSE),"-")</f>
        <v>-</v>
      </c>
      <c r="P436" s="3" t="str">
        <f>IFERROR(VLOOKUP($D436,Payments!J$10:$AX$1113,41,FALSE),"-")</f>
        <v>-</v>
      </c>
      <c r="Q436" s="3" t="str">
        <f>IFERROR(VLOOKUP($D436,Payments!L$10:$AX$1113,39,FALSE),"-")</f>
        <v>-</v>
      </c>
      <c r="R436" s="3" t="str">
        <f>IFERROR(VLOOKUP($D436,Payments!N$10:$AX$1113,37,FALSE),"-")</f>
        <v>-</v>
      </c>
      <c r="S436" s="3" t="str">
        <f>IFERROR(VLOOKUP($D436,Payments!P$10:$AX$1113,35,FALSE),"-")</f>
        <v>-</v>
      </c>
      <c r="T436" s="3" t="str">
        <f>IFERROR(VLOOKUP($D436,Payments!R$10:$AX$1113,33,FALSE),"-")</f>
        <v>-</v>
      </c>
      <c r="U436" s="3" t="str">
        <f>IFERROR(VLOOKUP($D436,Payments!T$10:$AX$1113,31,FALSE),"-")</f>
        <v>-</v>
      </c>
      <c r="V436" s="3" t="str">
        <f>IFERROR(VLOOKUP($D436,Payments!V$10:$AX$1113,29,FALSE),"-")</f>
        <v>-</v>
      </c>
      <c r="W436" s="3" t="str">
        <f>IFERROR(VLOOKUP($D436,Payments!X$10:$AX$1113,27,FALSE),"-")</f>
        <v>-</v>
      </c>
      <c r="X436" s="3" t="str">
        <f>IFERROR(VLOOKUP($D436,Payments!Z$10:$AX$1113,25,FALSE),"-")</f>
        <v>-</v>
      </c>
      <c r="Y436" s="3" t="str">
        <f>IFERROR(VLOOKUP($D436,Payments!AB$10:$AX$1113,23,FALSE),"-")</f>
        <v>-</v>
      </c>
      <c r="Z436" s="3" t="str">
        <f>IFERROR(VLOOKUP($D436,Payments!AD$10:$AX$1113,19,FALSE),"-")</f>
        <v>-</v>
      </c>
      <c r="AA436" s="3" t="str">
        <f>IFERROR(VLOOKUP($D436,Payments!AF$10:$AX$1113,17,FALSE),"-")</f>
        <v>-</v>
      </c>
      <c r="AB436" s="3" t="str">
        <f>IFERROR(VLOOKUP($D436,Payments!AH$10:$AX$1113,15,FALSE),"-")</f>
        <v>-</v>
      </c>
      <c r="AC436" s="3" t="str">
        <f>IFERROR(VLOOKUP($D436,Payments!AJ$10:$AX$1113,15,FALSE),"-")</f>
        <v>-</v>
      </c>
      <c r="AD436" s="3" t="str">
        <f>IFERROR(VLOOKUP($D436,Payments!AL$10:$AX$1113,13,FALSE),"-")</f>
        <v>-</v>
      </c>
      <c r="AE436" s="3" t="str">
        <f>IFERROR(VLOOKUP($D436,Payments!AN$10:$AX$1113,11,FALSE),"-")</f>
        <v>-</v>
      </c>
      <c r="AF436" s="3" t="str">
        <f>IFERROR(VLOOKUP($D436,Payments!AP$10:$AX$1113,9,FALSE),"-")</f>
        <v>-</v>
      </c>
      <c r="AG436" s="3" t="str">
        <f>IFERROR(VLOOKUP($D436,Payments!AR$10:$AX$1113,7,FALSE),"-")</f>
        <v>-</v>
      </c>
      <c r="AH436" s="3" t="str">
        <f>IFERROR(VLOOKUP($D436,Payments!AT$10:$AX$1113,5,FALSE),"-")</f>
        <v>-</v>
      </c>
      <c r="AI436" s="3" t="str">
        <f>IFERROR(VLOOKUP($D436,Payments!AV$10:$AX$1113,3,FALSE),"-")</f>
        <v>-</v>
      </c>
    </row>
    <row r="437" spans="1:35" ht="14.5" x14ac:dyDescent="0.35">
      <c r="A437" s="6" t="s">
        <v>599</v>
      </c>
      <c r="B437" s="2" t="s">
        <v>2681</v>
      </c>
      <c r="C437" s="19" t="s">
        <v>1487</v>
      </c>
      <c r="D437" s="2" t="s">
        <v>2015</v>
      </c>
      <c r="E437" s="22" t="s">
        <v>663</v>
      </c>
      <c r="F437" s="2">
        <v>6</v>
      </c>
      <c r="G437" s="38">
        <v>20000</v>
      </c>
      <c r="H437" s="2"/>
      <c r="I437" s="26"/>
      <c r="J437" s="2"/>
      <c r="K437" s="2"/>
      <c r="L437" s="3" t="str">
        <f>IFERROR(VLOOKUP($D437,Payments!B$10:$AX$1113,49,FALSE),"-")</f>
        <v>-</v>
      </c>
      <c r="M437" s="3" t="str">
        <f>IFERROR(VLOOKUP($D437,Payments!D$10:$AX$1113,47,FALSE),"-")</f>
        <v>-</v>
      </c>
      <c r="N437" s="3" t="str">
        <f>IFERROR(VLOOKUP($D437,Payments!F$10:$AX$1113,45,FALSE),"-")</f>
        <v>-</v>
      </c>
      <c r="O437" s="3" t="str">
        <f>IFERROR(VLOOKUP($D437,Payments!H$10:$AX$1113,43,FALSE),"-")</f>
        <v>-</v>
      </c>
      <c r="P437" s="3" t="str">
        <f>IFERROR(VLOOKUP($D437,Payments!J$10:$AX$1113,41,FALSE),"-")</f>
        <v>-</v>
      </c>
      <c r="Q437" s="3" t="str">
        <f>IFERROR(VLOOKUP($D437,Payments!L$10:$AX$1113,39,FALSE),"-")</f>
        <v>-</v>
      </c>
      <c r="R437" s="3" t="str">
        <f>IFERROR(VLOOKUP($D437,Payments!N$10:$AX$1113,37,FALSE),"-")</f>
        <v>-</v>
      </c>
      <c r="S437" s="3" t="str">
        <f>IFERROR(VLOOKUP($D437,Payments!P$10:$AX$1113,35,FALSE),"-")</f>
        <v>-</v>
      </c>
      <c r="T437" s="3" t="str">
        <f>IFERROR(VLOOKUP($D437,Payments!R$10:$AX$1113,33,FALSE),"-")</f>
        <v>-</v>
      </c>
      <c r="U437" s="3" t="str">
        <f>IFERROR(VLOOKUP($D437,Payments!T$10:$AX$1113,31,FALSE),"-")</f>
        <v>-</v>
      </c>
      <c r="V437" s="3" t="str">
        <f>IFERROR(VLOOKUP($D437,Payments!V$10:$AX$1113,29,FALSE),"-")</f>
        <v>-</v>
      </c>
      <c r="W437" s="3" t="str">
        <f>IFERROR(VLOOKUP($D437,Payments!X$10:$AX$1113,27,FALSE),"-")</f>
        <v>-</v>
      </c>
      <c r="X437" s="3" t="str">
        <f>IFERROR(VLOOKUP($D437,Payments!Z$10:$AX$1113,25,FALSE),"-")</f>
        <v>-</v>
      </c>
      <c r="Y437" s="3" t="str">
        <f>IFERROR(VLOOKUP($D437,Payments!AB$10:$AX$1113,23,FALSE),"-")</f>
        <v>-</v>
      </c>
      <c r="Z437" s="3" t="str">
        <f>IFERROR(VLOOKUP($D437,Payments!AD$10:$AX$1113,19,FALSE),"-")</f>
        <v>-</v>
      </c>
      <c r="AA437" s="3" t="str">
        <f>IFERROR(VLOOKUP($D437,Payments!AF$10:$AX$1113,17,FALSE),"-")</f>
        <v>-</v>
      </c>
      <c r="AB437" s="3" t="str">
        <f>IFERROR(VLOOKUP($D437,Payments!AH$10:$AX$1113,15,FALSE),"-")</f>
        <v>-</v>
      </c>
      <c r="AC437" s="3" t="str">
        <f>IFERROR(VLOOKUP($D437,Payments!AJ$10:$AX$1113,15,FALSE),"-")</f>
        <v>-</v>
      </c>
      <c r="AD437" s="3" t="str">
        <f>IFERROR(VLOOKUP($D437,Payments!AL$10:$AX$1113,13,FALSE),"-")</f>
        <v>-</v>
      </c>
      <c r="AE437" s="3" t="str">
        <f>IFERROR(VLOOKUP($D437,Payments!AN$10:$AX$1113,11,FALSE),"-")</f>
        <v>-</v>
      </c>
      <c r="AF437" s="3" t="str">
        <f>IFERROR(VLOOKUP($D437,Payments!AP$10:$AX$1113,9,FALSE),"-")</f>
        <v>-</v>
      </c>
      <c r="AG437" s="3" t="str">
        <f>IFERROR(VLOOKUP($D437,Payments!AR$10:$AX$1113,7,FALSE),"-")</f>
        <v>-</v>
      </c>
      <c r="AH437" s="3" t="str">
        <f>IFERROR(VLOOKUP($D437,Payments!AT$10:$AX$1113,5,FALSE),"-")</f>
        <v>-</v>
      </c>
      <c r="AI437" s="3" t="str">
        <f>IFERROR(VLOOKUP($D437,Payments!AV$10:$AX$1113,3,FALSE),"-")</f>
        <v>-</v>
      </c>
    </row>
    <row r="438" spans="1:35" ht="14.5" x14ac:dyDescent="0.35">
      <c r="A438" s="6" t="s">
        <v>599</v>
      </c>
      <c r="B438" s="2" t="s">
        <v>2681</v>
      </c>
      <c r="C438" s="19" t="s">
        <v>1487</v>
      </c>
      <c r="D438" s="2" t="s">
        <v>2016</v>
      </c>
      <c r="E438" s="22" t="s">
        <v>664</v>
      </c>
      <c r="F438" s="2"/>
      <c r="G438" s="38">
        <v>20000</v>
      </c>
      <c r="H438" s="2"/>
      <c r="I438" s="26"/>
      <c r="J438" s="2"/>
      <c r="K438" s="2"/>
      <c r="L438" s="3" t="str">
        <f>IFERROR(VLOOKUP($D438,Payments!B$10:$AX$1113,49,FALSE),"-")</f>
        <v>-</v>
      </c>
      <c r="M438" s="3" t="str">
        <f>IFERROR(VLOOKUP($D438,Payments!D$10:$AX$1113,47,FALSE),"-")</f>
        <v>-</v>
      </c>
      <c r="N438" s="3" t="str">
        <f>IFERROR(VLOOKUP($D438,Payments!F$10:$AX$1113,45,FALSE),"-")</f>
        <v>-</v>
      </c>
      <c r="O438" s="3" t="str">
        <f>IFERROR(VLOOKUP($D438,Payments!H$10:$AX$1113,43,FALSE),"-")</f>
        <v>-</v>
      </c>
      <c r="P438" s="3" t="str">
        <f>IFERROR(VLOOKUP($D438,Payments!J$10:$AX$1113,41,FALSE),"-")</f>
        <v>-</v>
      </c>
      <c r="Q438" s="3" t="str">
        <f>IFERROR(VLOOKUP($D438,Payments!L$10:$AX$1113,39,FALSE),"-")</f>
        <v>-</v>
      </c>
      <c r="R438" s="3" t="str">
        <f>IFERROR(VLOOKUP($D438,Payments!N$10:$AX$1113,37,FALSE),"-")</f>
        <v>-</v>
      </c>
      <c r="S438" s="3" t="str">
        <f>IFERROR(VLOOKUP($D438,Payments!P$10:$AX$1113,35,FALSE),"-")</f>
        <v>-</v>
      </c>
      <c r="T438" s="3" t="str">
        <f>IFERROR(VLOOKUP($D438,Payments!R$10:$AX$1113,33,FALSE),"-")</f>
        <v>-</v>
      </c>
      <c r="U438" s="3" t="str">
        <f>IFERROR(VLOOKUP($D438,Payments!T$10:$AX$1113,31,FALSE),"-")</f>
        <v>-</v>
      </c>
      <c r="V438" s="3" t="str">
        <f>IFERROR(VLOOKUP($D438,Payments!V$10:$AX$1113,29,FALSE),"-")</f>
        <v>-</v>
      </c>
      <c r="W438" s="3" t="str">
        <f>IFERROR(VLOOKUP($D438,Payments!X$10:$AX$1113,27,FALSE),"-")</f>
        <v>-</v>
      </c>
      <c r="X438" s="3" t="str">
        <f>IFERROR(VLOOKUP($D438,Payments!Z$10:$AX$1113,25,FALSE),"-")</f>
        <v>-</v>
      </c>
      <c r="Y438" s="3" t="str">
        <f>IFERROR(VLOOKUP($D438,Payments!AB$10:$AX$1113,23,FALSE),"-")</f>
        <v>-</v>
      </c>
      <c r="Z438" s="3" t="str">
        <f>IFERROR(VLOOKUP($D438,Payments!AD$10:$AX$1113,19,FALSE),"-")</f>
        <v>-</v>
      </c>
      <c r="AA438" s="3" t="str">
        <f>IFERROR(VLOOKUP($D438,Payments!AF$10:$AX$1113,17,FALSE),"-")</f>
        <v>-</v>
      </c>
      <c r="AB438" s="3" t="str">
        <f>IFERROR(VLOOKUP($D438,Payments!AH$10:$AX$1113,15,FALSE),"-")</f>
        <v>-</v>
      </c>
      <c r="AC438" s="3" t="str">
        <f>IFERROR(VLOOKUP($D438,Payments!AJ$10:$AX$1113,15,FALSE),"-")</f>
        <v>-</v>
      </c>
      <c r="AD438" s="3" t="str">
        <f>IFERROR(VLOOKUP($D438,Payments!AL$10:$AX$1113,13,FALSE),"-")</f>
        <v>-</v>
      </c>
      <c r="AE438" s="3" t="str">
        <f>IFERROR(VLOOKUP($D438,Payments!AN$10:$AX$1113,11,FALSE),"-")</f>
        <v>-</v>
      </c>
      <c r="AF438" s="3" t="str">
        <f>IFERROR(VLOOKUP($D438,Payments!AP$10:$AX$1113,9,FALSE),"-")</f>
        <v>-</v>
      </c>
      <c r="AG438" s="3" t="str">
        <f>IFERROR(VLOOKUP($D438,Payments!AR$10:$AX$1113,7,FALSE),"-")</f>
        <v>-</v>
      </c>
      <c r="AH438" s="3" t="str">
        <f>IFERROR(VLOOKUP($D438,Payments!AT$10:$AX$1113,5,FALSE),"-")</f>
        <v>-</v>
      </c>
      <c r="AI438" s="3" t="str">
        <f>IFERROR(VLOOKUP($D438,Payments!AV$10:$AX$1113,3,FALSE),"-")</f>
        <v>-</v>
      </c>
    </row>
    <row r="439" spans="1:35" ht="14.5" x14ac:dyDescent="0.35">
      <c r="A439" s="6" t="s">
        <v>599</v>
      </c>
      <c r="B439" s="2" t="s">
        <v>2681</v>
      </c>
      <c r="C439" s="19" t="s">
        <v>1487</v>
      </c>
      <c r="D439" s="2" t="s">
        <v>2017</v>
      </c>
      <c r="E439" s="22" t="s">
        <v>1490</v>
      </c>
      <c r="F439" s="2">
        <v>4</v>
      </c>
      <c r="G439" s="38">
        <v>20000</v>
      </c>
      <c r="H439" s="2"/>
      <c r="I439" s="26" t="s">
        <v>1491</v>
      </c>
      <c r="J439" s="2"/>
      <c r="K439" s="2"/>
      <c r="L439" s="3" t="str">
        <f>IFERROR(VLOOKUP($D439,Payments!B$10:$AX$1113,49,FALSE),"-")</f>
        <v>-</v>
      </c>
      <c r="M439" s="3" t="str">
        <f>IFERROR(VLOOKUP($D439,Payments!D$10:$AX$1113,47,FALSE),"-")</f>
        <v>-</v>
      </c>
      <c r="N439" s="3" t="str">
        <f>IFERROR(VLOOKUP($D439,Payments!F$10:$AX$1113,45,FALSE),"-")</f>
        <v>-</v>
      </c>
      <c r="O439" s="3" t="str">
        <f>IFERROR(VLOOKUP($D439,Payments!H$10:$AX$1113,43,FALSE),"-")</f>
        <v>-</v>
      </c>
      <c r="P439" s="3" t="str">
        <f>IFERROR(VLOOKUP($D439,Payments!J$10:$AX$1113,41,FALSE),"-")</f>
        <v>-</v>
      </c>
      <c r="Q439" s="3" t="str">
        <f>IFERROR(VLOOKUP($D439,Payments!L$10:$AX$1113,39,FALSE),"-")</f>
        <v>-</v>
      </c>
      <c r="R439" s="3" t="str">
        <f>IFERROR(VLOOKUP($D439,Payments!N$10:$AX$1113,37,FALSE),"-")</f>
        <v>-</v>
      </c>
      <c r="S439" s="3" t="str">
        <f>IFERROR(VLOOKUP($D439,Payments!P$10:$AX$1113,35,FALSE),"-")</f>
        <v>-</v>
      </c>
      <c r="T439" s="3" t="str">
        <f>IFERROR(VLOOKUP($D439,Payments!R$10:$AX$1113,33,FALSE),"-")</f>
        <v>-</v>
      </c>
      <c r="U439" s="3" t="str">
        <f>IFERROR(VLOOKUP($D439,Payments!T$10:$AX$1113,31,FALSE),"-")</f>
        <v>-</v>
      </c>
      <c r="V439" s="3" t="str">
        <f>IFERROR(VLOOKUP($D439,Payments!V$10:$AX$1113,29,FALSE),"-")</f>
        <v>-</v>
      </c>
      <c r="W439" s="3" t="str">
        <f>IFERROR(VLOOKUP($D439,Payments!X$10:$AX$1113,27,FALSE),"-")</f>
        <v>-</v>
      </c>
      <c r="X439" s="3" t="str">
        <f>IFERROR(VLOOKUP($D439,Payments!Z$10:$AX$1113,25,FALSE),"-")</f>
        <v>-</v>
      </c>
      <c r="Y439" s="3" t="str">
        <f>IFERROR(VLOOKUP($D439,Payments!AB$10:$AX$1113,23,FALSE),"-")</f>
        <v>-</v>
      </c>
      <c r="Z439" s="3" t="str">
        <f>IFERROR(VLOOKUP($D439,Payments!AD$10:$AX$1113,19,FALSE),"-")</f>
        <v>-</v>
      </c>
      <c r="AA439" s="3" t="str">
        <f>IFERROR(VLOOKUP($D439,Payments!AF$10:$AX$1113,17,FALSE),"-")</f>
        <v>-</v>
      </c>
      <c r="AB439" s="3" t="str">
        <f>IFERROR(VLOOKUP($D439,Payments!AH$10:$AX$1113,15,FALSE),"-")</f>
        <v>-</v>
      </c>
      <c r="AC439" s="3" t="str">
        <f>IFERROR(VLOOKUP($D439,Payments!AJ$10:$AX$1113,15,FALSE),"-")</f>
        <v>-</v>
      </c>
      <c r="AD439" s="3" t="str">
        <f>IFERROR(VLOOKUP($D439,Payments!AL$10:$AX$1113,13,FALSE),"-")</f>
        <v>-</v>
      </c>
      <c r="AE439" s="3" t="str">
        <f>IFERROR(VLOOKUP($D439,Payments!AN$10:$AX$1113,11,FALSE),"-")</f>
        <v>-</v>
      </c>
      <c r="AF439" s="3" t="str">
        <f>IFERROR(VLOOKUP($D439,Payments!AP$10:$AX$1113,9,FALSE),"-")</f>
        <v>-</v>
      </c>
      <c r="AG439" s="3" t="str">
        <f>IFERROR(VLOOKUP($D439,Payments!AR$10:$AX$1113,7,FALSE),"-")</f>
        <v>-</v>
      </c>
      <c r="AH439" s="3" t="str">
        <f>IFERROR(VLOOKUP($D439,Payments!AT$10:$AX$1113,5,FALSE),"-")</f>
        <v>-</v>
      </c>
      <c r="AI439" s="3" t="str">
        <f>IFERROR(VLOOKUP($D439,Payments!AV$10:$AX$1113,3,FALSE),"-")</f>
        <v>-</v>
      </c>
    </row>
    <row r="440" spans="1:35" ht="14.5" x14ac:dyDescent="0.35">
      <c r="A440" s="6" t="s">
        <v>599</v>
      </c>
      <c r="B440" s="2" t="s">
        <v>2681</v>
      </c>
      <c r="C440" s="19" t="s">
        <v>1487</v>
      </c>
      <c r="D440" s="2" t="s">
        <v>2018</v>
      </c>
      <c r="E440" s="22" t="s">
        <v>1492</v>
      </c>
      <c r="F440" s="2">
        <v>5</v>
      </c>
      <c r="G440" s="38">
        <v>20000</v>
      </c>
      <c r="H440" s="2"/>
      <c r="I440" s="26" t="s">
        <v>1499</v>
      </c>
      <c r="J440" s="2"/>
      <c r="K440" s="2"/>
      <c r="L440" s="3" t="str">
        <f>IFERROR(VLOOKUP($D440,Payments!B$10:$AX$1113,49,FALSE),"-")</f>
        <v>-</v>
      </c>
      <c r="M440" s="3" t="str">
        <f>IFERROR(VLOOKUP($D440,Payments!D$10:$AX$1113,47,FALSE),"-")</f>
        <v>-</v>
      </c>
      <c r="N440" s="3" t="str">
        <f>IFERROR(VLOOKUP($D440,Payments!F$10:$AX$1113,45,FALSE),"-")</f>
        <v>-</v>
      </c>
      <c r="O440" s="3" t="str">
        <f>IFERROR(VLOOKUP($D440,Payments!H$10:$AX$1113,43,FALSE),"-")</f>
        <v>-</v>
      </c>
      <c r="P440" s="3" t="str">
        <f>IFERROR(VLOOKUP($D440,Payments!J$10:$AX$1113,41,FALSE),"-")</f>
        <v>-</v>
      </c>
      <c r="Q440" s="3" t="str">
        <f>IFERROR(VLOOKUP($D440,Payments!L$10:$AX$1113,39,FALSE),"-")</f>
        <v>-</v>
      </c>
      <c r="R440" s="3" t="str">
        <f>IFERROR(VLOOKUP($D440,Payments!N$10:$AX$1113,37,FALSE),"-")</f>
        <v>-</v>
      </c>
      <c r="S440" s="3" t="str">
        <f>IFERROR(VLOOKUP($D440,Payments!P$10:$AX$1113,35,FALSE),"-")</f>
        <v>-</v>
      </c>
      <c r="T440" s="3" t="str">
        <f>IFERROR(VLOOKUP($D440,Payments!R$10:$AX$1113,33,FALSE),"-")</f>
        <v>-</v>
      </c>
      <c r="U440" s="3" t="str">
        <f>IFERROR(VLOOKUP($D440,Payments!T$10:$AX$1113,31,FALSE),"-")</f>
        <v>-</v>
      </c>
      <c r="V440" s="3" t="str">
        <f>IFERROR(VLOOKUP($D440,Payments!V$10:$AX$1113,29,FALSE),"-")</f>
        <v>-</v>
      </c>
      <c r="W440" s="3" t="str">
        <f>IFERROR(VLOOKUP($D440,Payments!X$10:$AX$1113,27,FALSE),"-")</f>
        <v>-</v>
      </c>
      <c r="X440" s="3" t="str">
        <f>IFERROR(VLOOKUP($D440,Payments!Z$10:$AX$1113,25,FALSE),"-")</f>
        <v>-</v>
      </c>
      <c r="Y440" s="3" t="str">
        <f>IFERROR(VLOOKUP($D440,Payments!AB$10:$AX$1113,23,FALSE),"-")</f>
        <v>-</v>
      </c>
      <c r="Z440" s="3" t="str">
        <f>IFERROR(VLOOKUP($D440,Payments!AD$10:$AX$1113,19,FALSE),"-")</f>
        <v>-</v>
      </c>
      <c r="AA440" s="3" t="str">
        <f>IFERROR(VLOOKUP($D440,Payments!AF$10:$AX$1113,17,FALSE),"-")</f>
        <v>-</v>
      </c>
      <c r="AB440" s="3" t="str">
        <f>IFERROR(VLOOKUP($D440,Payments!AH$10:$AX$1113,15,FALSE),"-")</f>
        <v>-</v>
      </c>
      <c r="AC440" s="3" t="str">
        <f>IFERROR(VLOOKUP($D440,Payments!AJ$10:$AX$1113,15,FALSE),"-")</f>
        <v>-</v>
      </c>
      <c r="AD440" s="3" t="str">
        <f>IFERROR(VLOOKUP($D440,Payments!AL$10:$AX$1113,13,FALSE),"-")</f>
        <v>-</v>
      </c>
      <c r="AE440" s="3" t="str">
        <f>IFERROR(VLOOKUP($D440,Payments!AN$10:$AX$1113,11,FALSE),"-")</f>
        <v>-</v>
      </c>
      <c r="AF440" s="3" t="str">
        <f>IFERROR(VLOOKUP($D440,Payments!AP$10:$AX$1113,9,FALSE),"-")</f>
        <v>-</v>
      </c>
      <c r="AG440" s="3" t="str">
        <f>IFERROR(VLOOKUP($D440,Payments!AR$10:$AX$1113,7,FALSE),"-")</f>
        <v>-</v>
      </c>
      <c r="AH440" s="3" t="str">
        <f>IFERROR(VLOOKUP($D440,Payments!AT$10:$AX$1113,5,FALSE),"-")</f>
        <v>-</v>
      </c>
      <c r="AI440" s="3" t="str">
        <f>IFERROR(VLOOKUP($D440,Payments!AV$10:$AX$1113,3,FALSE),"-")</f>
        <v>-</v>
      </c>
    </row>
    <row r="441" spans="1:35" ht="14.5" x14ac:dyDescent="0.35">
      <c r="A441" s="6" t="s">
        <v>599</v>
      </c>
      <c r="B441" s="2" t="s">
        <v>2681</v>
      </c>
      <c r="C441" s="19" t="s">
        <v>1487</v>
      </c>
      <c r="D441" s="2" t="s">
        <v>2019</v>
      </c>
      <c r="E441" s="22" t="s">
        <v>1498</v>
      </c>
      <c r="F441" s="2">
        <v>11</v>
      </c>
      <c r="G441" s="38">
        <v>20000</v>
      </c>
      <c r="H441" s="2"/>
      <c r="I441" s="26"/>
      <c r="J441" s="2"/>
      <c r="K441" s="2"/>
      <c r="L441" s="3" t="str">
        <f>IFERROR(VLOOKUP($D441,Payments!B$10:$AX$1113,49,FALSE),"-")</f>
        <v>-</v>
      </c>
      <c r="M441" s="3" t="str">
        <f>IFERROR(VLOOKUP($D441,Payments!D$10:$AX$1113,47,FALSE),"-")</f>
        <v>-</v>
      </c>
      <c r="N441" s="3" t="str">
        <f>IFERROR(VLOOKUP($D441,Payments!F$10:$AX$1113,45,FALSE),"-")</f>
        <v>-</v>
      </c>
      <c r="O441" s="3" t="str">
        <f>IFERROR(VLOOKUP($D441,Payments!H$10:$AX$1113,43,FALSE),"-")</f>
        <v>-</v>
      </c>
      <c r="P441" s="3" t="str">
        <f>IFERROR(VLOOKUP($D441,Payments!J$10:$AX$1113,41,FALSE),"-")</f>
        <v>-</v>
      </c>
      <c r="Q441" s="3" t="str">
        <f>IFERROR(VLOOKUP($D441,Payments!L$10:$AX$1113,39,FALSE),"-")</f>
        <v>-</v>
      </c>
      <c r="R441" s="3" t="str">
        <f>IFERROR(VLOOKUP($D441,Payments!N$10:$AX$1113,37,FALSE),"-")</f>
        <v>-</v>
      </c>
      <c r="S441" s="3" t="str">
        <f>IFERROR(VLOOKUP($D441,Payments!P$10:$AX$1113,35,FALSE),"-")</f>
        <v>-</v>
      </c>
      <c r="T441" s="3" t="str">
        <f>IFERROR(VLOOKUP($D441,Payments!R$10:$AX$1113,33,FALSE),"-")</f>
        <v>-</v>
      </c>
      <c r="U441" s="3" t="str">
        <f>IFERROR(VLOOKUP($D441,Payments!T$10:$AX$1113,31,FALSE),"-")</f>
        <v>-</v>
      </c>
      <c r="V441" s="3" t="str">
        <f>IFERROR(VLOOKUP($D441,Payments!V$10:$AX$1113,29,FALSE),"-")</f>
        <v>-</v>
      </c>
      <c r="W441" s="3" t="str">
        <f>IFERROR(VLOOKUP($D441,Payments!X$10:$AX$1113,27,FALSE),"-")</f>
        <v>-</v>
      </c>
      <c r="X441" s="3" t="str">
        <f>IFERROR(VLOOKUP($D441,Payments!Z$10:$AX$1113,25,FALSE),"-")</f>
        <v>-</v>
      </c>
      <c r="Y441" s="3" t="str">
        <f>IFERROR(VLOOKUP($D441,Payments!AB$10:$AX$1113,23,FALSE),"-")</f>
        <v>-</v>
      </c>
      <c r="Z441" s="3" t="str">
        <f>IFERROR(VLOOKUP($D441,Payments!AD$10:$AX$1113,19,FALSE),"-")</f>
        <v>-</v>
      </c>
      <c r="AA441" s="3" t="str">
        <f>IFERROR(VLOOKUP($D441,Payments!AF$10:$AX$1113,17,FALSE),"-")</f>
        <v>-</v>
      </c>
      <c r="AB441" s="3" t="str">
        <f>IFERROR(VLOOKUP($D441,Payments!AH$10:$AX$1113,15,FALSE),"-")</f>
        <v>-</v>
      </c>
      <c r="AC441" s="3" t="str">
        <f>IFERROR(VLOOKUP($D441,Payments!AJ$10:$AX$1113,15,FALSE),"-")</f>
        <v>-</v>
      </c>
      <c r="AD441" s="3" t="str">
        <f>IFERROR(VLOOKUP($D441,Payments!AL$10:$AX$1113,13,FALSE),"-")</f>
        <v>-</v>
      </c>
      <c r="AE441" s="3" t="str">
        <f>IFERROR(VLOOKUP($D441,Payments!AN$10:$AX$1113,11,FALSE),"-")</f>
        <v>-</v>
      </c>
      <c r="AF441" s="3" t="str">
        <f>IFERROR(VLOOKUP($D441,Payments!AP$10:$AX$1113,9,FALSE),"-")</f>
        <v>-</v>
      </c>
      <c r="AG441" s="3" t="str">
        <f>IFERROR(VLOOKUP($D441,Payments!AR$10:$AX$1113,7,FALSE),"-")</f>
        <v>-</v>
      </c>
      <c r="AH441" s="3" t="str">
        <f>IFERROR(VLOOKUP($D441,Payments!AT$10:$AX$1113,5,FALSE),"-")</f>
        <v>-</v>
      </c>
      <c r="AI441" s="3" t="str">
        <f>IFERROR(VLOOKUP($D441,Payments!AV$10:$AX$1113,3,FALSE),"-")</f>
        <v>-</v>
      </c>
    </row>
    <row r="442" spans="1:35" ht="14.5" x14ac:dyDescent="0.35">
      <c r="A442" s="6" t="s">
        <v>599</v>
      </c>
      <c r="B442" s="2" t="s">
        <v>2681</v>
      </c>
      <c r="C442" s="19" t="s">
        <v>1487</v>
      </c>
      <c r="D442" s="2" t="s">
        <v>2020</v>
      </c>
      <c r="E442" s="22" t="s">
        <v>1494</v>
      </c>
      <c r="F442" s="2">
        <v>10</v>
      </c>
      <c r="G442" s="38">
        <v>20000</v>
      </c>
      <c r="H442" s="2"/>
      <c r="I442" s="26" t="s">
        <v>1496</v>
      </c>
      <c r="J442" s="2"/>
      <c r="K442" s="2" t="s">
        <v>671</v>
      </c>
      <c r="L442" s="3" t="str">
        <f>IFERROR(VLOOKUP($D442,Payments!B$10:$AX$1113,49,FALSE),"-")</f>
        <v>-</v>
      </c>
      <c r="M442" s="3" t="str">
        <f>IFERROR(VLOOKUP($D442,Payments!D$10:$AX$1113,47,FALSE),"-")</f>
        <v>-</v>
      </c>
      <c r="N442" s="3" t="str">
        <f>IFERROR(VLOOKUP($D442,Payments!F$10:$AX$1113,45,FALSE),"-")</f>
        <v>-</v>
      </c>
      <c r="O442" s="3" t="str">
        <f>IFERROR(VLOOKUP($D442,Payments!H$10:$AX$1113,43,FALSE),"-")</f>
        <v>-</v>
      </c>
      <c r="P442" s="3" t="str">
        <f>IFERROR(VLOOKUP($D442,Payments!J$10:$AX$1113,41,FALSE),"-")</f>
        <v>-</v>
      </c>
      <c r="Q442" s="3" t="str">
        <f>IFERROR(VLOOKUP($D442,Payments!L$10:$AX$1113,39,FALSE),"-")</f>
        <v>-</v>
      </c>
      <c r="R442" s="3" t="str">
        <f>IFERROR(VLOOKUP($D442,Payments!N$10:$AX$1113,37,FALSE),"-")</f>
        <v>-</v>
      </c>
      <c r="S442" s="3" t="str">
        <f>IFERROR(VLOOKUP($D442,Payments!P$10:$AX$1113,35,FALSE),"-")</f>
        <v>-</v>
      </c>
      <c r="T442" s="3" t="str">
        <f>IFERROR(VLOOKUP($D442,Payments!R$10:$AX$1113,33,FALSE),"-")</f>
        <v>-</v>
      </c>
      <c r="U442" s="3" t="str">
        <f>IFERROR(VLOOKUP($D442,Payments!T$10:$AX$1113,31,FALSE),"-")</f>
        <v>-</v>
      </c>
      <c r="V442" s="3" t="str">
        <f>IFERROR(VLOOKUP($D442,Payments!V$10:$AX$1113,29,FALSE),"-")</f>
        <v>-</v>
      </c>
      <c r="W442" s="3" t="str">
        <f>IFERROR(VLOOKUP($D442,Payments!X$10:$AX$1113,27,FALSE),"-")</f>
        <v>-</v>
      </c>
      <c r="X442" s="3" t="str">
        <f>IFERROR(VLOOKUP($D442,Payments!Z$10:$AX$1113,25,FALSE),"-")</f>
        <v>-</v>
      </c>
      <c r="Y442" s="3" t="str">
        <f>IFERROR(VLOOKUP($D442,Payments!AB$10:$AX$1113,23,FALSE),"-")</f>
        <v>-</v>
      </c>
      <c r="Z442" s="3" t="str">
        <f>IFERROR(VLOOKUP($D442,Payments!AD$10:$AX$1113,19,FALSE),"-")</f>
        <v>-</v>
      </c>
      <c r="AA442" s="3" t="str">
        <f>IFERROR(VLOOKUP($D442,Payments!AF$10:$AX$1113,17,FALSE),"-")</f>
        <v>-</v>
      </c>
      <c r="AB442" s="3" t="str">
        <f>IFERROR(VLOOKUP($D442,Payments!AH$10:$AX$1113,15,FALSE),"-")</f>
        <v>-</v>
      </c>
      <c r="AC442" s="3" t="str">
        <f>IFERROR(VLOOKUP($D442,Payments!AJ$10:$AX$1113,15,FALSE),"-")</f>
        <v>-</v>
      </c>
      <c r="AD442" s="3" t="str">
        <f>IFERROR(VLOOKUP($D442,Payments!AL$10:$AX$1113,13,FALSE),"-")</f>
        <v>-</v>
      </c>
      <c r="AE442" s="3" t="str">
        <f>IFERROR(VLOOKUP($D442,Payments!AN$10:$AX$1113,11,FALSE),"-")</f>
        <v>-</v>
      </c>
      <c r="AF442" s="3" t="str">
        <f>IFERROR(VLOOKUP($D442,Payments!AP$10:$AX$1113,9,FALSE),"-")</f>
        <v>-</v>
      </c>
      <c r="AG442" s="3" t="str">
        <f>IFERROR(VLOOKUP($D442,Payments!AR$10:$AX$1113,7,FALSE),"-")</f>
        <v>-</v>
      </c>
      <c r="AH442" s="3" t="str">
        <f>IFERROR(VLOOKUP($D442,Payments!AT$10:$AX$1113,5,FALSE),"-")</f>
        <v>-</v>
      </c>
      <c r="AI442" s="3" t="str">
        <f>IFERROR(VLOOKUP($D442,Payments!AV$10:$AX$1113,3,FALSE),"-")</f>
        <v>-</v>
      </c>
    </row>
    <row r="443" spans="1:35" ht="14.5" x14ac:dyDescent="0.35">
      <c r="A443" s="6" t="s">
        <v>599</v>
      </c>
      <c r="B443" s="2" t="s">
        <v>2681</v>
      </c>
      <c r="C443" s="19" t="s">
        <v>1487</v>
      </c>
      <c r="D443" s="2" t="s">
        <v>2021</v>
      </c>
      <c r="E443" s="22" t="s">
        <v>665</v>
      </c>
      <c r="F443" s="2">
        <v>5</v>
      </c>
      <c r="G443" s="38">
        <v>20000</v>
      </c>
      <c r="H443" s="2"/>
      <c r="I443" s="26" t="s">
        <v>1497</v>
      </c>
      <c r="J443" s="2"/>
      <c r="K443" s="2"/>
      <c r="L443" s="3" t="str">
        <f>IFERROR(VLOOKUP($D443,Payments!B$10:$AX$1113,49,FALSE),"-")</f>
        <v>-</v>
      </c>
      <c r="M443" s="3" t="str">
        <f>IFERROR(VLOOKUP($D443,Payments!D$10:$AX$1113,47,FALSE),"-")</f>
        <v>-</v>
      </c>
      <c r="N443" s="3" t="str">
        <f>IFERROR(VLOOKUP($D443,Payments!F$10:$AX$1113,45,FALSE),"-")</f>
        <v>-</v>
      </c>
      <c r="O443" s="3" t="str">
        <f>IFERROR(VLOOKUP($D443,Payments!H$10:$AX$1113,43,FALSE),"-")</f>
        <v>-</v>
      </c>
      <c r="P443" s="3" t="str">
        <f>IFERROR(VLOOKUP($D443,Payments!J$10:$AX$1113,41,FALSE),"-")</f>
        <v>-</v>
      </c>
      <c r="Q443" s="3" t="str">
        <f>IFERROR(VLOOKUP($D443,Payments!L$10:$AX$1113,39,FALSE),"-")</f>
        <v>-</v>
      </c>
      <c r="R443" s="3" t="str">
        <f>IFERROR(VLOOKUP($D443,Payments!N$10:$AX$1113,37,FALSE),"-")</f>
        <v>-</v>
      </c>
      <c r="S443" s="3" t="str">
        <f>IFERROR(VLOOKUP($D443,Payments!P$10:$AX$1113,35,FALSE),"-")</f>
        <v>-</v>
      </c>
      <c r="T443" s="3" t="str">
        <f>IFERROR(VLOOKUP($D443,Payments!R$10:$AX$1113,33,FALSE),"-")</f>
        <v>-</v>
      </c>
      <c r="U443" s="3" t="str">
        <f>IFERROR(VLOOKUP($D443,Payments!T$10:$AX$1113,31,FALSE),"-")</f>
        <v>-</v>
      </c>
      <c r="V443" s="3" t="str">
        <f>IFERROR(VLOOKUP($D443,Payments!V$10:$AX$1113,29,FALSE),"-")</f>
        <v>-</v>
      </c>
      <c r="W443" s="3" t="str">
        <f>IFERROR(VLOOKUP($D443,Payments!X$10:$AX$1113,27,FALSE),"-")</f>
        <v>-</v>
      </c>
      <c r="X443" s="3" t="str">
        <f>IFERROR(VLOOKUP($D443,Payments!Z$10:$AX$1113,25,FALSE),"-")</f>
        <v>-</v>
      </c>
      <c r="Y443" s="3" t="str">
        <f>IFERROR(VLOOKUP($D443,Payments!AB$10:$AX$1113,23,FALSE),"-")</f>
        <v>-</v>
      </c>
      <c r="Z443" s="3" t="str">
        <f>IFERROR(VLOOKUP($D443,Payments!AD$10:$AX$1113,19,FALSE),"-")</f>
        <v>-</v>
      </c>
      <c r="AA443" s="3" t="str">
        <f>IFERROR(VLOOKUP($D443,Payments!AF$10:$AX$1113,17,FALSE),"-")</f>
        <v>-</v>
      </c>
      <c r="AB443" s="3" t="str">
        <f>IFERROR(VLOOKUP($D443,Payments!AH$10:$AX$1113,15,FALSE),"-")</f>
        <v>-</v>
      </c>
      <c r="AC443" s="3" t="str">
        <f>IFERROR(VLOOKUP($D443,Payments!AJ$10:$AX$1113,15,FALSE),"-")</f>
        <v>-</v>
      </c>
      <c r="AD443" s="3" t="str">
        <f>IFERROR(VLOOKUP($D443,Payments!AL$10:$AX$1113,13,FALSE),"-")</f>
        <v>-</v>
      </c>
      <c r="AE443" s="3" t="str">
        <f>IFERROR(VLOOKUP($D443,Payments!AN$10:$AX$1113,11,FALSE),"-")</f>
        <v>-</v>
      </c>
      <c r="AF443" s="3" t="str">
        <f>IFERROR(VLOOKUP($D443,Payments!AP$10:$AX$1113,9,FALSE),"-")</f>
        <v>-</v>
      </c>
      <c r="AG443" s="3" t="str">
        <f>IFERROR(VLOOKUP($D443,Payments!AR$10:$AX$1113,7,FALSE),"-")</f>
        <v>-</v>
      </c>
      <c r="AH443" s="3" t="str">
        <f>IFERROR(VLOOKUP($D443,Payments!AT$10:$AX$1113,5,FALSE),"-")</f>
        <v>-</v>
      </c>
      <c r="AI443" s="3" t="str">
        <f>IFERROR(VLOOKUP($D443,Payments!AV$10:$AX$1113,3,FALSE),"-")</f>
        <v>-</v>
      </c>
    </row>
    <row r="444" spans="1:35" ht="14.5" x14ac:dyDescent="0.35">
      <c r="A444" s="6" t="s">
        <v>599</v>
      </c>
      <c r="B444" s="2" t="s">
        <v>2681</v>
      </c>
      <c r="C444" s="19" t="s">
        <v>1487</v>
      </c>
      <c r="D444" s="2" t="s">
        <v>2022</v>
      </c>
      <c r="E444" s="22" t="s">
        <v>666</v>
      </c>
      <c r="F444" s="2">
        <v>10</v>
      </c>
      <c r="G444" s="38">
        <v>20000</v>
      </c>
      <c r="H444" s="2"/>
      <c r="I444" s="26"/>
      <c r="J444" s="2"/>
      <c r="K444" s="2"/>
      <c r="L444" s="3" t="str">
        <f>IFERROR(VLOOKUP($D444,Payments!B$10:$AX$1113,49,FALSE),"-")</f>
        <v>-</v>
      </c>
      <c r="M444" s="3" t="str">
        <f>IFERROR(VLOOKUP($D444,Payments!D$10:$AX$1113,47,FALSE),"-")</f>
        <v>-</v>
      </c>
      <c r="N444" s="3" t="str">
        <f>IFERROR(VLOOKUP($D444,Payments!F$10:$AX$1113,45,FALSE),"-")</f>
        <v>-</v>
      </c>
      <c r="O444" s="3" t="str">
        <f>IFERROR(VLOOKUP($D444,Payments!H$10:$AX$1113,43,FALSE),"-")</f>
        <v>-</v>
      </c>
      <c r="P444" s="3" t="str">
        <f>IFERROR(VLOOKUP($D444,Payments!J$10:$AX$1113,41,FALSE),"-")</f>
        <v>-</v>
      </c>
      <c r="Q444" s="3" t="str">
        <f>IFERROR(VLOOKUP($D444,Payments!L$10:$AX$1113,39,FALSE),"-")</f>
        <v>-</v>
      </c>
      <c r="R444" s="3" t="str">
        <f>IFERROR(VLOOKUP($D444,Payments!N$10:$AX$1113,37,FALSE),"-")</f>
        <v>-</v>
      </c>
      <c r="S444" s="3" t="str">
        <f>IFERROR(VLOOKUP($D444,Payments!P$10:$AX$1113,35,FALSE),"-")</f>
        <v>-</v>
      </c>
      <c r="T444" s="3" t="str">
        <f>IFERROR(VLOOKUP($D444,Payments!R$10:$AX$1113,33,FALSE),"-")</f>
        <v>-</v>
      </c>
      <c r="U444" s="3" t="str">
        <f>IFERROR(VLOOKUP($D444,Payments!T$10:$AX$1113,31,FALSE),"-")</f>
        <v>-</v>
      </c>
      <c r="V444" s="3" t="str">
        <f>IFERROR(VLOOKUP($D444,Payments!V$10:$AX$1113,29,FALSE),"-")</f>
        <v>-</v>
      </c>
      <c r="W444" s="3" t="str">
        <f>IFERROR(VLOOKUP($D444,Payments!X$10:$AX$1113,27,FALSE),"-")</f>
        <v>-</v>
      </c>
      <c r="X444" s="3" t="str">
        <f>IFERROR(VLOOKUP($D444,Payments!Z$10:$AX$1113,25,FALSE),"-")</f>
        <v>-</v>
      </c>
      <c r="Y444" s="3" t="str">
        <f>IFERROR(VLOOKUP($D444,Payments!AB$10:$AX$1113,23,FALSE),"-")</f>
        <v>-</v>
      </c>
      <c r="Z444" s="3" t="str">
        <f>IFERROR(VLOOKUP($D444,Payments!AD$10:$AX$1113,19,FALSE),"-")</f>
        <v>-</v>
      </c>
      <c r="AA444" s="3" t="str">
        <f>IFERROR(VLOOKUP($D444,Payments!AF$10:$AX$1113,17,FALSE),"-")</f>
        <v>-</v>
      </c>
      <c r="AB444" s="3" t="str">
        <f>IFERROR(VLOOKUP($D444,Payments!AH$10:$AX$1113,15,FALSE),"-")</f>
        <v>-</v>
      </c>
      <c r="AC444" s="3" t="str">
        <f>IFERROR(VLOOKUP($D444,Payments!AJ$10:$AX$1113,15,FALSE),"-")</f>
        <v>-</v>
      </c>
      <c r="AD444" s="3" t="str">
        <f>IFERROR(VLOOKUP($D444,Payments!AL$10:$AX$1113,13,FALSE),"-")</f>
        <v>-</v>
      </c>
      <c r="AE444" s="3" t="str">
        <f>IFERROR(VLOOKUP($D444,Payments!AN$10:$AX$1113,11,FALSE),"-")</f>
        <v>-</v>
      </c>
      <c r="AF444" s="3" t="str">
        <f>IFERROR(VLOOKUP($D444,Payments!AP$10:$AX$1113,9,FALSE),"-")</f>
        <v>-</v>
      </c>
      <c r="AG444" s="3" t="str">
        <f>IFERROR(VLOOKUP($D444,Payments!AR$10:$AX$1113,7,FALSE),"-")</f>
        <v>-</v>
      </c>
      <c r="AH444" s="3" t="str">
        <f>IFERROR(VLOOKUP($D444,Payments!AT$10:$AX$1113,5,FALSE),"-")</f>
        <v>-</v>
      </c>
      <c r="AI444" s="3" t="str">
        <f>IFERROR(VLOOKUP($D444,Payments!AV$10:$AX$1113,3,FALSE),"-")</f>
        <v>-</v>
      </c>
    </row>
    <row r="445" spans="1:35" ht="14.5" x14ac:dyDescent="0.35">
      <c r="A445" s="6" t="s">
        <v>599</v>
      </c>
      <c r="B445" s="2" t="s">
        <v>2681</v>
      </c>
      <c r="C445" s="19" t="s">
        <v>1487</v>
      </c>
      <c r="D445" s="2" t="s">
        <v>2023</v>
      </c>
      <c r="E445" s="22" t="s">
        <v>667</v>
      </c>
      <c r="F445" s="2">
        <v>10</v>
      </c>
      <c r="G445" s="38">
        <v>20000</v>
      </c>
      <c r="H445" s="2"/>
      <c r="I445" s="26"/>
      <c r="J445" s="2"/>
      <c r="K445" s="2" t="s">
        <v>670</v>
      </c>
      <c r="L445" s="3" t="str">
        <f>IFERROR(VLOOKUP($D445,Payments!B$10:$AX$1113,49,FALSE),"-")</f>
        <v>-</v>
      </c>
      <c r="M445" s="3" t="str">
        <f>IFERROR(VLOOKUP($D445,Payments!D$10:$AX$1113,47,FALSE),"-")</f>
        <v>-</v>
      </c>
      <c r="N445" s="3" t="str">
        <f>IFERROR(VLOOKUP($D445,Payments!F$10:$AX$1113,45,FALSE),"-")</f>
        <v>-</v>
      </c>
      <c r="O445" s="3" t="str">
        <f>IFERROR(VLOOKUP($D445,Payments!H$10:$AX$1113,43,FALSE),"-")</f>
        <v>-</v>
      </c>
      <c r="P445" s="3" t="str">
        <f>IFERROR(VLOOKUP($D445,Payments!J$10:$AX$1113,41,FALSE),"-")</f>
        <v>-</v>
      </c>
      <c r="Q445" s="3" t="str">
        <f>IFERROR(VLOOKUP($D445,Payments!L$10:$AX$1113,39,FALSE),"-")</f>
        <v>-</v>
      </c>
      <c r="R445" s="3" t="str">
        <f>IFERROR(VLOOKUP($D445,Payments!N$10:$AX$1113,37,FALSE),"-")</f>
        <v>-</v>
      </c>
      <c r="S445" s="3" t="str">
        <f>IFERROR(VLOOKUP($D445,Payments!P$10:$AX$1113,35,FALSE),"-")</f>
        <v>-</v>
      </c>
      <c r="T445" s="3" t="str">
        <f>IFERROR(VLOOKUP($D445,Payments!R$10:$AX$1113,33,FALSE),"-")</f>
        <v>-</v>
      </c>
      <c r="U445" s="3" t="str">
        <f>IFERROR(VLOOKUP($D445,Payments!T$10:$AX$1113,31,FALSE),"-")</f>
        <v>-</v>
      </c>
      <c r="V445" s="3" t="str">
        <f>IFERROR(VLOOKUP($D445,Payments!V$10:$AX$1113,29,FALSE),"-")</f>
        <v>-</v>
      </c>
      <c r="W445" s="3" t="str">
        <f>IFERROR(VLOOKUP($D445,Payments!X$10:$AX$1113,27,FALSE),"-")</f>
        <v>-</v>
      </c>
      <c r="X445" s="3" t="str">
        <f>IFERROR(VLOOKUP($D445,Payments!Z$10:$AX$1113,25,FALSE),"-")</f>
        <v>-</v>
      </c>
      <c r="Y445" s="3" t="str">
        <f>IFERROR(VLOOKUP($D445,Payments!AB$10:$AX$1113,23,FALSE),"-")</f>
        <v>-</v>
      </c>
      <c r="Z445" s="3" t="str">
        <f>IFERROR(VLOOKUP($D445,Payments!AD$10:$AX$1113,19,FALSE),"-")</f>
        <v>-</v>
      </c>
      <c r="AA445" s="3" t="str">
        <f>IFERROR(VLOOKUP($D445,Payments!AF$10:$AX$1113,17,FALSE),"-")</f>
        <v>-</v>
      </c>
      <c r="AB445" s="3" t="str">
        <f>IFERROR(VLOOKUP($D445,Payments!AH$10:$AX$1113,15,FALSE),"-")</f>
        <v>-</v>
      </c>
      <c r="AC445" s="3" t="str">
        <f>IFERROR(VLOOKUP($D445,Payments!AJ$10:$AX$1113,15,FALSE),"-")</f>
        <v>-</v>
      </c>
      <c r="AD445" s="3" t="str">
        <f>IFERROR(VLOOKUP($D445,Payments!AL$10:$AX$1113,13,FALSE),"-")</f>
        <v>-</v>
      </c>
      <c r="AE445" s="3" t="str">
        <f>IFERROR(VLOOKUP($D445,Payments!AN$10:$AX$1113,11,FALSE),"-")</f>
        <v>-</v>
      </c>
      <c r="AF445" s="3" t="str">
        <f>IFERROR(VLOOKUP($D445,Payments!AP$10:$AX$1113,9,FALSE),"-")</f>
        <v>-</v>
      </c>
      <c r="AG445" s="3" t="str">
        <f>IFERROR(VLOOKUP($D445,Payments!AR$10:$AX$1113,7,FALSE),"-")</f>
        <v>-</v>
      </c>
      <c r="AH445" s="3" t="str">
        <f>IFERROR(VLOOKUP($D445,Payments!AT$10:$AX$1113,5,FALSE),"-")</f>
        <v>-</v>
      </c>
      <c r="AI445" s="3" t="str">
        <f>IFERROR(VLOOKUP($D445,Payments!AV$10:$AX$1113,3,FALSE),"-")</f>
        <v>-</v>
      </c>
    </row>
    <row r="446" spans="1:35" ht="14.5" x14ac:dyDescent="0.35">
      <c r="A446" s="6" t="s">
        <v>599</v>
      </c>
      <c r="B446" s="2" t="s">
        <v>2681</v>
      </c>
      <c r="C446" s="19" t="s">
        <v>1487</v>
      </c>
      <c r="D446" s="2" t="s">
        <v>2024</v>
      </c>
      <c r="E446" s="22" t="s">
        <v>668</v>
      </c>
      <c r="F446" s="2"/>
      <c r="G446" s="38">
        <v>20000</v>
      </c>
      <c r="H446" s="2"/>
      <c r="I446" s="26"/>
      <c r="J446" s="2"/>
      <c r="K446" s="2" t="s">
        <v>159</v>
      </c>
      <c r="L446" s="3" t="str">
        <f>IFERROR(VLOOKUP($D446,Payments!B$10:$AX$1113,49,FALSE),"-")</f>
        <v>-</v>
      </c>
      <c r="M446" s="3" t="str">
        <f>IFERROR(VLOOKUP($D446,Payments!D$10:$AX$1113,47,FALSE),"-")</f>
        <v>-</v>
      </c>
      <c r="N446" s="3" t="str">
        <f>IFERROR(VLOOKUP($D446,Payments!F$10:$AX$1113,45,FALSE),"-")</f>
        <v>-</v>
      </c>
      <c r="O446" s="3" t="str">
        <f>IFERROR(VLOOKUP($D446,Payments!H$10:$AX$1113,43,FALSE),"-")</f>
        <v>-</v>
      </c>
      <c r="P446" s="3" t="str">
        <f>IFERROR(VLOOKUP($D446,Payments!J$10:$AX$1113,41,FALSE),"-")</f>
        <v>-</v>
      </c>
      <c r="Q446" s="3" t="str">
        <f>IFERROR(VLOOKUP($D446,Payments!L$10:$AX$1113,39,FALSE),"-")</f>
        <v>-</v>
      </c>
      <c r="R446" s="3" t="str">
        <f>IFERROR(VLOOKUP($D446,Payments!N$10:$AX$1113,37,FALSE),"-")</f>
        <v>-</v>
      </c>
      <c r="S446" s="3" t="str">
        <f>IFERROR(VLOOKUP($D446,Payments!P$10:$AX$1113,35,FALSE),"-")</f>
        <v>-</v>
      </c>
      <c r="T446" s="3" t="str">
        <f>IFERROR(VLOOKUP($D446,Payments!R$10:$AX$1113,33,FALSE),"-")</f>
        <v>-</v>
      </c>
      <c r="U446" s="3" t="str">
        <f>IFERROR(VLOOKUP($D446,Payments!T$10:$AX$1113,31,FALSE),"-")</f>
        <v>-</v>
      </c>
      <c r="V446" s="3" t="str">
        <f>IFERROR(VLOOKUP($D446,Payments!V$10:$AX$1113,29,FALSE),"-")</f>
        <v>-</v>
      </c>
      <c r="W446" s="3" t="str">
        <f>IFERROR(VLOOKUP($D446,Payments!X$10:$AX$1113,27,FALSE),"-")</f>
        <v>-</v>
      </c>
      <c r="X446" s="3" t="str">
        <f>IFERROR(VLOOKUP($D446,Payments!Z$10:$AX$1113,25,FALSE),"-")</f>
        <v>-</v>
      </c>
      <c r="Y446" s="3" t="str">
        <f>IFERROR(VLOOKUP($D446,Payments!AB$10:$AX$1113,23,FALSE),"-")</f>
        <v>-</v>
      </c>
      <c r="Z446" s="3" t="str">
        <f>IFERROR(VLOOKUP($D446,Payments!AD$10:$AX$1113,19,FALSE),"-")</f>
        <v>-</v>
      </c>
      <c r="AA446" s="3" t="str">
        <f>IFERROR(VLOOKUP($D446,Payments!AF$10:$AX$1113,17,FALSE),"-")</f>
        <v>-</v>
      </c>
      <c r="AB446" s="3" t="str">
        <f>IFERROR(VLOOKUP($D446,Payments!AH$10:$AX$1113,15,FALSE),"-")</f>
        <v>-</v>
      </c>
      <c r="AC446" s="3" t="str">
        <f>IFERROR(VLOOKUP($D446,Payments!AJ$10:$AX$1113,15,FALSE),"-")</f>
        <v>-</v>
      </c>
      <c r="AD446" s="3" t="str">
        <f>IFERROR(VLOOKUP($D446,Payments!AL$10:$AX$1113,13,FALSE),"-")</f>
        <v>-</v>
      </c>
      <c r="AE446" s="3" t="str">
        <f>IFERROR(VLOOKUP($D446,Payments!AN$10:$AX$1113,11,FALSE),"-")</f>
        <v>-</v>
      </c>
      <c r="AF446" s="3" t="str">
        <f>IFERROR(VLOOKUP($D446,Payments!AP$10:$AX$1113,9,FALSE),"-")</f>
        <v>-</v>
      </c>
      <c r="AG446" s="3" t="str">
        <f>IFERROR(VLOOKUP($D446,Payments!AR$10:$AX$1113,7,FALSE),"-")</f>
        <v>-</v>
      </c>
      <c r="AH446" s="3" t="str">
        <f>IFERROR(VLOOKUP($D446,Payments!AT$10:$AX$1113,5,FALSE),"-")</f>
        <v>-</v>
      </c>
      <c r="AI446" s="3" t="str">
        <f>IFERROR(VLOOKUP($D446,Payments!AV$10:$AX$1113,3,FALSE),"-")</f>
        <v>-</v>
      </c>
    </row>
    <row r="447" spans="1:35" ht="14.5" x14ac:dyDescent="0.35">
      <c r="A447" s="6" t="s">
        <v>599</v>
      </c>
      <c r="B447" s="2" t="s">
        <v>2681</v>
      </c>
      <c r="C447" s="19" t="s">
        <v>1487</v>
      </c>
      <c r="D447" s="2" t="s">
        <v>2025</v>
      </c>
      <c r="E447" s="22" t="s">
        <v>1493</v>
      </c>
      <c r="F447" s="2"/>
      <c r="G447" s="38">
        <v>20000</v>
      </c>
      <c r="H447" s="2"/>
      <c r="I447" s="26"/>
      <c r="J447" s="2"/>
      <c r="K447" s="2"/>
      <c r="L447" s="3" t="str">
        <f>IFERROR(VLOOKUP($D447,Payments!B$10:$AX$1113,49,FALSE),"-")</f>
        <v>-</v>
      </c>
      <c r="M447" s="3" t="str">
        <f>IFERROR(VLOOKUP($D447,Payments!D$10:$AX$1113,47,FALSE),"-")</f>
        <v>-</v>
      </c>
      <c r="N447" s="3" t="str">
        <f>IFERROR(VLOOKUP($D447,Payments!F$10:$AX$1113,45,FALSE),"-")</f>
        <v>-</v>
      </c>
      <c r="O447" s="3" t="str">
        <f>IFERROR(VLOOKUP($D447,Payments!H$10:$AX$1113,43,FALSE),"-")</f>
        <v>-</v>
      </c>
      <c r="P447" s="3" t="str">
        <f>IFERROR(VLOOKUP($D447,Payments!J$10:$AX$1113,41,FALSE),"-")</f>
        <v>-</v>
      </c>
      <c r="Q447" s="3" t="str">
        <f>IFERROR(VLOOKUP($D447,Payments!L$10:$AX$1113,39,FALSE),"-")</f>
        <v>-</v>
      </c>
      <c r="R447" s="3" t="str">
        <f>IFERROR(VLOOKUP($D447,Payments!N$10:$AX$1113,37,FALSE),"-")</f>
        <v>-</v>
      </c>
      <c r="S447" s="3" t="str">
        <f>IFERROR(VLOOKUP($D447,Payments!P$10:$AX$1113,35,FALSE),"-")</f>
        <v>-</v>
      </c>
      <c r="T447" s="3" t="str">
        <f>IFERROR(VLOOKUP($D447,Payments!R$10:$AX$1113,33,FALSE),"-")</f>
        <v>-</v>
      </c>
      <c r="U447" s="3" t="str">
        <f>IFERROR(VLOOKUP($D447,Payments!T$10:$AX$1113,31,FALSE),"-")</f>
        <v>-</v>
      </c>
      <c r="V447" s="3" t="str">
        <f>IFERROR(VLOOKUP($D447,Payments!V$10:$AX$1113,29,FALSE),"-")</f>
        <v>-</v>
      </c>
      <c r="W447" s="3" t="str">
        <f>IFERROR(VLOOKUP($D447,Payments!X$10:$AX$1113,27,FALSE),"-")</f>
        <v>-</v>
      </c>
      <c r="X447" s="3" t="str">
        <f>IFERROR(VLOOKUP($D447,Payments!Z$10:$AX$1113,25,FALSE),"-")</f>
        <v>-</v>
      </c>
      <c r="Y447" s="3" t="str">
        <f>IFERROR(VLOOKUP($D447,Payments!AB$10:$AX$1113,23,FALSE),"-")</f>
        <v>-</v>
      </c>
      <c r="Z447" s="3" t="str">
        <f>IFERROR(VLOOKUP($D447,Payments!AD$10:$AX$1113,19,FALSE),"-")</f>
        <v>-</v>
      </c>
      <c r="AA447" s="3" t="str">
        <f>IFERROR(VLOOKUP($D447,Payments!AF$10:$AX$1113,17,FALSE),"-")</f>
        <v>-</v>
      </c>
      <c r="AB447" s="3" t="str">
        <f>IFERROR(VLOOKUP($D447,Payments!AH$10:$AX$1113,15,FALSE),"-")</f>
        <v>-</v>
      </c>
      <c r="AC447" s="3" t="str">
        <f>IFERROR(VLOOKUP($D447,Payments!AJ$10:$AX$1113,15,FALSE),"-")</f>
        <v>-</v>
      </c>
      <c r="AD447" s="3" t="str">
        <f>IFERROR(VLOOKUP($D447,Payments!AL$10:$AX$1113,13,FALSE),"-")</f>
        <v>-</v>
      </c>
      <c r="AE447" s="3" t="str">
        <f>IFERROR(VLOOKUP($D447,Payments!AN$10:$AX$1113,11,FALSE),"-")</f>
        <v>-</v>
      </c>
      <c r="AF447" s="3" t="str">
        <f>IFERROR(VLOOKUP($D447,Payments!AP$10:$AX$1113,9,FALSE),"-")</f>
        <v>-</v>
      </c>
      <c r="AG447" s="3" t="str">
        <f>IFERROR(VLOOKUP($D447,Payments!AR$10:$AX$1113,7,FALSE),"-")</f>
        <v>-</v>
      </c>
      <c r="AH447" s="3" t="str">
        <f>IFERROR(VLOOKUP($D447,Payments!AT$10:$AX$1113,5,FALSE),"-")</f>
        <v>-</v>
      </c>
      <c r="AI447" s="3" t="str">
        <f>IFERROR(VLOOKUP($D447,Payments!AV$10:$AX$1113,3,FALSE),"-")</f>
        <v>-</v>
      </c>
    </row>
    <row r="448" spans="1:35" ht="14.5" x14ac:dyDescent="0.35">
      <c r="A448" s="6" t="s">
        <v>599</v>
      </c>
      <c r="B448" s="2" t="s">
        <v>2681</v>
      </c>
      <c r="C448" s="19" t="s">
        <v>1487</v>
      </c>
      <c r="D448" s="2" t="s">
        <v>2026</v>
      </c>
      <c r="E448" s="22" t="s">
        <v>1495</v>
      </c>
      <c r="F448" s="2"/>
      <c r="G448" s="38">
        <v>20000</v>
      </c>
      <c r="H448" s="2"/>
      <c r="I448" s="26"/>
      <c r="J448" s="2"/>
      <c r="K448" s="2" t="s">
        <v>1500</v>
      </c>
      <c r="L448" s="3" t="str">
        <f>IFERROR(VLOOKUP($D448,Payments!B$10:$AX$1113,49,FALSE),"-")</f>
        <v>-</v>
      </c>
      <c r="M448" s="3" t="str">
        <f>IFERROR(VLOOKUP($D448,Payments!D$10:$AX$1113,47,FALSE),"-")</f>
        <v>-</v>
      </c>
      <c r="N448" s="3" t="str">
        <f>IFERROR(VLOOKUP($D448,Payments!F$10:$AX$1113,45,FALSE),"-")</f>
        <v>-</v>
      </c>
      <c r="O448" s="3" t="str">
        <f>IFERROR(VLOOKUP($D448,Payments!H$10:$AX$1113,43,FALSE),"-")</f>
        <v>-</v>
      </c>
      <c r="P448" s="3" t="str">
        <f>IFERROR(VLOOKUP($D448,Payments!J$10:$AX$1113,41,FALSE),"-")</f>
        <v>-</v>
      </c>
      <c r="Q448" s="3" t="str">
        <f>IFERROR(VLOOKUP($D448,Payments!L$10:$AX$1113,39,FALSE),"-")</f>
        <v>-</v>
      </c>
      <c r="R448" s="3" t="str">
        <f>IFERROR(VLOOKUP($D448,Payments!N$10:$AX$1113,37,FALSE),"-")</f>
        <v>-</v>
      </c>
      <c r="S448" s="3" t="str">
        <f>IFERROR(VLOOKUP($D448,Payments!P$10:$AX$1113,35,FALSE),"-")</f>
        <v>-</v>
      </c>
      <c r="T448" s="3" t="str">
        <f>IFERROR(VLOOKUP($D448,Payments!R$10:$AX$1113,33,FALSE),"-")</f>
        <v>-</v>
      </c>
      <c r="U448" s="3" t="str">
        <f>IFERROR(VLOOKUP($D448,Payments!T$10:$AX$1113,31,FALSE),"-")</f>
        <v>-</v>
      </c>
      <c r="V448" s="3" t="str">
        <f>IFERROR(VLOOKUP($D448,Payments!V$10:$AX$1113,29,FALSE),"-")</f>
        <v>-</v>
      </c>
      <c r="W448" s="3" t="str">
        <f>IFERROR(VLOOKUP($D448,Payments!X$10:$AX$1113,27,FALSE),"-")</f>
        <v>-</v>
      </c>
      <c r="X448" s="3" t="str">
        <f>IFERROR(VLOOKUP($D448,Payments!Z$10:$AX$1113,25,FALSE),"-")</f>
        <v>-</v>
      </c>
      <c r="Y448" s="3" t="str">
        <f>IFERROR(VLOOKUP($D448,Payments!AB$10:$AX$1113,23,FALSE),"-")</f>
        <v>-</v>
      </c>
      <c r="Z448" s="3" t="str">
        <f>IFERROR(VLOOKUP($D448,Payments!AD$10:$AX$1113,19,FALSE),"-")</f>
        <v>-</v>
      </c>
      <c r="AA448" s="3" t="str">
        <f>IFERROR(VLOOKUP($D448,Payments!AF$10:$AX$1113,17,FALSE),"-")</f>
        <v>-</v>
      </c>
      <c r="AB448" s="3" t="str">
        <f>IFERROR(VLOOKUP($D448,Payments!AH$10:$AX$1113,15,FALSE),"-")</f>
        <v>-</v>
      </c>
      <c r="AC448" s="3" t="str">
        <f>IFERROR(VLOOKUP($D448,Payments!AJ$10:$AX$1113,15,FALSE),"-")</f>
        <v>-</v>
      </c>
      <c r="AD448" s="3" t="str">
        <f>IFERROR(VLOOKUP($D448,Payments!AL$10:$AX$1113,13,FALSE),"-")</f>
        <v>-</v>
      </c>
      <c r="AE448" s="3" t="str">
        <f>IFERROR(VLOOKUP($D448,Payments!AN$10:$AX$1113,11,FALSE),"-")</f>
        <v>-</v>
      </c>
      <c r="AF448" s="3" t="str">
        <f>IFERROR(VLOOKUP($D448,Payments!AP$10:$AX$1113,9,FALSE),"-")</f>
        <v>-</v>
      </c>
      <c r="AG448" s="3" t="str">
        <f>IFERROR(VLOOKUP($D448,Payments!AR$10:$AX$1113,7,FALSE),"-")</f>
        <v>-</v>
      </c>
      <c r="AH448" s="3" t="str">
        <f>IFERROR(VLOOKUP($D448,Payments!AT$10:$AX$1113,5,FALSE),"-")</f>
        <v>-</v>
      </c>
      <c r="AI448" s="3" t="str">
        <f>IFERROR(VLOOKUP($D448,Payments!AV$10:$AX$1113,3,FALSE),"-")</f>
        <v>-</v>
      </c>
    </row>
    <row r="449" spans="1:35" ht="14.5" x14ac:dyDescent="0.35">
      <c r="A449" s="6" t="s">
        <v>599</v>
      </c>
      <c r="B449" s="2" t="s">
        <v>2682</v>
      </c>
      <c r="C449" s="19" t="s">
        <v>1501</v>
      </c>
      <c r="D449" s="2" t="s">
        <v>2027</v>
      </c>
      <c r="E449" s="22" t="s">
        <v>673</v>
      </c>
      <c r="F449" s="2">
        <v>3</v>
      </c>
      <c r="G449" s="38">
        <v>20000</v>
      </c>
      <c r="H449" s="2"/>
      <c r="I449" s="26"/>
      <c r="J449" s="2"/>
      <c r="K449" s="2"/>
      <c r="L449" s="3" t="str">
        <f>IFERROR(VLOOKUP($D449,Payments!B$10:$AX$1113,49,FALSE),"-")</f>
        <v>-</v>
      </c>
      <c r="M449" s="3" t="str">
        <f>IFERROR(VLOOKUP($D449,Payments!D$10:$AX$1113,47,FALSE),"-")</f>
        <v>-</v>
      </c>
      <c r="N449" s="3" t="str">
        <f>IFERROR(VLOOKUP($D449,Payments!F$10:$AX$1113,45,FALSE),"-")</f>
        <v>-</v>
      </c>
      <c r="O449" s="3" t="str">
        <f>IFERROR(VLOOKUP($D449,Payments!H$10:$AX$1113,43,FALSE),"-")</f>
        <v>-</v>
      </c>
      <c r="P449" s="3" t="str">
        <f>IFERROR(VLOOKUP($D449,Payments!J$10:$AX$1113,41,FALSE),"-")</f>
        <v>-</v>
      </c>
      <c r="Q449" s="3" t="str">
        <f>IFERROR(VLOOKUP($D449,Payments!L$10:$AX$1113,39,FALSE),"-")</f>
        <v>-</v>
      </c>
      <c r="R449" s="3" t="str">
        <f>IFERROR(VLOOKUP($D449,Payments!N$10:$AX$1113,37,FALSE),"-")</f>
        <v>-</v>
      </c>
      <c r="S449" s="3" t="str">
        <f>IFERROR(VLOOKUP($D449,Payments!P$10:$AX$1113,35,FALSE),"-")</f>
        <v>-</v>
      </c>
      <c r="T449" s="3" t="str">
        <f>IFERROR(VLOOKUP($D449,Payments!R$10:$AX$1113,33,FALSE),"-")</f>
        <v>-</v>
      </c>
      <c r="U449" s="3" t="str">
        <f>IFERROR(VLOOKUP($D449,Payments!T$10:$AX$1113,31,FALSE),"-")</f>
        <v>-</v>
      </c>
      <c r="V449" s="3" t="str">
        <f>IFERROR(VLOOKUP($D449,Payments!V$10:$AX$1113,29,FALSE),"-")</f>
        <v>-</v>
      </c>
      <c r="W449" s="3" t="str">
        <f>IFERROR(VLOOKUP($D449,Payments!X$10:$AX$1113,27,FALSE),"-")</f>
        <v>-</v>
      </c>
      <c r="X449" s="3" t="str">
        <f>IFERROR(VLOOKUP($D449,Payments!Z$10:$AX$1113,25,FALSE),"-")</f>
        <v>-</v>
      </c>
      <c r="Y449" s="3" t="str">
        <f>IFERROR(VLOOKUP($D449,Payments!AB$10:$AX$1113,23,FALSE),"-")</f>
        <v>-</v>
      </c>
      <c r="Z449" s="3" t="str">
        <f>IFERROR(VLOOKUP($D449,Payments!AD$10:$AX$1113,19,FALSE),"-")</f>
        <v>-</v>
      </c>
      <c r="AA449" s="3" t="str">
        <f>IFERROR(VLOOKUP($D449,Payments!AF$10:$AX$1113,17,FALSE),"-")</f>
        <v>-</v>
      </c>
      <c r="AB449" s="3" t="str">
        <f>IFERROR(VLOOKUP($D449,Payments!AH$10:$AX$1113,15,FALSE),"-")</f>
        <v>-</v>
      </c>
      <c r="AC449" s="3" t="str">
        <f>IFERROR(VLOOKUP($D449,Payments!AJ$10:$AX$1113,15,FALSE),"-")</f>
        <v>-</v>
      </c>
      <c r="AD449" s="3" t="str">
        <f>IFERROR(VLOOKUP($D449,Payments!AL$10:$AX$1113,13,FALSE),"-")</f>
        <v>-</v>
      </c>
      <c r="AE449" s="3" t="str">
        <f>IFERROR(VLOOKUP($D449,Payments!AN$10:$AX$1113,11,FALSE),"-")</f>
        <v>-</v>
      </c>
      <c r="AF449" s="3" t="str">
        <f>IFERROR(VLOOKUP($D449,Payments!AP$10:$AX$1113,9,FALSE),"-")</f>
        <v>-</v>
      </c>
      <c r="AG449" s="3" t="str">
        <f>IFERROR(VLOOKUP($D449,Payments!AR$10:$AX$1113,7,FALSE),"-")</f>
        <v>-</v>
      </c>
      <c r="AH449" s="3" t="str">
        <f>IFERROR(VLOOKUP($D449,Payments!AT$10:$AX$1113,5,FALSE),"-")</f>
        <v>-</v>
      </c>
      <c r="AI449" s="3" t="str">
        <f>IFERROR(VLOOKUP($D449,Payments!AV$10:$AX$1113,3,FALSE),"-")</f>
        <v>-</v>
      </c>
    </row>
    <row r="450" spans="1:35" ht="14.5" x14ac:dyDescent="0.35">
      <c r="A450" s="6" t="s">
        <v>599</v>
      </c>
      <c r="B450" s="2" t="s">
        <v>2682</v>
      </c>
      <c r="C450" s="19" t="s">
        <v>672</v>
      </c>
      <c r="D450" s="2" t="s">
        <v>2028</v>
      </c>
      <c r="E450" s="22" t="s">
        <v>674</v>
      </c>
      <c r="F450" s="2">
        <v>1</v>
      </c>
      <c r="G450" s="38">
        <v>20000</v>
      </c>
      <c r="H450" s="2"/>
      <c r="I450" s="26"/>
      <c r="J450" s="2"/>
      <c r="K450" s="2"/>
      <c r="L450" s="3" t="str">
        <f>IFERROR(VLOOKUP($D450,Payments!B$10:$AX$1113,49,FALSE),"-")</f>
        <v>-</v>
      </c>
      <c r="M450" s="3" t="str">
        <f>IFERROR(VLOOKUP($D450,Payments!D$10:$AX$1113,47,FALSE),"-")</f>
        <v>-</v>
      </c>
      <c r="N450" s="3" t="str">
        <f>IFERROR(VLOOKUP($D450,Payments!F$10:$AX$1113,45,FALSE),"-")</f>
        <v>-</v>
      </c>
      <c r="O450" s="3" t="str">
        <f>IFERROR(VLOOKUP($D450,Payments!H$10:$AX$1113,43,FALSE),"-")</f>
        <v>-</v>
      </c>
      <c r="P450" s="3" t="str">
        <f>IFERROR(VLOOKUP($D450,Payments!J$10:$AX$1113,41,FALSE),"-")</f>
        <v>-</v>
      </c>
      <c r="Q450" s="3" t="str">
        <f>IFERROR(VLOOKUP($D450,Payments!L$10:$AX$1113,39,FALSE),"-")</f>
        <v>-</v>
      </c>
      <c r="R450" s="3" t="str">
        <f>IFERROR(VLOOKUP($D450,Payments!N$10:$AX$1113,37,FALSE),"-")</f>
        <v>-</v>
      </c>
      <c r="S450" s="3" t="str">
        <f>IFERROR(VLOOKUP($D450,Payments!P$10:$AX$1113,35,FALSE),"-")</f>
        <v>-</v>
      </c>
      <c r="T450" s="3" t="str">
        <f>IFERROR(VLOOKUP($D450,Payments!R$10:$AX$1113,33,FALSE),"-")</f>
        <v>-</v>
      </c>
      <c r="U450" s="3" t="str">
        <f>IFERROR(VLOOKUP($D450,Payments!T$10:$AX$1113,31,FALSE),"-")</f>
        <v>-</v>
      </c>
      <c r="V450" s="3" t="str">
        <f>IFERROR(VLOOKUP($D450,Payments!V$10:$AX$1113,29,FALSE),"-")</f>
        <v>-</v>
      </c>
      <c r="W450" s="3" t="str">
        <f>IFERROR(VLOOKUP($D450,Payments!X$10:$AX$1113,27,FALSE),"-")</f>
        <v>-</v>
      </c>
      <c r="X450" s="3" t="str">
        <f>IFERROR(VLOOKUP($D450,Payments!Z$10:$AX$1113,25,FALSE),"-")</f>
        <v>-</v>
      </c>
      <c r="Y450" s="3" t="str">
        <f>IFERROR(VLOOKUP($D450,Payments!AB$10:$AX$1113,23,FALSE),"-")</f>
        <v>-</v>
      </c>
      <c r="Z450" s="3" t="str">
        <f>IFERROR(VLOOKUP($D450,Payments!AD$10:$AX$1113,19,FALSE),"-")</f>
        <v>-</v>
      </c>
      <c r="AA450" s="3" t="str">
        <f>IFERROR(VLOOKUP($D450,Payments!AF$10:$AX$1113,17,FALSE),"-")</f>
        <v>-</v>
      </c>
      <c r="AB450" s="3" t="str">
        <f>IFERROR(VLOOKUP($D450,Payments!AH$10:$AX$1113,15,FALSE),"-")</f>
        <v>-</v>
      </c>
      <c r="AC450" s="3" t="str">
        <f>IFERROR(VLOOKUP($D450,Payments!AJ$10:$AX$1113,15,FALSE),"-")</f>
        <v>-</v>
      </c>
      <c r="AD450" s="3" t="str">
        <f>IFERROR(VLOOKUP($D450,Payments!AL$10:$AX$1113,13,FALSE),"-")</f>
        <v>-</v>
      </c>
      <c r="AE450" s="3" t="str">
        <f>IFERROR(VLOOKUP($D450,Payments!AN$10:$AX$1113,11,FALSE),"-")</f>
        <v>-</v>
      </c>
      <c r="AF450" s="3" t="str">
        <f>IFERROR(VLOOKUP($D450,Payments!AP$10:$AX$1113,9,FALSE),"-")</f>
        <v>-</v>
      </c>
      <c r="AG450" s="3" t="str">
        <f>IFERROR(VLOOKUP($D450,Payments!AR$10:$AX$1113,7,FALSE),"-")</f>
        <v>-</v>
      </c>
      <c r="AH450" s="3" t="str">
        <f>IFERROR(VLOOKUP($D450,Payments!AT$10:$AX$1113,5,FALSE),"-")</f>
        <v>-</v>
      </c>
      <c r="AI450" s="3" t="str">
        <f>IFERROR(VLOOKUP($D450,Payments!AV$10:$AX$1113,3,FALSE),"-")</f>
        <v>-</v>
      </c>
    </row>
    <row r="451" spans="1:35" ht="14.5" x14ac:dyDescent="0.35">
      <c r="A451" s="6" t="s">
        <v>599</v>
      </c>
      <c r="B451" s="2" t="s">
        <v>2682</v>
      </c>
      <c r="C451" s="19" t="s">
        <v>672</v>
      </c>
      <c r="D451" s="2" t="s">
        <v>2029</v>
      </c>
      <c r="E451" s="22" t="s">
        <v>675</v>
      </c>
      <c r="F451" s="2">
        <v>6</v>
      </c>
      <c r="G451" s="38">
        <v>20000</v>
      </c>
      <c r="H451" s="2"/>
      <c r="I451" s="26" t="s">
        <v>1502</v>
      </c>
      <c r="J451" s="2"/>
      <c r="K451" s="2"/>
      <c r="L451" s="3" t="str">
        <f>IFERROR(VLOOKUP($D451,Payments!B$10:$AX$1113,49,FALSE),"-")</f>
        <v>-</v>
      </c>
      <c r="M451" s="3" t="str">
        <f>IFERROR(VLOOKUP($D451,Payments!D$10:$AX$1113,47,FALSE),"-")</f>
        <v>-</v>
      </c>
      <c r="N451" s="3" t="str">
        <f>IFERROR(VLOOKUP($D451,Payments!F$10:$AX$1113,45,FALSE),"-")</f>
        <v>-</v>
      </c>
      <c r="O451" s="3" t="str">
        <f>IFERROR(VLOOKUP($D451,Payments!H$10:$AX$1113,43,FALSE),"-")</f>
        <v>-</v>
      </c>
      <c r="P451" s="3" t="str">
        <f>IFERROR(VLOOKUP($D451,Payments!J$10:$AX$1113,41,FALSE),"-")</f>
        <v>-</v>
      </c>
      <c r="Q451" s="3" t="str">
        <f>IFERROR(VLOOKUP($D451,Payments!L$10:$AX$1113,39,FALSE),"-")</f>
        <v>-</v>
      </c>
      <c r="R451" s="3" t="str">
        <f>IFERROR(VLOOKUP($D451,Payments!N$10:$AX$1113,37,FALSE),"-")</f>
        <v>-</v>
      </c>
      <c r="S451" s="3" t="str">
        <f>IFERROR(VLOOKUP($D451,Payments!P$10:$AX$1113,35,FALSE),"-")</f>
        <v>-</v>
      </c>
      <c r="T451" s="3" t="str">
        <f>IFERROR(VLOOKUP($D451,Payments!R$10:$AX$1113,33,FALSE),"-")</f>
        <v>-</v>
      </c>
      <c r="U451" s="3" t="str">
        <f>IFERROR(VLOOKUP($D451,Payments!T$10:$AX$1113,31,FALSE),"-")</f>
        <v>-</v>
      </c>
      <c r="V451" s="3" t="str">
        <f>IFERROR(VLOOKUP($D451,Payments!V$10:$AX$1113,29,FALSE),"-")</f>
        <v>-</v>
      </c>
      <c r="W451" s="3" t="str">
        <f>IFERROR(VLOOKUP($D451,Payments!X$10:$AX$1113,27,FALSE),"-")</f>
        <v>-</v>
      </c>
      <c r="X451" s="3" t="str">
        <f>IFERROR(VLOOKUP($D451,Payments!Z$10:$AX$1113,25,FALSE),"-")</f>
        <v>-</v>
      </c>
      <c r="Y451" s="3" t="str">
        <f>IFERROR(VLOOKUP($D451,Payments!AB$10:$AX$1113,23,FALSE),"-")</f>
        <v>-</v>
      </c>
      <c r="Z451" s="3" t="str">
        <f>IFERROR(VLOOKUP($D451,Payments!AD$10:$AX$1113,19,FALSE),"-")</f>
        <v>-</v>
      </c>
      <c r="AA451" s="3" t="str">
        <f>IFERROR(VLOOKUP($D451,Payments!AF$10:$AX$1113,17,FALSE),"-")</f>
        <v>-</v>
      </c>
      <c r="AB451" s="3" t="str">
        <f>IFERROR(VLOOKUP($D451,Payments!AH$10:$AX$1113,15,FALSE),"-")</f>
        <v>-</v>
      </c>
      <c r="AC451" s="3" t="str">
        <f>IFERROR(VLOOKUP($D451,Payments!AJ$10:$AX$1113,15,FALSE),"-")</f>
        <v>-</v>
      </c>
      <c r="AD451" s="3" t="str">
        <f>IFERROR(VLOOKUP($D451,Payments!AL$10:$AX$1113,13,FALSE),"-")</f>
        <v>-</v>
      </c>
      <c r="AE451" s="3" t="str">
        <f>IFERROR(VLOOKUP($D451,Payments!AN$10:$AX$1113,11,FALSE),"-")</f>
        <v>-</v>
      </c>
      <c r="AF451" s="3" t="str">
        <f>IFERROR(VLOOKUP($D451,Payments!AP$10:$AX$1113,9,FALSE),"-")</f>
        <v>-</v>
      </c>
      <c r="AG451" s="3" t="str">
        <f>IFERROR(VLOOKUP($D451,Payments!AR$10:$AX$1113,7,FALSE),"-")</f>
        <v>-</v>
      </c>
      <c r="AH451" s="3" t="str">
        <f>IFERROR(VLOOKUP($D451,Payments!AT$10:$AX$1113,5,FALSE),"-")</f>
        <v>-</v>
      </c>
      <c r="AI451" s="3" t="str">
        <f>IFERROR(VLOOKUP($D451,Payments!AV$10:$AX$1113,3,FALSE),"-")</f>
        <v>-</v>
      </c>
    </row>
    <row r="452" spans="1:35" ht="14.5" x14ac:dyDescent="0.35">
      <c r="A452" s="6" t="s">
        <v>599</v>
      </c>
      <c r="B452" s="2" t="s">
        <v>2682</v>
      </c>
      <c r="C452" s="19" t="s">
        <v>672</v>
      </c>
      <c r="D452" s="2" t="s">
        <v>2030</v>
      </c>
      <c r="E452" s="22" t="s">
        <v>1503</v>
      </c>
      <c r="F452" s="2">
        <v>0</v>
      </c>
      <c r="G452" s="38">
        <v>20000</v>
      </c>
      <c r="H452" s="2"/>
      <c r="I452" s="26"/>
      <c r="J452" s="2"/>
      <c r="K452" s="2"/>
      <c r="L452" s="3" t="str">
        <f>IFERROR(VLOOKUP($D452,Payments!B$10:$AX$1113,49,FALSE),"-")</f>
        <v>-</v>
      </c>
      <c r="M452" s="3" t="str">
        <f>IFERROR(VLOOKUP($D452,Payments!D$10:$AX$1113,47,FALSE),"-")</f>
        <v>-</v>
      </c>
      <c r="N452" s="3" t="str">
        <f>IFERROR(VLOOKUP($D452,Payments!F$10:$AX$1113,45,FALSE),"-")</f>
        <v>-</v>
      </c>
      <c r="O452" s="3" t="str">
        <f>IFERROR(VLOOKUP($D452,Payments!H$10:$AX$1113,43,FALSE),"-")</f>
        <v>-</v>
      </c>
      <c r="P452" s="3" t="str">
        <f>IFERROR(VLOOKUP($D452,Payments!J$10:$AX$1113,41,FALSE),"-")</f>
        <v>-</v>
      </c>
      <c r="Q452" s="3" t="str">
        <f>IFERROR(VLOOKUP($D452,Payments!L$10:$AX$1113,39,FALSE),"-")</f>
        <v>-</v>
      </c>
      <c r="R452" s="3" t="str">
        <f>IFERROR(VLOOKUP($D452,Payments!N$10:$AX$1113,37,FALSE),"-")</f>
        <v>-</v>
      </c>
      <c r="S452" s="3" t="str">
        <f>IFERROR(VLOOKUP($D452,Payments!P$10:$AX$1113,35,FALSE),"-")</f>
        <v>-</v>
      </c>
      <c r="T452" s="3" t="str">
        <f>IFERROR(VLOOKUP($D452,Payments!R$10:$AX$1113,33,FALSE),"-")</f>
        <v>-</v>
      </c>
      <c r="U452" s="3" t="str">
        <f>IFERROR(VLOOKUP($D452,Payments!T$10:$AX$1113,31,FALSE),"-")</f>
        <v>-</v>
      </c>
      <c r="V452" s="3" t="str">
        <f>IFERROR(VLOOKUP($D452,Payments!V$10:$AX$1113,29,FALSE),"-")</f>
        <v>-</v>
      </c>
      <c r="W452" s="3" t="str">
        <f>IFERROR(VLOOKUP($D452,Payments!X$10:$AX$1113,27,FALSE),"-")</f>
        <v>-</v>
      </c>
      <c r="X452" s="3" t="str">
        <f>IFERROR(VLOOKUP($D452,Payments!Z$10:$AX$1113,25,FALSE),"-")</f>
        <v>-</v>
      </c>
      <c r="Y452" s="3" t="str">
        <f>IFERROR(VLOOKUP($D452,Payments!AB$10:$AX$1113,23,FALSE),"-")</f>
        <v>-</v>
      </c>
      <c r="Z452" s="3" t="str">
        <f>IFERROR(VLOOKUP($D452,Payments!AD$10:$AX$1113,19,FALSE),"-")</f>
        <v>-</v>
      </c>
      <c r="AA452" s="3" t="str">
        <f>IFERROR(VLOOKUP($D452,Payments!AF$10:$AX$1113,17,FALSE),"-")</f>
        <v>-</v>
      </c>
      <c r="AB452" s="3" t="str">
        <f>IFERROR(VLOOKUP($D452,Payments!AH$10:$AX$1113,15,FALSE),"-")</f>
        <v>-</v>
      </c>
      <c r="AC452" s="3" t="str">
        <f>IFERROR(VLOOKUP($D452,Payments!AJ$10:$AX$1113,15,FALSE),"-")</f>
        <v>-</v>
      </c>
      <c r="AD452" s="3" t="str">
        <f>IFERROR(VLOOKUP($D452,Payments!AL$10:$AX$1113,13,FALSE),"-")</f>
        <v>-</v>
      </c>
      <c r="AE452" s="3" t="str">
        <f>IFERROR(VLOOKUP($D452,Payments!AN$10:$AX$1113,11,FALSE),"-")</f>
        <v>-</v>
      </c>
      <c r="AF452" s="3" t="str">
        <f>IFERROR(VLOOKUP($D452,Payments!AP$10:$AX$1113,9,FALSE),"-")</f>
        <v>-</v>
      </c>
      <c r="AG452" s="3" t="str">
        <f>IFERROR(VLOOKUP($D452,Payments!AR$10:$AX$1113,7,FALSE),"-")</f>
        <v>-</v>
      </c>
      <c r="AH452" s="3" t="str">
        <f>IFERROR(VLOOKUP($D452,Payments!AT$10:$AX$1113,5,FALSE),"-")</f>
        <v>-</v>
      </c>
      <c r="AI452" s="3" t="str">
        <f>IFERROR(VLOOKUP($D452,Payments!AV$10:$AX$1113,3,FALSE),"-")</f>
        <v>-</v>
      </c>
    </row>
    <row r="453" spans="1:35" ht="14.5" x14ac:dyDescent="0.35">
      <c r="A453" s="6" t="s">
        <v>599</v>
      </c>
      <c r="B453" s="2" t="s">
        <v>2682</v>
      </c>
      <c r="C453" s="19" t="s">
        <v>672</v>
      </c>
      <c r="D453" s="2" t="s">
        <v>2031</v>
      </c>
      <c r="E453" s="22" t="s">
        <v>1504</v>
      </c>
      <c r="F453" s="2">
        <v>0</v>
      </c>
      <c r="G453" s="38">
        <v>20000</v>
      </c>
      <c r="H453" s="2"/>
      <c r="I453" s="26"/>
      <c r="J453" s="2"/>
      <c r="K453" s="2"/>
      <c r="L453" s="3" t="str">
        <f>IFERROR(VLOOKUP($D453,Payments!B$10:$AX$1113,49,FALSE),"-")</f>
        <v>-</v>
      </c>
      <c r="M453" s="3" t="str">
        <f>IFERROR(VLOOKUP($D453,Payments!D$10:$AX$1113,47,FALSE),"-")</f>
        <v>-</v>
      </c>
      <c r="N453" s="3" t="str">
        <f>IFERROR(VLOOKUP($D453,Payments!F$10:$AX$1113,45,FALSE),"-")</f>
        <v>-</v>
      </c>
      <c r="O453" s="3" t="str">
        <f>IFERROR(VLOOKUP($D453,Payments!H$10:$AX$1113,43,FALSE),"-")</f>
        <v>-</v>
      </c>
      <c r="P453" s="3" t="str">
        <f>IFERROR(VLOOKUP($D453,Payments!J$10:$AX$1113,41,FALSE),"-")</f>
        <v>-</v>
      </c>
      <c r="Q453" s="3" t="str">
        <f>IFERROR(VLOOKUP($D453,Payments!L$10:$AX$1113,39,FALSE),"-")</f>
        <v>-</v>
      </c>
      <c r="R453" s="3" t="str">
        <f>IFERROR(VLOOKUP($D453,Payments!N$10:$AX$1113,37,FALSE),"-")</f>
        <v>-</v>
      </c>
      <c r="S453" s="3" t="str">
        <f>IFERROR(VLOOKUP($D453,Payments!P$10:$AX$1113,35,FALSE),"-")</f>
        <v>-</v>
      </c>
      <c r="T453" s="3" t="str">
        <f>IFERROR(VLOOKUP($D453,Payments!R$10:$AX$1113,33,FALSE),"-")</f>
        <v>-</v>
      </c>
      <c r="U453" s="3" t="str">
        <f>IFERROR(VLOOKUP($D453,Payments!T$10:$AX$1113,31,FALSE),"-")</f>
        <v>-</v>
      </c>
      <c r="V453" s="3" t="str">
        <f>IFERROR(VLOOKUP($D453,Payments!V$10:$AX$1113,29,FALSE),"-")</f>
        <v>-</v>
      </c>
      <c r="W453" s="3" t="str">
        <f>IFERROR(VLOOKUP($D453,Payments!X$10:$AX$1113,27,FALSE),"-")</f>
        <v>-</v>
      </c>
      <c r="X453" s="3" t="str">
        <f>IFERROR(VLOOKUP($D453,Payments!Z$10:$AX$1113,25,FALSE),"-")</f>
        <v>-</v>
      </c>
      <c r="Y453" s="3" t="str">
        <f>IFERROR(VLOOKUP($D453,Payments!AB$10:$AX$1113,23,FALSE),"-")</f>
        <v>-</v>
      </c>
      <c r="Z453" s="3" t="str">
        <f>IFERROR(VLOOKUP($D453,Payments!AD$10:$AX$1113,19,FALSE),"-")</f>
        <v>-</v>
      </c>
      <c r="AA453" s="3" t="str">
        <f>IFERROR(VLOOKUP($D453,Payments!AF$10:$AX$1113,17,FALSE),"-")</f>
        <v>-</v>
      </c>
      <c r="AB453" s="3" t="str">
        <f>IFERROR(VLOOKUP($D453,Payments!AH$10:$AX$1113,15,FALSE),"-")</f>
        <v>-</v>
      </c>
      <c r="AC453" s="3" t="str">
        <f>IFERROR(VLOOKUP($D453,Payments!AJ$10:$AX$1113,15,FALSE),"-")</f>
        <v>-</v>
      </c>
      <c r="AD453" s="3" t="str">
        <f>IFERROR(VLOOKUP($D453,Payments!AL$10:$AX$1113,13,FALSE),"-")</f>
        <v>-</v>
      </c>
      <c r="AE453" s="3" t="str">
        <f>IFERROR(VLOOKUP($D453,Payments!AN$10:$AX$1113,11,FALSE),"-")</f>
        <v>-</v>
      </c>
      <c r="AF453" s="3" t="str">
        <f>IFERROR(VLOOKUP($D453,Payments!AP$10:$AX$1113,9,FALSE),"-")</f>
        <v>-</v>
      </c>
      <c r="AG453" s="3" t="str">
        <f>IFERROR(VLOOKUP($D453,Payments!AR$10:$AX$1113,7,FALSE),"-")</f>
        <v>-</v>
      </c>
      <c r="AH453" s="3" t="str">
        <f>IFERROR(VLOOKUP($D453,Payments!AT$10:$AX$1113,5,FALSE),"-")</f>
        <v>-</v>
      </c>
      <c r="AI453" s="3" t="str">
        <f>IFERROR(VLOOKUP($D453,Payments!AV$10:$AX$1113,3,FALSE),"-")</f>
        <v>-</v>
      </c>
    </row>
    <row r="454" spans="1:35" ht="14.5" x14ac:dyDescent="0.35">
      <c r="A454" s="6" t="s">
        <v>599</v>
      </c>
      <c r="B454" s="2" t="s">
        <v>2683</v>
      </c>
      <c r="C454" s="19" t="s">
        <v>676</v>
      </c>
      <c r="D454" s="2" t="s">
        <v>2032</v>
      </c>
      <c r="E454" s="22" t="s">
        <v>677</v>
      </c>
      <c r="F454" s="2">
        <v>1</v>
      </c>
      <c r="G454" s="38">
        <v>20000</v>
      </c>
      <c r="H454" s="2"/>
      <c r="I454" s="26" t="s">
        <v>1505</v>
      </c>
      <c r="J454" s="2"/>
      <c r="K454" s="2"/>
      <c r="L454" s="3" t="str">
        <f>IFERROR(VLOOKUP($D454,Payments!B$10:$AX$1113,49,FALSE),"-")</f>
        <v>-</v>
      </c>
      <c r="M454" s="3" t="str">
        <f>IFERROR(VLOOKUP($D454,Payments!D$10:$AX$1113,47,FALSE),"-")</f>
        <v>-</v>
      </c>
      <c r="N454" s="3" t="str">
        <f>IFERROR(VLOOKUP($D454,Payments!F$10:$AX$1113,45,FALSE),"-")</f>
        <v>-</v>
      </c>
      <c r="O454" s="3" t="str">
        <f>IFERROR(VLOOKUP($D454,Payments!H$10:$AX$1113,43,FALSE),"-")</f>
        <v>-</v>
      </c>
      <c r="P454" s="3" t="str">
        <f>IFERROR(VLOOKUP($D454,Payments!J$10:$AX$1113,41,FALSE),"-")</f>
        <v>-</v>
      </c>
      <c r="Q454" s="3" t="str">
        <f>IFERROR(VLOOKUP($D454,Payments!L$10:$AX$1113,39,FALSE),"-")</f>
        <v>-</v>
      </c>
      <c r="R454" s="3" t="str">
        <f>IFERROR(VLOOKUP($D454,Payments!N$10:$AX$1113,37,FALSE),"-")</f>
        <v>-</v>
      </c>
      <c r="S454" s="3" t="str">
        <f>IFERROR(VLOOKUP($D454,Payments!P$10:$AX$1113,35,FALSE),"-")</f>
        <v>-</v>
      </c>
      <c r="T454" s="3" t="str">
        <f>IFERROR(VLOOKUP($D454,Payments!R$10:$AX$1113,33,FALSE),"-")</f>
        <v>-</v>
      </c>
      <c r="U454" s="3" t="str">
        <f>IFERROR(VLOOKUP($D454,Payments!T$10:$AX$1113,31,FALSE),"-")</f>
        <v>-</v>
      </c>
      <c r="V454" s="3" t="str">
        <f>IFERROR(VLOOKUP($D454,Payments!V$10:$AX$1113,29,FALSE),"-")</f>
        <v>-</v>
      </c>
      <c r="W454" s="3" t="str">
        <f>IFERROR(VLOOKUP($D454,Payments!X$10:$AX$1113,27,FALSE),"-")</f>
        <v>-</v>
      </c>
      <c r="X454" s="3" t="str">
        <f>IFERROR(VLOOKUP($D454,Payments!Z$10:$AX$1113,25,FALSE),"-")</f>
        <v>-</v>
      </c>
      <c r="Y454" s="3" t="str">
        <f>IFERROR(VLOOKUP($D454,Payments!AB$10:$AX$1113,23,FALSE),"-")</f>
        <v>-</v>
      </c>
      <c r="Z454" s="3" t="str">
        <f>IFERROR(VLOOKUP($D454,Payments!AD$10:$AX$1113,19,FALSE),"-")</f>
        <v>-</v>
      </c>
      <c r="AA454" s="3" t="str">
        <f>IFERROR(VLOOKUP($D454,Payments!AF$10:$AX$1113,17,FALSE),"-")</f>
        <v>-</v>
      </c>
      <c r="AB454" s="3" t="str">
        <f>IFERROR(VLOOKUP($D454,Payments!AH$10:$AX$1113,15,FALSE),"-")</f>
        <v>-</v>
      </c>
      <c r="AC454" s="3" t="str">
        <f>IFERROR(VLOOKUP($D454,Payments!AJ$10:$AX$1113,15,FALSE),"-")</f>
        <v>-</v>
      </c>
      <c r="AD454" s="3" t="str">
        <f>IFERROR(VLOOKUP($D454,Payments!AL$10:$AX$1113,13,FALSE),"-")</f>
        <v>-</v>
      </c>
      <c r="AE454" s="3" t="str">
        <f>IFERROR(VLOOKUP($D454,Payments!AN$10:$AX$1113,11,FALSE),"-")</f>
        <v>-</v>
      </c>
      <c r="AF454" s="3" t="str">
        <f>IFERROR(VLOOKUP($D454,Payments!AP$10:$AX$1113,9,FALSE),"-")</f>
        <v>-</v>
      </c>
      <c r="AG454" s="3" t="str">
        <f>IFERROR(VLOOKUP($D454,Payments!AR$10:$AX$1113,7,FALSE),"-")</f>
        <v>-</v>
      </c>
      <c r="AH454" s="3" t="str">
        <f>IFERROR(VLOOKUP($D454,Payments!AT$10:$AX$1113,5,FALSE),"-")</f>
        <v>-</v>
      </c>
      <c r="AI454" s="3" t="str">
        <f>IFERROR(VLOOKUP($D454,Payments!AV$10:$AX$1113,3,FALSE),"-")</f>
        <v>-</v>
      </c>
    </row>
    <row r="455" spans="1:35" ht="14.5" x14ac:dyDescent="0.35">
      <c r="A455" s="6" t="s">
        <v>599</v>
      </c>
      <c r="B455" s="2" t="s">
        <v>2683</v>
      </c>
      <c r="C455" s="19" t="s">
        <v>676</v>
      </c>
      <c r="D455" s="2" t="s">
        <v>2033</v>
      </c>
      <c r="E455" s="22" t="s">
        <v>678</v>
      </c>
      <c r="F455" s="2">
        <v>1</v>
      </c>
      <c r="G455" s="38">
        <v>15000</v>
      </c>
      <c r="H455" s="2"/>
      <c r="I455" s="26"/>
      <c r="J455" s="2"/>
      <c r="K455" s="2"/>
      <c r="L455" s="3" t="str">
        <f>IFERROR(VLOOKUP($D455,Payments!B$10:$AX$1113,49,FALSE),"-")</f>
        <v>-</v>
      </c>
      <c r="M455" s="3" t="str">
        <f>IFERROR(VLOOKUP($D455,Payments!D$10:$AX$1113,47,FALSE),"-")</f>
        <v>-</v>
      </c>
      <c r="N455" s="3" t="str">
        <f>IFERROR(VLOOKUP($D455,Payments!F$10:$AX$1113,45,FALSE),"-")</f>
        <v>-</v>
      </c>
      <c r="O455" s="3" t="str">
        <f>IFERROR(VLOOKUP($D455,Payments!H$10:$AX$1113,43,FALSE),"-")</f>
        <v>-</v>
      </c>
      <c r="P455" s="3" t="str">
        <f>IFERROR(VLOOKUP($D455,Payments!J$10:$AX$1113,41,FALSE),"-")</f>
        <v>-</v>
      </c>
      <c r="Q455" s="3" t="str">
        <f>IFERROR(VLOOKUP($D455,Payments!L$10:$AX$1113,39,FALSE),"-")</f>
        <v>-</v>
      </c>
      <c r="R455" s="3" t="str">
        <f>IFERROR(VLOOKUP($D455,Payments!N$10:$AX$1113,37,FALSE),"-")</f>
        <v>-</v>
      </c>
      <c r="S455" s="3" t="str">
        <f>IFERROR(VLOOKUP($D455,Payments!P$10:$AX$1113,35,FALSE),"-")</f>
        <v>-</v>
      </c>
      <c r="T455" s="3" t="str">
        <f>IFERROR(VLOOKUP($D455,Payments!R$10:$AX$1113,33,FALSE),"-")</f>
        <v>-</v>
      </c>
      <c r="U455" s="3" t="str">
        <f>IFERROR(VLOOKUP($D455,Payments!T$10:$AX$1113,31,FALSE),"-")</f>
        <v>-</v>
      </c>
      <c r="V455" s="3" t="str">
        <f>IFERROR(VLOOKUP($D455,Payments!V$10:$AX$1113,29,FALSE),"-")</f>
        <v>-</v>
      </c>
      <c r="W455" s="3" t="str">
        <f>IFERROR(VLOOKUP($D455,Payments!X$10:$AX$1113,27,FALSE),"-")</f>
        <v>-</v>
      </c>
      <c r="X455" s="3" t="str">
        <f>IFERROR(VLOOKUP($D455,Payments!Z$10:$AX$1113,25,FALSE),"-")</f>
        <v>-</v>
      </c>
      <c r="Y455" s="3" t="str">
        <f>IFERROR(VLOOKUP($D455,Payments!AB$10:$AX$1113,23,FALSE),"-")</f>
        <v>-</v>
      </c>
      <c r="Z455" s="3" t="str">
        <f>IFERROR(VLOOKUP($D455,Payments!AD$10:$AX$1113,19,FALSE),"-")</f>
        <v>-</v>
      </c>
      <c r="AA455" s="3" t="str">
        <f>IFERROR(VLOOKUP($D455,Payments!AF$10:$AX$1113,17,FALSE),"-")</f>
        <v>-</v>
      </c>
      <c r="AB455" s="3" t="str">
        <f>IFERROR(VLOOKUP($D455,Payments!AH$10:$AX$1113,15,FALSE),"-")</f>
        <v>-</v>
      </c>
      <c r="AC455" s="3" t="str">
        <f>IFERROR(VLOOKUP($D455,Payments!AJ$10:$AX$1113,15,FALSE),"-")</f>
        <v>-</v>
      </c>
      <c r="AD455" s="3" t="str">
        <f>IFERROR(VLOOKUP($D455,Payments!AL$10:$AX$1113,13,FALSE),"-")</f>
        <v>-</v>
      </c>
      <c r="AE455" s="3" t="str">
        <f>IFERROR(VLOOKUP($D455,Payments!AN$10:$AX$1113,11,FALSE),"-")</f>
        <v>-</v>
      </c>
      <c r="AF455" s="3" t="str">
        <f>IFERROR(VLOOKUP($D455,Payments!AP$10:$AX$1113,9,FALSE),"-")</f>
        <v>-</v>
      </c>
      <c r="AG455" s="3" t="str">
        <f>IFERROR(VLOOKUP($D455,Payments!AR$10:$AX$1113,7,FALSE),"-")</f>
        <v>-</v>
      </c>
      <c r="AH455" s="3" t="str">
        <f>IFERROR(VLOOKUP($D455,Payments!AT$10:$AX$1113,5,FALSE),"-")</f>
        <v>-</v>
      </c>
      <c r="AI455" s="3" t="str">
        <f>IFERROR(VLOOKUP($D455,Payments!AV$10:$AX$1113,3,FALSE),"-")</f>
        <v>-</v>
      </c>
    </row>
    <row r="456" spans="1:35" ht="14.5" x14ac:dyDescent="0.35">
      <c r="A456" s="6" t="s">
        <v>599</v>
      </c>
      <c r="B456" s="2" t="s">
        <v>2683</v>
      </c>
      <c r="C456" s="19" t="s">
        <v>676</v>
      </c>
      <c r="D456" s="2" t="s">
        <v>2034</v>
      </c>
      <c r="E456" s="22" t="s">
        <v>679</v>
      </c>
      <c r="F456" s="2">
        <v>3</v>
      </c>
      <c r="G456" s="38">
        <v>20000</v>
      </c>
      <c r="H456" s="2"/>
      <c r="I456" s="26" t="s">
        <v>1506</v>
      </c>
      <c r="J456" s="2"/>
      <c r="K456" s="2"/>
      <c r="L456" s="3" t="str">
        <f>IFERROR(VLOOKUP($D456,Payments!B$10:$AX$1113,49,FALSE),"-")</f>
        <v>-</v>
      </c>
      <c r="M456" s="3" t="str">
        <f>IFERROR(VLOOKUP($D456,Payments!D$10:$AX$1113,47,FALSE),"-")</f>
        <v>-</v>
      </c>
      <c r="N456" s="3" t="str">
        <f>IFERROR(VLOOKUP($D456,Payments!F$10:$AX$1113,45,FALSE),"-")</f>
        <v>-</v>
      </c>
      <c r="O456" s="3" t="str">
        <f>IFERROR(VLOOKUP($D456,Payments!H$10:$AX$1113,43,FALSE),"-")</f>
        <v>-</v>
      </c>
      <c r="P456" s="3" t="str">
        <f>IFERROR(VLOOKUP($D456,Payments!J$10:$AX$1113,41,FALSE),"-")</f>
        <v>-</v>
      </c>
      <c r="Q456" s="3" t="str">
        <f>IFERROR(VLOOKUP($D456,Payments!L$10:$AX$1113,39,FALSE),"-")</f>
        <v>-</v>
      </c>
      <c r="R456" s="3" t="str">
        <f>IFERROR(VLOOKUP($D456,Payments!N$10:$AX$1113,37,FALSE),"-")</f>
        <v>-</v>
      </c>
      <c r="S456" s="3" t="str">
        <f>IFERROR(VLOOKUP($D456,Payments!P$10:$AX$1113,35,FALSE),"-")</f>
        <v>-</v>
      </c>
      <c r="T456" s="3" t="str">
        <f>IFERROR(VLOOKUP($D456,Payments!R$10:$AX$1113,33,FALSE),"-")</f>
        <v>-</v>
      </c>
      <c r="U456" s="3" t="str">
        <f>IFERROR(VLOOKUP($D456,Payments!T$10:$AX$1113,31,FALSE),"-")</f>
        <v>-</v>
      </c>
      <c r="V456" s="3" t="str">
        <f>IFERROR(VLOOKUP($D456,Payments!V$10:$AX$1113,29,FALSE),"-")</f>
        <v>-</v>
      </c>
      <c r="W456" s="3" t="str">
        <f>IFERROR(VLOOKUP($D456,Payments!X$10:$AX$1113,27,FALSE),"-")</f>
        <v>-</v>
      </c>
      <c r="X456" s="3" t="str">
        <f>IFERROR(VLOOKUP($D456,Payments!Z$10:$AX$1113,25,FALSE),"-")</f>
        <v>-</v>
      </c>
      <c r="Y456" s="3" t="str">
        <f>IFERROR(VLOOKUP($D456,Payments!AB$10:$AX$1113,23,FALSE),"-")</f>
        <v>-</v>
      </c>
      <c r="Z456" s="3" t="str">
        <f>IFERROR(VLOOKUP($D456,Payments!AD$10:$AX$1113,19,FALSE),"-")</f>
        <v>-</v>
      </c>
      <c r="AA456" s="3" t="str">
        <f>IFERROR(VLOOKUP($D456,Payments!AF$10:$AX$1113,17,FALSE),"-")</f>
        <v>-</v>
      </c>
      <c r="AB456" s="3" t="str">
        <f>IFERROR(VLOOKUP($D456,Payments!AH$10:$AX$1113,15,FALSE),"-")</f>
        <v>-</v>
      </c>
      <c r="AC456" s="3" t="str">
        <f>IFERROR(VLOOKUP($D456,Payments!AJ$10:$AX$1113,15,FALSE),"-")</f>
        <v>-</v>
      </c>
      <c r="AD456" s="3" t="str">
        <f>IFERROR(VLOOKUP($D456,Payments!AL$10:$AX$1113,13,FALSE),"-")</f>
        <v>-</v>
      </c>
      <c r="AE456" s="3" t="str">
        <f>IFERROR(VLOOKUP($D456,Payments!AN$10:$AX$1113,11,FALSE),"-")</f>
        <v>-</v>
      </c>
      <c r="AF456" s="3" t="str">
        <f>IFERROR(VLOOKUP($D456,Payments!AP$10:$AX$1113,9,FALSE),"-")</f>
        <v>-</v>
      </c>
      <c r="AG456" s="3" t="str">
        <f>IFERROR(VLOOKUP($D456,Payments!AR$10:$AX$1113,7,FALSE),"-")</f>
        <v>-</v>
      </c>
      <c r="AH456" s="3" t="str">
        <f>IFERROR(VLOOKUP($D456,Payments!AT$10:$AX$1113,5,FALSE),"-")</f>
        <v>-</v>
      </c>
      <c r="AI456" s="3" t="str">
        <f>IFERROR(VLOOKUP($D456,Payments!AV$10:$AX$1113,3,FALSE),"-")</f>
        <v>-</v>
      </c>
    </row>
    <row r="457" spans="1:35" ht="14.5" x14ac:dyDescent="0.35">
      <c r="A457" s="6" t="s">
        <v>599</v>
      </c>
      <c r="B457" s="2" t="s">
        <v>2683</v>
      </c>
      <c r="C457" s="19" t="s">
        <v>676</v>
      </c>
      <c r="D457" s="2" t="s">
        <v>2035</v>
      </c>
      <c r="E457" s="22" t="s">
        <v>1508</v>
      </c>
      <c r="F457" s="2">
        <v>6</v>
      </c>
      <c r="G457" s="38">
        <v>20000</v>
      </c>
      <c r="H457" s="2"/>
      <c r="I457" s="26" t="s">
        <v>1507</v>
      </c>
      <c r="J457" s="2"/>
      <c r="K457" s="2"/>
      <c r="L457" s="3" t="str">
        <f>IFERROR(VLOOKUP($D457,Payments!B$10:$AX$1113,49,FALSE),"-")</f>
        <v>-</v>
      </c>
      <c r="M457" s="3" t="str">
        <f>IFERROR(VLOOKUP($D457,Payments!D$10:$AX$1113,47,FALSE),"-")</f>
        <v>-</v>
      </c>
      <c r="N457" s="3" t="str">
        <f>IFERROR(VLOOKUP($D457,Payments!F$10:$AX$1113,45,FALSE),"-")</f>
        <v>-</v>
      </c>
      <c r="O457" s="3" t="str">
        <f>IFERROR(VLOOKUP($D457,Payments!H$10:$AX$1113,43,FALSE),"-")</f>
        <v>-</v>
      </c>
      <c r="P457" s="3" t="str">
        <f>IFERROR(VLOOKUP($D457,Payments!J$10:$AX$1113,41,FALSE),"-")</f>
        <v>-</v>
      </c>
      <c r="Q457" s="3" t="str">
        <f>IFERROR(VLOOKUP($D457,Payments!L$10:$AX$1113,39,FALSE),"-")</f>
        <v>-</v>
      </c>
      <c r="R457" s="3" t="str">
        <f>IFERROR(VLOOKUP($D457,Payments!N$10:$AX$1113,37,FALSE),"-")</f>
        <v>-</v>
      </c>
      <c r="S457" s="3" t="str">
        <f>IFERROR(VLOOKUP($D457,Payments!P$10:$AX$1113,35,FALSE),"-")</f>
        <v>-</v>
      </c>
      <c r="T457" s="3" t="str">
        <f>IFERROR(VLOOKUP($D457,Payments!R$10:$AX$1113,33,FALSE),"-")</f>
        <v>-</v>
      </c>
      <c r="U457" s="3" t="str">
        <f>IFERROR(VLOOKUP($D457,Payments!T$10:$AX$1113,31,FALSE),"-")</f>
        <v>-</v>
      </c>
      <c r="V457" s="3" t="str">
        <f>IFERROR(VLOOKUP($D457,Payments!V$10:$AX$1113,29,FALSE),"-")</f>
        <v>-</v>
      </c>
      <c r="W457" s="3" t="str">
        <f>IFERROR(VLOOKUP($D457,Payments!X$10:$AX$1113,27,FALSE),"-")</f>
        <v>-</v>
      </c>
      <c r="X457" s="3" t="str">
        <f>IFERROR(VLOOKUP($D457,Payments!Z$10:$AX$1113,25,FALSE),"-")</f>
        <v>-</v>
      </c>
      <c r="Y457" s="3" t="str">
        <f>IFERROR(VLOOKUP($D457,Payments!AB$10:$AX$1113,23,FALSE),"-")</f>
        <v>-</v>
      </c>
      <c r="Z457" s="3" t="str">
        <f>IFERROR(VLOOKUP($D457,Payments!AD$10:$AX$1113,19,FALSE),"-")</f>
        <v>-</v>
      </c>
      <c r="AA457" s="3" t="str">
        <f>IFERROR(VLOOKUP($D457,Payments!AF$10:$AX$1113,17,FALSE),"-")</f>
        <v>-</v>
      </c>
      <c r="AB457" s="3" t="str">
        <f>IFERROR(VLOOKUP($D457,Payments!AH$10:$AX$1113,15,FALSE),"-")</f>
        <v>-</v>
      </c>
      <c r="AC457" s="3" t="str">
        <f>IFERROR(VLOOKUP($D457,Payments!AJ$10:$AX$1113,15,FALSE),"-")</f>
        <v>-</v>
      </c>
      <c r="AD457" s="3" t="str">
        <f>IFERROR(VLOOKUP($D457,Payments!AL$10:$AX$1113,13,FALSE),"-")</f>
        <v>-</v>
      </c>
      <c r="AE457" s="3" t="str">
        <f>IFERROR(VLOOKUP($D457,Payments!AN$10:$AX$1113,11,FALSE),"-")</f>
        <v>-</v>
      </c>
      <c r="AF457" s="3" t="str">
        <f>IFERROR(VLOOKUP($D457,Payments!AP$10:$AX$1113,9,FALSE),"-")</f>
        <v>-</v>
      </c>
      <c r="AG457" s="3" t="str">
        <f>IFERROR(VLOOKUP($D457,Payments!AR$10:$AX$1113,7,FALSE),"-")</f>
        <v>-</v>
      </c>
      <c r="AH457" s="3" t="str">
        <f>IFERROR(VLOOKUP($D457,Payments!AT$10:$AX$1113,5,FALSE),"-")</f>
        <v>-</v>
      </c>
      <c r="AI457" s="3" t="str">
        <f>IFERROR(VLOOKUP($D457,Payments!AV$10:$AX$1113,3,FALSE),"-")</f>
        <v>-</v>
      </c>
    </row>
    <row r="458" spans="1:35" ht="14.5" x14ac:dyDescent="0.35">
      <c r="A458" s="6" t="s">
        <v>599</v>
      </c>
      <c r="B458" s="2" t="s">
        <v>2683</v>
      </c>
      <c r="C458" s="19" t="s">
        <v>676</v>
      </c>
      <c r="D458" s="2" t="s">
        <v>2036</v>
      </c>
      <c r="E458" s="22" t="s">
        <v>680</v>
      </c>
      <c r="F458" s="2">
        <v>2</v>
      </c>
      <c r="G458" s="38">
        <v>20000</v>
      </c>
      <c r="H458" s="2"/>
      <c r="I458" s="26"/>
      <c r="J458" s="2"/>
      <c r="K458" s="2"/>
      <c r="L458" s="3" t="str">
        <f>IFERROR(VLOOKUP($D458,Payments!B$10:$AX$1113,49,FALSE),"-")</f>
        <v>-</v>
      </c>
      <c r="M458" s="3" t="str">
        <f>IFERROR(VLOOKUP($D458,Payments!D$10:$AX$1113,47,FALSE),"-")</f>
        <v>-</v>
      </c>
      <c r="N458" s="3" t="str">
        <f>IFERROR(VLOOKUP($D458,Payments!F$10:$AX$1113,45,FALSE),"-")</f>
        <v>-</v>
      </c>
      <c r="O458" s="3" t="str">
        <f>IFERROR(VLOOKUP($D458,Payments!H$10:$AX$1113,43,FALSE),"-")</f>
        <v>-</v>
      </c>
      <c r="P458" s="3" t="str">
        <f>IFERROR(VLOOKUP($D458,Payments!J$10:$AX$1113,41,FALSE),"-")</f>
        <v>-</v>
      </c>
      <c r="Q458" s="3" t="str">
        <f>IFERROR(VLOOKUP($D458,Payments!L$10:$AX$1113,39,FALSE),"-")</f>
        <v>-</v>
      </c>
      <c r="R458" s="3" t="str">
        <f>IFERROR(VLOOKUP($D458,Payments!N$10:$AX$1113,37,FALSE),"-")</f>
        <v>-</v>
      </c>
      <c r="S458" s="3" t="str">
        <f>IFERROR(VLOOKUP($D458,Payments!P$10:$AX$1113,35,FALSE),"-")</f>
        <v>-</v>
      </c>
      <c r="T458" s="3" t="str">
        <f>IFERROR(VLOOKUP($D458,Payments!R$10:$AX$1113,33,FALSE),"-")</f>
        <v>-</v>
      </c>
      <c r="U458" s="3" t="str">
        <f>IFERROR(VLOOKUP($D458,Payments!T$10:$AX$1113,31,FALSE),"-")</f>
        <v>-</v>
      </c>
      <c r="V458" s="3" t="str">
        <f>IFERROR(VLOOKUP($D458,Payments!V$10:$AX$1113,29,FALSE),"-")</f>
        <v>-</v>
      </c>
      <c r="W458" s="3" t="str">
        <f>IFERROR(VLOOKUP($D458,Payments!X$10:$AX$1113,27,FALSE),"-")</f>
        <v>-</v>
      </c>
      <c r="X458" s="3" t="str">
        <f>IFERROR(VLOOKUP($D458,Payments!Z$10:$AX$1113,25,FALSE),"-")</f>
        <v>-</v>
      </c>
      <c r="Y458" s="3" t="str">
        <f>IFERROR(VLOOKUP($D458,Payments!AB$10:$AX$1113,23,FALSE),"-")</f>
        <v>-</v>
      </c>
      <c r="Z458" s="3" t="str">
        <f>IFERROR(VLOOKUP($D458,Payments!AD$10:$AX$1113,19,FALSE),"-")</f>
        <v>-</v>
      </c>
      <c r="AA458" s="3" t="str">
        <f>IFERROR(VLOOKUP($D458,Payments!AF$10:$AX$1113,17,FALSE),"-")</f>
        <v>-</v>
      </c>
      <c r="AB458" s="3" t="str">
        <f>IFERROR(VLOOKUP($D458,Payments!AH$10:$AX$1113,15,FALSE),"-")</f>
        <v>-</v>
      </c>
      <c r="AC458" s="3" t="str">
        <f>IFERROR(VLOOKUP($D458,Payments!AJ$10:$AX$1113,15,FALSE),"-")</f>
        <v>-</v>
      </c>
      <c r="AD458" s="3" t="str">
        <f>IFERROR(VLOOKUP($D458,Payments!AL$10:$AX$1113,13,FALSE),"-")</f>
        <v>-</v>
      </c>
      <c r="AE458" s="3" t="str">
        <f>IFERROR(VLOOKUP($D458,Payments!AN$10:$AX$1113,11,FALSE),"-")</f>
        <v>-</v>
      </c>
      <c r="AF458" s="3" t="str">
        <f>IFERROR(VLOOKUP($D458,Payments!AP$10:$AX$1113,9,FALSE),"-")</f>
        <v>-</v>
      </c>
      <c r="AG458" s="3" t="str">
        <f>IFERROR(VLOOKUP($D458,Payments!AR$10:$AX$1113,7,FALSE),"-")</f>
        <v>-</v>
      </c>
      <c r="AH458" s="3" t="str">
        <f>IFERROR(VLOOKUP($D458,Payments!AT$10:$AX$1113,5,FALSE),"-")</f>
        <v>-</v>
      </c>
      <c r="AI458" s="3" t="str">
        <f>IFERROR(VLOOKUP($D458,Payments!AV$10:$AX$1113,3,FALSE),"-")</f>
        <v>-</v>
      </c>
    </row>
    <row r="459" spans="1:35" ht="14.5" x14ac:dyDescent="0.35">
      <c r="A459" s="6" t="s">
        <v>599</v>
      </c>
      <c r="B459" s="2" t="s">
        <v>2683</v>
      </c>
      <c r="C459" s="19" t="s">
        <v>676</v>
      </c>
      <c r="D459" s="2" t="s">
        <v>2037</v>
      </c>
      <c r="E459" s="22" t="s">
        <v>681</v>
      </c>
      <c r="F459" s="2">
        <v>6</v>
      </c>
      <c r="G459" s="38">
        <v>20000</v>
      </c>
      <c r="H459" s="2"/>
      <c r="I459" s="26" t="s">
        <v>1509</v>
      </c>
      <c r="J459" s="2"/>
      <c r="K459" s="2"/>
      <c r="L459" s="3" t="str">
        <f>IFERROR(VLOOKUP($D459,Payments!B$10:$AX$1113,49,FALSE),"-")</f>
        <v>-</v>
      </c>
      <c r="M459" s="3" t="str">
        <f>IFERROR(VLOOKUP($D459,Payments!D$10:$AX$1113,47,FALSE),"-")</f>
        <v>-</v>
      </c>
      <c r="N459" s="3" t="str">
        <f>IFERROR(VLOOKUP($D459,Payments!F$10:$AX$1113,45,FALSE),"-")</f>
        <v>-</v>
      </c>
      <c r="O459" s="3" t="str">
        <f>IFERROR(VLOOKUP($D459,Payments!H$10:$AX$1113,43,FALSE),"-")</f>
        <v>-</v>
      </c>
      <c r="P459" s="3" t="str">
        <f>IFERROR(VLOOKUP($D459,Payments!J$10:$AX$1113,41,FALSE),"-")</f>
        <v>-</v>
      </c>
      <c r="Q459" s="3" t="str">
        <f>IFERROR(VLOOKUP($D459,Payments!L$10:$AX$1113,39,FALSE),"-")</f>
        <v>-</v>
      </c>
      <c r="R459" s="3" t="str">
        <f>IFERROR(VLOOKUP($D459,Payments!N$10:$AX$1113,37,FALSE),"-")</f>
        <v>-</v>
      </c>
      <c r="S459" s="3" t="str">
        <f>IFERROR(VLOOKUP($D459,Payments!P$10:$AX$1113,35,FALSE),"-")</f>
        <v>-</v>
      </c>
      <c r="T459" s="3" t="str">
        <f>IFERROR(VLOOKUP($D459,Payments!R$10:$AX$1113,33,FALSE),"-")</f>
        <v>-</v>
      </c>
      <c r="U459" s="3" t="str">
        <f>IFERROR(VLOOKUP($D459,Payments!T$10:$AX$1113,31,FALSE),"-")</f>
        <v>-</v>
      </c>
      <c r="V459" s="3" t="str">
        <f>IFERROR(VLOOKUP($D459,Payments!V$10:$AX$1113,29,FALSE),"-")</f>
        <v>-</v>
      </c>
      <c r="W459" s="3" t="str">
        <f>IFERROR(VLOOKUP($D459,Payments!X$10:$AX$1113,27,FALSE),"-")</f>
        <v>-</v>
      </c>
      <c r="X459" s="3" t="str">
        <f>IFERROR(VLOOKUP($D459,Payments!Z$10:$AX$1113,25,FALSE),"-")</f>
        <v>-</v>
      </c>
      <c r="Y459" s="3" t="str">
        <f>IFERROR(VLOOKUP($D459,Payments!AB$10:$AX$1113,23,FALSE),"-")</f>
        <v>-</v>
      </c>
      <c r="Z459" s="3" t="str">
        <f>IFERROR(VLOOKUP($D459,Payments!AD$10:$AX$1113,19,FALSE),"-")</f>
        <v>-</v>
      </c>
      <c r="AA459" s="3" t="str">
        <f>IFERROR(VLOOKUP($D459,Payments!AF$10:$AX$1113,17,FALSE),"-")</f>
        <v>-</v>
      </c>
      <c r="AB459" s="3" t="str">
        <f>IFERROR(VLOOKUP($D459,Payments!AH$10:$AX$1113,15,FALSE),"-")</f>
        <v>-</v>
      </c>
      <c r="AC459" s="3" t="str">
        <f>IFERROR(VLOOKUP($D459,Payments!AJ$10:$AX$1113,15,FALSE),"-")</f>
        <v>-</v>
      </c>
      <c r="AD459" s="3" t="str">
        <f>IFERROR(VLOOKUP($D459,Payments!AL$10:$AX$1113,13,FALSE),"-")</f>
        <v>-</v>
      </c>
      <c r="AE459" s="3" t="str">
        <f>IFERROR(VLOOKUP($D459,Payments!AN$10:$AX$1113,11,FALSE),"-")</f>
        <v>-</v>
      </c>
      <c r="AF459" s="3" t="str">
        <f>IFERROR(VLOOKUP($D459,Payments!AP$10:$AX$1113,9,FALSE),"-")</f>
        <v>-</v>
      </c>
      <c r="AG459" s="3" t="str">
        <f>IFERROR(VLOOKUP($D459,Payments!AR$10:$AX$1113,7,FALSE),"-")</f>
        <v>-</v>
      </c>
      <c r="AH459" s="3" t="str">
        <f>IFERROR(VLOOKUP($D459,Payments!AT$10:$AX$1113,5,FALSE),"-")</f>
        <v>-</v>
      </c>
      <c r="AI459" s="3" t="str">
        <f>IFERROR(VLOOKUP($D459,Payments!AV$10:$AX$1113,3,FALSE),"-")</f>
        <v>-</v>
      </c>
    </row>
    <row r="460" spans="1:35" ht="14.5" x14ac:dyDescent="0.35">
      <c r="A460" s="6" t="s">
        <v>599</v>
      </c>
      <c r="B460" s="2" t="s">
        <v>2683</v>
      </c>
      <c r="C460" s="19" t="s">
        <v>676</v>
      </c>
      <c r="D460" s="2" t="s">
        <v>2038</v>
      </c>
      <c r="E460" s="22" t="s">
        <v>682</v>
      </c>
      <c r="F460" s="2">
        <v>4</v>
      </c>
      <c r="G460" s="38">
        <v>20000</v>
      </c>
      <c r="H460" s="2"/>
      <c r="I460" s="26" t="s">
        <v>1510</v>
      </c>
      <c r="J460" s="2"/>
      <c r="K460" s="2"/>
      <c r="L460" s="3" t="str">
        <f>IFERROR(VLOOKUP($D460,Payments!B$10:$AX$1113,49,FALSE),"-")</f>
        <v>-</v>
      </c>
      <c r="M460" s="3" t="str">
        <f>IFERROR(VLOOKUP($D460,Payments!D$10:$AX$1113,47,FALSE),"-")</f>
        <v>-</v>
      </c>
      <c r="N460" s="3" t="str">
        <f>IFERROR(VLOOKUP($D460,Payments!F$10:$AX$1113,45,FALSE),"-")</f>
        <v>-</v>
      </c>
      <c r="O460" s="3" t="str">
        <f>IFERROR(VLOOKUP($D460,Payments!H$10:$AX$1113,43,FALSE),"-")</f>
        <v>-</v>
      </c>
      <c r="P460" s="3" t="str">
        <f>IFERROR(VLOOKUP($D460,Payments!J$10:$AX$1113,41,FALSE),"-")</f>
        <v>-</v>
      </c>
      <c r="Q460" s="3" t="str">
        <f>IFERROR(VLOOKUP($D460,Payments!L$10:$AX$1113,39,FALSE),"-")</f>
        <v>-</v>
      </c>
      <c r="R460" s="3" t="str">
        <f>IFERROR(VLOOKUP($D460,Payments!N$10:$AX$1113,37,FALSE),"-")</f>
        <v>-</v>
      </c>
      <c r="S460" s="3" t="str">
        <f>IFERROR(VLOOKUP($D460,Payments!P$10:$AX$1113,35,FALSE),"-")</f>
        <v>-</v>
      </c>
      <c r="T460" s="3" t="str">
        <f>IFERROR(VLOOKUP($D460,Payments!R$10:$AX$1113,33,FALSE),"-")</f>
        <v>-</v>
      </c>
      <c r="U460" s="3" t="str">
        <f>IFERROR(VLOOKUP($D460,Payments!T$10:$AX$1113,31,FALSE),"-")</f>
        <v>-</v>
      </c>
      <c r="V460" s="3" t="str">
        <f>IFERROR(VLOOKUP($D460,Payments!V$10:$AX$1113,29,FALSE),"-")</f>
        <v>-</v>
      </c>
      <c r="W460" s="3" t="str">
        <f>IFERROR(VLOOKUP($D460,Payments!X$10:$AX$1113,27,FALSE),"-")</f>
        <v>-</v>
      </c>
      <c r="X460" s="3" t="str">
        <f>IFERROR(VLOOKUP($D460,Payments!Z$10:$AX$1113,25,FALSE),"-")</f>
        <v>-</v>
      </c>
      <c r="Y460" s="3" t="str">
        <f>IFERROR(VLOOKUP($D460,Payments!AB$10:$AX$1113,23,FALSE),"-")</f>
        <v>-</v>
      </c>
      <c r="Z460" s="3" t="str">
        <f>IFERROR(VLOOKUP($D460,Payments!AD$10:$AX$1113,19,FALSE),"-")</f>
        <v>-</v>
      </c>
      <c r="AA460" s="3" t="str">
        <f>IFERROR(VLOOKUP($D460,Payments!AF$10:$AX$1113,17,FALSE),"-")</f>
        <v>-</v>
      </c>
      <c r="AB460" s="3" t="str">
        <f>IFERROR(VLOOKUP($D460,Payments!AH$10:$AX$1113,15,FALSE),"-")</f>
        <v>-</v>
      </c>
      <c r="AC460" s="3" t="str">
        <f>IFERROR(VLOOKUP($D460,Payments!AJ$10:$AX$1113,15,FALSE),"-")</f>
        <v>-</v>
      </c>
      <c r="AD460" s="3" t="str">
        <f>IFERROR(VLOOKUP($D460,Payments!AL$10:$AX$1113,13,FALSE),"-")</f>
        <v>-</v>
      </c>
      <c r="AE460" s="3" t="str">
        <f>IFERROR(VLOOKUP($D460,Payments!AN$10:$AX$1113,11,FALSE),"-")</f>
        <v>-</v>
      </c>
      <c r="AF460" s="3" t="str">
        <f>IFERROR(VLOOKUP($D460,Payments!AP$10:$AX$1113,9,FALSE),"-")</f>
        <v>-</v>
      </c>
      <c r="AG460" s="3" t="str">
        <f>IFERROR(VLOOKUP($D460,Payments!AR$10:$AX$1113,7,FALSE),"-")</f>
        <v>-</v>
      </c>
      <c r="AH460" s="3" t="str">
        <f>IFERROR(VLOOKUP($D460,Payments!AT$10:$AX$1113,5,FALSE),"-")</f>
        <v>-</v>
      </c>
      <c r="AI460" s="3" t="str">
        <f>IFERROR(VLOOKUP($D460,Payments!AV$10:$AX$1113,3,FALSE),"-")</f>
        <v>-</v>
      </c>
    </row>
    <row r="461" spans="1:35" ht="14.5" x14ac:dyDescent="0.35">
      <c r="A461" s="6" t="s">
        <v>599</v>
      </c>
      <c r="B461" s="2" t="s">
        <v>2683</v>
      </c>
      <c r="C461" s="19" t="s">
        <v>676</v>
      </c>
      <c r="D461" s="2" t="s">
        <v>2039</v>
      </c>
      <c r="E461" s="22" t="s">
        <v>683</v>
      </c>
      <c r="F461" s="2">
        <v>5</v>
      </c>
      <c r="G461" s="38">
        <v>20000</v>
      </c>
      <c r="H461" s="2"/>
      <c r="I461" s="26"/>
      <c r="J461" s="2"/>
      <c r="K461" s="2"/>
      <c r="L461" s="3" t="str">
        <f>IFERROR(VLOOKUP($D461,Payments!B$10:$AX$1113,49,FALSE),"-")</f>
        <v>-</v>
      </c>
      <c r="M461" s="3" t="str">
        <f>IFERROR(VLOOKUP($D461,Payments!D$10:$AX$1113,47,FALSE),"-")</f>
        <v>-</v>
      </c>
      <c r="N461" s="3" t="str">
        <f>IFERROR(VLOOKUP($D461,Payments!F$10:$AX$1113,45,FALSE),"-")</f>
        <v>-</v>
      </c>
      <c r="O461" s="3" t="str">
        <f>IFERROR(VLOOKUP($D461,Payments!H$10:$AX$1113,43,FALSE),"-")</f>
        <v>-</v>
      </c>
      <c r="P461" s="3" t="str">
        <f>IFERROR(VLOOKUP($D461,Payments!J$10:$AX$1113,41,FALSE),"-")</f>
        <v>-</v>
      </c>
      <c r="Q461" s="3" t="str">
        <f>IFERROR(VLOOKUP($D461,Payments!L$10:$AX$1113,39,FALSE),"-")</f>
        <v>-</v>
      </c>
      <c r="R461" s="3" t="str">
        <f>IFERROR(VLOOKUP($D461,Payments!N$10:$AX$1113,37,FALSE),"-")</f>
        <v>-</v>
      </c>
      <c r="S461" s="3" t="str">
        <f>IFERROR(VLOOKUP($D461,Payments!P$10:$AX$1113,35,FALSE),"-")</f>
        <v>-</v>
      </c>
      <c r="T461" s="3" t="str">
        <f>IFERROR(VLOOKUP($D461,Payments!R$10:$AX$1113,33,FALSE),"-")</f>
        <v>-</v>
      </c>
      <c r="U461" s="3" t="str">
        <f>IFERROR(VLOOKUP($D461,Payments!T$10:$AX$1113,31,FALSE),"-")</f>
        <v>-</v>
      </c>
      <c r="V461" s="3" t="str">
        <f>IFERROR(VLOOKUP($D461,Payments!V$10:$AX$1113,29,FALSE),"-")</f>
        <v>-</v>
      </c>
      <c r="W461" s="3" t="str">
        <f>IFERROR(VLOOKUP($D461,Payments!X$10:$AX$1113,27,FALSE),"-")</f>
        <v>-</v>
      </c>
      <c r="X461" s="3" t="str">
        <f>IFERROR(VLOOKUP($D461,Payments!Z$10:$AX$1113,25,FALSE),"-")</f>
        <v>-</v>
      </c>
      <c r="Y461" s="3" t="str">
        <f>IFERROR(VLOOKUP($D461,Payments!AB$10:$AX$1113,23,FALSE),"-")</f>
        <v>-</v>
      </c>
      <c r="Z461" s="3" t="str">
        <f>IFERROR(VLOOKUP($D461,Payments!AD$10:$AX$1113,19,FALSE),"-")</f>
        <v>-</v>
      </c>
      <c r="AA461" s="3" t="str">
        <f>IFERROR(VLOOKUP($D461,Payments!AF$10:$AX$1113,17,FALSE),"-")</f>
        <v>-</v>
      </c>
      <c r="AB461" s="3" t="str">
        <f>IFERROR(VLOOKUP($D461,Payments!AH$10:$AX$1113,15,FALSE),"-")</f>
        <v>-</v>
      </c>
      <c r="AC461" s="3" t="str">
        <f>IFERROR(VLOOKUP($D461,Payments!AJ$10:$AX$1113,15,FALSE),"-")</f>
        <v>-</v>
      </c>
      <c r="AD461" s="3" t="str">
        <f>IFERROR(VLOOKUP($D461,Payments!AL$10:$AX$1113,13,FALSE),"-")</f>
        <v>-</v>
      </c>
      <c r="AE461" s="3" t="str">
        <f>IFERROR(VLOOKUP($D461,Payments!AN$10:$AX$1113,11,FALSE),"-")</f>
        <v>-</v>
      </c>
      <c r="AF461" s="3" t="str">
        <f>IFERROR(VLOOKUP($D461,Payments!AP$10:$AX$1113,9,FALSE),"-")</f>
        <v>-</v>
      </c>
      <c r="AG461" s="3" t="str">
        <f>IFERROR(VLOOKUP($D461,Payments!AR$10:$AX$1113,7,FALSE),"-")</f>
        <v>-</v>
      </c>
      <c r="AH461" s="3" t="str">
        <f>IFERROR(VLOOKUP($D461,Payments!AT$10:$AX$1113,5,FALSE),"-")</f>
        <v>-</v>
      </c>
      <c r="AI461" s="3" t="str">
        <f>IFERROR(VLOOKUP($D461,Payments!AV$10:$AX$1113,3,FALSE),"-")</f>
        <v>-</v>
      </c>
    </row>
    <row r="462" spans="1:35" ht="14.5" x14ac:dyDescent="0.35">
      <c r="A462" s="6" t="s">
        <v>599</v>
      </c>
      <c r="B462" s="2" t="s">
        <v>2684</v>
      </c>
      <c r="C462" s="19" t="s">
        <v>1411</v>
      </c>
      <c r="D462" s="2" t="s">
        <v>2040</v>
      </c>
      <c r="E462" s="22" t="s">
        <v>684</v>
      </c>
      <c r="F462" s="2">
        <v>1</v>
      </c>
      <c r="G462" s="38">
        <v>15000</v>
      </c>
      <c r="H462" s="2"/>
      <c r="I462" s="26" t="s">
        <v>1511</v>
      </c>
      <c r="J462" s="2"/>
      <c r="K462" s="2"/>
      <c r="L462" s="3" t="str">
        <f>IFERROR(VLOOKUP($D462,Payments!B$10:$AX$1113,49,FALSE),"-")</f>
        <v>-</v>
      </c>
      <c r="M462" s="3" t="str">
        <f>IFERROR(VLOOKUP($D462,Payments!D$10:$AX$1113,47,FALSE),"-")</f>
        <v>-</v>
      </c>
      <c r="N462" s="3" t="str">
        <f>IFERROR(VLOOKUP($D462,Payments!F$10:$AX$1113,45,FALSE),"-")</f>
        <v>-</v>
      </c>
      <c r="O462" s="3" t="str">
        <f>IFERROR(VLOOKUP($D462,Payments!H$10:$AX$1113,43,FALSE),"-")</f>
        <v>-</v>
      </c>
      <c r="P462" s="3" t="str">
        <f>IFERROR(VLOOKUP($D462,Payments!J$10:$AX$1113,41,FALSE),"-")</f>
        <v>-</v>
      </c>
      <c r="Q462" s="3" t="str">
        <f>IFERROR(VLOOKUP($D462,Payments!L$10:$AX$1113,39,FALSE),"-")</f>
        <v>-</v>
      </c>
      <c r="R462" s="3" t="str">
        <f>IFERROR(VLOOKUP($D462,Payments!N$10:$AX$1113,37,FALSE),"-")</f>
        <v>-</v>
      </c>
      <c r="S462" s="3" t="str">
        <f>IFERROR(VLOOKUP($D462,Payments!P$10:$AX$1113,35,FALSE),"-")</f>
        <v>-</v>
      </c>
      <c r="T462" s="3" t="str">
        <f>IFERROR(VLOOKUP($D462,Payments!R$10:$AX$1113,33,FALSE),"-")</f>
        <v>-</v>
      </c>
      <c r="U462" s="3" t="str">
        <f>IFERROR(VLOOKUP($D462,Payments!T$10:$AX$1113,31,FALSE),"-")</f>
        <v>-</v>
      </c>
      <c r="V462" s="3" t="str">
        <f>IFERROR(VLOOKUP($D462,Payments!V$10:$AX$1113,29,FALSE),"-")</f>
        <v>-</v>
      </c>
      <c r="W462" s="3" t="str">
        <f>IFERROR(VLOOKUP($D462,Payments!X$10:$AX$1113,27,FALSE),"-")</f>
        <v>-</v>
      </c>
      <c r="X462" s="3" t="str">
        <f>IFERROR(VLOOKUP($D462,Payments!Z$10:$AX$1113,25,FALSE),"-")</f>
        <v>-</v>
      </c>
      <c r="Y462" s="3" t="str">
        <f>IFERROR(VLOOKUP($D462,Payments!AB$10:$AX$1113,23,FALSE),"-")</f>
        <v>-</v>
      </c>
      <c r="Z462" s="3" t="str">
        <f>IFERROR(VLOOKUP($D462,Payments!AD$10:$AX$1113,19,FALSE),"-")</f>
        <v>-</v>
      </c>
      <c r="AA462" s="3" t="str">
        <f>IFERROR(VLOOKUP($D462,Payments!AF$10:$AX$1113,17,FALSE),"-")</f>
        <v>-</v>
      </c>
      <c r="AB462" s="3" t="str">
        <f>IFERROR(VLOOKUP($D462,Payments!AH$10:$AX$1113,15,FALSE),"-")</f>
        <v>-</v>
      </c>
      <c r="AC462" s="3" t="str">
        <f>IFERROR(VLOOKUP($D462,Payments!AJ$10:$AX$1113,15,FALSE),"-")</f>
        <v>-</v>
      </c>
      <c r="AD462" s="3" t="str">
        <f>IFERROR(VLOOKUP($D462,Payments!AL$10:$AX$1113,13,FALSE),"-")</f>
        <v>-</v>
      </c>
      <c r="AE462" s="3" t="str">
        <f>IFERROR(VLOOKUP($D462,Payments!AN$10:$AX$1113,11,FALSE),"-")</f>
        <v>-</v>
      </c>
      <c r="AF462" s="3" t="str">
        <f>IFERROR(VLOOKUP($D462,Payments!AP$10:$AX$1113,9,FALSE),"-")</f>
        <v>-</v>
      </c>
      <c r="AG462" s="3" t="str">
        <f>IFERROR(VLOOKUP($D462,Payments!AR$10:$AX$1113,7,FALSE),"-")</f>
        <v>-</v>
      </c>
      <c r="AH462" s="3" t="str">
        <f>IFERROR(VLOOKUP($D462,Payments!AT$10:$AX$1113,5,FALSE),"-")</f>
        <v>-</v>
      </c>
      <c r="AI462" s="3" t="str">
        <f>IFERROR(VLOOKUP($D462,Payments!AV$10:$AX$1113,3,FALSE),"-")</f>
        <v>-</v>
      </c>
    </row>
    <row r="463" spans="1:35" ht="14.5" x14ac:dyDescent="0.35">
      <c r="A463" s="6" t="s">
        <v>599</v>
      </c>
      <c r="B463" s="2" t="s">
        <v>2684</v>
      </c>
      <c r="C463" s="19" t="s">
        <v>1411</v>
      </c>
      <c r="D463" s="2" t="s">
        <v>2041</v>
      </c>
      <c r="E463" s="22" t="s">
        <v>1512</v>
      </c>
      <c r="F463" s="2">
        <v>4</v>
      </c>
      <c r="G463" s="38">
        <v>10000</v>
      </c>
      <c r="H463" s="2"/>
      <c r="I463" s="26"/>
      <c r="J463" s="2"/>
      <c r="K463" s="2"/>
      <c r="L463" s="3" t="str">
        <f>IFERROR(VLOOKUP($D463,Payments!B$10:$AX$1113,49,FALSE),"-")</f>
        <v>-</v>
      </c>
      <c r="M463" s="3" t="str">
        <f>IFERROR(VLOOKUP($D463,Payments!D$10:$AX$1113,47,FALSE),"-")</f>
        <v>-</v>
      </c>
      <c r="N463" s="3" t="str">
        <f>IFERROR(VLOOKUP($D463,Payments!F$10:$AX$1113,45,FALSE),"-")</f>
        <v>-</v>
      </c>
      <c r="O463" s="3" t="str">
        <f>IFERROR(VLOOKUP($D463,Payments!H$10:$AX$1113,43,FALSE),"-")</f>
        <v>-</v>
      </c>
      <c r="P463" s="3" t="str">
        <f>IFERROR(VLOOKUP($D463,Payments!J$10:$AX$1113,41,FALSE),"-")</f>
        <v>-</v>
      </c>
      <c r="Q463" s="3" t="str">
        <f>IFERROR(VLOOKUP($D463,Payments!L$10:$AX$1113,39,FALSE),"-")</f>
        <v>-</v>
      </c>
      <c r="R463" s="3" t="str">
        <f>IFERROR(VLOOKUP($D463,Payments!N$10:$AX$1113,37,FALSE),"-")</f>
        <v>-</v>
      </c>
      <c r="S463" s="3" t="str">
        <f>IFERROR(VLOOKUP($D463,Payments!P$10:$AX$1113,35,FALSE),"-")</f>
        <v>-</v>
      </c>
      <c r="T463" s="3" t="str">
        <f>IFERROR(VLOOKUP($D463,Payments!R$10:$AX$1113,33,FALSE),"-")</f>
        <v>-</v>
      </c>
      <c r="U463" s="3" t="str">
        <f>IFERROR(VLOOKUP($D463,Payments!T$10:$AX$1113,31,FALSE),"-")</f>
        <v>-</v>
      </c>
      <c r="V463" s="3" t="str">
        <f>IFERROR(VLOOKUP($D463,Payments!V$10:$AX$1113,29,FALSE),"-")</f>
        <v>-</v>
      </c>
      <c r="W463" s="3" t="str">
        <f>IFERROR(VLOOKUP($D463,Payments!X$10:$AX$1113,27,FALSE),"-")</f>
        <v>-</v>
      </c>
      <c r="X463" s="3" t="str">
        <f>IFERROR(VLOOKUP($D463,Payments!Z$10:$AX$1113,25,FALSE),"-")</f>
        <v>-</v>
      </c>
      <c r="Y463" s="3" t="str">
        <f>IFERROR(VLOOKUP($D463,Payments!AB$10:$AX$1113,23,FALSE),"-")</f>
        <v>-</v>
      </c>
      <c r="Z463" s="3" t="str">
        <f>IFERROR(VLOOKUP($D463,Payments!AD$10:$AX$1113,19,FALSE),"-")</f>
        <v>-</v>
      </c>
      <c r="AA463" s="3" t="str">
        <f>IFERROR(VLOOKUP($D463,Payments!AF$10:$AX$1113,17,FALSE),"-")</f>
        <v>-</v>
      </c>
      <c r="AB463" s="3" t="str">
        <f>IFERROR(VLOOKUP($D463,Payments!AH$10:$AX$1113,15,FALSE),"-")</f>
        <v>-</v>
      </c>
      <c r="AC463" s="3" t="str">
        <f>IFERROR(VLOOKUP($D463,Payments!AJ$10:$AX$1113,15,FALSE),"-")</f>
        <v>-</v>
      </c>
      <c r="AD463" s="3" t="str">
        <f>IFERROR(VLOOKUP($D463,Payments!AL$10:$AX$1113,13,FALSE),"-")</f>
        <v>-</v>
      </c>
      <c r="AE463" s="3" t="str">
        <f>IFERROR(VLOOKUP($D463,Payments!AN$10:$AX$1113,11,FALSE),"-")</f>
        <v>-</v>
      </c>
      <c r="AF463" s="3" t="str">
        <f>IFERROR(VLOOKUP($D463,Payments!AP$10:$AX$1113,9,FALSE),"-")</f>
        <v>-</v>
      </c>
      <c r="AG463" s="3" t="str">
        <f>IFERROR(VLOOKUP($D463,Payments!AR$10:$AX$1113,7,FALSE),"-")</f>
        <v>-</v>
      </c>
      <c r="AH463" s="3" t="str">
        <f>IFERROR(VLOOKUP($D463,Payments!AT$10:$AX$1113,5,FALSE),"-")</f>
        <v>-</v>
      </c>
      <c r="AI463" s="3" t="str">
        <f>IFERROR(VLOOKUP($D463,Payments!AV$10:$AX$1113,3,FALSE),"-")</f>
        <v>-</v>
      </c>
    </row>
    <row r="464" spans="1:35" ht="14.5" x14ac:dyDescent="0.35">
      <c r="A464" s="6" t="s">
        <v>599</v>
      </c>
      <c r="B464" s="2" t="s">
        <v>2684</v>
      </c>
      <c r="C464" s="19" t="s">
        <v>1411</v>
      </c>
      <c r="D464" s="2" t="s">
        <v>2042</v>
      </c>
      <c r="E464" s="22" t="s">
        <v>1513</v>
      </c>
      <c r="F464" s="2">
        <v>0</v>
      </c>
      <c r="G464" s="38">
        <v>20000</v>
      </c>
      <c r="H464" s="2"/>
      <c r="I464" s="26" t="s">
        <v>1514</v>
      </c>
      <c r="J464" s="2"/>
      <c r="K464" s="2"/>
      <c r="L464" s="3" t="str">
        <f>IFERROR(VLOOKUP($D464,Payments!B$10:$AX$1113,49,FALSE),"-")</f>
        <v>-</v>
      </c>
      <c r="M464" s="3" t="str">
        <f>IFERROR(VLOOKUP($D464,Payments!D$10:$AX$1113,47,FALSE),"-")</f>
        <v>-</v>
      </c>
      <c r="N464" s="3" t="str">
        <f>IFERROR(VLOOKUP($D464,Payments!F$10:$AX$1113,45,FALSE),"-")</f>
        <v>-</v>
      </c>
      <c r="O464" s="3" t="str">
        <f>IFERROR(VLOOKUP($D464,Payments!H$10:$AX$1113,43,FALSE),"-")</f>
        <v>-</v>
      </c>
      <c r="P464" s="3" t="str">
        <f>IFERROR(VLOOKUP($D464,Payments!J$10:$AX$1113,41,FALSE),"-")</f>
        <v>-</v>
      </c>
      <c r="Q464" s="3" t="str">
        <f>IFERROR(VLOOKUP($D464,Payments!L$10:$AX$1113,39,FALSE),"-")</f>
        <v>-</v>
      </c>
      <c r="R464" s="3" t="str">
        <f>IFERROR(VLOOKUP($D464,Payments!N$10:$AX$1113,37,FALSE),"-")</f>
        <v>-</v>
      </c>
      <c r="S464" s="3" t="str">
        <f>IFERROR(VLOOKUP($D464,Payments!P$10:$AX$1113,35,FALSE),"-")</f>
        <v>-</v>
      </c>
      <c r="T464" s="3" t="str">
        <f>IFERROR(VLOOKUP($D464,Payments!R$10:$AX$1113,33,FALSE),"-")</f>
        <v>-</v>
      </c>
      <c r="U464" s="3" t="str">
        <f>IFERROR(VLOOKUP($D464,Payments!T$10:$AX$1113,31,FALSE),"-")</f>
        <v>-</v>
      </c>
      <c r="V464" s="3" t="str">
        <f>IFERROR(VLOOKUP($D464,Payments!V$10:$AX$1113,29,FALSE),"-")</f>
        <v>-</v>
      </c>
      <c r="W464" s="3" t="str">
        <f>IFERROR(VLOOKUP($D464,Payments!X$10:$AX$1113,27,FALSE),"-")</f>
        <v>-</v>
      </c>
      <c r="X464" s="3" t="str">
        <f>IFERROR(VLOOKUP($D464,Payments!Z$10:$AX$1113,25,FALSE),"-")</f>
        <v>-</v>
      </c>
      <c r="Y464" s="3" t="str">
        <f>IFERROR(VLOOKUP($D464,Payments!AB$10:$AX$1113,23,FALSE),"-")</f>
        <v>-</v>
      </c>
      <c r="Z464" s="3" t="str">
        <f>IFERROR(VLOOKUP($D464,Payments!AD$10:$AX$1113,19,FALSE),"-")</f>
        <v>-</v>
      </c>
      <c r="AA464" s="3" t="str">
        <f>IFERROR(VLOOKUP($D464,Payments!AF$10:$AX$1113,17,FALSE),"-")</f>
        <v>-</v>
      </c>
      <c r="AB464" s="3" t="str">
        <f>IFERROR(VLOOKUP($D464,Payments!AH$10:$AX$1113,15,FALSE),"-")</f>
        <v>-</v>
      </c>
      <c r="AC464" s="3" t="str">
        <f>IFERROR(VLOOKUP($D464,Payments!AJ$10:$AX$1113,15,FALSE),"-")</f>
        <v>-</v>
      </c>
      <c r="AD464" s="3" t="str">
        <f>IFERROR(VLOOKUP($D464,Payments!AL$10:$AX$1113,13,FALSE),"-")</f>
        <v>-</v>
      </c>
      <c r="AE464" s="3" t="str">
        <f>IFERROR(VLOOKUP($D464,Payments!AN$10:$AX$1113,11,FALSE),"-")</f>
        <v>-</v>
      </c>
      <c r="AF464" s="3" t="str">
        <f>IFERROR(VLOOKUP($D464,Payments!AP$10:$AX$1113,9,FALSE),"-")</f>
        <v>-</v>
      </c>
      <c r="AG464" s="3" t="str">
        <f>IFERROR(VLOOKUP($D464,Payments!AR$10:$AX$1113,7,FALSE),"-")</f>
        <v>-</v>
      </c>
      <c r="AH464" s="3" t="str">
        <f>IFERROR(VLOOKUP($D464,Payments!AT$10:$AX$1113,5,FALSE),"-")</f>
        <v>-</v>
      </c>
      <c r="AI464" s="3" t="str">
        <f>IFERROR(VLOOKUP($D464,Payments!AV$10:$AX$1113,3,FALSE),"-")</f>
        <v>-</v>
      </c>
    </row>
    <row r="465" spans="1:35" ht="14.5" x14ac:dyDescent="0.35">
      <c r="A465" s="6" t="s">
        <v>599</v>
      </c>
      <c r="B465" s="2" t="s">
        <v>2684</v>
      </c>
      <c r="C465" s="19" t="s">
        <v>1411</v>
      </c>
      <c r="D465" s="2" t="s">
        <v>2043</v>
      </c>
      <c r="E465" s="22" t="s">
        <v>1515</v>
      </c>
      <c r="F465" s="2">
        <v>4</v>
      </c>
      <c r="G465" s="38">
        <v>20000</v>
      </c>
      <c r="H465" s="2"/>
      <c r="I465" s="26" t="s">
        <v>1516</v>
      </c>
      <c r="J465" s="2"/>
      <c r="K465" s="2"/>
      <c r="L465" s="3" t="str">
        <f>IFERROR(VLOOKUP($D465,Payments!B$10:$AX$1113,49,FALSE),"-")</f>
        <v>-</v>
      </c>
      <c r="M465" s="3" t="str">
        <f>IFERROR(VLOOKUP($D465,Payments!D$10:$AX$1113,47,FALSE),"-")</f>
        <v>-</v>
      </c>
      <c r="N465" s="3" t="str">
        <f>IFERROR(VLOOKUP($D465,Payments!F$10:$AX$1113,45,FALSE),"-")</f>
        <v>-</v>
      </c>
      <c r="O465" s="3" t="str">
        <f>IFERROR(VLOOKUP($D465,Payments!H$10:$AX$1113,43,FALSE),"-")</f>
        <v>-</v>
      </c>
      <c r="P465" s="3" t="str">
        <f>IFERROR(VLOOKUP($D465,Payments!J$10:$AX$1113,41,FALSE),"-")</f>
        <v>-</v>
      </c>
      <c r="Q465" s="3" t="str">
        <f>IFERROR(VLOOKUP($D465,Payments!L$10:$AX$1113,39,FALSE),"-")</f>
        <v>-</v>
      </c>
      <c r="R465" s="3" t="str">
        <f>IFERROR(VLOOKUP($D465,Payments!N$10:$AX$1113,37,FALSE),"-")</f>
        <v>-</v>
      </c>
      <c r="S465" s="3" t="str">
        <f>IFERROR(VLOOKUP($D465,Payments!P$10:$AX$1113,35,FALSE),"-")</f>
        <v>-</v>
      </c>
      <c r="T465" s="3" t="str">
        <f>IFERROR(VLOOKUP($D465,Payments!R$10:$AX$1113,33,FALSE),"-")</f>
        <v>-</v>
      </c>
      <c r="U465" s="3" t="str">
        <f>IFERROR(VLOOKUP($D465,Payments!T$10:$AX$1113,31,FALSE),"-")</f>
        <v>-</v>
      </c>
      <c r="V465" s="3" t="str">
        <f>IFERROR(VLOOKUP($D465,Payments!V$10:$AX$1113,29,FALSE),"-")</f>
        <v>-</v>
      </c>
      <c r="W465" s="3" t="str">
        <f>IFERROR(VLOOKUP($D465,Payments!X$10:$AX$1113,27,FALSE),"-")</f>
        <v>-</v>
      </c>
      <c r="X465" s="3" t="str">
        <f>IFERROR(VLOOKUP($D465,Payments!Z$10:$AX$1113,25,FALSE),"-")</f>
        <v>-</v>
      </c>
      <c r="Y465" s="3" t="str">
        <f>IFERROR(VLOOKUP($D465,Payments!AB$10:$AX$1113,23,FALSE),"-")</f>
        <v>-</v>
      </c>
      <c r="Z465" s="3" t="str">
        <f>IFERROR(VLOOKUP($D465,Payments!AD$10:$AX$1113,19,FALSE),"-")</f>
        <v>-</v>
      </c>
      <c r="AA465" s="3" t="str">
        <f>IFERROR(VLOOKUP($D465,Payments!AF$10:$AX$1113,17,FALSE),"-")</f>
        <v>-</v>
      </c>
      <c r="AB465" s="3" t="str">
        <f>IFERROR(VLOOKUP($D465,Payments!AH$10:$AX$1113,15,FALSE),"-")</f>
        <v>-</v>
      </c>
      <c r="AC465" s="3" t="str">
        <f>IFERROR(VLOOKUP($D465,Payments!AJ$10:$AX$1113,15,FALSE),"-")</f>
        <v>-</v>
      </c>
      <c r="AD465" s="3" t="str">
        <f>IFERROR(VLOOKUP($D465,Payments!AL$10:$AX$1113,13,FALSE),"-")</f>
        <v>-</v>
      </c>
      <c r="AE465" s="3" t="str">
        <f>IFERROR(VLOOKUP($D465,Payments!AN$10:$AX$1113,11,FALSE),"-")</f>
        <v>-</v>
      </c>
      <c r="AF465" s="3" t="str">
        <f>IFERROR(VLOOKUP($D465,Payments!AP$10:$AX$1113,9,FALSE),"-")</f>
        <v>-</v>
      </c>
      <c r="AG465" s="3" t="str">
        <f>IFERROR(VLOOKUP($D465,Payments!AR$10:$AX$1113,7,FALSE),"-")</f>
        <v>-</v>
      </c>
      <c r="AH465" s="3" t="str">
        <f>IFERROR(VLOOKUP($D465,Payments!AT$10:$AX$1113,5,FALSE),"-")</f>
        <v>-</v>
      </c>
      <c r="AI465" s="3" t="str">
        <f>IFERROR(VLOOKUP($D465,Payments!AV$10:$AX$1113,3,FALSE),"-")</f>
        <v>-</v>
      </c>
    </row>
    <row r="466" spans="1:35" ht="14.5" x14ac:dyDescent="0.35">
      <c r="A466" s="6" t="s">
        <v>599</v>
      </c>
      <c r="B466" s="2" t="s">
        <v>2684</v>
      </c>
      <c r="C466" s="19" t="s">
        <v>1411</v>
      </c>
      <c r="D466" s="2" t="s">
        <v>2044</v>
      </c>
      <c r="E466" s="22" t="s">
        <v>685</v>
      </c>
      <c r="F466" s="2">
        <v>4</v>
      </c>
      <c r="G466" s="38">
        <v>20000</v>
      </c>
      <c r="H466" s="2"/>
      <c r="I466" s="26"/>
      <c r="J466" s="2"/>
      <c r="K466" s="2" t="s">
        <v>1517</v>
      </c>
      <c r="L466" s="3" t="str">
        <f>IFERROR(VLOOKUP($D466,Payments!B$10:$AX$1113,49,FALSE),"-")</f>
        <v>-</v>
      </c>
      <c r="M466" s="3" t="str">
        <f>IFERROR(VLOOKUP($D466,Payments!D$10:$AX$1113,47,FALSE),"-")</f>
        <v>-</v>
      </c>
      <c r="N466" s="3" t="str">
        <f>IFERROR(VLOOKUP($D466,Payments!F$10:$AX$1113,45,FALSE),"-")</f>
        <v>-</v>
      </c>
      <c r="O466" s="3" t="str">
        <f>IFERROR(VLOOKUP($D466,Payments!H$10:$AX$1113,43,FALSE),"-")</f>
        <v>-</v>
      </c>
      <c r="P466" s="3" t="str">
        <f>IFERROR(VLOOKUP($D466,Payments!J$10:$AX$1113,41,FALSE),"-")</f>
        <v>-</v>
      </c>
      <c r="Q466" s="3" t="str">
        <f>IFERROR(VLOOKUP($D466,Payments!L$10:$AX$1113,39,FALSE),"-")</f>
        <v>-</v>
      </c>
      <c r="R466" s="3" t="str">
        <f>IFERROR(VLOOKUP($D466,Payments!N$10:$AX$1113,37,FALSE),"-")</f>
        <v>-</v>
      </c>
      <c r="S466" s="3" t="str">
        <f>IFERROR(VLOOKUP($D466,Payments!P$10:$AX$1113,35,FALSE),"-")</f>
        <v>-</v>
      </c>
      <c r="T466" s="3" t="str">
        <f>IFERROR(VLOOKUP($D466,Payments!R$10:$AX$1113,33,FALSE),"-")</f>
        <v>-</v>
      </c>
      <c r="U466" s="3" t="str">
        <f>IFERROR(VLOOKUP($D466,Payments!T$10:$AX$1113,31,FALSE),"-")</f>
        <v>-</v>
      </c>
      <c r="V466" s="3" t="str">
        <f>IFERROR(VLOOKUP($D466,Payments!V$10:$AX$1113,29,FALSE),"-")</f>
        <v>-</v>
      </c>
      <c r="W466" s="3" t="str">
        <f>IFERROR(VLOOKUP($D466,Payments!X$10:$AX$1113,27,FALSE),"-")</f>
        <v>-</v>
      </c>
      <c r="X466" s="3" t="str">
        <f>IFERROR(VLOOKUP($D466,Payments!Z$10:$AX$1113,25,FALSE),"-")</f>
        <v>-</v>
      </c>
      <c r="Y466" s="3" t="str">
        <f>IFERROR(VLOOKUP($D466,Payments!AB$10:$AX$1113,23,FALSE),"-")</f>
        <v>-</v>
      </c>
      <c r="Z466" s="3" t="str">
        <f>IFERROR(VLOOKUP($D466,Payments!AD$10:$AX$1113,19,FALSE),"-")</f>
        <v>-</v>
      </c>
      <c r="AA466" s="3" t="str">
        <f>IFERROR(VLOOKUP($D466,Payments!AF$10:$AX$1113,17,FALSE),"-")</f>
        <v>-</v>
      </c>
      <c r="AB466" s="3" t="str">
        <f>IFERROR(VLOOKUP($D466,Payments!AH$10:$AX$1113,15,FALSE),"-")</f>
        <v>-</v>
      </c>
      <c r="AC466" s="3" t="str">
        <f>IFERROR(VLOOKUP($D466,Payments!AJ$10:$AX$1113,15,FALSE),"-")</f>
        <v>-</v>
      </c>
      <c r="AD466" s="3" t="str">
        <f>IFERROR(VLOOKUP($D466,Payments!AL$10:$AX$1113,13,FALSE),"-")</f>
        <v>-</v>
      </c>
      <c r="AE466" s="3" t="str">
        <f>IFERROR(VLOOKUP($D466,Payments!AN$10:$AX$1113,11,FALSE),"-")</f>
        <v>-</v>
      </c>
      <c r="AF466" s="3" t="str">
        <f>IFERROR(VLOOKUP($D466,Payments!AP$10:$AX$1113,9,FALSE),"-")</f>
        <v>-</v>
      </c>
      <c r="AG466" s="3" t="str">
        <f>IFERROR(VLOOKUP($D466,Payments!AR$10:$AX$1113,7,FALSE),"-")</f>
        <v>-</v>
      </c>
      <c r="AH466" s="3" t="str">
        <f>IFERROR(VLOOKUP($D466,Payments!AT$10:$AX$1113,5,FALSE),"-")</f>
        <v>-</v>
      </c>
      <c r="AI466" s="3" t="str">
        <f>IFERROR(VLOOKUP($D466,Payments!AV$10:$AX$1113,3,FALSE),"-")</f>
        <v>-</v>
      </c>
    </row>
    <row r="467" spans="1:35" ht="14.5" x14ac:dyDescent="0.35">
      <c r="A467" s="6" t="s">
        <v>599</v>
      </c>
      <c r="B467" s="2" t="s">
        <v>2685</v>
      </c>
      <c r="C467" s="19" t="s">
        <v>686</v>
      </c>
      <c r="D467" s="2" t="s">
        <v>2045</v>
      </c>
      <c r="E467" s="22" t="s">
        <v>687</v>
      </c>
      <c r="F467" s="2">
        <v>6</v>
      </c>
      <c r="G467" s="38">
        <v>20000</v>
      </c>
      <c r="H467" s="2"/>
      <c r="I467" s="26" t="s">
        <v>1518</v>
      </c>
      <c r="J467" s="2"/>
      <c r="K467" s="2"/>
      <c r="L467" s="3" t="str">
        <f>IFERROR(VLOOKUP($D467,Payments!B$10:$AX$1113,49,FALSE),"-")</f>
        <v>-</v>
      </c>
      <c r="M467" s="3" t="str">
        <f>IFERROR(VLOOKUP($D467,Payments!D$10:$AX$1113,47,FALSE),"-")</f>
        <v>-</v>
      </c>
      <c r="N467" s="3" t="str">
        <f>IFERROR(VLOOKUP($D467,Payments!F$10:$AX$1113,45,FALSE),"-")</f>
        <v>-</v>
      </c>
      <c r="O467" s="3" t="str">
        <f>IFERROR(VLOOKUP($D467,Payments!H$10:$AX$1113,43,FALSE),"-")</f>
        <v>-</v>
      </c>
      <c r="P467" s="3" t="str">
        <f>IFERROR(VLOOKUP($D467,Payments!J$10:$AX$1113,41,FALSE),"-")</f>
        <v>-</v>
      </c>
      <c r="Q467" s="3" t="str">
        <f>IFERROR(VLOOKUP($D467,Payments!L$10:$AX$1113,39,FALSE),"-")</f>
        <v>-</v>
      </c>
      <c r="R467" s="3" t="str">
        <f>IFERROR(VLOOKUP($D467,Payments!N$10:$AX$1113,37,FALSE),"-")</f>
        <v>-</v>
      </c>
      <c r="S467" s="3" t="str">
        <f>IFERROR(VLOOKUP($D467,Payments!P$10:$AX$1113,35,FALSE),"-")</f>
        <v>-</v>
      </c>
      <c r="T467" s="3" t="str">
        <f>IFERROR(VLOOKUP($D467,Payments!R$10:$AX$1113,33,FALSE),"-")</f>
        <v>-</v>
      </c>
      <c r="U467" s="3" t="str">
        <f>IFERROR(VLOOKUP($D467,Payments!T$10:$AX$1113,31,FALSE),"-")</f>
        <v>-</v>
      </c>
      <c r="V467" s="3" t="str">
        <f>IFERROR(VLOOKUP($D467,Payments!V$10:$AX$1113,29,FALSE),"-")</f>
        <v>-</v>
      </c>
      <c r="W467" s="3" t="str">
        <f>IFERROR(VLOOKUP($D467,Payments!X$10:$AX$1113,27,FALSE),"-")</f>
        <v>-</v>
      </c>
      <c r="X467" s="3" t="str">
        <f>IFERROR(VLOOKUP($D467,Payments!Z$10:$AX$1113,25,FALSE),"-")</f>
        <v>-</v>
      </c>
      <c r="Y467" s="3" t="str">
        <f>IFERROR(VLOOKUP($D467,Payments!AB$10:$AX$1113,23,FALSE),"-")</f>
        <v>-</v>
      </c>
      <c r="Z467" s="3" t="str">
        <f>IFERROR(VLOOKUP($D467,Payments!AD$10:$AX$1113,19,FALSE),"-")</f>
        <v>-</v>
      </c>
      <c r="AA467" s="3" t="str">
        <f>IFERROR(VLOOKUP($D467,Payments!AF$10:$AX$1113,17,FALSE),"-")</f>
        <v>-</v>
      </c>
      <c r="AB467" s="3" t="str">
        <f>IFERROR(VLOOKUP($D467,Payments!AH$10:$AX$1113,15,FALSE),"-")</f>
        <v>-</v>
      </c>
      <c r="AC467" s="3" t="str">
        <f>IFERROR(VLOOKUP($D467,Payments!AJ$10:$AX$1113,15,FALSE),"-")</f>
        <v>-</v>
      </c>
      <c r="AD467" s="3" t="str">
        <f>IFERROR(VLOOKUP($D467,Payments!AL$10:$AX$1113,13,FALSE),"-")</f>
        <v>-</v>
      </c>
      <c r="AE467" s="3" t="str">
        <f>IFERROR(VLOOKUP($D467,Payments!AN$10:$AX$1113,11,FALSE),"-")</f>
        <v>-</v>
      </c>
      <c r="AF467" s="3" t="str">
        <f>IFERROR(VLOOKUP($D467,Payments!AP$10:$AX$1113,9,FALSE),"-")</f>
        <v>-</v>
      </c>
      <c r="AG467" s="3" t="str">
        <f>IFERROR(VLOOKUP($D467,Payments!AR$10:$AX$1113,7,FALSE),"-")</f>
        <v>-</v>
      </c>
      <c r="AH467" s="3" t="str">
        <f>IFERROR(VLOOKUP($D467,Payments!AT$10:$AX$1113,5,FALSE),"-")</f>
        <v>-</v>
      </c>
      <c r="AI467" s="3" t="str">
        <f>IFERROR(VLOOKUP($D467,Payments!AV$10:$AX$1113,3,FALSE),"-")</f>
        <v>-</v>
      </c>
    </row>
    <row r="468" spans="1:35" ht="14.5" x14ac:dyDescent="0.35">
      <c r="A468" s="6" t="s">
        <v>599</v>
      </c>
      <c r="B468" s="2" t="s">
        <v>2685</v>
      </c>
      <c r="C468" s="19" t="s">
        <v>686</v>
      </c>
      <c r="D468" s="2" t="s">
        <v>2046</v>
      </c>
      <c r="E468" s="22" t="s">
        <v>688</v>
      </c>
      <c r="F468" s="2">
        <v>6</v>
      </c>
      <c r="G468" s="38">
        <v>20000</v>
      </c>
      <c r="H468" s="2"/>
      <c r="I468" s="26" t="s">
        <v>1519</v>
      </c>
      <c r="J468" s="2"/>
      <c r="K468" s="2"/>
      <c r="L468" s="3" t="str">
        <f>IFERROR(VLOOKUP($D468,Payments!B$10:$AX$1113,49,FALSE),"-")</f>
        <v>-</v>
      </c>
      <c r="M468" s="3" t="str">
        <f>IFERROR(VLOOKUP($D468,Payments!D$10:$AX$1113,47,FALSE),"-")</f>
        <v>-</v>
      </c>
      <c r="N468" s="3" t="str">
        <f>IFERROR(VLOOKUP($D468,Payments!F$10:$AX$1113,45,FALSE),"-")</f>
        <v>-</v>
      </c>
      <c r="O468" s="3" t="str">
        <f>IFERROR(VLOOKUP($D468,Payments!H$10:$AX$1113,43,FALSE),"-")</f>
        <v>-</v>
      </c>
      <c r="P468" s="3" t="str">
        <f>IFERROR(VLOOKUP($D468,Payments!J$10:$AX$1113,41,FALSE),"-")</f>
        <v>-</v>
      </c>
      <c r="Q468" s="3" t="str">
        <f>IFERROR(VLOOKUP($D468,Payments!L$10:$AX$1113,39,FALSE),"-")</f>
        <v>-</v>
      </c>
      <c r="R468" s="3" t="str">
        <f>IFERROR(VLOOKUP($D468,Payments!N$10:$AX$1113,37,FALSE),"-")</f>
        <v>-</v>
      </c>
      <c r="S468" s="3" t="str">
        <f>IFERROR(VLOOKUP($D468,Payments!P$10:$AX$1113,35,FALSE),"-")</f>
        <v>-</v>
      </c>
      <c r="T468" s="3" t="str">
        <f>IFERROR(VLOOKUP($D468,Payments!R$10:$AX$1113,33,FALSE),"-")</f>
        <v>-</v>
      </c>
      <c r="U468" s="3" t="str">
        <f>IFERROR(VLOOKUP($D468,Payments!T$10:$AX$1113,31,FALSE),"-")</f>
        <v>-</v>
      </c>
      <c r="V468" s="3" t="str">
        <f>IFERROR(VLOOKUP($D468,Payments!V$10:$AX$1113,29,FALSE),"-")</f>
        <v>-</v>
      </c>
      <c r="W468" s="3" t="str">
        <f>IFERROR(VLOOKUP($D468,Payments!X$10:$AX$1113,27,FALSE),"-")</f>
        <v>-</v>
      </c>
      <c r="X468" s="3" t="str">
        <f>IFERROR(VLOOKUP($D468,Payments!Z$10:$AX$1113,25,FALSE),"-")</f>
        <v>-</v>
      </c>
      <c r="Y468" s="3" t="str">
        <f>IFERROR(VLOOKUP($D468,Payments!AB$10:$AX$1113,23,FALSE),"-")</f>
        <v>-</v>
      </c>
      <c r="Z468" s="3" t="str">
        <f>IFERROR(VLOOKUP($D468,Payments!AD$10:$AX$1113,19,FALSE),"-")</f>
        <v>-</v>
      </c>
      <c r="AA468" s="3" t="str">
        <f>IFERROR(VLOOKUP($D468,Payments!AF$10:$AX$1113,17,FALSE),"-")</f>
        <v>-</v>
      </c>
      <c r="AB468" s="3" t="str">
        <f>IFERROR(VLOOKUP($D468,Payments!AH$10:$AX$1113,15,FALSE),"-")</f>
        <v>-</v>
      </c>
      <c r="AC468" s="3" t="str">
        <f>IFERROR(VLOOKUP($D468,Payments!AJ$10:$AX$1113,15,FALSE),"-")</f>
        <v>-</v>
      </c>
      <c r="AD468" s="3" t="str">
        <f>IFERROR(VLOOKUP($D468,Payments!AL$10:$AX$1113,13,FALSE),"-")</f>
        <v>-</v>
      </c>
      <c r="AE468" s="3" t="str">
        <f>IFERROR(VLOOKUP($D468,Payments!AN$10:$AX$1113,11,FALSE),"-")</f>
        <v>-</v>
      </c>
      <c r="AF468" s="3" t="str">
        <f>IFERROR(VLOOKUP($D468,Payments!AP$10:$AX$1113,9,FALSE),"-")</f>
        <v>-</v>
      </c>
      <c r="AG468" s="3" t="str">
        <f>IFERROR(VLOOKUP($D468,Payments!AR$10:$AX$1113,7,FALSE),"-")</f>
        <v>-</v>
      </c>
      <c r="AH468" s="3" t="str">
        <f>IFERROR(VLOOKUP($D468,Payments!AT$10:$AX$1113,5,FALSE),"-")</f>
        <v>-</v>
      </c>
      <c r="AI468" s="3" t="str">
        <f>IFERROR(VLOOKUP($D468,Payments!AV$10:$AX$1113,3,FALSE),"-")</f>
        <v>-</v>
      </c>
    </row>
    <row r="469" spans="1:35" ht="14.5" x14ac:dyDescent="0.35">
      <c r="A469" s="6" t="s">
        <v>599</v>
      </c>
      <c r="B469" s="2" t="s">
        <v>2685</v>
      </c>
      <c r="C469" s="19" t="s">
        <v>686</v>
      </c>
      <c r="D469" s="2" t="s">
        <v>2047</v>
      </c>
      <c r="E469" s="22" t="s">
        <v>689</v>
      </c>
      <c r="F469" s="2">
        <v>8</v>
      </c>
      <c r="G469" s="38">
        <v>20000</v>
      </c>
      <c r="H469" s="2"/>
      <c r="I469" s="26" t="s">
        <v>1520</v>
      </c>
      <c r="J469" s="2"/>
      <c r="K469" s="2"/>
      <c r="L469" s="3" t="str">
        <f>IFERROR(VLOOKUP($D469,Payments!B$10:$AX$1113,49,FALSE),"-")</f>
        <v>-</v>
      </c>
      <c r="M469" s="3" t="str">
        <f>IFERROR(VLOOKUP($D469,Payments!D$10:$AX$1113,47,FALSE),"-")</f>
        <v>-</v>
      </c>
      <c r="N469" s="3" t="str">
        <f>IFERROR(VLOOKUP($D469,Payments!F$10:$AX$1113,45,FALSE),"-")</f>
        <v>-</v>
      </c>
      <c r="O469" s="3" t="str">
        <f>IFERROR(VLOOKUP($D469,Payments!H$10:$AX$1113,43,FALSE),"-")</f>
        <v>-</v>
      </c>
      <c r="P469" s="3" t="str">
        <f>IFERROR(VLOOKUP($D469,Payments!J$10:$AX$1113,41,FALSE),"-")</f>
        <v>-</v>
      </c>
      <c r="Q469" s="3" t="str">
        <f>IFERROR(VLOOKUP($D469,Payments!L$10:$AX$1113,39,FALSE),"-")</f>
        <v>-</v>
      </c>
      <c r="R469" s="3" t="str">
        <f>IFERROR(VLOOKUP($D469,Payments!N$10:$AX$1113,37,FALSE),"-")</f>
        <v>-</v>
      </c>
      <c r="S469" s="3" t="str">
        <f>IFERROR(VLOOKUP($D469,Payments!P$10:$AX$1113,35,FALSE),"-")</f>
        <v>-</v>
      </c>
      <c r="T469" s="3" t="str">
        <f>IFERROR(VLOOKUP($D469,Payments!R$10:$AX$1113,33,FALSE),"-")</f>
        <v>-</v>
      </c>
      <c r="U469" s="3" t="str">
        <f>IFERROR(VLOOKUP($D469,Payments!T$10:$AX$1113,31,FALSE),"-")</f>
        <v>-</v>
      </c>
      <c r="V469" s="3" t="str">
        <f>IFERROR(VLOOKUP($D469,Payments!V$10:$AX$1113,29,FALSE),"-")</f>
        <v>-</v>
      </c>
      <c r="W469" s="3" t="str">
        <f>IFERROR(VLOOKUP($D469,Payments!X$10:$AX$1113,27,FALSE),"-")</f>
        <v>-</v>
      </c>
      <c r="X469" s="3" t="str">
        <f>IFERROR(VLOOKUP($D469,Payments!Z$10:$AX$1113,25,FALSE),"-")</f>
        <v>-</v>
      </c>
      <c r="Y469" s="3" t="str">
        <f>IFERROR(VLOOKUP($D469,Payments!AB$10:$AX$1113,23,FALSE),"-")</f>
        <v>-</v>
      </c>
      <c r="Z469" s="3" t="str">
        <f>IFERROR(VLOOKUP($D469,Payments!AD$10:$AX$1113,19,FALSE),"-")</f>
        <v>-</v>
      </c>
      <c r="AA469" s="3" t="str">
        <f>IFERROR(VLOOKUP($D469,Payments!AF$10:$AX$1113,17,FALSE),"-")</f>
        <v>-</v>
      </c>
      <c r="AB469" s="3" t="str">
        <f>IFERROR(VLOOKUP($D469,Payments!AH$10:$AX$1113,15,FALSE),"-")</f>
        <v>-</v>
      </c>
      <c r="AC469" s="3" t="str">
        <f>IFERROR(VLOOKUP($D469,Payments!AJ$10:$AX$1113,15,FALSE),"-")</f>
        <v>-</v>
      </c>
      <c r="AD469" s="3" t="str">
        <f>IFERROR(VLOOKUP($D469,Payments!AL$10:$AX$1113,13,FALSE),"-")</f>
        <v>-</v>
      </c>
      <c r="AE469" s="3" t="str">
        <f>IFERROR(VLOOKUP($D469,Payments!AN$10:$AX$1113,11,FALSE),"-")</f>
        <v>-</v>
      </c>
      <c r="AF469" s="3" t="str">
        <f>IFERROR(VLOOKUP($D469,Payments!AP$10:$AX$1113,9,FALSE),"-")</f>
        <v>-</v>
      </c>
      <c r="AG469" s="3" t="str">
        <f>IFERROR(VLOOKUP($D469,Payments!AR$10:$AX$1113,7,FALSE),"-")</f>
        <v>-</v>
      </c>
      <c r="AH469" s="3" t="str">
        <f>IFERROR(VLOOKUP($D469,Payments!AT$10:$AX$1113,5,FALSE),"-")</f>
        <v>-</v>
      </c>
      <c r="AI469" s="3" t="str">
        <f>IFERROR(VLOOKUP($D469,Payments!AV$10:$AX$1113,3,FALSE),"-")</f>
        <v>-</v>
      </c>
    </row>
    <row r="470" spans="1:35" ht="14.5" x14ac:dyDescent="0.35">
      <c r="A470" s="6" t="s">
        <v>599</v>
      </c>
      <c r="B470" s="2" t="s">
        <v>2685</v>
      </c>
      <c r="C470" s="19" t="s">
        <v>686</v>
      </c>
      <c r="D470" s="2" t="s">
        <v>2048</v>
      </c>
      <c r="E470" s="22" t="s">
        <v>690</v>
      </c>
      <c r="F470" s="2">
        <v>8</v>
      </c>
      <c r="G470" s="38">
        <v>20000</v>
      </c>
      <c r="H470" s="2"/>
      <c r="I470" s="26" t="s">
        <v>1521</v>
      </c>
      <c r="J470" s="2"/>
      <c r="K470" s="2"/>
      <c r="L470" s="3" t="str">
        <f>IFERROR(VLOOKUP($D470,Payments!B$10:$AX$1113,49,FALSE),"-")</f>
        <v>-</v>
      </c>
      <c r="M470" s="3" t="str">
        <f>IFERROR(VLOOKUP($D470,Payments!D$10:$AX$1113,47,FALSE),"-")</f>
        <v>-</v>
      </c>
      <c r="N470" s="3" t="str">
        <f>IFERROR(VLOOKUP($D470,Payments!F$10:$AX$1113,45,FALSE),"-")</f>
        <v>-</v>
      </c>
      <c r="O470" s="3" t="str">
        <f>IFERROR(VLOOKUP($D470,Payments!H$10:$AX$1113,43,FALSE),"-")</f>
        <v>-</v>
      </c>
      <c r="P470" s="3" t="str">
        <f>IFERROR(VLOOKUP($D470,Payments!J$10:$AX$1113,41,FALSE),"-")</f>
        <v>-</v>
      </c>
      <c r="Q470" s="3" t="str">
        <f>IFERROR(VLOOKUP($D470,Payments!L$10:$AX$1113,39,FALSE),"-")</f>
        <v>-</v>
      </c>
      <c r="R470" s="3" t="str">
        <f>IFERROR(VLOOKUP($D470,Payments!N$10:$AX$1113,37,FALSE),"-")</f>
        <v>-</v>
      </c>
      <c r="S470" s="3" t="str">
        <f>IFERROR(VLOOKUP($D470,Payments!P$10:$AX$1113,35,FALSE),"-")</f>
        <v>-</v>
      </c>
      <c r="T470" s="3" t="str">
        <f>IFERROR(VLOOKUP($D470,Payments!R$10:$AX$1113,33,FALSE),"-")</f>
        <v>-</v>
      </c>
      <c r="U470" s="3" t="str">
        <f>IFERROR(VLOOKUP($D470,Payments!T$10:$AX$1113,31,FALSE),"-")</f>
        <v>-</v>
      </c>
      <c r="V470" s="3" t="str">
        <f>IFERROR(VLOOKUP($D470,Payments!V$10:$AX$1113,29,FALSE),"-")</f>
        <v>-</v>
      </c>
      <c r="W470" s="3" t="str">
        <f>IFERROR(VLOOKUP($D470,Payments!X$10:$AX$1113,27,FALSE),"-")</f>
        <v>-</v>
      </c>
      <c r="X470" s="3" t="str">
        <f>IFERROR(VLOOKUP($D470,Payments!Z$10:$AX$1113,25,FALSE),"-")</f>
        <v>-</v>
      </c>
      <c r="Y470" s="3" t="str">
        <f>IFERROR(VLOOKUP($D470,Payments!AB$10:$AX$1113,23,FALSE),"-")</f>
        <v>-</v>
      </c>
      <c r="Z470" s="3" t="str">
        <f>IFERROR(VLOOKUP($D470,Payments!AD$10:$AX$1113,19,FALSE),"-")</f>
        <v>-</v>
      </c>
      <c r="AA470" s="3" t="str">
        <f>IFERROR(VLOOKUP($D470,Payments!AF$10:$AX$1113,17,FALSE),"-")</f>
        <v>-</v>
      </c>
      <c r="AB470" s="3" t="str">
        <f>IFERROR(VLOOKUP($D470,Payments!AH$10:$AX$1113,15,FALSE),"-")</f>
        <v>-</v>
      </c>
      <c r="AC470" s="3" t="str">
        <f>IFERROR(VLOOKUP($D470,Payments!AJ$10:$AX$1113,15,FALSE),"-")</f>
        <v>-</v>
      </c>
      <c r="AD470" s="3" t="str">
        <f>IFERROR(VLOOKUP($D470,Payments!AL$10:$AX$1113,13,FALSE),"-")</f>
        <v>-</v>
      </c>
      <c r="AE470" s="3" t="str">
        <f>IFERROR(VLOOKUP($D470,Payments!AN$10:$AX$1113,11,FALSE),"-")</f>
        <v>-</v>
      </c>
      <c r="AF470" s="3" t="str">
        <f>IFERROR(VLOOKUP($D470,Payments!AP$10:$AX$1113,9,FALSE),"-")</f>
        <v>-</v>
      </c>
      <c r="AG470" s="3" t="str">
        <f>IFERROR(VLOOKUP($D470,Payments!AR$10:$AX$1113,7,FALSE),"-")</f>
        <v>-</v>
      </c>
      <c r="AH470" s="3" t="str">
        <f>IFERROR(VLOOKUP($D470,Payments!AT$10:$AX$1113,5,FALSE),"-")</f>
        <v>-</v>
      </c>
      <c r="AI470" s="3" t="str">
        <f>IFERROR(VLOOKUP($D470,Payments!AV$10:$AX$1113,3,FALSE),"-")</f>
        <v>-</v>
      </c>
    </row>
    <row r="471" spans="1:35" ht="14.5" x14ac:dyDescent="0.35">
      <c r="A471" s="6" t="s">
        <v>599</v>
      </c>
      <c r="B471" s="2" t="s">
        <v>2685</v>
      </c>
      <c r="C471" s="19" t="s">
        <v>686</v>
      </c>
      <c r="D471" s="2" t="s">
        <v>2049</v>
      </c>
      <c r="E471" s="22" t="s">
        <v>691</v>
      </c>
      <c r="F471" s="2">
        <v>9</v>
      </c>
      <c r="G471" s="38">
        <v>15000</v>
      </c>
      <c r="H471" s="2"/>
      <c r="I471" s="26"/>
      <c r="J471" s="2"/>
      <c r="K471" s="2"/>
      <c r="L471" s="3" t="str">
        <f>IFERROR(VLOOKUP($D471,Payments!B$10:$AX$1113,49,FALSE),"-")</f>
        <v>-</v>
      </c>
      <c r="M471" s="3" t="str">
        <f>IFERROR(VLOOKUP($D471,Payments!D$10:$AX$1113,47,FALSE),"-")</f>
        <v>-</v>
      </c>
      <c r="N471" s="3" t="str">
        <f>IFERROR(VLOOKUP($D471,Payments!F$10:$AX$1113,45,FALSE),"-")</f>
        <v>-</v>
      </c>
      <c r="O471" s="3" t="str">
        <f>IFERROR(VLOOKUP($D471,Payments!H$10:$AX$1113,43,FALSE),"-")</f>
        <v>-</v>
      </c>
      <c r="P471" s="3" t="str">
        <f>IFERROR(VLOOKUP($D471,Payments!J$10:$AX$1113,41,FALSE),"-")</f>
        <v>-</v>
      </c>
      <c r="Q471" s="3" t="str">
        <f>IFERROR(VLOOKUP($D471,Payments!L$10:$AX$1113,39,FALSE),"-")</f>
        <v>-</v>
      </c>
      <c r="R471" s="3" t="str">
        <f>IFERROR(VLOOKUP($D471,Payments!N$10:$AX$1113,37,FALSE),"-")</f>
        <v>-</v>
      </c>
      <c r="S471" s="3" t="str">
        <f>IFERROR(VLOOKUP($D471,Payments!P$10:$AX$1113,35,FALSE),"-")</f>
        <v>-</v>
      </c>
      <c r="T471" s="3" t="str">
        <f>IFERROR(VLOOKUP($D471,Payments!R$10:$AX$1113,33,FALSE),"-")</f>
        <v>-</v>
      </c>
      <c r="U471" s="3" t="str">
        <f>IFERROR(VLOOKUP($D471,Payments!T$10:$AX$1113,31,FALSE),"-")</f>
        <v>-</v>
      </c>
      <c r="V471" s="3" t="str">
        <f>IFERROR(VLOOKUP($D471,Payments!V$10:$AX$1113,29,FALSE),"-")</f>
        <v>-</v>
      </c>
      <c r="W471" s="3" t="str">
        <f>IFERROR(VLOOKUP($D471,Payments!X$10:$AX$1113,27,FALSE),"-")</f>
        <v>-</v>
      </c>
      <c r="X471" s="3" t="str">
        <f>IFERROR(VLOOKUP($D471,Payments!Z$10:$AX$1113,25,FALSE),"-")</f>
        <v>-</v>
      </c>
      <c r="Y471" s="3" t="str">
        <f>IFERROR(VLOOKUP($D471,Payments!AB$10:$AX$1113,23,FALSE),"-")</f>
        <v>-</v>
      </c>
      <c r="Z471" s="3" t="str">
        <f>IFERROR(VLOOKUP($D471,Payments!AD$10:$AX$1113,19,FALSE),"-")</f>
        <v>-</v>
      </c>
      <c r="AA471" s="3" t="str">
        <f>IFERROR(VLOOKUP($D471,Payments!AF$10:$AX$1113,17,FALSE),"-")</f>
        <v>-</v>
      </c>
      <c r="AB471" s="3" t="str">
        <f>IFERROR(VLOOKUP($D471,Payments!AH$10:$AX$1113,15,FALSE),"-")</f>
        <v>-</v>
      </c>
      <c r="AC471" s="3" t="str">
        <f>IFERROR(VLOOKUP($D471,Payments!AJ$10:$AX$1113,15,FALSE),"-")</f>
        <v>-</v>
      </c>
      <c r="AD471" s="3" t="str">
        <f>IFERROR(VLOOKUP($D471,Payments!AL$10:$AX$1113,13,FALSE),"-")</f>
        <v>-</v>
      </c>
      <c r="AE471" s="3" t="str">
        <f>IFERROR(VLOOKUP($D471,Payments!AN$10:$AX$1113,11,FALSE),"-")</f>
        <v>-</v>
      </c>
      <c r="AF471" s="3" t="str">
        <f>IFERROR(VLOOKUP($D471,Payments!AP$10:$AX$1113,9,FALSE),"-")</f>
        <v>-</v>
      </c>
      <c r="AG471" s="3" t="str">
        <f>IFERROR(VLOOKUP($D471,Payments!AR$10:$AX$1113,7,FALSE),"-")</f>
        <v>-</v>
      </c>
      <c r="AH471" s="3" t="str">
        <f>IFERROR(VLOOKUP($D471,Payments!AT$10:$AX$1113,5,FALSE),"-")</f>
        <v>-</v>
      </c>
      <c r="AI471" s="3" t="str">
        <f>IFERROR(VLOOKUP($D471,Payments!AV$10:$AX$1113,3,FALSE),"-")</f>
        <v>-</v>
      </c>
    </row>
    <row r="472" spans="1:35" ht="14.5" x14ac:dyDescent="0.35">
      <c r="A472" s="6" t="s">
        <v>599</v>
      </c>
      <c r="B472" s="2" t="s">
        <v>2685</v>
      </c>
      <c r="C472" s="19" t="s">
        <v>686</v>
      </c>
      <c r="D472" s="2" t="s">
        <v>2050</v>
      </c>
      <c r="E472" s="22" t="s">
        <v>692</v>
      </c>
      <c r="F472" s="2">
        <v>2</v>
      </c>
      <c r="G472" s="38">
        <v>20000</v>
      </c>
      <c r="H472" s="2"/>
      <c r="I472" s="26" t="s">
        <v>1522</v>
      </c>
      <c r="J472" s="2"/>
      <c r="K472" s="2"/>
      <c r="L472" s="3" t="str">
        <f>IFERROR(VLOOKUP($D472,Payments!B$10:$AX$1113,49,FALSE),"-")</f>
        <v>-</v>
      </c>
      <c r="M472" s="3" t="str">
        <f>IFERROR(VLOOKUP($D472,Payments!D$10:$AX$1113,47,FALSE),"-")</f>
        <v>-</v>
      </c>
      <c r="N472" s="3" t="str">
        <f>IFERROR(VLOOKUP($D472,Payments!F$10:$AX$1113,45,FALSE),"-")</f>
        <v>-</v>
      </c>
      <c r="O472" s="3" t="str">
        <f>IFERROR(VLOOKUP($D472,Payments!H$10:$AX$1113,43,FALSE),"-")</f>
        <v>-</v>
      </c>
      <c r="P472" s="3" t="str">
        <f>IFERROR(VLOOKUP($D472,Payments!J$10:$AX$1113,41,FALSE),"-")</f>
        <v>-</v>
      </c>
      <c r="Q472" s="3" t="str">
        <f>IFERROR(VLOOKUP($D472,Payments!L$10:$AX$1113,39,FALSE),"-")</f>
        <v>-</v>
      </c>
      <c r="R472" s="3" t="str">
        <f>IFERROR(VLOOKUP($D472,Payments!N$10:$AX$1113,37,FALSE),"-")</f>
        <v>-</v>
      </c>
      <c r="S472" s="3" t="str">
        <f>IFERROR(VLOOKUP($D472,Payments!P$10:$AX$1113,35,FALSE),"-")</f>
        <v>-</v>
      </c>
      <c r="T472" s="3" t="str">
        <f>IFERROR(VLOOKUP($D472,Payments!R$10:$AX$1113,33,FALSE),"-")</f>
        <v>-</v>
      </c>
      <c r="U472" s="3" t="str">
        <f>IFERROR(VLOOKUP($D472,Payments!T$10:$AX$1113,31,FALSE),"-")</f>
        <v>-</v>
      </c>
      <c r="V472" s="3" t="str">
        <f>IFERROR(VLOOKUP($D472,Payments!V$10:$AX$1113,29,FALSE),"-")</f>
        <v>-</v>
      </c>
      <c r="W472" s="3" t="str">
        <f>IFERROR(VLOOKUP($D472,Payments!X$10:$AX$1113,27,FALSE),"-")</f>
        <v>-</v>
      </c>
      <c r="X472" s="3" t="str">
        <f>IFERROR(VLOOKUP($D472,Payments!Z$10:$AX$1113,25,FALSE),"-")</f>
        <v>-</v>
      </c>
      <c r="Y472" s="3" t="str">
        <f>IFERROR(VLOOKUP($D472,Payments!AB$10:$AX$1113,23,FALSE),"-")</f>
        <v>-</v>
      </c>
      <c r="Z472" s="3" t="str">
        <f>IFERROR(VLOOKUP($D472,Payments!AD$10:$AX$1113,19,FALSE),"-")</f>
        <v>-</v>
      </c>
      <c r="AA472" s="3" t="str">
        <f>IFERROR(VLOOKUP($D472,Payments!AF$10:$AX$1113,17,FALSE),"-")</f>
        <v>-</v>
      </c>
      <c r="AB472" s="3" t="str">
        <f>IFERROR(VLOOKUP($D472,Payments!AH$10:$AX$1113,15,FALSE),"-")</f>
        <v>-</v>
      </c>
      <c r="AC472" s="3" t="str">
        <f>IFERROR(VLOOKUP($D472,Payments!AJ$10:$AX$1113,15,FALSE),"-")</f>
        <v>-</v>
      </c>
      <c r="AD472" s="3" t="str">
        <f>IFERROR(VLOOKUP($D472,Payments!AL$10:$AX$1113,13,FALSE),"-")</f>
        <v>-</v>
      </c>
      <c r="AE472" s="3" t="str">
        <f>IFERROR(VLOOKUP($D472,Payments!AN$10:$AX$1113,11,FALSE),"-")</f>
        <v>-</v>
      </c>
      <c r="AF472" s="3" t="str">
        <f>IFERROR(VLOOKUP($D472,Payments!AP$10:$AX$1113,9,FALSE),"-")</f>
        <v>-</v>
      </c>
      <c r="AG472" s="3" t="str">
        <f>IFERROR(VLOOKUP($D472,Payments!AR$10:$AX$1113,7,FALSE),"-")</f>
        <v>-</v>
      </c>
      <c r="AH472" s="3" t="str">
        <f>IFERROR(VLOOKUP($D472,Payments!AT$10:$AX$1113,5,FALSE),"-")</f>
        <v>-</v>
      </c>
      <c r="AI472" s="3" t="str">
        <f>IFERROR(VLOOKUP($D472,Payments!AV$10:$AX$1113,3,FALSE),"-")</f>
        <v>-</v>
      </c>
    </row>
    <row r="473" spans="1:35" ht="14.5" x14ac:dyDescent="0.35">
      <c r="A473" s="6" t="s">
        <v>599</v>
      </c>
      <c r="B473" s="2" t="s">
        <v>2685</v>
      </c>
      <c r="C473" s="19" t="s">
        <v>686</v>
      </c>
      <c r="D473" s="2" t="s">
        <v>2051</v>
      </c>
      <c r="E473" s="22" t="s">
        <v>693</v>
      </c>
      <c r="F473" s="2">
        <v>5</v>
      </c>
      <c r="G473" s="38">
        <v>20000</v>
      </c>
      <c r="H473" s="2"/>
      <c r="I473" s="26"/>
      <c r="J473" s="2"/>
      <c r="K473" s="2"/>
      <c r="L473" s="3" t="str">
        <f>IFERROR(VLOOKUP($D473,Payments!B$10:$AX$1113,49,FALSE),"-")</f>
        <v>-</v>
      </c>
      <c r="M473" s="3" t="str">
        <f>IFERROR(VLOOKUP($D473,Payments!D$10:$AX$1113,47,FALSE),"-")</f>
        <v>-</v>
      </c>
      <c r="N473" s="3" t="str">
        <f>IFERROR(VLOOKUP($D473,Payments!F$10:$AX$1113,45,FALSE),"-")</f>
        <v>-</v>
      </c>
      <c r="O473" s="3" t="str">
        <f>IFERROR(VLOOKUP($D473,Payments!H$10:$AX$1113,43,FALSE),"-")</f>
        <v>-</v>
      </c>
      <c r="P473" s="3" t="str">
        <f>IFERROR(VLOOKUP($D473,Payments!J$10:$AX$1113,41,FALSE),"-")</f>
        <v>-</v>
      </c>
      <c r="Q473" s="3" t="str">
        <f>IFERROR(VLOOKUP($D473,Payments!L$10:$AX$1113,39,FALSE),"-")</f>
        <v>-</v>
      </c>
      <c r="R473" s="3" t="str">
        <f>IFERROR(VLOOKUP($D473,Payments!N$10:$AX$1113,37,FALSE),"-")</f>
        <v>-</v>
      </c>
      <c r="S473" s="3" t="str">
        <f>IFERROR(VLOOKUP($D473,Payments!P$10:$AX$1113,35,FALSE),"-")</f>
        <v>-</v>
      </c>
      <c r="T473" s="3" t="str">
        <f>IFERROR(VLOOKUP($D473,Payments!R$10:$AX$1113,33,FALSE),"-")</f>
        <v>-</v>
      </c>
      <c r="U473" s="3" t="str">
        <f>IFERROR(VLOOKUP($D473,Payments!T$10:$AX$1113,31,FALSE),"-")</f>
        <v>-</v>
      </c>
      <c r="V473" s="3" t="str">
        <f>IFERROR(VLOOKUP($D473,Payments!V$10:$AX$1113,29,FALSE),"-")</f>
        <v>-</v>
      </c>
      <c r="W473" s="3" t="str">
        <f>IFERROR(VLOOKUP($D473,Payments!X$10:$AX$1113,27,FALSE),"-")</f>
        <v>-</v>
      </c>
      <c r="X473" s="3" t="str">
        <f>IFERROR(VLOOKUP($D473,Payments!Z$10:$AX$1113,25,FALSE),"-")</f>
        <v>-</v>
      </c>
      <c r="Y473" s="3" t="str">
        <f>IFERROR(VLOOKUP($D473,Payments!AB$10:$AX$1113,23,FALSE),"-")</f>
        <v>-</v>
      </c>
      <c r="Z473" s="3" t="str">
        <f>IFERROR(VLOOKUP($D473,Payments!AD$10:$AX$1113,19,FALSE),"-")</f>
        <v>-</v>
      </c>
      <c r="AA473" s="3" t="str">
        <f>IFERROR(VLOOKUP($D473,Payments!AF$10:$AX$1113,17,FALSE),"-")</f>
        <v>-</v>
      </c>
      <c r="AB473" s="3" t="str">
        <f>IFERROR(VLOOKUP($D473,Payments!AH$10:$AX$1113,15,FALSE),"-")</f>
        <v>-</v>
      </c>
      <c r="AC473" s="3" t="str">
        <f>IFERROR(VLOOKUP($D473,Payments!AJ$10:$AX$1113,15,FALSE),"-")</f>
        <v>-</v>
      </c>
      <c r="AD473" s="3" t="str">
        <f>IFERROR(VLOOKUP($D473,Payments!AL$10:$AX$1113,13,FALSE),"-")</f>
        <v>-</v>
      </c>
      <c r="AE473" s="3" t="str">
        <f>IFERROR(VLOOKUP($D473,Payments!AN$10:$AX$1113,11,FALSE),"-")</f>
        <v>-</v>
      </c>
      <c r="AF473" s="3" t="str">
        <f>IFERROR(VLOOKUP($D473,Payments!AP$10:$AX$1113,9,FALSE),"-")</f>
        <v>-</v>
      </c>
      <c r="AG473" s="3" t="str">
        <f>IFERROR(VLOOKUP($D473,Payments!AR$10:$AX$1113,7,FALSE),"-")</f>
        <v>-</v>
      </c>
      <c r="AH473" s="3" t="str">
        <f>IFERROR(VLOOKUP($D473,Payments!AT$10:$AX$1113,5,FALSE),"-")</f>
        <v>-</v>
      </c>
      <c r="AI473" s="3" t="str">
        <f>IFERROR(VLOOKUP($D473,Payments!AV$10:$AX$1113,3,FALSE),"-")</f>
        <v>-</v>
      </c>
    </row>
    <row r="474" spans="1:35" ht="14.5" x14ac:dyDescent="0.35">
      <c r="A474" s="6" t="s">
        <v>599</v>
      </c>
      <c r="B474" s="2" t="s">
        <v>2685</v>
      </c>
      <c r="C474" s="19" t="s">
        <v>686</v>
      </c>
      <c r="D474" s="2" t="s">
        <v>2052</v>
      </c>
      <c r="E474" s="22" t="s">
        <v>694</v>
      </c>
      <c r="F474" s="2">
        <v>3</v>
      </c>
      <c r="G474" s="38">
        <v>20000</v>
      </c>
      <c r="H474" s="2"/>
      <c r="I474" s="26" t="s">
        <v>1524</v>
      </c>
      <c r="J474" s="2"/>
      <c r="K474" s="2" t="s">
        <v>1523</v>
      </c>
      <c r="L474" s="3" t="str">
        <f>IFERROR(VLOOKUP($D474,Payments!B$10:$AX$1113,49,FALSE),"-")</f>
        <v>-</v>
      </c>
      <c r="M474" s="3" t="str">
        <f>IFERROR(VLOOKUP($D474,Payments!D$10:$AX$1113,47,FALSE),"-")</f>
        <v>-</v>
      </c>
      <c r="N474" s="3" t="str">
        <f>IFERROR(VLOOKUP($D474,Payments!F$10:$AX$1113,45,FALSE),"-")</f>
        <v>-</v>
      </c>
      <c r="O474" s="3" t="str">
        <f>IFERROR(VLOOKUP($D474,Payments!H$10:$AX$1113,43,FALSE),"-")</f>
        <v>-</v>
      </c>
      <c r="P474" s="3" t="str">
        <f>IFERROR(VLOOKUP($D474,Payments!J$10:$AX$1113,41,FALSE),"-")</f>
        <v>-</v>
      </c>
      <c r="Q474" s="3" t="str">
        <f>IFERROR(VLOOKUP($D474,Payments!L$10:$AX$1113,39,FALSE),"-")</f>
        <v>-</v>
      </c>
      <c r="R474" s="3" t="str">
        <f>IFERROR(VLOOKUP($D474,Payments!N$10:$AX$1113,37,FALSE),"-")</f>
        <v>-</v>
      </c>
      <c r="S474" s="3" t="str">
        <f>IFERROR(VLOOKUP($D474,Payments!P$10:$AX$1113,35,FALSE),"-")</f>
        <v>-</v>
      </c>
      <c r="T474" s="3" t="str">
        <f>IFERROR(VLOOKUP($D474,Payments!R$10:$AX$1113,33,FALSE),"-")</f>
        <v>-</v>
      </c>
      <c r="U474" s="3" t="str">
        <f>IFERROR(VLOOKUP($D474,Payments!T$10:$AX$1113,31,FALSE),"-")</f>
        <v>-</v>
      </c>
      <c r="V474" s="3" t="str">
        <f>IFERROR(VLOOKUP($D474,Payments!V$10:$AX$1113,29,FALSE),"-")</f>
        <v>-</v>
      </c>
      <c r="W474" s="3" t="str">
        <f>IFERROR(VLOOKUP($D474,Payments!X$10:$AX$1113,27,FALSE),"-")</f>
        <v>-</v>
      </c>
      <c r="X474" s="3" t="str">
        <f>IFERROR(VLOOKUP($D474,Payments!Z$10:$AX$1113,25,FALSE),"-")</f>
        <v>-</v>
      </c>
      <c r="Y474" s="3" t="str">
        <f>IFERROR(VLOOKUP($D474,Payments!AB$10:$AX$1113,23,FALSE),"-")</f>
        <v>-</v>
      </c>
      <c r="Z474" s="3" t="str">
        <f>IFERROR(VLOOKUP($D474,Payments!AD$10:$AX$1113,19,FALSE),"-")</f>
        <v>-</v>
      </c>
      <c r="AA474" s="3" t="str">
        <f>IFERROR(VLOOKUP($D474,Payments!AF$10:$AX$1113,17,FALSE),"-")</f>
        <v>-</v>
      </c>
      <c r="AB474" s="3" t="str">
        <f>IFERROR(VLOOKUP($D474,Payments!AH$10:$AX$1113,15,FALSE),"-")</f>
        <v>-</v>
      </c>
      <c r="AC474" s="3" t="str">
        <f>IFERROR(VLOOKUP($D474,Payments!AJ$10:$AX$1113,15,FALSE),"-")</f>
        <v>-</v>
      </c>
      <c r="AD474" s="3" t="str">
        <f>IFERROR(VLOOKUP($D474,Payments!AL$10:$AX$1113,13,FALSE),"-")</f>
        <v>-</v>
      </c>
      <c r="AE474" s="3" t="str">
        <f>IFERROR(VLOOKUP($D474,Payments!AN$10:$AX$1113,11,FALSE),"-")</f>
        <v>-</v>
      </c>
      <c r="AF474" s="3" t="str">
        <f>IFERROR(VLOOKUP($D474,Payments!AP$10:$AX$1113,9,FALSE),"-")</f>
        <v>-</v>
      </c>
      <c r="AG474" s="3" t="str">
        <f>IFERROR(VLOOKUP($D474,Payments!AR$10:$AX$1113,7,FALSE),"-")</f>
        <v>-</v>
      </c>
      <c r="AH474" s="3" t="str">
        <f>IFERROR(VLOOKUP($D474,Payments!AT$10:$AX$1113,5,FALSE),"-")</f>
        <v>-</v>
      </c>
      <c r="AI474" s="3" t="str">
        <f>IFERROR(VLOOKUP($D474,Payments!AV$10:$AX$1113,3,FALSE),"-")</f>
        <v>-</v>
      </c>
    </row>
    <row r="475" spans="1:35" ht="14.5" x14ac:dyDescent="0.35">
      <c r="A475" s="6" t="s">
        <v>599</v>
      </c>
      <c r="B475" s="2" t="s">
        <v>2685</v>
      </c>
      <c r="C475" s="19" t="s">
        <v>686</v>
      </c>
      <c r="D475" s="2" t="s">
        <v>2053</v>
      </c>
      <c r="E475" s="22" t="s">
        <v>695</v>
      </c>
      <c r="F475" s="2">
        <v>4</v>
      </c>
      <c r="G475" s="38">
        <v>20000</v>
      </c>
      <c r="H475" s="2"/>
      <c r="I475" s="26" t="s">
        <v>1525</v>
      </c>
      <c r="J475" s="2"/>
      <c r="K475" s="2"/>
      <c r="L475" s="3" t="str">
        <f>IFERROR(VLOOKUP($D475,Payments!B$10:$AX$1113,49,FALSE),"-")</f>
        <v>-</v>
      </c>
      <c r="M475" s="3" t="str">
        <f>IFERROR(VLOOKUP($D475,Payments!D$10:$AX$1113,47,FALSE),"-")</f>
        <v>-</v>
      </c>
      <c r="N475" s="3" t="str">
        <f>IFERROR(VLOOKUP($D475,Payments!F$10:$AX$1113,45,FALSE),"-")</f>
        <v>-</v>
      </c>
      <c r="O475" s="3" t="str">
        <f>IFERROR(VLOOKUP($D475,Payments!H$10:$AX$1113,43,FALSE),"-")</f>
        <v>-</v>
      </c>
      <c r="P475" s="3" t="str">
        <f>IFERROR(VLOOKUP($D475,Payments!J$10:$AX$1113,41,FALSE),"-")</f>
        <v>-</v>
      </c>
      <c r="Q475" s="3" t="str">
        <f>IFERROR(VLOOKUP($D475,Payments!L$10:$AX$1113,39,FALSE),"-")</f>
        <v>-</v>
      </c>
      <c r="R475" s="3" t="str">
        <f>IFERROR(VLOOKUP($D475,Payments!N$10:$AX$1113,37,FALSE),"-")</f>
        <v>-</v>
      </c>
      <c r="S475" s="3" t="str">
        <f>IFERROR(VLOOKUP($D475,Payments!P$10:$AX$1113,35,FALSE),"-")</f>
        <v>-</v>
      </c>
      <c r="T475" s="3" t="str">
        <f>IFERROR(VLOOKUP($D475,Payments!R$10:$AX$1113,33,FALSE),"-")</f>
        <v>-</v>
      </c>
      <c r="U475" s="3" t="str">
        <f>IFERROR(VLOOKUP($D475,Payments!T$10:$AX$1113,31,FALSE),"-")</f>
        <v>-</v>
      </c>
      <c r="V475" s="3" t="str">
        <f>IFERROR(VLOOKUP($D475,Payments!V$10:$AX$1113,29,FALSE),"-")</f>
        <v>-</v>
      </c>
      <c r="W475" s="3" t="str">
        <f>IFERROR(VLOOKUP($D475,Payments!X$10:$AX$1113,27,FALSE),"-")</f>
        <v>-</v>
      </c>
      <c r="X475" s="3" t="str">
        <f>IFERROR(VLOOKUP($D475,Payments!Z$10:$AX$1113,25,FALSE),"-")</f>
        <v>-</v>
      </c>
      <c r="Y475" s="3" t="str">
        <f>IFERROR(VLOOKUP($D475,Payments!AB$10:$AX$1113,23,FALSE),"-")</f>
        <v>-</v>
      </c>
      <c r="Z475" s="3" t="str">
        <f>IFERROR(VLOOKUP($D475,Payments!AD$10:$AX$1113,19,FALSE),"-")</f>
        <v>-</v>
      </c>
      <c r="AA475" s="3" t="str">
        <f>IFERROR(VLOOKUP($D475,Payments!AF$10:$AX$1113,17,FALSE),"-")</f>
        <v>-</v>
      </c>
      <c r="AB475" s="3" t="str">
        <f>IFERROR(VLOOKUP($D475,Payments!AH$10:$AX$1113,15,FALSE),"-")</f>
        <v>-</v>
      </c>
      <c r="AC475" s="3" t="str">
        <f>IFERROR(VLOOKUP($D475,Payments!AJ$10:$AX$1113,15,FALSE),"-")</f>
        <v>-</v>
      </c>
      <c r="AD475" s="3" t="str">
        <f>IFERROR(VLOOKUP($D475,Payments!AL$10:$AX$1113,13,FALSE),"-")</f>
        <v>-</v>
      </c>
      <c r="AE475" s="3" t="str">
        <f>IFERROR(VLOOKUP($D475,Payments!AN$10:$AX$1113,11,FALSE),"-")</f>
        <v>-</v>
      </c>
      <c r="AF475" s="3" t="str">
        <f>IFERROR(VLOOKUP($D475,Payments!AP$10:$AX$1113,9,FALSE),"-")</f>
        <v>-</v>
      </c>
      <c r="AG475" s="3" t="str">
        <f>IFERROR(VLOOKUP($D475,Payments!AR$10:$AX$1113,7,FALSE),"-")</f>
        <v>-</v>
      </c>
      <c r="AH475" s="3" t="str">
        <f>IFERROR(VLOOKUP($D475,Payments!AT$10:$AX$1113,5,FALSE),"-")</f>
        <v>-</v>
      </c>
      <c r="AI475" s="3" t="str">
        <f>IFERROR(VLOOKUP($D475,Payments!AV$10:$AX$1113,3,FALSE),"-")</f>
        <v>-</v>
      </c>
    </row>
    <row r="476" spans="1:35" ht="14.5" x14ac:dyDescent="0.35">
      <c r="A476" s="6" t="s">
        <v>599</v>
      </c>
      <c r="B476" s="2" t="s">
        <v>2686</v>
      </c>
      <c r="C476" s="19" t="s">
        <v>696</v>
      </c>
      <c r="D476" s="2" t="s">
        <v>2054</v>
      </c>
      <c r="E476" s="22" t="s">
        <v>697</v>
      </c>
      <c r="F476" s="2">
        <v>1</v>
      </c>
      <c r="G476" s="38">
        <v>15000</v>
      </c>
      <c r="H476" s="2"/>
      <c r="I476" s="26"/>
      <c r="J476" s="2"/>
      <c r="K476" s="2" t="s">
        <v>704</v>
      </c>
      <c r="L476" s="3" t="str">
        <f>IFERROR(VLOOKUP($D476,Payments!B$10:$AX$1113,49,FALSE),"-")</f>
        <v>-</v>
      </c>
      <c r="M476" s="3" t="str">
        <f>IFERROR(VLOOKUP($D476,Payments!D$10:$AX$1113,47,FALSE),"-")</f>
        <v>-</v>
      </c>
      <c r="N476" s="3" t="str">
        <f>IFERROR(VLOOKUP($D476,Payments!F$10:$AX$1113,45,FALSE),"-")</f>
        <v>-</v>
      </c>
      <c r="O476" s="3" t="str">
        <f>IFERROR(VLOOKUP($D476,Payments!H$10:$AX$1113,43,FALSE),"-")</f>
        <v>-</v>
      </c>
      <c r="P476" s="3" t="str">
        <f>IFERROR(VLOOKUP($D476,Payments!J$10:$AX$1113,41,FALSE),"-")</f>
        <v>-</v>
      </c>
      <c r="Q476" s="3" t="str">
        <f>IFERROR(VLOOKUP($D476,Payments!L$10:$AX$1113,39,FALSE),"-")</f>
        <v>-</v>
      </c>
      <c r="R476" s="3" t="str">
        <f>IFERROR(VLOOKUP($D476,Payments!N$10:$AX$1113,37,FALSE),"-")</f>
        <v>-</v>
      </c>
      <c r="S476" s="3" t="str">
        <f>IFERROR(VLOOKUP($D476,Payments!P$10:$AX$1113,35,FALSE),"-")</f>
        <v>-</v>
      </c>
      <c r="T476" s="3" t="str">
        <f>IFERROR(VLOOKUP($D476,Payments!R$10:$AX$1113,33,FALSE),"-")</f>
        <v>-</v>
      </c>
      <c r="U476" s="3" t="str">
        <f>IFERROR(VLOOKUP($D476,Payments!T$10:$AX$1113,31,FALSE),"-")</f>
        <v>-</v>
      </c>
      <c r="V476" s="3" t="str">
        <f>IFERROR(VLOOKUP($D476,Payments!V$10:$AX$1113,29,FALSE),"-")</f>
        <v>-</v>
      </c>
      <c r="W476" s="3" t="str">
        <f>IFERROR(VLOOKUP($D476,Payments!X$10:$AX$1113,27,FALSE),"-")</f>
        <v>-</v>
      </c>
      <c r="X476" s="3" t="str">
        <f>IFERROR(VLOOKUP($D476,Payments!Z$10:$AX$1113,25,FALSE),"-")</f>
        <v>-</v>
      </c>
      <c r="Y476" s="3" t="str">
        <f>IFERROR(VLOOKUP($D476,Payments!AB$10:$AX$1113,23,FALSE),"-")</f>
        <v>-</v>
      </c>
      <c r="Z476" s="3" t="str">
        <f>IFERROR(VLOOKUP($D476,Payments!AD$10:$AX$1113,19,FALSE),"-")</f>
        <v>-</v>
      </c>
      <c r="AA476" s="3" t="str">
        <f>IFERROR(VLOOKUP($D476,Payments!AF$10:$AX$1113,17,FALSE),"-")</f>
        <v>-</v>
      </c>
      <c r="AB476" s="3" t="str">
        <f>IFERROR(VLOOKUP($D476,Payments!AH$10:$AX$1113,15,FALSE),"-")</f>
        <v>-</v>
      </c>
      <c r="AC476" s="3" t="str">
        <f>IFERROR(VLOOKUP($D476,Payments!AJ$10:$AX$1113,15,FALSE),"-")</f>
        <v>-</v>
      </c>
      <c r="AD476" s="3" t="str">
        <f>IFERROR(VLOOKUP($D476,Payments!AL$10:$AX$1113,13,FALSE),"-")</f>
        <v>-</v>
      </c>
      <c r="AE476" s="3" t="str">
        <f>IFERROR(VLOOKUP($D476,Payments!AN$10:$AX$1113,11,FALSE),"-")</f>
        <v>-</v>
      </c>
      <c r="AF476" s="3" t="str">
        <f>IFERROR(VLOOKUP($D476,Payments!AP$10:$AX$1113,9,FALSE),"-")</f>
        <v>-</v>
      </c>
      <c r="AG476" s="3" t="str">
        <f>IFERROR(VLOOKUP($D476,Payments!AR$10:$AX$1113,7,FALSE),"-")</f>
        <v>-</v>
      </c>
      <c r="AH476" s="3" t="str">
        <f>IFERROR(VLOOKUP($D476,Payments!AT$10:$AX$1113,5,FALSE),"-")</f>
        <v>-</v>
      </c>
      <c r="AI476" s="3" t="str">
        <f>IFERROR(VLOOKUP($D476,Payments!AV$10:$AX$1113,3,FALSE),"-")</f>
        <v>-</v>
      </c>
    </row>
    <row r="477" spans="1:35" ht="14.5" x14ac:dyDescent="0.35">
      <c r="A477" s="6" t="s">
        <v>599</v>
      </c>
      <c r="B477" s="2" t="s">
        <v>2686</v>
      </c>
      <c r="C477" s="19" t="s">
        <v>696</v>
      </c>
      <c r="D477" s="2" t="s">
        <v>2055</v>
      </c>
      <c r="E477" s="22" t="s">
        <v>698</v>
      </c>
      <c r="F477" s="2">
        <v>3</v>
      </c>
      <c r="G477" s="38">
        <v>15000</v>
      </c>
      <c r="H477" s="2"/>
      <c r="I477" s="26"/>
      <c r="J477" s="2"/>
      <c r="K477" s="2" t="s">
        <v>705</v>
      </c>
      <c r="L477" s="3" t="str">
        <f>IFERROR(VLOOKUP($D477,Payments!B$10:$AX$1113,49,FALSE),"-")</f>
        <v>-</v>
      </c>
      <c r="M477" s="3" t="str">
        <f>IFERROR(VLOOKUP($D477,Payments!D$10:$AX$1113,47,FALSE),"-")</f>
        <v>-</v>
      </c>
      <c r="N477" s="3" t="str">
        <f>IFERROR(VLOOKUP($D477,Payments!F$10:$AX$1113,45,FALSE),"-")</f>
        <v>-</v>
      </c>
      <c r="O477" s="3" t="str">
        <f>IFERROR(VLOOKUP($D477,Payments!H$10:$AX$1113,43,FALSE),"-")</f>
        <v>-</v>
      </c>
      <c r="P477" s="3" t="str">
        <f>IFERROR(VLOOKUP($D477,Payments!J$10:$AX$1113,41,FALSE),"-")</f>
        <v>-</v>
      </c>
      <c r="Q477" s="3" t="str">
        <f>IFERROR(VLOOKUP($D477,Payments!L$10:$AX$1113,39,FALSE),"-")</f>
        <v>-</v>
      </c>
      <c r="R477" s="3" t="str">
        <f>IFERROR(VLOOKUP($D477,Payments!N$10:$AX$1113,37,FALSE),"-")</f>
        <v>-</v>
      </c>
      <c r="S477" s="3" t="str">
        <f>IFERROR(VLOOKUP($D477,Payments!P$10:$AX$1113,35,FALSE),"-")</f>
        <v>-</v>
      </c>
      <c r="T477" s="3" t="str">
        <f>IFERROR(VLOOKUP($D477,Payments!R$10:$AX$1113,33,FALSE),"-")</f>
        <v>-</v>
      </c>
      <c r="U477" s="3" t="str">
        <f>IFERROR(VLOOKUP($D477,Payments!T$10:$AX$1113,31,FALSE),"-")</f>
        <v>-</v>
      </c>
      <c r="V477" s="3" t="str">
        <f>IFERROR(VLOOKUP($D477,Payments!V$10:$AX$1113,29,FALSE),"-")</f>
        <v>-</v>
      </c>
      <c r="W477" s="3" t="str">
        <f>IFERROR(VLOOKUP($D477,Payments!X$10:$AX$1113,27,FALSE),"-")</f>
        <v>-</v>
      </c>
      <c r="X477" s="3" t="str">
        <f>IFERROR(VLOOKUP($D477,Payments!Z$10:$AX$1113,25,FALSE),"-")</f>
        <v>-</v>
      </c>
      <c r="Y477" s="3" t="str">
        <f>IFERROR(VLOOKUP($D477,Payments!AB$10:$AX$1113,23,FALSE),"-")</f>
        <v>-</v>
      </c>
      <c r="Z477" s="3" t="str">
        <f>IFERROR(VLOOKUP($D477,Payments!AD$10:$AX$1113,19,FALSE),"-")</f>
        <v>-</v>
      </c>
      <c r="AA477" s="3" t="str">
        <f>IFERROR(VLOOKUP($D477,Payments!AF$10:$AX$1113,17,FALSE),"-")</f>
        <v>-</v>
      </c>
      <c r="AB477" s="3" t="str">
        <f>IFERROR(VLOOKUP($D477,Payments!AH$10:$AX$1113,15,FALSE),"-")</f>
        <v>-</v>
      </c>
      <c r="AC477" s="3" t="str">
        <f>IFERROR(VLOOKUP($D477,Payments!AJ$10:$AX$1113,15,FALSE),"-")</f>
        <v>-</v>
      </c>
      <c r="AD477" s="3" t="str">
        <f>IFERROR(VLOOKUP($D477,Payments!AL$10:$AX$1113,13,FALSE),"-")</f>
        <v>-</v>
      </c>
      <c r="AE477" s="3" t="str">
        <f>IFERROR(VLOOKUP($D477,Payments!AN$10:$AX$1113,11,FALSE),"-")</f>
        <v>-</v>
      </c>
      <c r="AF477" s="3" t="str">
        <f>IFERROR(VLOOKUP($D477,Payments!AP$10:$AX$1113,9,FALSE),"-")</f>
        <v>-</v>
      </c>
      <c r="AG477" s="3" t="str">
        <f>IFERROR(VLOOKUP($D477,Payments!AR$10:$AX$1113,7,FALSE),"-")</f>
        <v>-</v>
      </c>
      <c r="AH477" s="3" t="str">
        <f>IFERROR(VLOOKUP($D477,Payments!AT$10:$AX$1113,5,FALSE),"-")</f>
        <v>-</v>
      </c>
      <c r="AI477" s="3" t="str">
        <f>IFERROR(VLOOKUP($D477,Payments!AV$10:$AX$1113,3,FALSE),"-")</f>
        <v>-</v>
      </c>
    </row>
    <row r="478" spans="1:35" ht="14.5" x14ac:dyDescent="0.35">
      <c r="A478" s="6" t="s">
        <v>599</v>
      </c>
      <c r="B478" s="2" t="s">
        <v>2686</v>
      </c>
      <c r="C478" s="19" t="s">
        <v>696</v>
      </c>
      <c r="D478" s="2" t="s">
        <v>2056</v>
      </c>
      <c r="E478" s="22" t="s">
        <v>699</v>
      </c>
      <c r="F478" s="2">
        <v>3</v>
      </c>
      <c r="G478" s="38">
        <v>20000</v>
      </c>
      <c r="H478" s="2"/>
      <c r="I478" s="26"/>
      <c r="J478" s="2"/>
      <c r="K478" s="2"/>
      <c r="L478" s="3" t="str">
        <f>IFERROR(VLOOKUP($D478,Payments!B$10:$AX$1113,49,FALSE),"-")</f>
        <v>-</v>
      </c>
      <c r="M478" s="3" t="str">
        <f>IFERROR(VLOOKUP($D478,Payments!D$10:$AX$1113,47,FALSE),"-")</f>
        <v>-</v>
      </c>
      <c r="N478" s="3" t="str">
        <f>IFERROR(VLOOKUP($D478,Payments!F$10:$AX$1113,45,FALSE),"-")</f>
        <v>-</v>
      </c>
      <c r="O478" s="3" t="str">
        <f>IFERROR(VLOOKUP($D478,Payments!H$10:$AX$1113,43,FALSE),"-")</f>
        <v>-</v>
      </c>
      <c r="P478" s="3" t="str">
        <f>IFERROR(VLOOKUP($D478,Payments!J$10:$AX$1113,41,FALSE),"-")</f>
        <v>-</v>
      </c>
      <c r="Q478" s="3" t="str">
        <f>IFERROR(VLOOKUP($D478,Payments!L$10:$AX$1113,39,FALSE),"-")</f>
        <v>-</v>
      </c>
      <c r="R478" s="3" t="str">
        <f>IFERROR(VLOOKUP($D478,Payments!N$10:$AX$1113,37,FALSE),"-")</f>
        <v>-</v>
      </c>
      <c r="S478" s="3" t="str">
        <f>IFERROR(VLOOKUP($D478,Payments!P$10:$AX$1113,35,FALSE),"-")</f>
        <v>-</v>
      </c>
      <c r="T478" s="3" t="str">
        <f>IFERROR(VLOOKUP($D478,Payments!R$10:$AX$1113,33,FALSE),"-")</f>
        <v>-</v>
      </c>
      <c r="U478" s="3" t="str">
        <f>IFERROR(VLOOKUP($D478,Payments!T$10:$AX$1113,31,FALSE),"-")</f>
        <v>-</v>
      </c>
      <c r="V478" s="3" t="str">
        <f>IFERROR(VLOOKUP($D478,Payments!V$10:$AX$1113,29,FALSE),"-")</f>
        <v>-</v>
      </c>
      <c r="W478" s="3" t="str">
        <f>IFERROR(VLOOKUP($D478,Payments!X$10:$AX$1113,27,FALSE),"-")</f>
        <v>-</v>
      </c>
      <c r="X478" s="3" t="str">
        <f>IFERROR(VLOOKUP($D478,Payments!Z$10:$AX$1113,25,FALSE),"-")</f>
        <v>-</v>
      </c>
      <c r="Y478" s="3" t="str">
        <f>IFERROR(VLOOKUP($D478,Payments!AB$10:$AX$1113,23,FALSE),"-")</f>
        <v>-</v>
      </c>
      <c r="Z478" s="3" t="str">
        <f>IFERROR(VLOOKUP($D478,Payments!AD$10:$AX$1113,19,FALSE),"-")</f>
        <v>-</v>
      </c>
      <c r="AA478" s="3" t="str">
        <f>IFERROR(VLOOKUP($D478,Payments!AF$10:$AX$1113,17,FALSE),"-")</f>
        <v>-</v>
      </c>
      <c r="AB478" s="3" t="str">
        <f>IFERROR(VLOOKUP($D478,Payments!AH$10:$AX$1113,15,FALSE),"-")</f>
        <v>-</v>
      </c>
      <c r="AC478" s="3" t="str">
        <f>IFERROR(VLOOKUP($D478,Payments!AJ$10:$AX$1113,15,FALSE),"-")</f>
        <v>-</v>
      </c>
      <c r="AD478" s="3" t="str">
        <f>IFERROR(VLOOKUP($D478,Payments!AL$10:$AX$1113,13,FALSE),"-")</f>
        <v>-</v>
      </c>
      <c r="AE478" s="3" t="str">
        <f>IFERROR(VLOOKUP($D478,Payments!AN$10:$AX$1113,11,FALSE),"-")</f>
        <v>-</v>
      </c>
      <c r="AF478" s="3" t="str">
        <f>IFERROR(VLOOKUP($D478,Payments!AP$10:$AX$1113,9,FALSE),"-")</f>
        <v>-</v>
      </c>
      <c r="AG478" s="3" t="str">
        <f>IFERROR(VLOOKUP($D478,Payments!AR$10:$AX$1113,7,FALSE),"-")</f>
        <v>-</v>
      </c>
      <c r="AH478" s="3" t="str">
        <f>IFERROR(VLOOKUP($D478,Payments!AT$10:$AX$1113,5,FALSE),"-")</f>
        <v>-</v>
      </c>
      <c r="AI478" s="3" t="str">
        <f>IFERROR(VLOOKUP($D478,Payments!AV$10:$AX$1113,3,FALSE),"-")</f>
        <v>-</v>
      </c>
    </row>
    <row r="479" spans="1:35" ht="14.5" x14ac:dyDescent="0.35">
      <c r="A479" s="6" t="s">
        <v>599</v>
      </c>
      <c r="B479" s="2" t="s">
        <v>2686</v>
      </c>
      <c r="C479" s="19" t="s">
        <v>696</v>
      </c>
      <c r="D479" s="2" t="s">
        <v>2057</v>
      </c>
      <c r="E479" s="22" t="s">
        <v>700</v>
      </c>
      <c r="F479" s="2">
        <v>3</v>
      </c>
      <c r="G479" s="38">
        <v>20000</v>
      </c>
      <c r="H479" s="2"/>
      <c r="I479" s="26"/>
      <c r="J479" s="2"/>
      <c r="K479" s="2"/>
      <c r="L479" s="3" t="str">
        <f>IFERROR(VLOOKUP($D479,Payments!B$10:$AX$1113,49,FALSE),"-")</f>
        <v>-</v>
      </c>
      <c r="M479" s="3" t="str">
        <f>IFERROR(VLOOKUP($D479,Payments!D$10:$AX$1113,47,FALSE),"-")</f>
        <v>-</v>
      </c>
      <c r="N479" s="3" t="str">
        <f>IFERROR(VLOOKUP($D479,Payments!F$10:$AX$1113,45,FALSE),"-")</f>
        <v>-</v>
      </c>
      <c r="O479" s="3" t="str">
        <f>IFERROR(VLOOKUP($D479,Payments!H$10:$AX$1113,43,FALSE),"-")</f>
        <v>-</v>
      </c>
      <c r="P479" s="3" t="str">
        <f>IFERROR(VLOOKUP($D479,Payments!J$10:$AX$1113,41,FALSE),"-")</f>
        <v>-</v>
      </c>
      <c r="Q479" s="3" t="str">
        <f>IFERROR(VLOOKUP($D479,Payments!L$10:$AX$1113,39,FALSE),"-")</f>
        <v>-</v>
      </c>
      <c r="R479" s="3" t="str">
        <f>IFERROR(VLOOKUP($D479,Payments!N$10:$AX$1113,37,FALSE),"-")</f>
        <v>-</v>
      </c>
      <c r="S479" s="3" t="str">
        <f>IFERROR(VLOOKUP($D479,Payments!P$10:$AX$1113,35,FALSE),"-")</f>
        <v>-</v>
      </c>
      <c r="T479" s="3" t="str">
        <f>IFERROR(VLOOKUP($D479,Payments!R$10:$AX$1113,33,FALSE),"-")</f>
        <v>-</v>
      </c>
      <c r="U479" s="3" t="str">
        <f>IFERROR(VLOOKUP($D479,Payments!T$10:$AX$1113,31,FALSE),"-")</f>
        <v>-</v>
      </c>
      <c r="V479" s="3" t="str">
        <f>IFERROR(VLOOKUP($D479,Payments!V$10:$AX$1113,29,FALSE),"-")</f>
        <v>-</v>
      </c>
      <c r="W479" s="3" t="str">
        <f>IFERROR(VLOOKUP($D479,Payments!X$10:$AX$1113,27,FALSE),"-")</f>
        <v>-</v>
      </c>
      <c r="X479" s="3" t="str">
        <f>IFERROR(VLOOKUP($D479,Payments!Z$10:$AX$1113,25,FALSE),"-")</f>
        <v>-</v>
      </c>
      <c r="Y479" s="3" t="str">
        <f>IFERROR(VLOOKUP($D479,Payments!AB$10:$AX$1113,23,FALSE),"-")</f>
        <v>-</v>
      </c>
      <c r="Z479" s="3" t="str">
        <f>IFERROR(VLOOKUP($D479,Payments!AD$10:$AX$1113,19,FALSE),"-")</f>
        <v>-</v>
      </c>
      <c r="AA479" s="3" t="str">
        <f>IFERROR(VLOOKUP($D479,Payments!AF$10:$AX$1113,17,FALSE),"-")</f>
        <v>-</v>
      </c>
      <c r="AB479" s="3" t="str">
        <f>IFERROR(VLOOKUP($D479,Payments!AH$10:$AX$1113,15,FALSE),"-")</f>
        <v>-</v>
      </c>
      <c r="AC479" s="3" t="str">
        <f>IFERROR(VLOOKUP($D479,Payments!AJ$10:$AX$1113,15,FALSE),"-")</f>
        <v>-</v>
      </c>
      <c r="AD479" s="3" t="str">
        <f>IFERROR(VLOOKUP($D479,Payments!AL$10:$AX$1113,13,FALSE),"-")</f>
        <v>-</v>
      </c>
      <c r="AE479" s="3" t="str">
        <f>IFERROR(VLOOKUP($D479,Payments!AN$10:$AX$1113,11,FALSE),"-")</f>
        <v>-</v>
      </c>
      <c r="AF479" s="3" t="str">
        <f>IFERROR(VLOOKUP($D479,Payments!AP$10:$AX$1113,9,FALSE),"-")</f>
        <v>-</v>
      </c>
      <c r="AG479" s="3" t="str">
        <f>IFERROR(VLOOKUP($D479,Payments!AR$10:$AX$1113,7,FALSE),"-")</f>
        <v>-</v>
      </c>
      <c r="AH479" s="3" t="str">
        <f>IFERROR(VLOOKUP($D479,Payments!AT$10:$AX$1113,5,FALSE),"-")</f>
        <v>-</v>
      </c>
      <c r="AI479" s="3" t="str">
        <f>IFERROR(VLOOKUP($D479,Payments!AV$10:$AX$1113,3,FALSE),"-")</f>
        <v>-</v>
      </c>
    </row>
    <row r="480" spans="1:35" ht="14.5" x14ac:dyDescent="0.35">
      <c r="A480" s="6" t="s">
        <v>599</v>
      </c>
      <c r="B480" s="2" t="s">
        <v>2686</v>
      </c>
      <c r="C480" s="19" t="s">
        <v>696</v>
      </c>
      <c r="D480" s="2" t="s">
        <v>2058</v>
      </c>
      <c r="E480" s="22" t="s">
        <v>701</v>
      </c>
      <c r="F480" s="2">
        <v>1</v>
      </c>
      <c r="G480" s="38">
        <v>20000</v>
      </c>
      <c r="H480" s="2"/>
      <c r="I480" s="26" t="s">
        <v>1526</v>
      </c>
      <c r="J480" s="2"/>
      <c r="K480" s="2"/>
      <c r="L480" s="3" t="str">
        <f>IFERROR(VLOOKUP($D480,Payments!B$10:$AX$1113,49,FALSE),"-")</f>
        <v>-</v>
      </c>
      <c r="M480" s="3" t="str">
        <f>IFERROR(VLOOKUP($D480,Payments!D$10:$AX$1113,47,FALSE),"-")</f>
        <v>-</v>
      </c>
      <c r="N480" s="3" t="str">
        <f>IFERROR(VLOOKUP($D480,Payments!F$10:$AX$1113,45,FALSE),"-")</f>
        <v>-</v>
      </c>
      <c r="O480" s="3" t="str">
        <f>IFERROR(VLOOKUP($D480,Payments!H$10:$AX$1113,43,FALSE),"-")</f>
        <v>-</v>
      </c>
      <c r="P480" s="3" t="str">
        <f>IFERROR(VLOOKUP($D480,Payments!J$10:$AX$1113,41,FALSE),"-")</f>
        <v>-</v>
      </c>
      <c r="Q480" s="3" t="str">
        <f>IFERROR(VLOOKUP($D480,Payments!L$10:$AX$1113,39,FALSE),"-")</f>
        <v>-</v>
      </c>
      <c r="R480" s="3" t="str">
        <f>IFERROR(VLOOKUP($D480,Payments!N$10:$AX$1113,37,FALSE),"-")</f>
        <v>-</v>
      </c>
      <c r="S480" s="3" t="str">
        <f>IFERROR(VLOOKUP($D480,Payments!P$10:$AX$1113,35,FALSE),"-")</f>
        <v>-</v>
      </c>
      <c r="T480" s="3" t="str">
        <f>IFERROR(VLOOKUP($D480,Payments!R$10:$AX$1113,33,FALSE),"-")</f>
        <v>-</v>
      </c>
      <c r="U480" s="3" t="str">
        <f>IFERROR(VLOOKUP($D480,Payments!T$10:$AX$1113,31,FALSE),"-")</f>
        <v>-</v>
      </c>
      <c r="V480" s="3" t="str">
        <f>IFERROR(VLOOKUP($D480,Payments!V$10:$AX$1113,29,FALSE),"-")</f>
        <v>-</v>
      </c>
      <c r="W480" s="3" t="str">
        <f>IFERROR(VLOOKUP($D480,Payments!X$10:$AX$1113,27,FALSE),"-")</f>
        <v>-</v>
      </c>
      <c r="X480" s="3" t="str">
        <f>IFERROR(VLOOKUP($D480,Payments!Z$10:$AX$1113,25,FALSE),"-")</f>
        <v>-</v>
      </c>
      <c r="Y480" s="3" t="str">
        <f>IFERROR(VLOOKUP($D480,Payments!AB$10:$AX$1113,23,FALSE),"-")</f>
        <v>-</v>
      </c>
      <c r="Z480" s="3" t="str">
        <f>IFERROR(VLOOKUP($D480,Payments!AD$10:$AX$1113,19,FALSE),"-")</f>
        <v>-</v>
      </c>
      <c r="AA480" s="3" t="str">
        <f>IFERROR(VLOOKUP($D480,Payments!AF$10:$AX$1113,17,FALSE),"-")</f>
        <v>-</v>
      </c>
      <c r="AB480" s="3" t="str">
        <f>IFERROR(VLOOKUP($D480,Payments!AH$10:$AX$1113,15,FALSE),"-")</f>
        <v>-</v>
      </c>
      <c r="AC480" s="3" t="str">
        <f>IFERROR(VLOOKUP($D480,Payments!AJ$10:$AX$1113,15,FALSE),"-")</f>
        <v>-</v>
      </c>
      <c r="AD480" s="3" t="str">
        <f>IFERROR(VLOOKUP($D480,Payments!AL$10:$AX$1113,13,FALSE),"-")</f>
        <v>-</v>
      </c>
      <c r="AE480" s="3" t="str">
        <f>IFERROR(VLOOKUP($D480,Payments!AN$10:$AX$1113,11,FALSE),"-")</f>
        <v>-</v>
      </c>
      <c r="AF480" s="3" t="str">
        <f>IFERROR(VLOOKUP($D480,Payments!AP$10:$AX$1113,9,FALSE),"-")</f>
        <v>-</v>
      </c>
      <c r="AG480" s="3" t="str">
        <f>IFERROR(VLOOKUP($D480,Payments!AR$10:$AX$1113,7,FALSE),"-")</f>
        <v>-</v>
      </c>
      <c r="AH480" s="3" t="str">
        <f>IFERROR(VLOOKUP($D480,Payments!AT$10:$AX$1113,5,FALSE),"-")</f>
        <v>-</v>
      </c>
      <c r="AI480" s="3" t="str">
        <f>IFERROR(VLOOKUP($D480,Payments!AV$10:$AX$1113,3,FALSE),"-")</f>
        <v>-</v>
      </c>
    </row>
    <row r="481" spans="1:35" ht="14.5" x14ac:dyDescent="0.35">
      <c r="A481" s="6" t="s">
        <v>599</v>
      </c>
      <c r="B481" s="2" t="s">
        <v>2686</v>
      </c>
      <c r="C481" s="19" t="s">
        <v>696</v>
      </c>
      <c r="D481" s="2" t="s">
        <v>2059</v>
      </c>
      <c r="E481" s="22" t="s">
        <v>702</v>
      </c>
      <c r="F481" s="2">
        <v>1</v>
      </c>
      <c r="G481" s="38">
        <v>20000</v>
      </c>
      <c r="H481" s="2"/>
      <c r="I481" s="26"/>
      <c r="J481" s="2"/>
      <c r="K481" s="2"/>
      <c r="L481" s="3" t="str">
        <f>IFERROR(VLOOKUP($D481,Payments!B$10:$AX$1113,49,FALSE),"-")</f>
        <v>-</v>
      </c>
      <c r="M481" s="3" t="str">
        <f>IFERROR(VLOOKUP($D481,Payments!D$10:$AX$1113,47,FALSE),"-")</f>
        <v>-</v>
      </c>
      <c r="N481" s="3" t="str">
        <f>IFERROR(VLOOKUP($D481,Payments!F$10:$AX$1113,45,FALSE),"-")</f>
        <v>-</v>
      </c>
      <c r="O481" s="3" t="str">
        <f>IFERROR(VLOOKUP($D481,Payments!H$10:$AX$1113,43,FALSE),"-")</f>
        <v>-</v>
      </c>
      <c r="P481" s="3" t="str">
        <f>IFERROR(VLOOKUP($D481,Payments!J$10:$AX$1113,41,FALSE),"-")</f>
        <v>-</v>
      </c>
      <c r="Q481" s="3" t="str">
        <f>IFERROR(VLOOKUP($D481,Payments!L$10:$AX$1113,39,FALSE),"-")</f>
        <v>-</v>
      </c>
      <c r="R481" s="3" t="str">
        <f>IFERROR(VLOOKUP($D481,Payments!N$10:$AX$1113,37,FALSE),"-")</f>
        <v>-</v>
      </c>
      <c r="S481" s="3" t="str">
        <f>IFERROR(VLOOKUP($D481,Payments!P$10:$AX$1113,35,FALSE),"-")</f>
        <v>-</v>
      </c>
      <c r="T481" s="3" t="str">
        <f>IFERROR(VLOOKUP($D481,Payments!R$10:$AX$1113,33,FALSE),"-")</f>
        <v>-</v>
      </c>
      <c r="U481" s="3" t="str">
        <f>IFERROR(VLOOKUP($D481,Payments!T$10:$AX$1113,31,FALSE),"-")</f>
        <v>-</v>
      </c>
      <c r="V481" s="3" t="str">
        <f>IFERROR(VLOOKUP($D481,Payments!V$10:$AX$1113,29,FALSE),"-")</f>
        <v>-</v>
      </c>
      <c r="W481" s="3" t="str">
        <f>IFERROR(VLOOKUP($D481,Payments!X$10:$AX$1113,27,FALSE),"-")</f>
        <v>-</v>
      </c>
      <c r="X481" s="3" t="str">
        <f>IFERROR(VLOOKUP($D481,Payments!Z$10:$AX$1113,25,FALSE),"-")</f>
        <v>-</v>
      </c>
      <c r="Y481" s="3" t="str">
        <f>IFERROR(VLOOKUP($D481,Payments!AB$10:$AX$1113,23,FALSE),"-")</f>
        <v>-</v>
      </c>
      <c r="Z481" s="3" t="str">
        <f>IFERROR(VLOOKUP($D481,Payments!AD$10:$AX$1113,19,FALSE),"-")</f>
        <v>-</v>
      </c>
      <c r="AA481" s="3" t="str">
        <f>IFERROR(VLOOKUP($D481,Payments!AF$10:$AX$1113,17,FALSE),"-")</f>
        <v>-</v>
      </c>
      <c r="AB481" s="3" t="str">
        <f>IFERROR(VLOOKUP($D481,Payments!AH$10:$AX$1113,15,FALSE),"-")</f>
        <v>-</v>
      </c>
      <c r="AC481" s="3" t="str">
        <f>IFERROR(VLOOKUP($D481,Payments!AJ$10:$AX$1113,15,FALSE),"-")</f>
        <v>-</v>
      </c>
      <c r="AD481" s="3" t="str">
        <f>IFERROR(VLOOKUP($D481,Payments!AL$10:$AX$1113,13,FALSE),"-")</f>
        <v>-</v>
      </c>
      <c r="AE481" s="3" t="str">
        <f>IFERROR(VLOOKUP($D481,Payments!AN$10:$AX$1113,11,FALSE),"-")</f>
        <v>-</v>
      </c>
      <c r="AF481" s="3" t="str">
        <f>IFERROR(VLOOKUP($D481,Payments!AP$10:$AX$1113,9,FALSE),"-")</f>
        <v>-</v>
      </c>
      <c r="AG481" s="3" t="str">
        <f>IFERROR(VLOOKUP($D481,Payments!AR$10:$AX$1113,7,FALSE),"-")</f>
        <v>-</v>
      </c>
      <c r="AH481" s="3" t="str">
        <f>IFERROR(VLOOKUP($D481,Payments!AT$10:$AX$1113,5,FALSE),"-")</f>
        <v>-</v>
      </c>
      <c r="AI481" s="3" t="str">
        <f>IFERROR(VLOOKUP($D481,Payments!AV$10:$AX$1113,3,FALSE),"-")</f>
        <v>-</v>
      </c>
    </row>
    <row r="482" spans="1:35" ht="14.5" x14ac:dyDescent="0.35">
      <c r="A482" s="6" t="s">
        <v>599</v>
      </c>
      <c r="B482" s="2" t="s">
        <v>2686</v>
      </c>
      <c r="C482" s="19" t="s">
        <v>696</v>
      </c>
      <c r="D482" s="2" t="s">
        <v>2060</v>
      </c>
      <c r="E482" s="22" t="s">
        <v>703</v>
      </c>
      <c r="F482" s="2" t="s">
        <v>661</v>
      </c>
      <c r="G482" s="38">
        <v>20000</v>
      </c>
      <c r="H482" s="2"/>
      <c r="I482" s="26" t="s">
        <v>1527</v>
      </c>
      <c r="J482" s="2"/>
      <c r="K482" s="2"/>
      <c r="L482" s="3" t="str">
        <f>IFERROR(VLOOKUP($D482,Payments!B$10:$AX$1113,49,FALSE),"-")</f>
        <v>-</v>
      </c>
      <c r="M482" s="3" t="str">
        <f>IFERROR(VLOOKUP($D482,Payments!D$10:$AX$1113,47,FALSE),"-")</f>
        <v>-</v>
      </c>
      <c r="N482" s="3" t="str">
        <f>IFERROR(VLOOKUP($D482,Payments!F$10:$AX$1113,45,FALSE),"-")</f>
        <v>-</v>
      </c>
      <c r="O482" s="3" t="str">
        <f>IFERROR(VLOOKUP($D482,Payments!H$10:$AX$1113,43,FALSE),"-")</f>
        <v>-</v>
      </c>
      <c r="P482" s="3" t="str">
        <f>IFERROR(VLOOKUP($D482,Payments!J$10:$AX$1113,41,FALSE),"-")</f>
        <v>-</v>
      </c>
      <c r="Q482" s="3" t="str">
        <f>IFERROR(VLOOKUP($D482,Payments!L$10:$AX$1113,39,FALSE),"-")</f>
        <v>-</v>
      </c>
      <c r="R482" s="3" t="str">
        <f>IFERROR(VLOOKUP($D482,Payments!N$10:$AX$1113,37,FALSE),"-")</f>
        <v>-</v>
      </c>
      <c r="S482" s="3" t="str">
        <f>IFERROR(VLOOKUP($D482,Payments!P$10:$AX$1113,35,FALSE),"-")</f>
        <v>-</v>
      </c>
      <c r="T482" s="3" t="str">
        <f>IFERROR(VLOOKUP($D482,Payments!R$10:$AX$1113,33,FALSE),"-")</f>
        <v>-</v>
      </c>
      <c r="U482" s="3" t="str">
        <f>IFERROR(VLOOKUP($D482,Payments!T$10:$AX$1113,31,FALSE),"-")</f>
        <v>-</v>
      </c>
      <c r="V482" s="3" t="str">
        <f>IFERROR(VLOOKUP($D482,Payments!V$10:$AX$1113,29,FALSE),"-")</f>
        <v>-</v>
      </c>
      <c r="W482" s="3" t="str">
        <f>IFERROR(VLOOKUP($D482,Payments!X$10:$AX$1113,27,FALSE),"-")</f>
        <v>-</v>
      </c>
      <c r="X482" s="3" t="str">
        <f>IFERROR(VLOOKUP($D482,Payments!Z$10:$AX$1113,25,FALSE),"-")</f>
        <v>-</v>
      </c>
      <c r="Y482" s="3" t="str">
        <f>IFERROR(VLOOKUP($D482,Payments!AB$10:$AX$1113,23,FALSE),"-")</f>
        <v>-</v>
      </c>
      <c r="Z482" s="3" t="str">
        <f>IFERROR(VLOOKUP($D482,Payments!AD$10:$AX$1113,19,FALSE),"-")</f>
        <v>-</v>
      </c>
      <c r="AA482" s="3" t="str">
        <f>IFERROR(VLOOKUP($D482,Payments!AF$10:$AX$1113,17,FALSE),"-")</f>
        <v>-</v>
      </c>
      <c r="AB482" s="3" t="str">
        <f>IFERROR(VLOOKUP($D482,Payments!AH$10:$AX$1113,15,FALSE),"-")</f>
        <v>-</v>
      </c>
      <c r="AC482" s="3" t="str">
        <f>IFERROR(VLOOKUP($D482,Payments!AJ$10:$AX$1113,15,FALSE),"-")</f>
        <v>-</v>
      </c>
      <c r="AD482" s="3" t="str">
        <f>IFERROR(VLOOKUP($D482,Payments!AL$10:$AX$1113,13,FALSE),"-")</f>
        <v>-</v>
      </c>
      <c r="AE482" s="3" t="str">
        <f>IFERROR(VLOOKUP($D482,Payments!AN$10:$AX$1113,11,FALSE),"-")</f>
        <v>-</v>
      </c>
      <c r="AF482" s="3" t="str">
        <f>IFERROR(VLOOKUP($D482,Payments!AP$10:$AX$1113,9,FALSE),"-")</f>
        <v>-</v>
      </c>
      <c r="AG482" s="3" t="str">
        <f>IFERROR(VLOOKUP($D482,Payments!AR$10:$AX$1113,7,FALSE),"-")</f>
        <v>-</v>
      </c>
      <c r="AH482" s="3" t="str">
        <f>IFERROR(VLOOKUP($D482,Payments!AT$10:$AX$1113,5,FALSE),"-")</f>
        <v>-</v>
      </c>
      <c r="AI482" s="3" t="str">
        <f>IFERROR(VLOOKUP($D482,Payments!AV$10:$AX$1113,3,FALSE),"-")</f>
        <v>-</v>
      </c>
    </row>
    <row r="483" spans="1:35" ht="14.5" x14ac:dyDescent="0.35">
      <c r="A483" s="6" t="s">
        <v>599</v>
      </c>
      <c r="B483" s="2" t="s">
        <v>2686</v>
      </c>
      <c r="C483" s="19" t="s">
        <v>696</v>
      </c>
      <c r="D483" s="2" t="s">
        <v>2061</v>
      </c>
      <c r="E483" s="22" t="s">
        <v>701</v>
      </c>
      <c r="F483" s="2" t="s">
        <v>27</v>
      </c>
      <c r="G483" s="38">
        <v>20000</v>
      </c>
      <c r="H483" s="2"/>
      <c r="I483" s="26"/>
      <c r="J483" s="2"/>
      <c r="K483" s="2" t="s">
        <v>706</v>
      </c>
      <c r="L483" s="3" t="str">
        <f>IFERROR(VLOOKUP($D483,Payments!B$10:$AX$1113,49,FALSE),"-")</f>
        <v>-</v>
      </c>
      <c r="M483" s="3" t="str">
        <f>IFERROR(VLOOKUP($D483,Payments!D$10:$AX$1113,47,FALSE),"-")</f>
        <v>-</v>
      </c>
      <c r="N483" s="3" t="str">
        <f>IFERROR(VLOOKUP($D483,Payments!F$10:$AX$1113,45,FALSE),"-")</f>
        <v>-</v>
      </c>
      <c r="O483" s="3" t="str">
        <f>IFERROR(VLOOKUP($D483,Payments!H$10:$AX$1113,43,FALSE),"-")</f>
        <v>-</v>
      </c>
      <c r="P483" s="3" t="str">
        <f>IFERROR(VLOOKUP($D483,Payments!J$10:$AX$1113,41,FALSE),"-")</f>
        <v>-</v>
      </c>
      <c r="Q483" s="3" t="str">
        <f>IFERROR(VLOOKUP($D483,Payments!L$10:$AX$1113,39,FALSE),"-")</f>
        <v>-</v>
      </c>
      <c r="R483" s="3" t="str">
        <f>IFERROR(VLOOKUP($D483,Payments!N$10:$AX$1113,37,FALSE),"-")</f>
        <v>-</v>
      </c>
      <c r="S483" s="3" t="str">
        <f>IFERROR(VLOOKUP($D483,Payments!P$10:$AX$1113,35,FALSE),"-")</f>
        <v>-</v>
      </c>
      <c r="T483" s="3" t="str">
        <f>IFERROR(VLOOKUP($D483,Payments!R$10:$AX$1113,33,FALSE),"-")</f>
        <v>-</v>
      </c>
      <c r="U483" s="3" t="str">
        <f>IFERROR(VLOOKUP($D483,Payments!T$10:$AX$1113,31,FALSE),"-")</f>
        <v>-</v>
      </c>
      <c r="V483" s="3" t="str">
        <f>IFERROR(VLOOKUP($D483,Payments!V$10:$AX$1113,29,FALSE),"-")</f>
        <v>-</v>
      </c>
      <c r="W483" s="3" t="str">
        <f>IFERROR(VLOOKUP($D483,Payments!X$10:$AX$1113,27,FALSE),"-")</f>
        <v>-</v>
      </c>
      <c r="X483" s="3" t="str">
        <f>IFERROR(VLOOKUP($D483,Payments!Z$10:$AX$1113,25,FALSE),"-")</f>
        <v>-</v>
      </c>
      <c r="Y483" s="3" t="str">
        <f>IFERROR(VLOOKUP($D483,Payments!AB$10:$AX$1113,23,FALSE),"-")</f>
        <v>-</v>
      </c>
      <c r="Z483" s="3" t="str">
        <f>IFERROR(VLOOKUP($D483,Payments!AD$10:$AX$1113,19,FALSE),"-")</f>
        <v>-</v>
      </c>
      <c r="AA483" s="3" t="str">
        <f>IFERROR(VLOOKUP($D483,Payments!AF$10:$AX$1113,17,FALSE),"-")</f>
        <v>-</v>
      </c>
      <c r="AB483" s="3" t="str">
        <f>IFERROR(VLOOKUP($D483,Payments!AH$10:$AX$1113,15,FALSE),"-")</f>
        <v>-</v>
      </c>
      <c r="AC483" s="3" t="str">
        <f>IFERROR(VLOOKUP($D483,Payments!AJ$10:$AX$1113,15,FALSE),"-")</f>
        <v>-</v>
      </c>
      <c r="AD483" s="3" t="str">
        <f>IFERROR(VLOOKUP($D483,Payments!AL$10:$AX$1113,13,FALSE),"-")</f>
        <v>-</v>
      </c>
      <c r="AE483" s="3" t="str">
        <f>IFERROR(VLOOKUP($D483,Payments!AN$10:$AX$1113,11,FALSE),"-")</f>
        <v>-</v>
      </c>
      <c r="AF483" s="3" t="str">
        <f>IFERROR(VLOOKUP($D483,Payments!AP$10:$AX$1113,9,FALSE),"-")</f>
        <v>-</v>
      </c>
      <c r="AG483" s="3" t="str">
        <f>IFERROR(VLOOKUP($D483,Payments!AR$10:$AX$1113,7,FALSE),"-")</f>
        <v>-</v>
      </c>
      <c r="AH483" s="3" t="str">
        <f>IFERROR(VLOOKUP($D483,Payments!AT$10:$AX$1113,5,FALSE),"-")</f>
        <v>-</v>
      </c>
      <c r="AI483" s="3" t="str">
        <f>IFERROR(VLOOKUP($D483,Payments!AV$10:$AX$1113,3,FALSE),"-")</f>
        <v>-</v>
      </c>
    </row>
    <row r="484" spans="1:35" ht="14.5" x14ac:dyDescent="0.35">
      <c r="A484" s="6" t="s">
        <v>599</v>
      </c>
      <c r="B484" s="2" t="s">
        <v>2686</v>
      </c>
      <c r="C484" s="19" t="s">
        <v>696</v>
      </c>
      <c r="D484" s="2" t="s">
        <v>2062</v>
      </c>
      <c r="E484" s="21" t="s">
        <v>1453</v>
      </c>
      <c r="F484" s="2">
        <v>7</v>
      </c>
      <c r="G484" s="38">
        <v>20000</v>
      </c>
      <c r="H484" s="2"/>
      <c r="I484" s="26"/>
      <c r="J484" s="2"/>
      <c r="K484" s="2" t="s">
        <v>707</v>
      </c>
      <c r="L484" s="3" t="str">
        <f>IFERROR(VLOOKUP($D484,Payments!B$10:$AX$1113,49,FALSE),"-")</f>
        <v>-</v>
      </c>
      <c r="M484" s="3" t="str">
        <f>IFERROR(VLOOKUP($D484,Payments!D$10:$AX$1113,47,FALSE),"-")</f>
        <v>-</v>
      </c>
      <c r="N484" s="3" t="str">
        <f>IFERROR(VLOOKUP($D484,Payments!F$10:$AX$1113,45,FALSE),"-")</f>
        <v>-</v>
      </c>
      <c r="O484" s="3" t="str">
        <f>IFERROR(VLOOKUP($D484,Payments!H$10:$AX$1113,43,FALSE),"-")</f>
        <v>-</v>
      </c>
      <c r="P484" s="3" t="str">
        <f>IFERROR(VLOOKUP($D484,Payments!J$10:$AX$1113,41,FALSE),"-")</f>
        <v>-</v>
      </c>
      <c r="Q484" s="3" t="str">
        <f>IFERROR(VLOOKUP($D484,Payments!L$10:$AX$1113,39,FALSE),"-")</f>
        <v>-</v>
      </c>
      <c r="R484" s="3" t="str">
        <f>IFERROR(VLOOKUP($D484,Payments!N$10:$AX$1113,37,FALSE),"-")</f>
        <v>-</v>
      </c>
      <c r="S484" s="3" t="str">
        <f>IFERROR(VLOOKUP($D484,Payments!P$10:$AX$1113,35,FALSE),"-")</f>
        <v>-</v>
      </c>
      <c r="T484" s="3" t="str">
        <f>IFERROR(VLOOKUP($D484,Payments!R$10:$AX$1113,33,FALSE),"-")</f>
        <v>-</v>
      </c>
      <c r="U484" s="3" t="str">
        <f>IFERROR(VLOOKUP($D484,Payments!T$10:$AX$1113,31,FALSE),"-")</f>
        <v>-</v>
      </c>
      <c r="V484" s="3" t="str">
        <f>IFERROR(VLOOKUP($D484,Payments!V$10:$AX$1113,29,FALSE),"-")</f>
        <v>-</v>
      </c>
      <c r="W484" s="3" t="str">
        <f>IFERROR(VLOOKUP($D484,Payments!X$10:$AX$1113,27,FALSE),"-")</f>
        <v>-</v>
      </c>
      <c r="X484" s="3" t="str">
        <f>IFERROR(VLOOKUP($D484,Payments!Z$10:$AX$1113,25,FALSE),"-")</f>
        <v>-</v>
      </c>
      <c r="Y484" s="3" t="str">
        <f>IFERROR(VLOOKUP($D484,Payments!AB$10:$AX$1113,23,FALSE),"-")</f>
        <v>-</v>
      </c>
      <c r="Z484" s="3" t="str">
        <f>IFERROR(VLOOKUP($D484,Payments!AD$10:$AX$1113,19,FALSE),"-")</f>
        <v>-</v>
      </c>
      <c r="AA484" s="3" t="str">
        <f>IFERROR(VLOOKUP($D484,Payments!AF$10:$AX$1113,17,FALSE),"-")</f>
        <v>-</v>
      </c>
      <c r="AB484" s="3" t="str">
        <f>IFERROR(VLOOKUP($D484,Payments!AH$10:$AX$1113,15,FALSE),"-")</f>
        <v>-</v>
      </c>
      <c r="AC484" s="3" t="str">
        <f>IFERROR(VLOOKUP($D484,Payments!AJ$10:$AX$1113,15,FALSE),"-")</f>
        <v>-</v>
      </c>
      <c r="AD484" s="3" t="str">
        <f>IFERROR(VLOOKUP($D484,Payments!AL$10:$AX$1113,13,FALSE),"-")</f>
        <v>-</v>
      </c>
      <c r="AE484" s="3" t="str">
        <f>IFERROR(VLOOKUP($D484,Payments!AN$10:$AX$1113,11,FALSE),"-")</f>
        <v>-</v>
      </c>
      <c r="AF484" s="3" t="str">
        <f>IFERROR(VLOOKUP($D484,Payments!AP$10:$AX$1113,9,FALSE),"-")</f>
        <v>-</v>
      </c>
      <c r="AG484" s="3" t="str">
        <f>IFERROR(VLOOKUP($D484,Payments!AR$10:$AX$1113,7,FALSE),"-")</f>
        <v>-</v>
      </c>
      <c r="AH484" s="3" t="str">
        <f>IFERROR(VLOOKUP($D484,Payments!AT$10:$AX$1113,5,FALSE),"-")</f>
        <v>-</v>
      </c>
      <c r="AI484" s="3" t="str">
        <f>IFERROR(VLOOKUP($D484,Payments!AV$10:$AX$1113,3,FALSE),"-")</f>
        <v>-</v>
      </c>
    </row>
    <row r="485" spans="1:35" ht="14.5" x14ac:dyDescent="0.35">
      <c r="A485" s="6" t="s">
        <v>599</v>
      </c>
      <c r="B485" s="2" t="s">
        <v>2687</v>
      </c>
      <c r="C485" s="19" t="s">
        <v>708</v>
      </c>
      <c r="D485" s="2" t="s">
        <v>2063</v>
      </c>
      <c r="E485" s="22" t="s">
        <v>709</v>
      </c>
      <c r="F485" s="2">
        <v>6</v>
      </c>
      <c r="G485" s="38">
        <v>20000</v>
      </c>
      <c r="H485" s="2"/>
      <c r="I485" s="26"/>
      <c r="J485" s="2"/>
      <c r="K485" s="2"/>
      <c r="L485" s="3" t="str">
        <f>IFERROR(VLOOKUP($D485,Payments!B$10:$AX$1113,49,FALSE),"-")</f>
        <v>-</v>
      </c>
      <c r="M485" s="3" t="str">
        <f>IFERROR(VLOOKUP($D485,Payments!D$10:$AX$1113,47,FALSE),"-")</f>
        <v>-</v>
      </c>
      <c r="N485" s="3" t="str">
        <f>IFERROR(VLOOKUP($D485,Payments!F$10:$AX$1113,45,FALSE),"-")</f>
        <v>-</v>
      </c>
      <c r="O485" s="3" t="str">
        <f>IFERROR(VLOOKUP($D485,Payments!H$10:$AX$1113,43,FALSE),"-")</f>
        <v>-</v>
      </c>
      <c r="P485" s="3" t="str">
        <f>IFERROR(VLOOKUP($D485,Payments!J$10:$AX$1113,41,FALSE),"-")</f>
        <v>-</v>
      </c>
      <c r="Q485" s="3" t="str">
        <f>IFERROR(VLOOKUP($D485,Payments!L$10:$AX$1113,39,FALSE),"-")</f>
        <v>-</v>
      </c>
      <c r="R485" s="3" t="str">
        <f>IFERROR(VLOOKUP($D485,Payments!N$10:$AX$1113,37,FALSE),"-")</f>
        <v>-</v>
      </c>
      <c r="S485" s="3" t="str">
        <f>IFERROR(VLOOKUP($D485,Payments!P$10:$AX$1113,35,FALSE),"-")</f>
        <v>-</v>
      </c>
      <c r="T485" s="3" t="str">
        <f>IFERROR(VLOOKUP($D485,Payments!R$10:$AX$1113,33,FALSE),"-")</f>
        <v>-</v>
      </c>
      <c r="U485" s="3" t="str">
        <f>IFERROR(VLOOKUP($D485,Payments!T$10:$AX$1113,31,FALSE),"-")</f>
        <v>-</v>
      </c>
      <c r="V485" s="3" t="str">
        <f>IFERROR(VLOOKUP($D485,Payments!V$10:$AX$1113,29,FALSE),"-")</f>
        <v>-</v>
      </c>
      <c r="W485" s="3" t="str">
        <f>IFERROR(VLOOKUP($D485,Payments!X$10:$AX$1113,27,FALSE),"-")</f>
        <v>-</v>
      </c>
      <c r="X485" s="3" t="str">
        <f>IFERROR(VLOOKUP($D485,Payments!Z$10:$AX$1113,25,FALSE),"-")</f>
        <v>-</v>
      </c>
      <c r="Y485" s="3" t="str">
        <f>IFERROR(VLOOKUP($D485,Payments!AB$10:$AX$1113,23,FALSE),"-")</f>
        <v>-</v>
      </c>
      <c r="Z485" s="3" t="str">
        <f>IFERROR(VLOOKUP($D485,Payments!AD$10:$AX$1113,19,FALSE),"-")</f>
        <v>-</v>
      </c>
      <c r="AA485" s="3" t="str">
        <f>IFERROR(VLOOKUP($D485,Payments!AF$10:$AX$1113,17,FALSE),"-")</f>
        <v>-</v>
      </c>
      <c r="AB485" s="3" t="str">
        <f>IFERROR(VLOOKUP($D485,Payments!AH$10:$AX$1113,15,FALSE),"-")</f>
        <v>-</v>
      </c>
      <c r="AC485" s="3" t="str">
        <f>IFERROR(VLOOKUP($D485,Payments!AJ$10:$AX$1113,15,FALSE),"-")</f>
        <v>-</v>
      </c>
      <c r="AD485" s="3" t="str">
        <f>IFERROR(VLOOKUP($D485,Payments!AL$10:$AX$1113,13,FALSE),"-")</f>
        <v>-</v>
      </c>
      <c r="AE485" s="3" t="str">
        <f>IFERROR(VLOOKUP($D485,Payments!AN$10:$AX$1113,11,FALSE),"-")</f>
        <v>-</v>
      </c>
      <c r="AF485" s="3" t="str">
        <f>IFERROR(VLOOKUP($D485,Payments!AP$10:$AX$1113,9,FALSE),"-")</f>
        <v>-</v>
      </c>
      <c r="AG485" s="3" t="str">
        <f>IFERROR(VLOOKUP($D485,Payments!AR$10:$AX$1113,7,FALSE),"-")</f>
        <v>-</v>
      </c>
      <c r="AH485" s="3" t="str">
        <f>IFERROR(VLOOKUP($D485,Payments!AT$10:$AX$1113,5,FALSE),"-")</f>
        <v>-</v>
      </c>
      <c r="AI485" s="3" t="str">
        <f>IFERROR(VLOOKUP($D485,Payments!AV$10:$AX$1113,3,FALSE),"-")</f>
        <v>-</v>
      </c>
    </row>
    <row r="486" spans="1:35" ht="14.5" x14ac:dyDescent="0.35">
      <c r="A486" s="6" t="s">
        <v>599</v>
      </c>
      <c r="B486" s="2" t="s">
        <v>2687</v>
      </c>
      <c r="C486" s="19" t="s">
        <v>708</v>
      </c>
      <c r="D486" s="2" t="s">
        <v>2064</v>
      </c>
      <c r="E486" s="22" t="s">
        <v>710</v>
      </c>
      <c r="F486" s="2">
        <v>7</v>
      </c>
      <c r="G486" s="38">
        <v>15000</v>
      </c>
      <c r="H486" s="2"/>
      <c r="I486" s="26"/>
      <c r="J486" s="2"/>
      <c r="K486" s="2"/>
      <c r="L486" s="3" t="str">
        <f>IFERROR(VLOOKUP($D486,Payments!B$10:$AX$1113,49,FALSE),"-")</f>
        <v>-</v>
      </c>
      <c r="M486" s="3" t="str">
        <f>IFERROR(VLOOKUP($D486,Payments!D$10:$AX$1113,47,FALSE),"-")</f>
        <v>-</v>
      </c>
      <c r="N486" s="3" t="str">
        <f>IFERROR(VLOOKUP($D486,Payments!F$10:$AX$1113,45,FALSE),"-")</f>
        <v>-</v>
      </c>
      <c r="O486" s="3" t="str">
        <f>IFERROR(VLOOKUP($D486,Payments!H$10:$AX$1113,43,FALSE),"-")</f>
        <v>-</v>
      </c>
      <c r="P486" s="3" t="str">
        <f>IFERROR(VLOOKUP($D486,Payments!J$10:$AX$1113,41,FALSE),"-")</f>
        <v>-</v>
      </c>
      <c r="Q486" s="3" t="str">
        <f>IFERROR(VLOOKUP($D486,Payments!L$10:$AX$1113,39,FALSE),"-")</f>
        <v>-</v>
      </c>
      <c r="R486" s="3" t="str">
        <f>IFERROR(VLOOKUP($D486,Payments!N$10:$AX$1113,37,FALSE),"-")</f>
        <v>-</v>
      </c>
      <c r="S486" s="3" t="str">
        <f>IFERROR(VLOOKUP($D486,Payments!P$10:$AX$1113,35,FALSE),"-")</f>
        <v>-</v>
      </c>
      <c r="T486" s="3" t="str">
        <f>IFERROR(VLOOKUP($D486,Payments!R$10:$AX$1113,33,FALSE),"-")</f>
        <v>-</v>
      </c>
      <c r="U486" s="3" t="str">
        <f>IFERROR(VLOOKUP($D486,Payments!T$10:$AX$1113,31,FALSE),"-")</f>
        <v>-</v>
      </c>
      <c r="V486" s="3" t="str">
        <f>IFERROR(VLOOKUP($D486,Payments!V$10:$AX$1113,29,FALSE),"-")</f>
        <v>-</v>
      </c>
      <c r="W486" s="3" t="str">
        <f>IFERROR(VLOOKUP($D486,Payments!X$10:$AX$1113,27,FALSE),"-")</f>
        <v>-</v>
      </c>
      <c r="X486" s="3" t="str">
        <f>IFERROR(VLOOKUP($D486,Payments!Z$10:$AX$1113,25,FALSE),"-")</f>
        <v>-</v>
      </c>
      <c r="Y486" s="3" t="str">
        <f>IFERROR(VLOOKUP($D486,Payments!AB$10:$AX$1113,23,FALSE),"-")</f>
        <v>-</v>
      </c>
      <c r="Z486" s="3" t="str">
        <f>IFERROR(VLOOKUP($D486,Payments!AD$10:$AX$1113,19,FALSE),"-")</f>
        <v>-</v>
      </c>
      <c r="AA486" s="3" t="str">
        <f>IFERROR(VLOOKUP($D486,Payments!AF$10:$AX$1113,17,FALSE),"-")</f>
        <v>-</v>
      </c>
      <c r="AB486" s="3" t="str">
        <f>IFERROR(VLOOKUP($D486,Payments!AH$10:$AX$1113,15,FALSE),"-")</f>
        <v>-</v>
      </c>
      <c r="AC486" s="3" t="str">
        <f>IFERROR(VLOOKUP($D486,Payments!AJ$10:$AX$1113,15,FALSE),"-")</f>
        <v>-</v>
      </c>
      <c r="AD486" s="3" t="str">
        <f>IFERROR(VLOOKUP($D486,Payments!AL$10:$AX$1113,13,FALSE),"-")</f>
        <v>-</v>
      </c>
      <c r="AE486" s="3" t="str">
        <f>IFERROR(VLOOKUP($D486,Payments!AN$10:$AX$1113,11,FALSE),"-")</f>
        <v>-</v>
      </c>
      <c r="AF486" s="3" t="str">
        <f>IFERROR(VLOOKUP($D486,Payments!AP$10:$AX$1113,9,FALSE),"-")</f>
        <v>-</v>
      </c>
      <c r="AG486" s="3" t="str">
        <f>IFERROR(VLOOKUP($D486,Payments!AR$10:$AX$1113,7,FALSE),"-")</f>
        <v>-</v>
      </c>
      <c r="AH486" s="3" t="str">
        <f>IFERROR(VLOOKUP($D486,Payments!AT$10:$AX$1113,5,FALSE),"-")</f>
        <v>-</v>
      </c>
      <c r="AI486" s="3" t="str">
        <f>IFERROR(VLOOKUP($D486,Payments!AV$10:$AX$1113,3,FALSE),"-")</f>
        <v>-</v>
      </c>
    </row>
    <row r="487" spans="1:35" ht="14.5" x14ac:dyDescent="0.35">
      <c r="A487" s="6" t="s">
        <v>599</v>
      </c>
      <c r="B487" s="2" t="s">
        <v>2687</v>
      </c>
      <c r="C487" s="19" t="s">
        <v>708</v>
      </c>
      <c r="D487" s="2" t="s">
        <v>2065</v>
      </c>
      <c r="E487" s="22" t="s">
        <v>711</v>
      </c>
      <c r="F487" s="2">
        <v>5</v>
      </c>
      <c r="G487" s="38">
        <v>20000</v>
      </c>
      <c r="H487" s="2"/>
      <c r="I487" s="26"/>
      <c r="J487" s="2"/>
      <c r="K487" s="2"/>
      <c r="L487" s="3" t="str">
        <f>IFERROR(VLOOKUP($D487,Payments!B$10:$AX$1113,49,FALSE),"-")</f>
        <v>-</v>
      </c>
      <c r="M487" s="3" t="str">
        <f>IFERROR(VLOOKUP($D487,Payments!D$10:$AX$1113,47,FALSE),"-")</f>
        <v>-</v>
      </c>
      <c r="N487" s="3" t="str">
        <f>IFERROR(VLOOKUP($D487,Payments!F$10:$AX$1113,45,FALSE),"-")</f>
        <v>-</v>
      </c>
      <c r="O487" s="3" t="str">
        <f>IFERROR(VLOOKUP($D487,Payments!H$10:$AX$1113,43,FALSE),"-")</f>
        <v>-</v>
      </c>
      <c r="P487" s="3" t="str">
        <f>IFERROR(VLOOKUP($D487,Payments!J$10:$AX$1113,41,FALSE),"-")</f>
        <v>-</v>
      </c>
      <c r="Q487" s="3" t="str">
        <f>IFERROR(VLOOKUP($D487,Payments!L$10:$AX$1113,39,FALSE),"-")</f>
        <v>-</v>
      </c>
      <c r="R487" s="3" t="str">
        <f>IFERROR(VLOOKUP($D487,Payments!N$10:$AX$1113,37,FALSE),"-")</f>
        <v>-</v>
      </c>
      <c r="S487" s="3" t="str">
        <f>IFERROR(VLOOKUP($D487,Payments!P$10:$AX$1113,35,FALSE),"-")</f>
        <v>-</v>
      </c>
      <c r="T487" s="3" t="str">
        <f>IFERROR(VLOOKUP($D487,Payments!R$10:$AX$1113,33,FALSE),"-")</f>
        <v>-</v>
      </c>
      <c r="U487" s="3" t="str">
        <f>IFERROR(VLOOKUP($D487,Payments!T$10:$AX$1113,31,FALSE),"-")</f>
        <v>-</v>
      </c>
      <c r="V487" s="3" t="str">
        <f>IFERROR(VLOOKUP($D487,Payments!V$10:$AX$1113,29,FALSE),"-")</f>
        <v>-</v>
      </c>
      <c r="W487" s="3" t="str">
        <f>IFERROR(VLOOKUP($D487,Payments!X$10:$AX$1113,27,FALSE),"-")</f>
        <v>-</v>
      </c>
      <c r="X487" s="3" t="str">
        <f>IFERROR(VLOOKUP($D487,Payments!Z$10:$AX$1113,25,FALSE),"-")</f>
        <v>-</v>
      </c>
      <c r="Y487" s="3" t="str">
        <f>IFERROR(VLOOKUP($D487,Payments!AB$10:$AX$1113,23,FALSE),"-")</f>
        <v>-</v>
      </c>
      <c r="Z487" s="3" t="str">
        <f>IFERROR(VLOOKUP($D487,Payments!AD$10:$AX$1113,19,FALSE),"-")</f>
        <v>-</v>
      </c>
      <c r="AA487" s="3" t="str">
        <f>IFERROR(VLOOKUP($D487,Payments!AF$10:$AX$1113,17,FALSE),"-")</f>
        <v>-</v>
      </c>
      <c r="AB487" s="3" t="str">
        <f>IFERROR(VLOOKUP($D487,Payments!AH$10:$AX$1113,15,FALSE),"-")</f>
        <v>-</v>
      </c>
      <c r="AC487" s="3" t="str">
        <f>IFERROR(VLOOKUP($D487,Payments!AJ$10:$AX$1113,15,FALSE),"-")</f>
        <v>-</v>
      </c>
      <c r="AD487" s="3" t="str">
        <f>IFERROR(VLOOKUP($D487,Payments!AL$10:$AX$1113,13,FALSE),"-")</f>
        <v>-</v>
      </c>
      <c r="AE487" s="3" t="str">
        <f>IFERROR(VLOOKUP($D487,Payments!AN$10:$AX$1113,11,FALSE),"-")</f>
        <v>-</v>
      </c>
      <c r="AF487" s="3" t="str">
        <f>IFERROR(VLOOKUP($D487,Payments!AP$10:$AX$1113,9,FALSE),"-")</f>
        <v>-</v>
      </c>
      <c r="AG487" s="3" t="str">
        <f>IFERROR(VLOOKUP($D487,Payments!AR$10:$AX$1113,7,FALSE),"-")</f>
        <v>-</v>
      </c>
      <c r="AH487" s="3" t="str">
        <f>IFERROR(VLOOKUP($D487,Payments!AT$10:$AX$1113,5,FALSE),"-")</f>
        <v>-</v>
      </c>
      <c r="AI487" s="3" t="str">
        <f>IFERROR(VLOOKUP($D487,Payments!AV$10:$AX$1113,3,FALSE),"-")</f>
        <v>-</v>
      </c>
    </row>
    <row r="488" spans="1:35" ht="14.5" x14ac:dyDescent="0.35">
      <c r="A488" s="6" t="s">
        <v>599</v>
      </c>
      <c r="B488" s="2" t="s">
        <v>2687</v>
      </c>
      <c r="C488" s="19" t="s">
        <v>708</v>
      </c>
      <c r="D488" s="2" t="s">
        <v>2066</v>
      </c>
      <c r="E488" s="22" t="s">
        <v>712</v>
      </c>
      <c r="F488" s="2">
        <v>2</v>
      </c>
      <c r="G488" s="38">
        <v>20000</v>
      </c>
      <c r="H488" s="2"/>
      <c r="I488" s="26" t="s">
        <v>1528</v>
      </c>
      <c r="J488" s="2"/>
      <c r="K488" s="2"/>
      <c r="L488" s="3" t="str">
        <f>IFERROR(VLOOKUP($D488,Payments!B$10:$AX$1113,49,FALSE),"-")</f>
        <v>-</v>
      </c>
      <c r="M488" s="3" t="str">
        <f>IFERROR(VLOOKUP($D488,Payments!D$10:$AX$1113,47,FALSE),"-")</f>
        <v>-</v>
      </c>
      <c r="N488" s="3" t="str">
        <f>IFERROR(VLOOKUP($D488,Payments!F$10:$AX$1113,45,FALSE),"-")</f>
        <v>-</v>
      </c>
      <c r="O488" s="3" t="str">
        <f>IFERROR(VLOOKUP($D488,Payments!H$10:$AX$1113,43,FALSE),"-")</f>
        <v>-</v>
      </c>
      <c r="P488" s="3" t="str">
        <f>IFERROR(VLOOKUP($D488,Payments!J$10:$AX$1113,41,FALSE),"-")</f>
        <v>-</v>
      </c>
      <c r="Q488" s="3" t="str">
        <f>IFERROR(VLOOKUP($D488,Payments!L$10:$AX$1113,39,FALSE),"-")</f>
        <v>-</v>
      </c>
      <c r="R488" s="3" t="str">
        <f>IFERROR(VLOOKUP($D488,Payments!N$10:$AX$1113,37,FALSE),"-")</f>
        <v>-</v>
      </c>
      <c r="S488" s="3" t="str">
        <f>IFERROR(VLOOKUP($D488,Payments!P$10:$AX$1113,35,FALSE),"-")</f>
        <v>-</v>
      </c>
      <c r="T488" s="3" t="str">
        <f>IFERROR(VLOOKUP($D488,Payments!R$10:$AX$1113,33,FALSE),"-")</f>
        <v>-</v>
      </c>
      <c r="U488" s="3" t="str">
        <f>IFERROR(VLOOKUP($D488,Payments!T$10:$AX$1113,31,FALSE),"-")</f>
        <v>-</v>
      </c>
      <c r="V488" s="3" t="str">
        <f>IFERROR(VLOOKUP($D488,Payments!V$10:$AX$1113,29,FALSE),"-")</f>
        <v>-</v>
      </c>
      <c r="W488" s="3" t="str">
        <f>IFERROR(VLOOKUP($D488,Payments!X$10:$AX$1113,27,FALSE),"-")</f>
        <v>-</v>
      </c>
      <c r="X488" s="3" t="str">
        <f>IFERROR(VLOOKUP($D488,Payments!Z$10:$AX$1113,25,FALSE),"-")</f>
        <v>-</v>
      </c>
      <c r="Y488" s="3" t="str">
        <f>IFERROR(VLOOKUP($D488,Payments!AB$10:$AX$1113,23,FALSE),"-")</f>
        <v>-</v>
      </c>
      <c r="Z488" s="3" t="str">
        <f>IFERROR(VLOOKUP($D488,Payments!AD$10:$AX$1113,19,FALSE),"-")</f>
        <v>-</v>
      </c>
      <c r="AA488" s="3" t="str">
        <f>IFERROR(VLOOKUP($D488,Payments!AF$10:$AX$1113,17,FALSE),"-")</f>
        <v>-</v>
      </c>
      <c r="AB488" s="3" t="str">
        <f>IFERROR(VLOOKUP($D488,Payments!AH$10:$AX$1113,15,FALSE),"-")</f>
        <v>-</v>
      </c>
      <c r="AC488" s="3" t="str">
        <f>IFERROR(VLOOKUP($D488,Payments!AJ$10:$AX$1113,15,FALSE),"-")</f>
        <v>-</v>
      </c>
      <c r="AD488" s="3" t="str">
        <f>IFERROR(VLOOKUP($D488,Payments!AL$10:$AX$1113,13,FALSE),"-")</f>
        <v>-</v>
      </c>
      <c r="AE488" s="3" t="str">
        <f>IFERROR(VLOOKUP($D488,Payments!AN$10:$AX$1113,11,FALSE),"-")</f>
        <v>-</v>
      </c>
      <c r="AF488" s="3" t="str">
        <f>IFERROR(VLOOKUP($D488,Payments!AP$10:$AX$1113,9,FALSE),"-")</f>
        <v>-</v>
      </c>
      <c r="AG488" s="3" t="str">
        <f>IFERROR(VLOOKUP($D488,Payments!AR$10:$AX$1113,7,FALSE),"-")</f>
        <v>-</v>
      </c>
      <c r="AH488" s="3" t="str">
        <f>IFERROR(VLOOKUP($D488,Payments!AT$10:$AX$1113,5,FALSE),"-")</f>
        <v>-</v>
      </c>
      <c r="AI488" s="3" t="str">
        <f>IFERROR(VLOOKUP($D488,Payments!AV$10:$AX$1113,3,FALSE),"-")</f>
        <v>-</v>
      </c>
    </row>
    <row r="489" spans="1:35" ht="14.5" x14ac:dyDescent="0.35">
      <c r="A489" s="6" t="s">
        <v>599</v>
      </c>
      <c r="B489" s="2" t="s">
        <v>2687</v>
      </c>
      <c r="C489" s="19" t="s">
        <v>708</v>
      </c>
      <c r="D489" s="2" t="s">
        <v>2067</v>
      </c>
      <c r="E489" s="22" t="s">
        <v>713</v>
      </c>
      <c r="F489" s="2">
        <v>2</v>
      </c>
      <c r="G489" s="38">
        <v>20000</v>
      </c>
      <c r="H489" s="2"/>
      <c r="I489" s="26" t="s">
        <v>1529</v>
      </c>
      <c r="J489" s="2"/>
      <c r="K489" s="2"/>
      <c r="L489" s="3" t="str">
        <f>IFERROR(VLOOKUP($D489,Payments!B$10:$AX$1113,49,FALSE),"-")</f>
        <v>-</v>
      </c>
      <c r="M489" s="3" t="str">
        <f>IFERROR(VLOOKUP($D489,Payments!D$10:$AX$1113,47,FALSE),"-")</f>
        <v>-</v>
      </c>
      <c r="N489" s="3" t="str">
        <f>IFERROR(VLOOKUP($D489,Payments!F$10:$AX$1113,45,FALSE),"-")</f>
        <v>-</v>
      </c>
      <c r="O489" s="3" t="str">
        <f>IFERROR(VLOOKUP($D489,Payments!H$10:$AX$1113,43,FALSE),"-")</f>
        <v>-</v>
      </c>
      <c r="P489" s="3" t="str">
        <f>IFERROR(VLOOKUP($D489,Payments!J$10:$AX$1113,41,FALSE),"-")</f>
        <v>-</v>
      </c>
      <c r="Q489" s="3" t="str">
        <f>IFERROR(VLOOKUP($D489,Payments!L$10:$AX$1113,39,FALSE),"-")</f>
        <v>-</v>
      </c>
      <c r="R489" s="3" t="str">
        <f>IFERROR(VLOOKUP($D489,Payments!N$10:$AX$1113,37,FALSE),"-")</f>
        <v>-</v>
      </c>
      <c r="S489" s="3" t="str">
        <f>IFERROR(VLOOKUP($D489,Payments!P$10:$AX$1113,35,FALSE),"-")</f>
        <v>-</v>
      </c>
      <c r="T489" s="3" t="str">
        <f>IFERROR(VLOOKUP($D489,Payments!R$10:$AX$1113,33,FALSE),"-")</f>
        <v>-</v>
      </c>
      <c r="U489" s="3" t="str">
        <f>IFERROR(VLOOKUP($D489,Payments!T$10:$AX$1113,31,FALSE),"-")</f>
        <v>-</v>
      </c>
      <c r="V489" s="3" t="str">
        <f>IFERROR(VLOOKUP($D489,Payments!V$10:$AX$1113,29,FALSE),"-")</f>
        <v>-</v>
      </c>
      <c r="W489" s="3" t="str">
        <f>IFERROR(VLOOKUP($D489,Payments!X$10:$AX$1113,27,FALSE),"-")</f>
        <v>-</v>
      </c>
      <c r="X489" s="3" t="str">
        <f>IFERROR(VLOOKUP($D489,Payments!Z$10:$AX$1113,25,FALSE),"-")</f>
        <v>-</v>
      </c>
      <c r="Y489" s="3" t="str">
        <f>IFERROR(VLOOKUP($D489,Payments!AB$10:$AX$1113,23,FALSE),"-")</f>
        <v>-</v>
      </c>
      <c r="Z489" s="3" t="str">
        <f>IFERROR(VLOOKUP($D489,Payments!AD$10:$AX$1113,19,FALSE),"-")</f>
        <v>-</v>
      </c>
      <c r="AA489" s="3" t="str">
        <f>IFERROR(VLOOKUP($D489,Payments!AF$10:$AX$1113,17,FALSE),"-")</f>
        <v>-</v>
      </c>
      <c r="AB489" s="3" t="str">
        <f>IFERROR(VLOOKUP($D489,Payments!AH$10:$AX$1113,15,FALSE),"-")</f>
        <v>-</v>
      </c>
      <c r="AC489" s="3" t="str">
        <f>IFERROR(VLOOKUP($D489,Payments!AJ$10:$AX$1113,15,FALSE),"-")</f>
        <v>-</v>
      </c>
      <c r="AD489" s="3" t="str">
        <f>IFERROR(VLOOKUP($D489,Payments!AL$10:$AX$1113,13,FALSE),"-")</f>
        <v>-</v>
      </c>
      <c r="AE489" s="3" t="str">
        <f>IFERROR(VLOOKUP($D489,Payments!AN$10:$AX$1113,11,FALSE),"-")</f>
        <v>-</v>
      </c>
      <c r="AF489" s="3" t="str">
        <f>IFERROR(VLOOKUP($D489,Payments!AP$10:$AX$1113,9,FALSE),"-")</f>
        <v>-</v>
      </c>
      <c r="AG489" s="3" t="str">
        <f>IFERROR(VLOOKUP($D489,Payments!AR$10:$AX$1113,7,FALSE),"-")</f>
        <v>-</v>
      </c>
      <c r="AH489" s="3" t="str">
        <f>IFERROR(VLOOKUP($D489,Payments!AT$10:$AX$1113,5,FALSE),"-")</f>
        <v>-</v>
      </c>
      <c r="AI489" s="3" t="str">
        <f>IFERROR(VLOOKUP($D489,Payments!AV$10:$AX$1113,3,FALSE),"-")</f>
        <v>-</v>
      </c>
    </row>
    <row r="490" spans="1:35" ht="14.5" x14ac:dyDescent="0.35">
      <c r="A490" s="6" t="s">
        <v>599</v>
      </c>
      <c r="B490" s="2" t="s">
        <v>2687</v>
      </c>
      <c r="C490" s="19" t="s">
        <v>708</v>
      </c>
      <c r="D490" s="2" t="s">
        <v>2068</v>
      </c>
      <c r="E490" s="22" t="s">
        <v>714</v>
      </c>
      <c r="F490" s="2">
        <v>1</v>
      </c>
      <c r="G490" s="38">
        <v>20000</v>
      </c>
      <c r="H490" s="2"/>
      <c r="I490" s="26"/>
      <c r="J490" s="2"/>
      <c r="K490" s="2" t="s">
        <v>1530</v>
      </c>
      <c r="L490" s="3" t="str">
        <f>IFERROR(VLOOKUP($D490,Payments!B$10:$AX$1113,49,FALSE),"-")</f>
        <v>-</v>
      </c>
      <c r="M490" s="3" t="str">
        <f>IFERROR(VLOOKUP($D490,Payments!D$10:$AX$1113,47,FALSE),"-")</f>
        <v>-</v>
      </c>
      <c r="N490" s="3" t="str">
        <f>IFERROR(VLOOKUP($D490,Payments!F$10:$AX$1113,45,FALSE),"-")</f>
        <v>-</v>
      </c>
      <c r="O490" s="3" t="str">
        <f>IFERROR(VLOOKUP($D490,Payments!H$10:$AX$1113,43,FALSE),"-")</f>
        <v>-</v>
      </c>
      <c r="P490" s="3" t="str">
        <f>IFERROR(VLOOKUP($D490,Payments!J$10:$AX$1113,41,FALSE),"-")</f>
        <v>-</v>
      </c>
      <c r="Q490" s="3" t="str">
        <f>IFERROR(VLOOKUP($D490,Payments!L$10:$AX$1113,39,FALSE),"-")</f>
        <v>-</v>
      </c>
      <c r="R490" s="3" t="str">
        <f>IFERROR(VLOOKUP($D490,Payments!N$10:$AX$1113,37,FALSE),"-")</f>
        <v>-</v>
      </c>
      <c r="S490" s="3" t="str">
        <f>IFERROR(VLOOKUP($D490,Payments!P$10:$AX$1113,35,FALSE),"-")</f>
        <v>-</v>
      </c>
      <c r="T490" s="3" t="str">
        <f>IFERROR(VLOOKUP($D490,Payments!R$10:$AX$1113,33,FALSE),"-")</f>
        <v>-</v>
      </c>
      <c r="U490" s="3" t="str">
        <f>IFERROR(VLOOKUP($D490,Payments!T$10:$AX$1113,31,FALSE),"-")</f>
        <v>-</v>
      </c>
      <c r="V490" s="3" t="str">
        <f>IFERROR(VLOOKUP($D490,Payments!V$10:$AX$1113,29,FALSE),"-")</f>
        <v>-</v>
      </c>
      <c r="W490" s="3" t="str">
        <f>IFERROR(VLOOKUP($D490,Payments!X$10:$AX$1113,27,FALSE),"-")</f>
        <v>-</v>
      </c>
      <c r="X490" s="3" t="str">
        <f>IFERROR(VLOOKUP($D490,Payments!Z$10:$AX$1113,25,FALSE),"-")</f>
        <v>-</v>
      </c>
      <c r="Y490" s="3" t="str">
        <f>IFERROR(VLOOKUP($D490,Payments!AB$10:$AX$1113,23,FALSE),"-")</f>
        <v>-</v>
      </c>
      <c r="Z490" s="3" t="str">
        <f>IFERROR(VLOOKUP($D490,Payments!AD$10:$AX$1113,19,FALSE),"-")</f>
        <v>-</v>
      </c>
      <c r="AA490" s="3" t="str">
        <f>IFERROR(VLOOKUP($D490,Payments!AF$10:$AX$1113,17,FALSE),"-")</f>
        <v>-</v>
      </c>
      <c r="AB490" s="3" t="str">
        <f>IFERROR(VLOOKUP($D490,Payments!AH$10:$AX$1113,15,FALSE),"-")</f>
        <v>-</v>
      </c>
      <c r="AC490" s="3" t="str">
        <f>IFERROR(VLOOKUP($D490,Payments!AJ$10:$AX$1113,15,FALSE),"-")</f>
        <v>-</v>
      </c>
      <c r="AD490" s="3" t="str">
        <f>IFERROR(VLOOKUP($D490,Payments!AL$10:$AX$1113,13,FALSE),"-")</f>
        <v>-</v>
      </c>
      <c r="AE490" s="3" t="str">
        <f>IFERROR(VLOOKUP($D490,Payments!AN$10:$AX$1113,11,FALSE),"-")</f>
        <v>-</v>
      </c>
      <c r="AF490" s="3" t="str">
        <f>IFERROR(VLOOKUP($D490,Payments!AP$10:$AX$1113,9,FALSE),"-")</f>
        <v>-</v>
      </c>
      <c r="AG490" s="3" t="str">
        <f>IFERROR(VLOOKUP($D490,Payments!AR$10:$AX$1113,7,FALSE),"-")</f>
        <v>-</v>
      </c>
      <c r="AH490" s="3" t="str">
        <f>IFERROR(VLOOKUP($D490,Payments!AT$10:$AX$1113,5,FALSE),"-")</f>
        <v>-</v>
      </c>
      <c r="AI490" s="3" t="str">
        <f>IFERROR(VLOOKUP($D490,Payments!AV$10:$AX$1113,3,FALSE),"-")</f>
        <v>-</v>
      </c>
    </row>
    <row r="491" spans="1:35" ht="14.5" x14ac:dyDescent="0.35">
      <c r="A491" s="6" t="s">
        <v>599</v>
      </c>
      <c r="B491" s="2" t="s">
        <v>2687</v>
      </c>
      <c r="C491" s="19" t="s">
        <v>708</v>
      </c>
      <c r="D491" s="2" t="s">
        <v>2069</v>
      </c>
      <c r="E491" s="22" t="s">
        <v>715</v>
      </c>
      <c r="F491" s="2">
        <v>4</v>
      </c>
      <c r="G491" s="38">
        <v>20000</v>
      </c>
      <c r="H491" s="2"/>
      <c r="I491" s="26"/>
      <c r="J491" s="2"/>
      <c r="K491" s="2"/>
      <c r="L491" s="3" t="str">
        <f>IFERROR(VLOOKUP($D491,Payments!B$10:$AX$1113,49,FALSE),"-")</f>
        <v>-</v>
      </c>
      <c r="M491" s="3" t="str">
        <f>IFERROR(VLOOKUP($D491,Payments!D$10:$AX$1113,47,FALSE),"-")</f>
        <v>-</v>
      </c>
      <c r="N491" s="3" t="str">
        <f>IFERROR(VLOOKUP($D491,Payments!F$10:$AX$1113,45,FALSE),"-")</f>
        <v>-</v>
      </c>
      <c r="O491" s="3" t="str">
        <f>IFERROR(VLOOKUP($D491,Payments!H$10:$AX$1113,43,FALSE),"-")</f>
        <v>-</v>
      </c>
      <c r="P491" s="3" t="str">
        <f>IFERROR(VLOOKUP($D491,Payments!J$10:$AX$1113,41,FALSE),"-")</f>
        <v>-</v>
      </c>
      <c r="Q491" s="3" t="str">
        <f>IFERROR(VLOOKUP($D491,Payments!L$10:$AX$1113,39,FALSE),"-")</f>
        <v>-</v>
      </c>
      <c r="R491" s="3" t="str">
        <f>IFERROR(VLOOKUP($D491,Payments!N$10:$AX$1113,37,FALSE),"-")</f>
        <v>-</v>
      </c>
      <c r="S491" s="3" t="str">
        <f>IFERROR(VLOOKUP($D491,Payments!P$10:$AX$1113,35,FALSE),"-")</f>
        <v>-</v>
      </c>
      <c r="T491" s="3" t="str">
        <f>IFERROR(VLOOKUP($D491,Payments!R$10:$AX$1113,33,FALSE),"-")</f>
        <v>-</v>
      </c>
      <c r="U491" s="3" t="str">
        <f>IFERROR(VLOOKUP($D491,Payments!T$10:$AX$1113,31,FALSE),"-")</f>
        <v>-</v>
      </c>
      <c r="V491" s="3" t="str">
        <f>IFERROR(VLOOKUP($D491,Payments!V$10:$AX$1113,29,FALSE),"-")</f>
        <v>-</v>
      </c>
      <c r="W491" s="3" t="str">
        <f>IFERROR(VLOOKUP($D491,Payments!X$10:$AX$1113,27,FALSE),"-")</f>
        <v>-</v>
      </c>
      <c r="X491" s="3" t="str">
        <f>IFERROR(VLOOKUP($D491,Payments!Z$10:$AX$1113,25,FALSE),"-")</f>
        <v>-</v>
      </c>
      <c r="Y491" s="3" t="str">
        <f>IFERROR(VLOOKUP($D491,Payments!AB$10:$AX$1113,23,FALSE),"-")</f>
        <v>-</v>
      </c>
      <c r="Z491" s="3" t="str">
        <f>IFERROR(VLOOKUP($D491,Payments!AD$10:$AX$1113,19,FALSE),"-")</f>
        <v>-</v>
      </c>
      <c r="AA491" s="3" t="str">
        <f>IFERROR(VLOOKUP($D491,Payments!AF$10:$AX$1113,17,FALSE),"-")</f>
        <v>-</v>
      </c>
      <c r="AB491" s="3" t="str">
        <f>IFERROR(VLOOKUP($D491,Payments!AH$10:$AX$1113,15,FALSE),"-")</f>
        <v>-</v>
      </c>
      <c r="AC491" s="3" t="str">
        <f>IFERROR(VLOOKUP($D491,Payments!AJ$10:$AX$1113,15,FALSE),"-")</f>
        <v>-</v>
      </c>
      <c r="AD491" s="3" t="str">
        <f>IFERROR(VLOOKUP($D491,Payments!AL$10:$AX$1113,13,FALSE),"-")</f>
        <v>-</v>
      </c>
      <c r="AE491" s="3" t="str">
        <f>IFERROR(VLOOKUP($D491,Payments!AN$10:$AX$1113,11,FALSE),"-")</f>
        <v>-</v>
      </c>
      <c r="AF491" s="3" t="str">
        <f>IFERROR(VLOOKUP($D491,Payments!AP$10:$AX$1113,9,FALSE),"-")</f>
        <v>-</v>
      </c>
      <c r="AG491" s="3" t="str">
        <f>IFERROR(VLOOKUP($D491,Payments!AR$10:$AX$1113,7,FALSE),"-")</f>
        <v>-</v>
      </c>
      <c r="AH491" s="3" t="str">
        <f>IFERROR(VLOOKUP($D491,Payments!AT$10:$AX$1113,5,FALSE),"-")</f>
        <v>-</v>
      </c>
      <c r="AI491" s="3" t="str">
        <f>IFERROR(VLOOKUP($D491,Payments!AV$10:$AX$1113,3,FALSE),"-")</f>
        <v>-</v>
      </c>
    </row>
    <row r="492" spans="1:35" ht="14.5" x14ac:dyDescent="0.35">
      <c r="A492" s="6" t="s">
        <v>599</v>
      </c>
      <c r="B492" s="2" t="s">
        <v>2687</v>
      </c>
      <c r="C492" s="19" t="s">
        <v>708</v>
      </c>
      <c r="D492" s="2" t="s">
        <v>2070</v>
      </c>
      <c r="E492" s="22" t="s">
        <v>716</v>
      </c>
      <c r="F492" s="2">
        <v>4</v>
      </c>
      <c r="G492" s="38">
        <v>20000</v>
      </c>
      <c r="H492" s="2"/>
      <c r="I492" s="26" t="s">
        <v>1531</v>
      </c>
      <c r="J492" s="2"/>
      <c r="K492" s="2" t="s">
        <v>718</v>
      </c>
      <c r="L492" s="3" t="str">
        <f>IFERROR(VLOOKUP($D492,Payments!B$10:$AX$1113,49,FALSE),"-")</f>
        <v>-</v>
      </c>
      <c r="M492" s="3" t="str">
        <f>IFERROR(VLOOKUP($D492,Payments!D$10:$AX$1113,47,FALSE),"-")</f>
        <v>-</v>
      </c>
      <c r="N492" s="3" t="str">
        <f>IFERROR(VLOOKUP($D492,Payments!F$10:$AX$1113,45,FALSE),"-")</f>
        <v>-</v>
      </c>
      <c r="O492" s="3" t="str">
        <f>IFERROR(VLOOKUP($D492,Payments!H$10:$AX$1113,43,FALSE),"-")</f>
        <v>-</v>
      </c>
      <c r="P492" s="3" t="str">
        <f>IFERROR(VLOOKUP($D492,Payments!J$10:$AX$1113,41,FALSE),"-")</f>
        <v>-</v>
      </c>
      <c r="Q492" s="3" t="str">
        <f>IFERROR(VLOOKUP($D492,Payments!L$10:$AX$1113,39,FALSE),"-")</f>
        <v>-</v>
      </c>
      <c r="R492" s="3" t="str">
        <f>IFERROR(VLOOKUP($D492,Payments!N$10:$AX$1113,37,FALSE),"-")</f>
        <v>-</v>
      </c>
      <c r="S492" s="3" t="str">
        <f>IFERROR(VLOOKUP($D492,Payments!P$10:$AX$1113,35,FALSE),"-")</f>
        <v>-</v>
      </c>
      <c r="T492" s="3" t="str">
        <f>IFERROR(VLOOKUP($D492,Payments!R$10:$AX$1113,33,FALSE),"-")</f>
        <v>-</v>
      </c>
      <c r="U492" s="3" t="str">
        <f>IFERROR(VLOOKUP($D492,Payments!T$10:$AX$1113,31,FALSE),"-")</f>
        <v>-</v>
      </c>
      <c r="V492" s="3" t="str">
        <f>IFERROR(VLOOKUP($D492,Payments!V$10:$AX$1113,29,FALSE),"-")</f>
        <v>-</v>
      </c>
      <c r="W492" s="3" t="str">
        <f>IFERROR(VLOOKUP($D492,Payments!X$10:$AX$1113,27,FALSE),"-")</f>
        <v>-</v>
      </c>
      <c r="X492" s="3" t="str">
        <f>IFERROR(VLOOKUP($D492,Payments!Z$10:$AX$1113,25,FALSE),"-")</f>
        <v>-</v>
      </c>
      <c r="Y492" s="3" t="str">
        <f>IFERROR(VLOOKUP($D492,Payments!AB$10:$AX$1113,23,FALSE),"-")</f>
        <v>-</v>
      </c>
      <c r="Z492" s="3" t="str">
        <f>IFERROR(VLOOKUP($D492,Payments!AD$10:$AX$1113,19,FALSE),"-")</f>
        <v>-</v>
      </c>
      <c r="AA492" s="3" t="str">
        <f>IFERROR(VLOOKUP($D492,Payments!AF$10:$AX$1113,17,FALSE),"-")</f>
        <v>-</v>
      </c>
      <c r="AB492" s="3" t="str">
        <f>IFERROR(VLOOKUP($D492,Payments!AH$10:$AX$1113,15,FALSE),"-")</f>
        <v>-</v>
      </c>
      <c r="AC492" s="3" t="str">
        <f>IFERROR(VLOOKUP($D492,Payments!AJ$10:$AX$1113,15,FALSE),"-")</f>
        <v>-</v>
      </c>
      <c r="AD492" s="3" t="str">
        <f>IFERROR(VLOOKUP($D492,Payments!AL$10:$AX$1113,13,FALSE),"-")</f>
        <v>-</v>
      </c>
      <c r="AE492" s="3" t="str">
        <f>IFERROR(VLOOKUP($D492,Payments!AN$10:$AX$1113,11,FALSE),"-")</f>
        <v>-</v>
      </c>
      <c r="AF492" s="3" t="str">
        <f>IFERROR(VLOOKUP($D492,Payments!AP$10:$AX$1113,9,FALSE),"-")</f>
        <v>-</v>
      </c>
      <c r="AG492" s="3" t="str">
        <f>IFERROR(VLOOKUP($D492,Payments!AR$10:$AX$1113,7,FALSE),"-")</f>
        <v>-</v>
      </c>
      <c r="AH492" s="3" t="str">
        <f>IFERROR(VLOOKUP($D492,Payments!AT$10:$AX$1113,5,FALSE),"-")</f>
        <v>-</v>
      </c>
      <c r="AI492" s="3" t="str">
        <f>IFERROR(VLOOKUP($D492,Payments!AV$10:$AX$1113,3,FALSE),"-")</f>
        <v>-</v>
      </c>
    </row>
    <row r="493" spans="1:35" ht="14.5" x14ac:dyDescent="0.35">
      <c r="A493" s="6" t="s">
        <v>599</v>
      </c>
      <c r="B493" s="2" t="s">
        <v>2687</v>
      </c>
      <c r="C493" s="19" t="s">
        <v>708</v>
      </c>
      <c r="D493" s="2" t="s">
        <v>2071</v>
      </c>
      <c r="E493" s="22" t="s">
        <v>717</v>
      </c>
      <c r="F493" s="2">
        <v>6</v>
      </c>
      <c r="G493" s="38">
        <v>20000</v>
      </c>
      <c r="H493" s="2"/>
      <c r="I493" s="26"/>
      <c r="J493" s="2"/>
      <c r="K493" s="2"/>
      <c r="L493" s="3" t="str">
        <f>IFERROR(VLOOKUP($D493,Payments!B$10:$AX$1113,49,FALSE),"-")</f>
        <v>-</v>
      </c>
      <c r="M493" s="3" t="str">
        <f>IFERROR(VLOOKUP($D493,Payments!D$10:$AX$1113,47,FALSE),"-")</f>
        <v>-</v>
      </c>
      <c r="N493" s="3" t="str">
        <f>IFERROR(VLOOKUP($D493,Payments!F$10:$AX$1113,45,FALSE),"-")</f>
        <v>-</v>
      </c>
      <c r="O493" s="3" t="str">
        <f>IFERROR(VLOOKUP($D493,Payments!H$10:$AX$1113,43,FALSE),"-")</f>
        <v>-</v>
      </c>
      <c r="P493" s="3" t="str">
        <f>IFERROR(VLOOKUP($D493,Payments!J$10:$AX$1113,41,FALSE),"-")</f>
        <v>-</v>
      </c>
      <c r="Q493" s="3" t="str">
        <f>IFERROR(VLOOKUP($D493,Payments!L$10:$AX$1113,39,FALSE),"-")</f>
        <v>-</v>
      </c>
      <c r="R493" s="3" t="str">
        <f>IFERROR(VLOOKUP($D493,Payments!N$10:$AX$1113,37,FALSE),"-")</f>
        <v>-</v>
      </c>
      <c r="S493" s="3" t="str">
        <f>IFERROR(VLOOKUP($D493,Payments!P$10:$AX$1113,35,FALSE),"-")</f>
        <v>-</v>
      </c>
      <c r="T493" s="3" t="str">
        <f>IFERROR(VLOOKUP($D493,Payments!R$10:$AX$1113,33,FALSE),"-")</f>
        <v>-</v>
      </c>
      <c r="U493" s="3" t="str">
        <f>IFERROR(VLOOKUP($D493,Payments!T$10:$AX$1113,31,FALSE),"-")</f>
        <v>-</v>
      </c>
      <c r="V493" s="3" t="str">
        <f>IFERROR(VLOOKUP($D493,Payments!V$10:$AX$1113,29,FALSE),"-")</f>
        <v>-</v>
      </c>
      <c r="W493" s="3" t="str">
        <f>IFERROR(VLOOKUP($D493,Payments!X$10:$AX$1113,27,FALSE),"-")</f>
        <v>-</v>
      </c>
      <c r="X493" s="3" t="str">
        <f>IFERROR(VLOOKUP($D493,Payments!Z$10:$AX$1113,25,FALSE),"-")</f>
        <v>-</v>
      </c>
      <c r="Y493" s="3" t="str">
        <f>IFERROR(VLOOKUP($D493,Payments!AB$10:$AX$1113,23,FALSE),"-")</f>
        <v>-</v>
      </c>
      <c r="Z493" s="3" t="str">
        <f>IFERROR(VLOOKUP($D493,Payments!AD$10:$AX$1113,19,FALSE),"-")</f>
        <v>-</v>
      </c>
      <c r="AA493" s="3" t="str">
        <f>IFERROR(VLOOKUP($D493,Payments!AF$10:$AX$1113,17,FALSE),"-")</f>
        <v>-</v>
      </c>
      <c r="AB493" s="3" t="str">
        <f>IFERROR(VLOOKUP($D493,Payments!AH$10:$AX$1113,15,FALSE),"-")</f>
        <v>-</v>
      </c>
      <c r="AC493" s="3" t="str">
        <f>IFERROR(VLOOKUP($D493,Payments!AJ$10:$AX$1113,15,FALSE),"-")</f>
        <v>-</v>
      </c>
      <c r="AD493" s="3" t="str">
        <f>IFERROR(VLOOKUP($D493,Payments!AL$10:$AX$1113,13,FALSE),"-")</f>
        <v>-</v>
      </c>
      <c r="AE493" s="3" t="str">
        <f>IFERROR(VLOOKUP($D493,Payments!AN$10:$AX$1113,11,FALSE),"-")</f>
        <v>-</v>
      </c>
      <c r="AF493" s="3" t="str">
        <f>IFERROR(VLOOKUP($D493,Payments!AP$10:$AX$1113,9,FALSE),"-")</f>
        <v>-</v>
      </c>
      <c r="AG493" s="3" t="str">
        <f>IFERROR(VLOOKUP($D493,Payments!AR$10:$AX$1113,7,FALSE),"-")</f>
        <v>-</v>
      </c>
      <c r="AH493" s="3" t="str">
        <f>IFERROR(VLOOKUP($D493,Payments!AT$10:$AX$1113,5,FALSE),"-")</f>
        <v>-</v>
      </c>
      <c r="AI493" s="3" t="str">
        <f>IFERROR(VLOOKUP($D493,Payments!AV$10:$AX$1113,3,FALSE),"-")</f>
        <v>-</v>
      </c>
    </row>
    <row r="494" spans="1:35" ht="14.5" x14ac:dyDescent="0.35">
      <c r="A494" s="6" t="s">
        <v>599</v>
      </c>
      <c r="B494" s="2" t="s">
        <v>2688</v>
      </c>
      <c r="C494" s="19" t="s">
        <v>140</v>
      </c>
      <c r="D494" s="2" t="s">
        <v>2072</v>
      </c>
      <c r="E494" s="22" t="s">
        <v>719</v>
      </c>
      <c r="F494" s="2"/>
      <c r="G494" s="38">
        <v>20000</v>
      </c>
      <c r="H494" s="2"/>
      <c r="I494" s="26"/>
      <c r="J494" s="2"/>
      <c r="K494" s="2"/>
      <c r="L494" s="3" t="str">
        <f>IFERROR(VLOOKUP($D494,Payments!B$10:$AX$1113,49,FALSE),"-")</f>
        <v>-</v>
      </c>
      <c r="M494" s="3" t="str">
        <f>IFERROR(VLOOKUP($D494,Payments!D$10:$AX$1113,47,FALSE),"-")</f>
        <v>-</v>
      </c>
      <c r="N494" s="3" t="str">
        <f>IFERROR(VLOOKUP($D494,Payments!F$10:$AX$1113,45,FALSE),"-")</f>
        <v>-</v>
      </c>
      <c r="O494" s="3" t="str">
        <f>IFERROR(VLOOKUP($D494,Payments!H$10:$AX$1113,43,FALSE),"-")</f>
        <v>-</v>
      </c>
      <c r="P494" s="3" t="str">
        <f>IFERROR(VLOOKUP($D494,Payments!J$10:$AX$1113,41,FALSE),"-")</f>
        <v>-</v>
      </c>
      <c r="Q494" s="3" t="str">
        <f>IFERROR(VLOOKUP($D494,Payments!L$10:$AX$1113,39,FALSE),"-")</f>
        <v>-</v>
      </c>
      <c r="R494" s="3" t="str">
        <f>IFERROR(VLOOKUP($D494,Payments!N$10:$AX$1113,37,FALSE),"-")</f>
        <v>-</v>
      </c>
      <c r="S494" s="3" t="str">
        <f>IFERROR(VLOOKUP($D494,Payments!P$10:$AX$1113,35,FALSE),"-")</f>
        <v>-</v>
      </c>
      <c r="T494" s="3" t="str">
        <f>IFERROR(VLOOKUP($D494,Payments!R$10:$AX$1113,33,FALSE),"-")</f>
        <v>-</v>
      </c>
      <c r="U494" s="3" t="str">
        <f>IFERROR(VLOOKUP($D494,Payments!T$10:$AX$1113,31,FALSE),"-")</f>
        <v>-</v>
      </c>
      <c r="V494" s="3" t="str">
        <f>IFERROR(VLOOKUP($D494,Payments!V$10:$AX$1113,29,FALSE),"-")</f>
        <v>-</v>
      </c>
      <c r="W494" s="3" t="str">
        <f>IFERROR(VLOOKUP($D494,Payments!X$10:$AX$1113,27,FALSE),"-")</f>
        <v>-</v>
      </c>
      <c r="X494" s="3" t="str">
        <f>IFERROR(VLOOKUP($D494,Payments!Z$10:$AX$1113,25,FALSE),"-")</f>
        <v>-</v>
      </c>
      <c r="Y494" s="3" t="str">
        <f>IFERROR(VLOOKUP($D494,Payments!AB$10:$AX$1113,23,FALSE),"-")</f>
        <v>-</v>
      </c>
      <c r="Z494" s="3" t="str">
        <f>IFERROR(VLOOKUP($D494,Payments!AD$10:$AX$1113,19,FALSE),"-")</f>
        <v>-</v>
      </c>
      <c r="AA494" s="3" t="str">
        <f>IFERROR(VLOOKUP($D494,Payments!AF$10:$AX$1113,17,FALSE),"-")</f>
        <v>-</v>
      </c>
      <c r="AB494" s="3" t="str">
        <f>IFERROR(VLOOKUP($D494,Payments!AH$10:$AX$1113,15,FALSE),"-")</f>
        <v>-</v>
      </c>
      <c r="AC494" s="3" t="str">
        <f>IFERROR(VLOOKUP($D494,Payments!AJ$10:$AX$1113,15,FALSE),"-")</f>
        <v>-</v>
      </c>
      <c r="AD494" s="3" t="str">
        <f>IFERROR(VLOOKUP($D494,Payments!AL$10:$AX$1113,13,FALSE),"-")</f>
        <v>-</v>
      </c>
      <c r="AE494" s="3" t="str">
        <f>IFERROR(VLOOKUP($D494,Payments!AN$10:$AX$1113,11,FALSE),"-")</f>
        <v>-</v>
      </c>
      <c r="AF494" s="3" t="str">
        <f>IFERROR(VLOOKUP($D494,Payments!AP$10:$AX$1113,9,FALSE),"-")</f>
        <v>-</v>
      </c>
      <c r="AG494" s="3" t="str">
        <f>IFERROR(VLOOKUP($D494,Payments!AR$10:$AX$1113,7,FALSE),"-")</f>
        <v>-</v>
      </c>
      <c r="AH494" s="3" t="str">
        <f>IFERROR(VLOOKUP($D494,Payments!AT$10:$AX$1113,5,FALSE),"-")</f>
        <v>-</v>
      </c>
      <c r="AI494" s="3" t="str">
        <f>IFERROR(VLOOKUP($D494,Payments!AV$10:$AX$1113,3,FALSE),"-")</f>
        <v>-</v>
      </c>
    </row>
    <row r="495" spans="1:35" ht="14.5" x14ac:dyDescent="0.35">
      <c r="A495" s="6" t="s">
        <v>599</v>
      </c>
      <c r="B495" s="2" t="s">
        <v>2688</v>
      </c>
      <c r="C495" s="19" t="s">
        <v>140</v>
      </c>
      <c r="D495" s="2" t="s">
        <v>2073</v>
      </c>
      <c r="E495" s="22" t="s">
        <v>720</v>
      </c>
      <c r="F495" s="2">
        <v>7</v>
      </c>
      <c r="G495" s="38">
        <v>20000</v>
      </c>
      <c r="H495" s="2"/>
      <c r="I495" s="26"/>
      <c r="J495" s="2"/>
      <c r="K495" s="2"/>
      <c r="L495" s="3" t="str">
        <f>IFERROR(VLOOKUP($D495,Payments!B$10:$AX$1113,49,FALSE),"-")</f>
        <v>-</v>
      </c>
      <c r="M495" s="3" t="str">
        <f>IFERROR(VLOOKUP($D495,Payments!D$10:$AX$1113,47,FALSE),"-")</f>
        <v>-</v>
      </c>
      <c r="N495" s="3" t="str">
        <f>IFERROR(VLOOKUP($D495,Payments!F$10:$AX$1113,45,FALSE),"-")</f>
        <v>-</v>
      </c>
      <c r="O495" s="3" t="str">
        <f>IFERROR(VLOOKUP($D495,Payments!H$10:$AX$1113,43,FALSE),"-")</f>
        <v>-</v>
      </c>
      <c r="P495" s="3" t="str">
        <f>IFERROR(VLOOKUP($D495,Payments!J$10:$AX$1113,41,FALSE),"-")</f>
        <v>-</v>
      </c>
      <c r="Q495" s="3" t="str">
        <f>IFERROR(VLOOKUP($D495,Payments!L$10:$AX$1113,39,FALSE),"-")</f>
        <v>-</v>
      </c>
      <c r="R495" s="3" t="str">
        <f>IFERROR(VLOOKUP($D495,Payments!N$10:$AX$1113,37,FALSE),"-")</f>
        <v>-</v>
      </c>
      <c r="S495" s="3" t="str">
        <f>IFERROR(VLOOKUP($D495,Payments!P$10:$AX$1113,35,FALSE),"-")</f>
        <v>-</v>
      </c>
      <c r="T495" s="3" t="str">
        <f>IFERROR(VLOOKUP($D495,Payments!R$10:$AX$1113,33,FALSE),"-")</f>
        <v>-</v>
      </c>
      <c r="U495" s="3" t="str">
        <f>IFERROR(VLOOKUP($D495,Payments!T$10:$AX$1113,31,FALSE),"-")</f>
        <v>-</v>
      </c>
      <c r="V495" s="3" t="str">
        <f>IFERROR(VLOOKUP($D495,Payments!V$10:$AX$1113,29,FALSE),"-")</f>
        <v>-</v>
      </c>
      <c r="W495" s="3" t="str">
        <f>IFERROR(VLOOKUP($D495,Payments!X$10:$AX$1113,27,FALSE),"-")</f>
        <v>-</v>
      </c>
      <c r="X495" s="3" t="str">
        <f>IFERROR(VLOOKUP($D495,Payments!Z$10:$AX$1113,25,FALSE),"-")</f>
        <v>-</v>
      </c>
      <c r="Y495" s="3" t="str">
        <f>IFERROR(VLOOKUP($D495,Payments!AB$10:$AX$1113,23,FALSE),"-")</f>
        <v>-</v>
      </c>
      <c r="Z495" s="3" t="str">
        <f>IFERROR(VLOOKUP($D495,Payments!AD$10:$AX$1113,19,FALSE),"-")</f>
        <v>-</v>
      </c>
      <c r="AA495" s="3" t="str">
        <f>IFERROR(VLOOKUP($D495,Payments!AF$10:$AX$1113,17,FALSE),"-")</f>
        <v>-</v>
      </c>
      <c r="AB495" s="3" t="str">
        <f>IFERROR(VLOOKUP($D495,Payments!AH$10:$AX$1113,15,FALSE),"-")</f>
        <v>-</v>
      </c>
      <c r="AC495" s="3" t="str">
        <f>IFERROR(VLOOKUP($D495,Payments!AJ$10:$AX$1113,15,FALSE),"-")</f>
        <v>-</v>
      </c>
      <c r="AD495" s="3" t="str">
        <f>IFERROR(VLOOKUP($D495,Payments!AL$10:$AX$1113,13,FALSE),"-")</f>
        <v>-</v>
      </c>
      <c r="AE495" s="3" t="str">
        <f>IFERROR(VLOOKUP($D495,Payments!AN$10:$AX$1113,11,FALSE),"-")</f>
        <v>-</v>
      </c>
      <c r="AF495" s="3" t="str">
        <f>IFERROR(VLOOKUP($D495,Payments!AP$10:$AX$1113,9,FALSE),"-")</f>
        <v>-</v>
      </c>
      <c r="AG495" s="3" t="str">
        <f>IFERROR(VLOOKUP($D495,Payments!AR$10:$AX$1113,7,FALSE),"-")</f>
        <v>-</v>
      </c>
      <c r="AH495" s="3" t="str">
        <f>IFERROR(VLOOKUP($D495,Payments!AT$10:$AX$1113,5,FALSE),"-")</f>
        <v>-</v>
      </c>
      <c r="AI495" s="3" t="str">
        <f>IFERROR(VLOOKUP($D495,Payments!AV$10:$AX$1113,3,FALSE),"-")</f>
        <v>-</v>
      </c>
    </row>
    <row r="496" spans="1:35" ht="14.5" x14ac:dyDescent="0.35">
      <c r="A496" s="6" t="s">
        <v>599</v>
      </c>
      <c r="B496" s="2" t="s">
        <v>2688</v>
      </c>
      <c r="C496" s="19" t="s">
        <v>140</v>
      </c>
      <c r="D496" s="2" t="s">
        <v>2074</v>
      </c>
      <c r="E496" s="22" t="s">
        <v>1532</v>
      </c>
      <c r="F496" s="2">
        <v>6</v>
      </c>
      <c r="G496" s="38">
        <v>20000</v>
      </c>
      <c r="H496" s="2"/>
      <c r="I496" s="26"/>
      <c r="J496" s="2"/>
      <c r="K496" s="2"/>
      <c r="L496" s="3" t="str">
        <f>IFERROR(VLOOKUP($D496,Payments!B$10:$AX$1113,49,FALSE),"-")</f>
        <v>-</v>
      </c>
      <c r="M496" s="3" t="str">
        <f>IFERROR(VLOOKUP($D496,Payments!D$10:$AX$1113,47,FALSE),"-")</f>
        <v>-</v>
      </c>
      <c r="N496" s="3" t="str">
        <f>IFERROR(VLOOKUP($D496,Payments!F$10:$AX$1113,45,FALSE),"-")</f>
        <v>-</v>
      </c>
      <c r="O496" s="3" t="str">
        <f>IFERROR(VLOOKUP($D496,Payments!H$10:$AX$1113,43,FALSE),"-")</f>
        <v>-</v>
      </c>
      <c r="P496" s="3" t="str">
        <f>IFERROR(VLOOKUP($D496,Payments!J$10:$AX$1113,41,FALSE),"-")</f>
        <v>-</v>
      </c>
      <c r="Q496" s="3" t="str">
        <f>IFERROR(VLOOKUP($D496,Payments!L$10:$AX$1113,39,FALSE),"-")</f>
        <v>-</v>
      </c>
      <c r="R496" s="3" t="str">
        <f>IFERROR(VLOOKUP($D496,Payments!N$10:$AX$1113,37,FALSE),"-")</f>
        <v>-</v>
      </c>
      <c r="S496" s="3" t="str">
        <f>IFERROR(VLOOKUP($D496,Payments!P$10:$AX$1113,35,FALSE),"-")</f>
        <v>-</v>
      </c>
      <c r="T496" s="3" t="str">
        <f>IFERROR(VLOOKUP($D496,Payments!R$10:$AX$1113,33,FALSE),"-")</f>
        <v>-</v>
      </c>
      <c r="U496" s="3" t="str">
        <f>IFERROR(VLOOKUP($D496,Payments!T$10:$AX$1113,31,FALSE),"-")</f>
        <v>-</v>
      </c>
      <c r="V496" s="3" t="str">
        <f>IFERROR(VLOOKUP($D496,Payments!V$10:$AX$1113,29,FALSE),"-")</f>
        <v>-</v>
      </c>
      <c r="W496" s="3" t="str">
        <f>IFERROR(VLOOKUP($D496,Payments!X$10:$AX$1113,27,FALSE),"-")</f>
        <v>-</v>
      </c>
      <c r="X496" s="3" t="str">
        <f>IFERROR(VLOOKUP($D496,Payments!Z$10:$AX$1113,25,FALSE),"-")</f>
        <v>-</v>
      </c>
      <c r="Y496" s="3" t="str">
        <f>IFERROR(VLOOKUP($D496,Payments!AB$10:$AX$1113,23,FALSE),"-")</f>
        <v>-</v>
      </c>
      <c r="Z496" s="3" t="str">
        <f>IFERROR(VLOOKUP($D496,Payments!AD$10:$AX$1113,19,FALSE),"-")</f>
        <v>-</v>
      </c>
      <c r="AA496" s="3" t="str">
        <f>IFERROR(VLOOKUP($D496,Payments!AF$10:$AX$1113,17,FALSE),"-")</f>
        <v>-</v>
      </c>
      <c r="AB496" s="3" t="str">
        <f>IFERROR(VLOOKUP($D496,Payments!AH$10:$AX$1113,15,FALSE),"-")</f>
        <v>-</v>
      </c>
      <c r="AC496" s="3" t="str">
        <f>IFERROR(VLOOKUP($D496,Payments!AJ$10:$AX$1113,15,FALSE),"-")</f>
        <v>-</v>
      </c>
      <c r="AD496" s="3" t="str">
        <f>IFERROR(VLOOKUP($D496,Payments!AL$10:$AX$1113,13,FALSE),"-")</f>
        <v>-</v>
      </c>
      <c r="AE496" s="3" t="str">
        <f>IFERROR(VLOOKUP($D496,Payments!AN$10:$AX$1113,11,FALSE),"-")</f>
        <v>-</v>
      </c>
      <c r="AF496" s="3" t="str">
        <f>IFERROR(VLOOKUP($D496,Payments!AP$10:$AX$1113,9,FALSE),"-")</f>
        <v>-</v>
      </c>
      <c r="AG496" s="3" t="str">
        <f>IFERROR(VLOOKUP($D496,Payments!AR$10:$AX$1113,7,FALSE),"-")</f>
        <v>-</v>
      </c>
      <c r="AH496" s="3" t="str">
        <f>IFERROR(VLOOKUP($D496,Payments!AT$10:$AX$1113,5,FALSE),"-")</f>
        <v>-</v>
      </c>
      <c r="AI496" s="3" t="str">
        <f>IFERROR(VLOOKUP($D496,Payments!AV$10:$AX$1113,3,FALSE),"-")</f>
        <v>-</v>
      </c>
    </row>
    <row r="497" spans="1:35" ht="14.5" x14ac:dyDescent="0.35">
      <c r="A497" s="6" t="s">
        <v>599</v>
      </c>
      <c r="B497" s="2" t="s">
        <v>2688</v>
      </c>
      <c r="C497" s="19" t="s">
        <v>140</v>
      </c>
      <c r="D497" s="2" t="s">
        <v>2075</v>
      </c>
      <c r="E497" s="22" t="s">
        <v>1533</v>
      </c>
      <c r="F497" s="2">
        <v>3</v>
      </c>
      <c r="G497" s="38">
        <v>20000</v>
      </c>
      <c r="H497" s="2"/>
      <c r="I497" s="26"/>
      <c r="J497" s="2"/>
      <c r="K497" s="2"/>
      <c r="L497" s="3" t="str">
        <f>IFERROR(VLOOKUP($D497,Payments!B$10:$AX$1113,49,FALSE),"-")</f>
        <v>-</v>
      </c>
      <c r="M497" s="3" t="str">
        <f>IFERROR(VLOOKUP($D497,Payments!D$10:$AX$1113,47,FALSE),"-")</f>
        <v>-</v>
      </c>
      <c r="N497" s="3" t="str">
        <f>IFERROR(VLOOKUP($D497,Payments!F$10:$AX$1113,45,FALSE),"-")</f>
        <v>-</v>
      </c>
      <c r="O497" s="3" t="str">
        <f>IFERROR(VLOOKUP($D497,Payments!H$10:$AX$1113,43,FALSE),"-")</f>
        <v>-</v>
      </c>
      <c r="P497" s="3" t="str">
        <f>IFERROR(VLOOKUP($D497,Payments!J$10:$AX$1113,41,FALSE),"-")</f>
        <v>-</v>
      </c>
      <c r="Q497" s="3" t="str">
        <f>IFERROR(VLOOKUP($D497,Payments!L$10:$AX$1113,39,FALSE),"-")</f>
        <v>-</v>
      </c>
      <c r="R497" s="3" t="str">
        <f>IFERROR(VLOOKUP($D497,Payments!N$10:$AX$1113,37,FALSE),"-")</f>
        <v>-</v>
      </c>
      <c r="S497" s="3" t="str">
        <f>IFERROR(VLOOKUP($D497,Payments!P$10:$AX$1113,35,FALSE),"-")</f>
        <v>-</v>
      </c>
      <c r="T497" s="3" t="str">
        <f>IFERROR(VLOOKUP($D497,Payments!R$10:$AX$1113,33,FALSE),"-")</f>
        <v>-</v>
      </c>
      <c r="U497" s="3" t="str">
        <f>IFERROR(VLOOKUP($D497,Payments!T$10:$AX$1113,31,FALSE),"-")</f>
        <v>-</v>
      </c>
      <c r="V497" s="3" t="str">
        <f>IFERROR(VLOOKUP($D497,Payments!V$10:$AX$1113,29,FALSE),"-")</f>
        <v>-</v>
      </c>
      <c r="W497" s="3" t="str">
        <f>IFERROR(VLOOKUP($D497,Payments!X$10:$AX$1113,27,FALSE),"-")</f>
        <v>-</v>
      </c>
      <c r="X497" s="3" t="str">
        <f>IFERROR(VLOOKUP($D497,Payments!Z$10:$AX$1113,25,FALSE),"-")</f>
        <v>-</v>
      </c>
      <c r="Y497" s="3" t="str">
        <f>IFERROR(VLOOKUP($D497,Payments!AB$10:$AX$1113,23,FALSE),"-")</f>
        <v>-</v>
      </c>
      <c r="Z497" s="3" t="str">
        <f>IFERROR(VLOOKUP($D497,Payments!AD$10:$AX$1113,19,FALSE),"-")</f>
        <v>-</v>
      </c>
      <c r="AA497" s="3" t="str">
        <f>IFERROR(VLOOKUP($D497,Payments!AF$10:$AX$1113,17,FALSE),"-")</f>
        <v>-</v>
      </c>
      <c r="AB497" s="3" t="str">
        <f>IFERROR(VLOOKUP($D497,Payments!AH$10:$AX$1113,15,FALSE),"-")</f>
        <v>-</v>
      </c>
      <c r="AC497" s="3" t="str">
        <f>IFERROR(VLOOKUP($D497,Payments!AJ$10:$AX$1113,15,FALSE),"-")</f>
        <v>-</v>
      </c>
      <c r="AD497" s="3" t="str">
        <f>IFERROR(VLOOKUP($D497,Payments!AL$10:$AX$1113,13,FALSE),"-")</f>
        <v>-</v>
      </c>
      <c r="AE497" s="3" t="str">
        <f>IFERROR(VLOOKUP($D497,Payments!AN$10:$AX$1113,11,FALSE),"-")</f>
        <v>-</v>
      </c>
      <c r="AF497" s="3" t="str">
        <f>IFERROR(VLOOKUP($D497,Payments!AP$10:$AX$1113,9,FALSE),"-")</f>
        <v>-</v>
      </c>
      <c r="AG497" s="3" t="str">
        <f>IFERROR(VLOOKUP($D497,Payments!AR$10:$AX$1113,7,FALSE),"-")</f>
        <v>-</v>
      </c>
      <c r="AH497" s="3" t="str">
        <f>IFERROR(VLOOKUP($D497,Payments!AT$10:$AX$1113,5,FALSE),"-")</f>
        <v>-</v>
      </c>
      <c r="AI497" s="3" t="str">
        <f>IFERROR(VLOOKUP($D497,Payments!AV$10:$AX$1113,3,FALSE),"-")</f>
        <v>-</v>
      </c>
    </row>
    <row r="498" spans="1:35" ht="14.5" x14ac:dyDescent="0.35">
      <c r="A498" s="6" t="s">
        <v>599</v>
      </c>
      <c r="B498" s="2" t="s">
        <v>2688</v>
      </c>
      <c r="C498" s="19" t="s">
        <v>140</v>
      </c>
      <c r="D498" s="2" t="s">
        <v>2076</v>
      </c>
      <c r="E498" s="22" t="s">
        <v>721</v>
      </c>
      <c r="F498" s="2">
        <v>4</v>
      </c>
      <c r="G498" s="38">
        <v>20000</v>
      </c>
      <c r="H498" s="2"/>
      <c r="I498" s="26"/>
      <c r="J498" s="2"/>
      <c r="K498" s="2" t="s">
        <v>728</v>
      </c>
      <c r="L498" s="3" t="str">
        <f>IFERROR(VLOOKUP($D498,Payments!B$10:$AX$1113,49,FALSE),"-")</f>
        <v>-</v>
      </c>
      <c r="M498" s="3" t="str">
        <f>IFERROR(VLOOKUP($D498,Payments!D$10:$AX$1113,47,FALSE),"-")</f>
        <v>-</v>
      </c>
      <c r="N498" s="3" t="str">
        <f>IFERROR(VLOOKUP($D498,Payments!F$10:$AX$1113,45,FALSE),"-")</f>
        <v>-</v>
      </c>
      <c r="O498" s="3" t="str">
        <f>IFERROR(VLOOKUP($D498,Payments!H$10:$AX$1113,43,FALSE),"-")</f>
        <v>-</v>
      </c>
      <c r="P498" s="3" t="str">
        <f>IFERROR(VLOOKUP($D498,Payments!J$10:$AX$1113,41,FALSE),"-")</f>
        <v>-</v>
      </c>
      <c r="Q498" s="3" t="str">
        <f>IFERROR(VLOOKUP($D498,Payments!L$10:$AX$1113,39,FALSE),"-")</f>
        <v>-</v>
      </c>
      <c r="R498" s="3" t="str">
        <f>IFERROR(VLOOKUP($D498,Payments!N$10:$AX$1113,37,FALSE),"-")</f>
        <v>-</v>
      </c>
      <c r="S498" s="3" t="str">
        <f>IFERROR(VLOOKUP($D498,Payments!P$10:$AX$1113,35,FALSE),"-")</f>
        <v>-</v>
      </c>
      <c r="T498" s="3" t="str">
        <f>IFERROR(VLOOKUP($D498,Payments!R$10:$AX$1113,33,FALSE),"-")</f>
        <v>-</v>
      </c>
      <c r="U498" s="3" t="str">
        <f>IFERROR(VLOOKUP($D498,Payments!T$10:$AX$1113,31,FALSE),"-")</f>
        <v>-</v>
      </c>
      <c r="V498" s="3" t="str">
        <f>IFERROR(VLOOKUP($D498,Payments!V$10:$AX$1113,29,FALSE),"-")</f>
        <v>-</v>
      </c>
      <c r="W498" s="3" t="str">
        <f>IFERROR(VLOOKUP($D498,Payments!X$10:$AX$1113,27,FALSE),"-")</f>
        <v>-</v>
      </c>
      <c r="X498" s="3" t="str">
        <f>IFERROR(VLOOKUP($D498,Payments!Z$10:$AX$1113,25,FALSE),"-")</f>
        <v>-</v>
      </c>
      <c r="Y498" s="3" t="str">
        <f>IFERROR(VLOOKUP($D498,Payments!AB$10:$AX$1113,23,FALSE),"-")</f>
        <v>-</v>
      </c>
      <c r="Z498" s="3" t="str">
        <f>IFERROR(VLOOKUP($D498,Payments!AD$10:$AX$1113,19,FALSE),"-")</f>
        <v>-</v>
      </c>
      <c r="AA498" s="3" t="str">
        <f>IFERROR(VLOOKUP($D498,Payments!AF$10:$AX$1113,17,FALSE),"-")</f>
        <v>-</v>
      </c>
      <c r="AB498" s="3" t="str">
        <f>IFERROR(VLOOKUP($D498,Payments!AH$10:$AX$1113,15,FALSE),"-")</f>
        <v>-</v>
      </c>
      <c r="AC498" s="3" t="str">
        <f>IFERROR(VLOOKUP($D498,Payments!AJ$10:$AX$1113,15,FALSE),"-")</f>
        <v>-</v>
      </c>
      <c r="AD498" s="3" t="str">
        <f>IFERROR(VLOOKUP($D498,Payments!AL$10:$AX$1113,13,FALSE),"-")</f>
        <v>-</v>
      </c>
      <c r="AE498" s="3" t="str">
        <f>IFERROR(VLOOKUP($D498,Payments!AN$10:$AX$1113,11,FALSE),"-")</f>
        <v>-</v>
      </c>
      <c r="AF498" s="3" t="str">
        <f>IFERROR(VLOOKUP($D498,Payments!AP$10:$AX$1113,9,FALSE),"-")</f>
        <v>-</v>
      </c>
      <c r="AG498" s="3" t="str">
        <f>IFERROR(VLOOKUP($D498,Payments!AR$10:$AX$1113,7,FALSE),"-")</f>
        <v>-</v>
      </c>
      <c r="AH498" s="3" t="str">
        <f>IFERROR(VLOOKUP($D498,Payments!AT$10:$AX$1113,5,FALSE),"-")</f>
        <v>-</v>
      </c>
      <c r="AI498" s="3" t="str">
        <f>IFERROR(VLOOKUP($D498,Payments!AV$10:$AX$1113,3,FALSE),"-")</f>
        <v>-</v>
      </c>
    </row>
    <row r="499" spans="1:35" ht="14.5" x14ac:dyDescent="0.35">
      <c r="A499" s="6" t="s">
        <v>599</v>
      </c>
      <c r="B499" s="2" t="s">
        <v>2688</v>
      </c>
      <c r="C499" s="19" t="s">
        <v>140</v>
      </c>
      <c r="D499" s="2" t="s">
        <v>2077</v>
      </c>
      <c r="E499" s="22" t="s">
        <v>722</v>
      </c>
      <c r="F499" s="2">
        <v>8</v>
      </c>
      <c r="G499" s="38">
        <v>20000</v>
      </c>
      <c r="H499" s="2"/>
      <c r="I499" s="26"/>
      <c r="J499" s="2"/>
      <c r="K499" s="2"/>
      <c r="L499" s="3" t="str">
        <f>IFERROR(VLOOKUP($D499,Payments!B$10:$AX$1113,49,FALSE),"-")</f>
        <v>-</v>
      </c>
      <c r="M499" s="3" t="str">
        <f>IFERROR(VLOOKUP($D499,Payments!D$10:$AX$1113,47,FALSE),"-")</f>
        <v>-</v>
      </c>
      <c r="N499" s="3" t="str">
        <f>IFERROR(VLOOKUP($D499,Payments!F$10:$AX$1113,45,FALSE),"-")</f>
        <v>-</v>
      </c>
      <c r="O499" s="3" t="str">
        <f>IFERROR(VLOOKUP($D499,Payments!H$10:$AX$1113,43,FALSE),"-")</f>
        <v>-</v>
      </c>
      <c r="P499" s="3" t="str">
        <f>IFERROR(VLOOKUP($D499,Payments!J$10:$AX$1113,41,FALSE),"-")</f>
        <v>-</v>
      </c>
      <c r="Q499" s="3" t="str">
        <f>IFERROR(VLOOKUP($D499,Payments!L$10:$AX$1113,39,FALSE),"-")</f>
        <v>-</v>
      </c>
      <c r="R499" s="3" t="str">
        <f>IFERROR(VLOOKUP($D499,Payments!N$10:$AX$1113,37,FALSE),"-")</f>
        <v>-</v>
      </c>
      <c r="S499" s="3" t="str">
        <f>IFERROR(VLOOKUP($D499,Payments!P$10:$AX$1113,35,FALSE),"-")</f>
        <v>-</v>
      </c>
      <c r="T499" s="3" t="str">
        <f>IFERROR(VLOOKUP($D499,Payments!R$10:$AX$1113,33,FALSE),"-")</f>
        <v>-</v>
      </c>
      <c r="U499" s="3" t="str">
        <f>IFERROR(VLOOKUP($D499,Payments!T$10:$AX$1113,31,FALSE),"-")</f>
        <v>-</v>
      </c>
      <c r="V499" s="3" t="str">
        <f>IFERROR(VLOOKUP($D499,Payments!V$10:$AX$1113,29,FALSE),"-")</f>
        <v>-</v>
      </c>
      <c r="W499" s="3" t="str">
        <f>IFERROR(VLOOKUP($D499,Payments!X$10:$AX$1113,27,FALSE),"-")</f>
        <v>-</v>
      </c>
      <c r="X499" s="3" t="str">
        <f>IFERROR(VLOOKUP($D499,Payments!Z$10:$AX$1113,25,FALSE),"-")</f>
        <v>-</v>
      </c>
      <c r="Y499" s="3" t="str">
        <f>IFERROR(VLOOKUP($D499,Payments!AB$10:$AX$1113,23,FALSE),"-")</f>
        <v>-</v>
      </c>
      <c r="Z499" s="3" t="str">
        <f>IFERROR(VLOOKUP($D499,Payments!AD$10:$AX$1113,19,FALSE),"-")</f>
        <v>-</v>
      </c>
      <c r="AA499" s="3" t="str">
        <f>IFERROR(VLOOKUP($D499,Payments!AF$10:$AX$1113,17,FALSE),"-")</f>
        <v>-</v>
      </c>
      <c r="AB499" s="3" t="str">
        <f>IFERROR(VLOOKUP($D499,Payments!AH$10:$AX$1113,15,FALSE),"-")</f>
        <v>-</v>
      </c>
      <c r="AC499" s="3" t="str">
        <f>IFERROR(VLOOKUP($D499,Payments!AJ$10:$AX$1113,15,FALSE),"-")</f>
        <v>-</v>
      </c>
      <c r="AD499" s="3" t="str">
        <f>IFERROR(VLOOKUP($D499,Payments!AL$10:$AX$1113,13,FALSE),"-")</f>
        <v>-</v>
      </c>
      <c r="AE499" s="3" t="str">
        <f>IFERROR(VLOOKUP($D499,Payments!AN$10:$AX$1113,11,FALSE),"-")</f>
        <v>-</v>
      </c>
      <c r="AF499" s="3" t="str">
        <f>IFERROR(VLOOKUP($D499,Payments!AP$10:$AX$1113,9,FALSE),"-")</f>
        <v>-</v>
      </c>
      <c r="AG499" s="3" t="str">
        <f>IFERROR(VLOOKUP($D499,Payments!AR$10:$AX$1113,7,FALSE),"-")</f>
        <v>-</v>
      </c>
      <c r="AH499" s="3" t="str">
        <f>IFERROR(VLOOKUP($D499,Payments!AT$10:$AX$1113,5,FALSE),"-")</f>
        <v>-</v>
      </c>
      <c r="AI499" s="3" t="str">
        <f>IFERROR(VLOOKUP($D499,Payments!AV$10:$AX$1113,3,FALSE),"-")</f>
        <v>-</v>
      </c>
    </row>
    <row r="500" spans="1:35" ht="14.5" x14ac:dyDescent="0.35">
      <c r="A500" s="6" t="s">
        <v>599</v>
      </c>
      <c r="B500" s="2" t="s">
        <v>2688</v>
      </c>
      <c r="C500" s="19" t="s">
        <v>140</v>
      </c>
      <c r="D500" s="2" t="s">
        <v>2078</v>
      </c>
      <c r="E500" s="22" t="s">
        <v>723</v>
      </c>
      <c r="F500" s="2">
        <v>5</v>
      </c>
      <c r="G500" s="38">
        <v>20000</v>
      </c>
      <c r="H500" s="2"/>
      <c r="I500" s="26"/>
      <c r="J500" s="2"/>
      <c r="K500" s="2"/>
      <c r="L500" s="3" t="str">
        <f>IFERROR(VLOOKUP($D500,Payments!B$10:$AX$1113,49,FALSE),"-")</f>
        <v>-</v>
      </c>
      <c r="M500" s="3" t="str">
        <f>IFERROR(VLOOKUP($D500,Payments!D$10:$AX$1113,47,FALSE),"-")</f>
        <v>-</v>
      </c>
      <c r="N500" s="3" t="str">
        <f>IFERROR(VLOOKUP($D500,Payments!F$10:$AX$1113,45,FALSE),"-")</f>
        <v>-</v>
      </c>
      <c r="O500" s="3" t="str">
        <f>IFERROR(VLOOKUP($D500,Payments!H$10:$AX$1113,43,FALSE),"-")</f>
        <v>-</v>
      </c>
      <c r="P500" s="3" t="str">
        <f>IFERROR(VLOOKUP($D500,Payments!J$10:$AX$1113,41,FALSE),"-")</f>
        <v>-</v>
      </c>
      <c r="Q500" s="3" t="str">
        <f>IFERROR(VLOOKUP($D500,Payments!L$10:$AX$1113,39,FALSE),"-")</f>
        <v>-</v>
      </c>
      <c r="R500" s="3" t="str">
        <f>IFERROR(VLOOKUP($D500,Payments!N$10:$AX$1113,37,FALSE),"-")</f>
        <v>-</v>
      </c>
      <c r="S500" s="3" t="str">
        <f>IFERROR(VLOOKUP($D500,Payments!P$10:$AX$1113,35,FALSE),"-")</f>
        <v>-</v>
      </c>
      <c r="T500" s="3" t="str">
        <f>IFERROR(VLOOKUP($D500,Payments!R$10:$AX$1113,33,FALSE),"-")</f>
        <v>-</v>
      </c>
      <c r="U500" s="3" t="str">
        <f>IFERROR(VLOOKUP($D500,Payments!T$10:$AX$1113,31,FALSE),"-")</f>
        <v>-</v>
      </c>
      <c r="V500" s="3" t="str">
        <f>IFERROR(VLOOKUP($D500,Payments!V$10:$AX$1113,29,FALSE),"-")</f>
        <v>-</v>
      </c>
      <c r="W500" s="3" t="str">
        <f>IFERROR(VLOOKUP($D500,Payments!X$10:$AX$1113,27,FALSE),"-")</f>
        <v>-</v>
      </c>
      <c r="X500" s="3" t="str">
        <f>IFERROR(VLOOKUP($D500,Payments!Z$10:$AX$1113,25,FALSE),"-")</f>
        <v>-</v>
      </c>
      <c r="Y500" s="3" t="str">
        <f>IFERROR(VLOOKUP($D500,Payments!AB$10:$AX$1113,23,FALSE),"-")</f>
        <v>-</v>
      </c>
      <c r="Z500" s="3" t="str">
        <f>IFERROR(VLOOKUP($D500,Payments!AD$10:$AX$1113,19,FALSE),"-")</f>
        <v>-</v>
      </c>
      <c r="AA500" s="3" t="str">
        <f>IFERROR(VLOOKUP($D500,Payments!AF$10:$AX$1113,17,FALSE),"-")</f>
        <v>-</v>
      </c>
      <c r="AB500" s="3" t="str">
        <f>IFERROR(VLOOKUP($D500,Payments!AH$10:$AX$1113,15,FALSE),"-")</f>
        <v>-</v>
      </c>
      <c r="AC500" s="3" t="str">
        <f>IFERROR(VLOOKUP($D500,Payments!AJ$10:$AX$1113,15,FALSE),"-")</f>
        <v>-</v>
      </c>
      <c r="AD500" s="3" t="str">
        <f>IFERROR(VLOOKUP($D500,Payments!AL$10:$AX$1113,13,FALSE),"-")</f>
        <v>-</v>
      </c>
      <c r="AE500" s="3" t="str">
        <f>IFERROR(VLOOKUP($D500,Payments!AN$10:$AX$1113,11,FALSE),"-")</f>
        <v>-</v>
      </c>
      <c r="AF500" s="3" t="str">
        <f>IFERROR(VLOOKUP($D500,Payments!AP$10:$AX$1113,9,FALSE),"-")</f>
        <v>-</v>
      </c>
      <c r="AG500" s="3" t="str">
        <f>IFERROR(VLOOKUP($D500,Payments!AR$10:$AX$1113,7,FALSE),"-")</f>
        <v>-</v>
      </c>
      <c r="AH500" s="3" t="str">
        <f>IFERROR(VLOOKUP($D500,Payments!AT$10:$AX$1113,5,FALSE),"-")</f>
        <v>-</v>
      </c>
      <c r="AI500" s="3" t="str">
        <f>IFERROR(VLOOKUP($D500,Payments!AV$10:$AX$1113,3,FALSE),"-")</f>
        <v>-</v>
      </c>
    </row>
    <row r="501" spans="1:35" ht="14.5" x14ac:dyDescent="0.35">
      <c r="A501" s="6" t="s">
        <v>599</v>
      </c>
      <c r="B501" s="2" t="s">
        <v>2688</v>
      </c>
      <c r="C501" s="19" t="s">
        <v>140</v>
      </c>
      <c r="D501" s="2" t="s">
        <v>2079</v>
      </c>
      <c r="E501" s="22" t="s">
        <v>1534</v>
      </c>
      <c r="F501" s="2" t="s">
        <v>661</v>
      </c>
      <c r="G501" s="38">
        <v>20000</v>
      </c>
      <c r="H501" s="2"/>
      <c r="I501" s="26" t="s">
        <v>1535</v>
      </c>
      <c r="J501" s="2"/>
      <c r="K501" s="2"/>
      <c r="L501" s="3" t="str">
        <f>IFERROR(VLOOKUP($D501,Payments!B$10:$AX$1113,49,FALSE),"-")</f>
        <v>-</v>
      </c>
      <c r="M501" s="3" t="str">
        <f>IFERROR(VLOOKUP($D501,Payments!D$10:$AX$1113,47,FALSE),"-")</f>
        <v>-</v>
      </c>
      <c r="N501" s="3" t="str">
        <f>IFERROR(VLOOKUP($D501,Payments!F$10:$AX$1113,45,FALSE),"-")</f>
        <v>-</v>
      </c>
      <c r="O501" s="3" t="str">
        <f>IFERROR(VLOOKUP($D501,Payments!H$10:$AX$1113,43,FALSE),"-")</f>
        <v>-</v>
      </c>
      <c r="P501" s="3" t="str">
        <f>IFERROR(VLOOKUP($D501,Payments!J$10:$AX$1113,41,FALSE),"-")</f>
        <v>-</v>
      </c>
      <c r="Q501" s="3" t="str">
        <f>IFERROR(VLOOKUP($D501,Payments!L$10:$AX$1113,39,FALSE),"-")</f>
        <v>-</v>
      </c>
      <c r="R501" s="3" t="str">
        <f>IFERROR(VLOOKUP($D501,Payments!N$10:$AX$1113,37,FALSE),"-")</f>
        <v>-</v>
      </c>
      <c r="S501" s="3" t="str">
        <f>IFERROR(VLOOKUP($D501,Payments!P$10:$AX$1113,35,FALSE),"-")</f>
        <v>-</v>
      </c>
      <c r="T501" s="3" t="str">
        <f>IFERROR(VLOOKUP($D501,Payments!R$10:$AX$1113,33,FALSE),"-")</f>
        <v>-</v>
      </c>
      <c r="U501" s="3" t="str">
        <f>IFERROR(VLOOKUP($D501,Payments!T$10:$AX$1113,31,FALSE),"-")</f>
        <v>-</v>
      </c>
      <c r="V501" s="3" t="str">
        <f>IFERROR(VLOOKUP($D501,Payments!V$10:$AX$1113,29,FALSE),"-")</f>
        <v>-</v>
      </c>
      <c r="W501" s="3" t="str">
        <f>IFERROR(VLOOKUP($D501,Payments!X$10:$AX$1113,27,FALSE),"-")</f>
        <v>-</v>
      </c>
      <c r="X501" s="3" t="str">
        <f>IFERROR(VLOOKUP($D501,Payments!Z$10:$AX$1113,25,FALSE),"-")</f>
        <v>-</v>
      </c>
      <c r="Y501" s="3" t="str">
        <f>IFERROR(VLOOKUP($D501,Payments!AB$10:$AX$1113,23,FALSE),"-")</f>
        <v>-</v>
      </c>
      <c r="Z501" s="3" t="str">
        <f>IFERROR(VLOOKUP($D501,Payments!AD$10:$AX$1113,19,FALSE),"-")</f>
        <v>-</v>
      </c>
      <c r="AA501" s="3" t="str">
        <f>IFERROR(VLOOKUP($D501,Payments!AF$10:$AX$1113,17,FALSE),"-")</f>
        <v>-</v>
      </c>
      <c r="AB501" s="3" t="str">
        <f>IFERROR(VLOOKUP($D501,Payments!AH$10:$AX$1113,15,FALSE),"-")</f>
        <v>-</v>
      </c>
      <c r="AC501" s="3" t="str">
        <f>IFERROR(VLOOKUP($D501,Payments!AJ$10:$AX$1113,15,FALSE),"-")</f>
        <v>-</v>
      </c>
      <c r="AD501" s="3" t="str">
        <f>IFERROR(VLOOKUP($D501,Payments!AL$10:$AX$1113,13,FALSE),"-")</f>
        <v>-</v>
      </c>
      <c r="AE501" s="3" t="str">
        <f>IFERROR(VLOOKUP($D501,Payments!AN$10:$AX$1113,11,FALSE),"-")</f>
        <v>-</v>
      </c>
      <c r="AF501" s="3" t="str">
        <f>IFERROR(VLOOKUP($D501,Payments!AP$10:$AX$1113,9,FALSE),"-")</f>
        <v>-</v>
      </c>
      <c r="AG501" s="3" t="str">
        <f>IFERROR(VLOOKUP($D501,Payments!AR$10:$AX$1113,7,FALSE),"-")</f>
        <v>-</v>
      </c>
      <c r="AH501" s="3" t="str">
        <f>IFERROR(VLOOKUP($D501,Payments!AT$10:$AX$1113,5,FALSE),"-")</f>
        <v>-</v>
      </c>
      <c r="AI501" s="3" t="str">
        <f>IFERROR(VLOOKUP($D501,Payments!AV$10:$AX$1113,3,FALSE),"-")</f>
        <v>-</v>
      </c>
    </row>
    <row r="502" spans="1:35" ht="14.5" x14ac:dyDescent="0.35">
      <c r="A502" s="6" t="s">
        <v>599</v>
      </c>
      <c r="B502" s="2" t="s">
        <v>2688</v>
      </c>
      <c r="C502" s="19" t="s">
        <v>140</v>
      </c>
      <c r="D502" s="2" t="s">
        <v>2080</v>
      </c>
      <c r="E502" s="22" t="s">
        <v>724</v>
      </c>
      <c r="F502" s="2">
        <v>3</v>
      </c>
      <c r="G502" s="38">
        <v>20000</v>
      </c>
      <c r="H502" s="2"/>
      <c r="I502" s="26"/>
      <c r="J502" s="2"/>
      <c r="K502" s="2" t="s">
        <v>727</v>
      </c>
      <c r="L502" s="3" t="str">
        <f>IFERROR(VLOOKUP($D502,Payments!B$10:$AX$1113,49,FALSE),"-")</f>
        <v>-</v>
      </c>
      <c r="M502" s="3" t="str">
        <f>IFERROR(VLOOKUP($D502,Payments!D$10:$AX$1113,47,FALSE),"-")</f>
        <v>-</v>
      </c>
      <c r="N502" s="3" t="str">
        <f>IFERROR(VLOOKUP($D502,Payments!F$10:$AX$1113,45,FALSE),"-")</f>
        <v>-</v>
      </c>
      <c r="O502" s="3" t="str">
        <f>IFERROR(VLOOKUP($D502,Payments!H$10:$AX$1113,43,FALSE),"-")</f>
        <v>-</v>
      </c>
      <c r="P502" s="3" t="str">
        <f>IFERROR(VLOOKUP($D502,Payments!J$10:$AX$1113,41,FALSE),"-")</f>
        <v>-</v>
      </c>
      <c r="Q502" s="3" t="str">
        <f>IFERROR(VLOOKUP($D502,Payments!L$10:$AX$1113,39,FALSE),"-")</f>
        <v>-</v>
      </c>
      <c r="R502" s="3" t="str">
        <f>IFERROR(VLOOKUP($D502,Payments!N$10:$AX$1113,37,FALSE),"-")</f>
        <v>-</v>
      </c>
      <c r="S502" s="3" t="str">
        <f>IFERROR(VLOOKUP($D502,Payments!P$10:$AX$1113,35,FALSE),"-")</f>
        <v>-</v>
      </c>
      <c r="T502" s="3" t="str">
        <f>IFERROR(VLOOKUP($D502,Payments!R$10:$AX$1113,33,FALSE),"-")</f>
        <v>-</v>
      </c>
      <c r="U502" s="3" t="str">
        <f>IFERROR(VLOOKUP($D502,Payments!T$10:$AX$1113,31,FALSE),"-")</f>
        <v>-</v>
      </c>
      <c r="V502" s="3" t="str">
        <f>IFERROR(VLOOKUP($D502,Payments!V$10:$AX$1113,29,FALSE),"-")</f>
        <v>-</v>
      </c>
      <c r="W502" s="3" t="str">
        <f>IFERROR(VLOOKUP($D502,Payments!X$10:$AX$1113,27,FALSE),"-")</f>
        <v>-</v>
      </c>
      <c r="X502" s="3" t="str">
        <f>IFERROR(VLOOKUP($D502,Payments!Z$10:$AX$1113,25,FALSE),"-")</f>
        <v>-</v>
      </c>
      <c r="Y502" s="3" t="str">
        <f>IFERROR(VLOOKUP($D502,Payments!AB$10:$AX$1113,23,FALSE),"-")</f>
        <v>-</v>
      </c>
      <c r="Z502" s="3" t="str">
        <f>IFERROR(VLOOKUP($D502,Payments!AD$10:$AX$1113,19,FALSE),"-")</f>
        <v>-</v>
      </c>
      <c r="AA502" s="3" t="str">
        <f>IFERROR(VLOOKUP($D502,Payments!AF$10:$AX$1113,17,FALSE),"-")</f>
        <v>-</v>
      </c>
      <c r="AB502" s="3" t="str">
        <f>IFERROR(VLOOKUP($D502,Payments!AH$10:$AX$1113,15,FALSE),"-")</f>
        <v>-</v>
      </c>
      <c r="AC502" s="3" t="str">
        <f>IFERROR(VLOOKUP($D502,Payments!AJ$10:$AX$1113,15,FALSE),"-")</f>
        <v>-</v>
      </c>
      <c r="AD502" s="3" t="str">
        <f>IFERROR(VLOOKUP($D502,Payments!AL$10:$AX$1113,13,FALSE),"-")</f>
        <v>-</v>
      </c>
      <c r="AE502" s="3" t="str">
        <f>IFERROR(VLOOKUP($D502,Payments!AN$10:$AX$1113,11,FALSE),"-")</f>
        <v>-</v>
      </c>
      <c r="AF502" s="3" t="str">
        <f>IFERROR(VLOOKUP($D502,Payments!AP$10:$AX$1113,9,FALSE),"-")</f>
        <v>-</v>
      </c>
      <c r="AG502" s="3" t="str">
        <f>IFERROR(VLOOKUP($D502,Payments!AR$10:$AX$1113,7,FALSE),"-")</f>
        <v>-</v>
      </c>
      <c r="AH502" s="3" t="str">
        <f>IFERROR(VLOOKUP($D502,Payments!AT$10:$AX$1113,5,FALSE),"-")</f>
        <v>-</v>
      </c>
      <c r="AI502" s="3" t="str">
        <f>IFERROR(VLOOKUP($D502,Payments!AV$10:$AX$1113,3,FALSE),"-")</f>
        <v>-</v>
      </c>
    </row>
    <row r="503" spans="1:35" ht="14.5" x14ac:dyDescent="0.35">
      <c r="A503" s="6" t="s">
        <v>599</v>
      </c>
      <c r="B503" s="2" t="s">
        <v>2688</v>
      </c>
      <c r="C503" s="19" t="s">
        <v>140</v>
      </c>
      <c r="D503" s="2" t="s">
        <v>2081</v>
      </c>
      <c r="E503" s="22" t="s">
        <v>725</v>
      </c>
      <c r="F503" s="2">
        <v>2</v>
      </c>
      <c r="G503" s="38">
        <v>20000</v>
      </c>
      <c r="H503" s="2"/>
      <c r="I503" s="26"/>
      <c r="J503" s="2"/>
      <c r="K503" s="2"/>
      <c r="L503" s="3" t="str">
        <f>IFERROR(VLOOKUP($D503,Payments!B$10:$AX$1113,49,FALSE),"-")</f>
        <v>-</v>
      </c>
      <c r="M503" s="3" t="str">
        <f>IFERROR(VLOOKUP($D503,Payments!D$10:$AX$1113,47,FALSE),"-")</f>
        <v>-</v>
      </c>
      <c r="N503" s="3" t="str">
        <f>IFERROR(VLOOKUP($D503,Payments!F$10:$AX$1113,45,FALSE),"-")</f>
        <v>-</v>
      </c>
      <c r="O503" s="3" t="str">
        <f>IFERROR(VLOOKUP($D503,Payments!H$10:$AX$1113,43,FALSE),"-")</f>
        <v>-</v>
      </c>
      <c r="P503" s="3" t="str">
        <f>IFERROR(VLOOKUP($D503,Payments!J$10:$AX$1113,41,FALSE),"-")</f>
        <v>-</v>
      </c>
      <c r="Q503" s="3" t="str">
        <f>IFERROR(VLOOKUP($D503,Payments!L$10:$AX$1113,39,FALSE),"-")</f>
        <v>-</v>
      </c>
      <c r="R503" s="3" t="str">
        <f>IFERROR(VLOOKUP($D503,Payments!N$10:$AX$1113,37,FALSE),"-")</f>
        <v>-</v>
      </c>
      <c r="S503" s="3" t="str">
        <f>IFERROR(VLOOKUP($D503,Payments!P$10:$AX$1113,35,FALSE),"-")</f>
        <v>-</v>
      </c>
      <c r="T503" s="3" t="str">
        <f>IFERROR(VLOOKUP($D503,Payments!R$10:$AX$1113,33,FALSE),"-")</f>
        <v>-</v>
      </c>
      <c r="U503" s="3" t="str">
        <f>IFERROR(VLOOKUP($D503,Payments!T$10:$AX$1113,31,FALSE),"-")</f>
        <v>-</v>
      </c>
      <c r="V503" s="3" t="str">
        <f>IFERROR(VLOOKUP($D503,Payments!V$10:$AX$1113,29,FALSE),"-")</f>
        <v>-</v>
      </c>
      <c r="W503" s="3" t="str">
        <f>IFERROR(VLOOKUP($D503,Payments!X$10:$AX$1113,27,FALSE),"-")</f>
        <v>-</v>
      </c>
      <c r="X503" s="3" t="str">
        <f>IFERROR(VLOOKUP($D503,Payments!Z$10:$AX$1113,25,FALSE),"-")</f>
        <v>-</v>
      </c>
      <c r="Y503" s="3" t="str">
        <f>IFERROR(VLOOKUP($D503,Payments!AB$10:$AX$1113,23,FALSE),"-")</f>
        <v>-</v>
      </c>
      <c r="Z503" s="3" t="str">
        <f>IFERROR(VLOOKUP($D503,Payments!AD$10:$AX$1113,19,FALSE),"-")</f>
        <v>-</v>
      </c>
      <c r="AA503" s="3" t="str">
        <f>IFERROR(VLOOKUP($D503,Payments!AF$10:$AX$1113,17,FALSE),"-")</f>
        <v>-</v>
      </c>
      <c r="AB503" s="3" t="str">
        <f>IFERROR(VLOOKUP($D503,Payments!AH$10:$AX$1113,15,FALSE),"-")</f>
        <v>-</v>
      </c>
      <c r="AC503" s="3" t="str">
        <f>IFERROR(VLOOKUP($D503,Payments!AJ$10:$AX$1113,15,FALSE),"-")</f>
        <v>-</v>
      </c>
      <c r="AD503" s="3" t="str">
        <f>IFERROR(VLOOKUP($D503,Payments!AL$10:$AX$1113,13,FALSE),"-")</f>
        <v>-</v>
      </c>
      <c r="AE503" s="3" t="str">
        <f>IFERROR(VLOOKUP($D503,Payments!AN$10:$AX$1113,11,FALSE),"-")</f>
        <v>-</v>
      </c>
      <c r="AF503" s="3" t="str">
        <f>IFERROR(VLOOKUP($D503,Payments!AP$10:$AX$1113,9,FALSE),"-")</f>
        <v>-</v>
      </c>
      <c r="AG503" s="3" t="str">
        <f>IFERROR(VLOOKUP($D503,Payments!AR$10:$AX$1113,7,FALSE),"-")</f>
        <v>-</v>
      </c>
      <c r="AH503" s="3" t="str">
        <f>IFERROR(VLOOKUP($D503,Payments!AT$10:$AX$1113,5,FALSE),"-")</f>
        <v>-</v>
      </c>
      <c r="AI503" s="3" t="str">
        <f>IFERROR(VLOOKUP($D503,Payments!AV$10:$AX$1113,3,FALSE),"-")</f>
        <v>-</v>
      </c>
    </row>
    <row r="504" spans="1:35" ht="14.5" x14ac:dyDescent="0.35">
      <c r="A504" s="6" t="s">
        <v>599</v>
      </c>
      <c r="B504" s="2" t="s">
        <v>2688</v>
      </c>
      <c r="C504" s="19" t="s">
        <v>140</v>
      </c>
      <c r="D504" s="2" t="s">
        <v>2082</v>
      </c>
      <c r="E504" s="22" t="s">
        <v>726</v>
      </c>
      <c r="F504" s="2">
        <v>11</v>
      </c>
      <c r="G504" s="38">
        <v>20000</v>
      </c>
      <c r="H504" s="2"/>
      <c r="I504" s="26"/>
      <c r="J504" s="2"/>
      <c r="K504" s="2"/>
      <c r="L504" s="3" t="str">
        <f>IFERROR(VLOOKUP($D504,Payments!B$10:$AX$1113,49,FALSE),"-")</f>
        <v>-</v>
      </c>
      <c r="M504" s="3" t="str">
        <f>IFERROR(VLOOKUP($D504,Payments!D$10:$AX$1113,47,FALSE),"-")</f>
        <v>-</v>
      </c>
      <c r="N504" s="3" t="str">
        <f>IFERROR(VLOOKUP($D504,Payments!F$10:$AX$1113,45,FALSE),"-")</f>
        <v>-</v>
      </c>
      <c r="O504" s="3" t="str">
        <f>IFERROR(VLOOKUP($D504,Payments!H$10:$AX$1113,43,FALSE),"-")</f>
        <v>-</v>
      </c>
      <c r="P504" s="3" t="str">
        <f>IFERROR(VLOOKUP($D504,Payments!J$10:$AX$1113,41,FALSE),"-")</f>
        <v>-</v>
      </c>
      <c r="Q504" s="3" t="str">
        <f>IFERROR(VLOOKUP($D504,Payments!L$10:$AX$1113,39,FALSE),"-")</f>
        <v>-</v>
      </c>
      <c r="R504" s="3" t="str">
        <f>IFERROR(VLOOKUP($D504,Payments!N$10:$AX$1113,37,FALSE),"-")</f>
        <v>-</v>
      </c>
      <c r="S504" s="3" t="str">
        <f>IFERROR(VLOOKUP($D504,Payments!P$10:$AX$1113,35,FALSE),"-")</f>
        <v>-</v>
      </c>
      <c r="T504" s="3" t="str">
        <f>IFERROR(VLOOKUP($D504,Payments!R$10:$AX$1113,33,FALSE),"-")</f>
        <v>-</v>
      </c>
      <c r="U504" s="3" t="str">
        <f>IFERROR(VLOOKUP($D504,Payments!T$10:$AX$1113,31,FALSE),"-")</f>
        <v>-</v>
      </c>
      <c r="V504" s="3" t="str">
        <f>IFERROR(VLOOKUP($D504,Payments!V$10:$AX$1113,29,FALSE),"-")</f>
        <v>-</v>
      </c>
      <c r="W504" s="3" t="str">
        <f>IFERROR(VLOOKUP($D504,Payments!X$10:$AX$1113,27,FALSE),"-")</f>
        <v>-</v>
      </c>
      <c r="X504" s="3" t="str">
        <f>IFERROR(VLOOKUP($D504,Payments!Z$10:$AX$1113,25,FALSE),"-")</f>
        <v>-</v>
      </c>
      <c r="Y504" s="3" t="str">
        <f>IFERROR(VLOOKUP($D504,Payments!AB$10:$AX$1113,23,FALSE),"-")</f>
        <v>-</v>
      </c>
      <c r="Z504" s="3" t="str">
        <f>IFERROR(VLOOKUP($D504,Payments!AD$10:$AX$1113,19,FALSE),"-")</f>
        <v>-</v>
      </c>
      <c r="AA504" s="3" t="str">
        <f>IFERROR(VLOOKUP($D504,Payments!AF$10:$AX$1113,17,FALSE),"-")</f>
        <v>-</v>
      </c>
      <c r="AB504" s="3" t="str">
        <f>IFERROR(VLOOKUP($D504,Payments!AH$10:$AX$1113,15,FALSE),"-")</f>
        <v>-</v>
      </c>
      <c r="AC504" s="3" t="str">
        <f>IFERROR(VLOOKUP($D504,Payments!AJ$10:$AX$1113,15,FALSE),"-")</f>
        <v>-</v>
      </c>
      <c r="AD504" s="3" t="str">
        <f>IFERROR(VLOOKUP($D504,Payments!AL$10:$AX$1113,13,FALSE),"-")</f>
        <v>-</v>
      </c>
      <c r="AE504" s="3" t="str">
        <f>IFERROR(VLOOKUP($D504,Payments!AN$10:$AX$1113,11,FALSE),"-")</f>
        <v>-</v>
      </c>
      <c r="AF504" s="3" t="str">
        <f>IFERROR(VLOOKUP($D504,Payments!AP$10:$AX$1113,9,FALSE),"-")</f>
        <v>-</v>
      </c>
      <c r="AG504" s="3" t="str">
        <f>IFERROR(VLOOKUP($D504,Payments!AR$10:$AX$1113,7,FALSE),"-")</f>
        <v>-</v>
      </c>
      <c r="AH504" s="3" t="str">
        <f>IFERROR(VLOOKUP($D504,Payments!AT$10:$AX$1113,5,FALSE),"-")</f>
        <v>-</v>
      </c>
      <c r="AI504" s="3" t="str">
        <f>IFERROR(VLOOKUP($D504,Payments!AV$10:$AX$1113,3,FALSE),"-")</f>
        <v>-</v>
      </c>
    </row>
    <row r="505" spans="1:35" ht="14.5" x14ac:dyDescent="0.35">
      <c r="A505" s="6" t="s">
        <v>599</v>
      </c>
      <c r="B505" s="2" t="s">
        <v>2689</v>
      </c>
      <c r="C505" s="19" t="s">
        <v>729</v>
      </c>
      <c r="D505" s="2" t="s">
        <v>2083</v>
      </c>
      <c r="E505" s="22" t="s">
        <v>730</v>
      </c>
      <c r="F505" s="2">
        <v>0</v>
      </c>
      <c r="G505" s="38">
        <v>20000</v>
      </c>
      <c r="H505" s="2"/>
      <c r="I505" s="26"/>
      <c r="J505" s="2"/>
      <c r="K505" s="2"/>
      <c r="L505" s="3" t="str">
        <f>IFERROR(VLOOKUP($D505,Payments!B$10:$AX$1113,49,FALSE),"-")</f>
        <v>-</v>
      </c>
      <c r="M505" s="3" t="str">
        <f>IFERROR(VLOOKUP($D505,Payments!D$10:$AX$1113,47,FALSE),"-")</f>
        <v>-</v>
      </c>
      <c r="N505" s="3" t="str">
        <f>IFERROR(VLOOKUP($D505,Payments!F$10:$AX$1113,45,FALSE),"-")</f>
        <v>-</v>
      </c>
      <c r="O505" s="3" t="str">
        <f>IFERROR(VLOOKUP($D505,Payments!H$10:$AX$1113,43,FALSE),"-")</f>
        <v>-</v>
      </c>
      <c r="P505" s="3" t="str">
        <f>IFERROR(VLOOKUP($D505,Payments!J$10:$AX$1113,41,FALSE),"-")</f>
        <v>-</v>
      </c>
      <c r="Q505" s="3" t="str">
        <f>IFERROR(VLOOKUP($D505,Payments!L$10:$AX$1113,39,FALSE),"-")</f>
        <v>-</v>
      </c>
      <c r="R505" s="3" t="str">
        <f>IFERROR(VLOOKUP($D505,Payments!N$10:$AX$1113,37,FALSE),"-")</f>
        <v>-</v>
      </c>
      <c r="S505" s="3" t="str">
        <f>IFERROR(VLOOKUP($D505,Payments!P$10:$AX$1113,35,FALSE),"-")</f>
        <v>-</v>
      </c>
      <c r="T505" s="3" t="str">
        <f>IFERROR(VLOOKUP($D505,Payments!R$10:$AX$1113,33,FALSE),"-")</f>
        <v>-</v>
      </c>
      <c r="U505" s="3" t="str">
        <f>IFERROR(VLOOKUP($D505,Payments!T$10:$AX$1113,31,FALSE),"-")</f>
        <v>-</v>
      </c>
      <c r="V505" s="3" t="str">
        <f>IFERROR(VLOOKUP($D505,Payments!V$10:$AX$1113,29,FALSE),"-")</f>
        <v>-</v>
      </c>
      <c r="W505" s="3" t="str">
        <f>IFERROR(VLOOKUP($D505,Payments!X$10:$AX$1113,27,FALSE),"-")</f>
        <v>-</v>
      </c>
      <c r="X505" s="3" t="str">
        <f>IFERROR(VLOOKUP($D505,Payments!Z$10:$AX$1113,25,FALSE),"-")</f>
        <v>-</v>
      </c>
      <c r="Y505" s="3" t="str">
        <f>IFERROR(VLOOKUP($D505,Payments!AB$10:$AX$1113,23,FALSE),"-")</f>
        <v>-</v>
      </c>
      <c r="Z505" s="3" t="str">
        <f>IFERROR(VLOOKUP($D505,Payments!AD$10:$AX$1113,19,FALSE),"-")</f>
        <v>-</v>
      </c>
      <c r="AA505" s="3" t="str">
        <f>IFERROR(VLOOKUP($D505,Payments!AF$10:$AX$1113,17,FALSE),"-")</f>
        <v>-</v>
      </c>
      <c r="AB505" s="3" t="str">
        <f>IFERROR(VLOOKUP($D505,Payments!AH$10:$AX$1113,15,FALSE),"-")</f>
        <v>-</v>
      </c>
      <c r="AC505" s="3" t="str">
        <f>IFERROR(VLOOKUP($D505,Payments!AJ$10:$AX$1113,15,FALSE),"-")</f>
        <v>-</v>
      </c>
      <c r="AD505" s="3" t="str">
        <f>IFERROR(VLOOKUP($D505,Payments!AL$10:$AX$1113,13,FALSE),"-")</f>
        <v>-</v>
      </c>
      <c r="AE505" s="3" t="str">
        <f>IFERROR(VLOOKUP($D505,Payments!AN$10:$AX$1113,11,FALSE),"-")</f>
        <v>-</v>
      </c>
      <c r="AF505" s="3" t="str">
        <f>IFERROR(VLOOKUP($D505,Payments!AP$10:$AX$1113,9,FALSE),"-")</f>
        <v>-</v>
      </c>
      <c r="AG505" s="3" t="str">
        <f>IFERROR(VLOOKUP($D505,Payments!AR$10:$AX$1113,7,FALSE),"-")</f>
        <v>-</v>
      </c>
      <c r="AH505" s="3" t="str">
        <f>IFERROR(VLOOKUP($D505,Payments!AT$10:$AX$1113,5,FALSE),"-")</f>
        <v>-</v>
      </c>
      <c r="AI505" s="3" t="str">
        <f>IFERROR(VLOOKUP($D505,Payments!AV$10:$AX$1113,3,FALSE),"-")</f>
        <v>-</v>
      </c>
    </row>
    <row r="506" spans="1:35" ht="14.5" x14ac:dyDescent="0.35">
      <c r="A506" s="6" t="s">
        <v>599</v>
      </c>
      <c r="B506" s="2" t="s">
        <v>2689</v>
      </c>
      <c r="C506" s="19" t="s">
        <v>729</v>
      </c>
      <c r="D506" s="2" t="s">
        <v>2084</v>
      </c>
      <c r="E506" s="22" t="s">
        <v>1536</v>
      </c>
      <c r="F506" s="2">
        <v>7</v>
      </c>
      <c r="G506" s="38">
        <v>20000</v>
      </c>
      <c r="H506" s="2"/>
      <c r="I506" s="26"/>
      <c r="J506" s="2"/>
      <c r="K506" s="2"/>
      <c r="L506" s="3" t="str">
        <f>IFERROR(VLOOKUP($D506,Payments!B$10:$AX$1113,49,FALSE),"-")</f>
        <v>-</v>
      </c>
      <c r="M506" s="3" t="str">
        <f>IFERROR(VLOOKUP($D506,Payments!D$10:$AX$1113,47,FALSE),"-")</f>
        <v>-</v>
      </c>
      <c r="N506" s="3" t="str">
        <f>IFERROR(VLOOKUP($D506,Payments!F$10:$AX$1113,45,FALSE),"-")</f>
        <v>-</v>
      </c>
      <c r="O506" s="3" t="str">
        <f>IFERROR(VLOOKUP($D506,Payments!H$10:$AX$1113,43,FALSE),"-")</f>
        <v>-</v>
      </c>
      <c r="P506" s="3" t="str">
        <f>IFERROR(VLOOKUP($D506,Payments!J$10:$AX$1113,41,FALSE),"-")</f>
        <v>-</v>
      </c>
      <c r="Q506" s="3" t="str">
        <f>IFERROR(VLOOKUP($D506,Payments!L$10:$AX$1113,39,FALSE),"-")</f>
        <v>-</v>
      </c>
      <c r="R506" s="3" t="str">
        <f>IFERROR(VLOOKUP($D506,Payments!N$10:$AX$1113,37,FALSE),"-")</f>
        <v>-</v>
      </c>
      <c r="S506" s="3" t="str">
        <f>IFERROR(VLOOKUP($D506,Payments!P$10:$AX$1113,35,FALSE),"-")</f>
        <v>-</v>
      </c>
      <c r="T506" s="3" t="str">
        <f>IFERROR(VLOOKUP($D506,Payments!R$10:$AX$1113,33,FALSE),"-")</f>
        <v>-</v>
      </c>
      <c r="U506" s="3" t="str">
        <f>IFERROR(VLOOKUP($D506,Payments!T$10:$AX$1113,31,FALSE),"-")</f>
        <v>-</v>
      </c>
      <c r="V506" s="3" t="str">
        <f>IFERROR(VLOOKUP($D506,Payments!V$10:$AX$1113,29,FALSE),"-")</f>
        <v>-</v>
      </c>
      <c r="W506" s="3" t="str">
        <f>IFERROR(VLOOKUP($D506,Payments!X$10:$AX$1113,27,FALSE),"-")</f>
        <v>-</v>
      </c>
      <c r="X506" s="3" t="str">
        <f>IFERROR(VLOOKUP($D506,Payments!Z$10:$AX$1113,25,FALSE),"-")</f>
        <v>-</v>
      </c>
      <c r="Y506" s="3" t="str">
        <f>IFERROR(VLOOKUP($D506,Payments!AB$10:$AX$1113,23,FALSE),"-")</f>
        <v>-</v>
      </c>
      <c r="Z506" s="3" t="str">
        <f>IFERROR(VLOOKUP($D506,Payments!AD$10:$AX$1113,19,FALSE),"-")</f>
        <v>-</v>
      </c>
      <c r="AA506" s="3" t="str">
        <f>IFERROR(VLOOKUP($D506,Payments!AF$10:$AX$1113,17,FALSE),"-")</f>
        <v>-</v>
      </c>
      <c r="AB506" s="3" t="str">
        <f>IFERROR(VLOOKUP($D506,Payments!AH$10:$AX$1113,15,FALSE),"-")</f>
        <v>-</v>
      </c>
      <c r="AC506" s="3" t="str">
        <f>IFERROR(VLOOKUP($D506,Payments!AJ$10:$AX$1113,15,FALSE),"-")</f>
        <v>-</v>
      </c>
      <c r="AD506" s="3" t="str">
        <f>IFERROR(VLOOKUP($D506,Payments!AL$10:$AX$1113,13,FALSE),"-")</f>
        <v>-</v>
      </c>
      <c r="AE506" s="3" t="str">
        <f>IFERROR(VLOOKUP($D506,Payments!AN$10:$AX$1113,11,FALSE),"-")</f>
        <v>-</v>
      </c>
      <c r="AF506" s="3" t="str">
        <f>IFERROR(VLOOKUP($D506,Payments!AP$10:$AX$1113,9,FALSE),"-")</f>
        <v>-</v>
      </c>
      <c r="AG506" s="3" t="str">
        <f>IFERROR(VLOOKUP($D506,Payments!AR$10:$AX$1113,7,FALSE),"-")</f>
        <v>-</v>
      </c>
      <c r="AH506" s="3" t="str">
        <f>IFERROR(VLOOKUP($D506,Payments!AT$10:$AX$1113,5,FALSE),"-")</f>
        <v>-</v>
      </c>
      <c r="AI506" s="3" t="str">
        <f>IFERROR(VLOOKUP($D506,Payments!AV$10:$AX$1113,3,FALSE),"-")</f>
        <v>-</v>
      </c>
    </row>
    <row r="507" spans="1:35" ht="14.5" x14ac:dyDescent="0.35">
      <c r="A507" s="6" t="s">
        <v>599</v>
      </c>
      <c r="B507" s="2" t="s">
        <v>2689</v>
      </c>
      <c r="C507" s="19" t="s">
        <v>729</v>
      </c>
      <c r="D507" s="2" t="s">
        <v>2085</v>
      </c>
      <c r="E507" s="22" t="s">
        <v>731</v>
      </c>
      <c r="F507" s="2">
        <v>6</v>
      </c>
      <c r="G507" s="38">
        <v>20000</v>
      </c>
      <c r="H507" s="2"/>
      <c r="I507" s="26"/>
      <c r="J507" s="2"/>
      <c r="K507" s="2"/>
      <c r="L507" s="3" t="str">
        <f>IFERROR(VLOOKUP($D507,Payments!B$10:$AX$1113,49,FALSE),"-")</f>
        <v>-</v>
      </c>
      <c r="M507" s="3" t="str">
        <f>IFERROR(VLOOKUP($D507,Payments!D$10:$AX$1113,47,FALSE),"-")</f>
        <v>-</v>
      </c>
      <c r="N507" s="3" t="str">
        <f>IFERROR(VLOOKUP($D507,Payments!F$10:$AX$1113,45,FALSE),"-")</f>
        <v>-</v>
      </c>
      <c r="O507" s="3" t="str">
        <f>IFERROR(VLOOKUP($D507,Payments!H$10:$AX$1113,43,FALSE),"-")</f>
        <v>-</v>
      </c>
      <c r="P507" s="3" t="str">
        <f>IFERROR(VLOOKUP($D507,Payments!J$10:$AX$1113,41,FALSE),"-")</f>
        <v>-</v>
      </c>
      <c r="Q507" s="3" t="str">
        <f>IFERROR(VLOOKUP($D507,Payments!L$10:$AX$1113,39,FALSE),"-")</f>
        <v>-</v>
      </c>
      <c r="R507" s="3" t="str">
        <f>IFERROR(VLOOKUP($D507,Payments!N$10:$AX$1113,37,FALSE),"-")</f>
        <v>-</v>
      </c>
      <c r="S507" s="3" t="str">
        <f>IFERROR(VLOOKUP($D507,Payments!P$10:$AX$1113,35,FALSE),"-")</f>
        <v>-</v>
      </c>
      <c r="T507" s="3" t="str">
        <f>IFERROR(VLOOKUP($D507,Payments!R$10:$AX$1113,33,FALSE),"-")</f>
        <v>-</v>
      </c>
      <c r="U507" s="3" t="str">
        <f>IFERROR(VLOOKUP($D507,Payments!T$10:$AX$1113,31,FALSE),"-")</f>
        <v>-</v>
      </c>
      <c r="V507" s="3" t="str">
        <f>IFERROR(VLOOKUP($D507,Payments!V$10:$AX$1113,29,FALSE),"-")</f>
        <v>-</v>
      </c>
      <c r="W507" s="3" t="str">
        <f>IFERROR(VLOOKUP($D507,Payments!X$10:$AX$1113,27,FALSE),"-")</f>
        <v>-</v>
      </c>
      <c r="X507" s="3" t="str">
        <f>IFERROR(VLOOKUP($D507,Payments!Z$10:$AX$1113,25,FALSE),"-")</f>
        <v>-</v>
      </c>
      <c r="Y507" s="3" t="str">
        <f>IFERROR(VLOOKUP($D507,Payments!AB$10:$AX$1113,23,FALSE),"-")</f>
        <v>-</v>
      </c>
      <c r="Z507" s="3" t="str">
        <f>IFERROR(VLOOKUP($D507,Payments!AD$10:$AX$1113,19,FALSE),"-")</f>
        <v>-</v>
      </c>
      <c r="AA507" s="3" t="str">
        <f>IFERROR(VLOOKUP($D507,Payments!AF$10:$AX$1113,17,FALSE),"-")</f>
        <v>-</v>
      </c>
      <c r="AB507" s="3" t="str">
        <f>IFERROR(VLOOKUP($D507,Payments!AH$10:$AX$1113,15,FALSE),"-")</f>
        <v>-</v>
      </c>
      <c r="AC507" s="3" t="str">
        <f>IFERROR(VLOOKUP($D507,Payments!AJ$10:$AX$1113,15,FALSE),"-")</f>
        <v>-</v>
      </c>
      <c r="AD507" s="3" t="str">
        <f>IFERROR(VLOOKUP($D507,Payments!AL$10:$AX$1113,13,FALSE),"-")</f>
        <v>-</v>
      </c>
      <c r="AE507" s="3" t="str">
        <f>IFERROR(VLOOKUP($D507,Payments!AN$10:$AX$1113,11,FALSE),"-")</f>
        <v>-</v>
      </c>
      <c r="AF507" s="3" t="str">
        <f>IFERROR(VLOOKUP($D507,Payments!AP$10:$AX$1113,9,FALSE),"-")</f>
        <v>-</v>
      </c>
      <c r="AG507" s="3" t="str">
        <f>IFERROR(VLOOKUP($D507,Payments!AR$10:$AX$1113,7,FALSE),"-")</f>
        <v>-</v>
      </c>
      <c r="AH507" s="3" t="str">
        <f>IFERROR(VLOOKUP($D507,Payments!AT$10:$AX$1113,5,FALSE),"-")</f>
        <v>-</v>
      </c>
      <c r="AI507" s="3" t="str">
        <f>IFERROR(VLOOKUP($D507,Payments!AV$10:$AX$1113,3,FALSE),"-")</f>
        <v>-</v>
      </c>
    </row>
    <row r="508" spans="1:35" ht="14.5" x14ac:dyDescent="0.35">
      <c r="A508" s="6" t="s">
        <v>599</v>
      </c>
      <c r="B508" s="2" t="s">
        <v>2689</v>
      </c>
      <c r="C508" s="19" t="s">
        <v>729</v>
      </c>
      <c r="D508" s="2" t="s">
        <v>2086</v>
      </c>
      <c r="E508" s="22" t="s">
        <v>732</v>
      </c>
      <c r="F508" s="2">
        <v>4</v>
      </c>
      <c r="G508" s="38">
        <v>20000</v>
      </c>
      <c r="H508" s="2"/>
      <c r="I508" s="26" t="s">
        <v>1537</v>
      </c>
      <c r="J508" s="2"/>
      <c r="K508" s="2"/>
      <c r="L508" s="3" t="str">
        <f>IFERROR(VLOOKUP($D508,Payments!B$10:$AX$1113,49,FALSE),"-")</f>
        <v>-</v>
      </c>
      <c r="M508" s="3" t="str">
        <f>IFERROR(VLOOKUP($D508,Payments!D$10:$AX$1113,47,FALSE),"-")</f>
        <v>-</v>
      </c>
      <c r="N508" s="3" t="str">
        <f>IFERROR(VLOOKUP($D508,Payments!F$10:$AX$1113,45,FALSE),"-")</f>
        <v>-</v>
      </c>
      <c r="O508" s="3" t="str">
        <f>IFERROR(VLOOKUP($D508,Payments!H$10:$AX$1113,43,FALSE),"-")</f>
        <v>-</v>
      </c>
      <c r="P508" s="3" t="str">
        <f>IFERROR(VLOOKUP($D508,Payments!J$10:$AX$1113,41,FALSE),"-")</f>
        <v>-</v>
      </c>
      <c r="Q508" s="3" t="str">
        <f>IFERROR(VLOOKUP($D508,Payments!L$10:$AX$1113,39,FALSE),"-")</f>
        <v>-</v>
      </c>
      <c r="R508" s="3" t="str">
        <f>IFERROR(VLOOKUP($D508,Payments!N$10:$AX$1113,37,FALSE),"-")</f>
        <v>-</v>
      </c>
      <c r="S508" s="3" t="str">
        <f>IFERROR(VLOOKUP($D508,Payments!P$10:$AX$1113,35,FALSE),"-")</f>
        <v>-</v>
      </c>
      <c r="T508" s="3" t="str">
        <f>IFERROR(VLOOKUP($D508,Payments!R$10:$AX$1113,33,FALSE),"-")</f>
        <v>-</v>
      </c>
      <c r="U508" s="3" t="str">
        <f>IFERROR(VLOOKUP($D508,Payments!T$10:$AX$1113,31,FALSE),"-")</f>
        <v>-</v>
      </c>
      <c r="V508" s="3" t="str">
        <f>IFERROR(VLOOKUP($D508,Payments!V$10:$AX$1113,29,FALSE),"-")</f>
        <v>-</v>
      </c>
      <c r="W508" s="3" t="str">
        <f>IFERROR(VLOOKUP($D508,Payments!X$10:$AX$1113,27,FALSE),"-")</f>
        <v>-</v>
      </c>
      <c r="X508" s="3" t="str">
        <f>IFERROR(VLOOKUP($D508,Payments!Z$10:$AX$1113,25,FALSE),"-")</f>
        <v>-</v>
      </c>
      <c r="Y508" s="3" t="str">
        <f>IFERROR(VLOOKUP($D508,Payments!AB$10:$AX$1113,23,FALSE),"-")</f>
        <v>-</v>
      </c>
      <c r="Z508" s="3" t="str">
        <f>IFERROR(VLOOKUP($D508,Payments!AD$10:$AX$1113,19,FALSE),"-")</f>
        <v>-</v>
      </c>
      <c r="AA508" s="3" t="str">
        <f>IFERROR(VLOOKUP($D508,Payments!AF$10:$AX$1113,17,FALSE),"-")</f>
        <v>-</v>
      </c>
      <c r="AB508" s="3" t="str">
        <f>IFERROR(VLOOKUP($D508,Payments!AH$10:$AX$1113,15,FALSE),"-")</f>
        <v>-</v>
      </c>
      <c r="AC508" s="3" t="str">
        <f>IFERROR(VLOOKUP($D508,Payments!AJ$10:$AX$1113,15,FALSE),"-")</f>
        <v>-</v>
      </c>
      <c r="AD508" s="3" t="str">
        <f>IFERROR(VLOOKUP($D508,Payments!AL$10:$AX$1113,13,FALSE),"-")</f>
        <v>-</v>
      </c>
      <c r="AE508" s="3" t="str">
        <f>IFERROR(VLOOKUP($D508,Payments!AN$10:$AX$1113,11,FALSE),"-")</f>
        <v>-</v>
      </c>
      <c r="AF508" s="3" t="str">
        <f>IFERROR(VLOOKUP($D508,Payments!AP$10:$AX$1113,9,FALSE),"-")</f>
        <v>-</v>
      </c>
      <c r="AG508" s="3" t="str">
        <f>IFERROR(VLOOKUP($D508,Payments!AR$10:$AX$1113,7,FALSE),"-")</f>
        <v>-</v>
      </c>
      <c r="AH508" s="3" t="str">
        <f>IFERROR(VLOOKUP($D508,Payments!AT$10:$AX$1113,5,FALSE),"-")</f>
        <v>-</v>
      </c>
      <c r="AI508" s="3" t="str">
        <f>IFERROR(VLOOKUP($D508,Payments!AV$10:$AX$1113,3,FALSE),"-")</f>
        <v>-</v>
      </c>
    </row>
    <row r="509" spans="1:35" ht="14.5" x14ac:dyDescent="0.35">
      <c r="A509" s="6" t="s">
        <v>599</v>
      </c>
      <c r="B509" s="2" t="s">
        <v>2689</v>
      </c>
      <c r="C509" s="19" t="s">
        <v>729</v>
      </c>
      <c r="D509" s="2" t="s">
        <v>2087</v>
      </c>
      <c r="E509" s="22" t="s">
        <v>733</v>
      </c>
      <c r="F509" s="2">
        <v>1</v>
      </c>
      <c r="G509" s="38">
        <v>15000</v>
      </c>
      <c r="H509" s="2"/>
      <c r="I509" s="26"/>
      <c r="J509" s="2"/>
      <c r="K509" s="2"/>
      <c r="L509" s="3" t="str">
        <f>IFERROR(VLOOKUP($D509,Payments!B$10:$AX$1113,49,FALSE),"-")</f>
        <v>-</v>
      </c>
      <c r="M509" s="3" t="str">
        <f>IFERROR(VLOOKUP($D509,Payments!D$10:$AX$1113,47,FALSE),"-")</f>
        <v>-</v>
      </c>
      <c r="N509" s="3" t="str">
        <f>IFERROR(VLOOKUP($D509,Payments!F$10:$AX$1113,45,FALSE),"-")</f>
        <v>-</v>
      </c>
      <c r="O509" s="3" t="str">
        <f>IFERROR(VLOOKUP($D509,Payments!H$10:$AX$1113,43,FALSE),"-")</f>
        <v>-</v>
      </c>
      <c r="P509" s="3" t="str">
        <f>IFERROR(VLOOKUP($D509,Payments!J$10:$AX$1113,41,FALSE),"-")</f>
        <v>-</v>
      </c>
      <c r="Q509" s="3" t="str">
        <f>IFERROR(VLOOKUP($D509,Payments!L$10:$AX$1113,39,FALSE),"-")</f>
        <v>-</v>
      </c>
      <c r="R509" s="3" t="str">
        <f>IFERROR(VLOOKUP($D509,Payments!N$10:$AX$1113,37,FALSE),"-")</f>
        <v>-</v>
      </c>
      <c r="S509" s="3" t="str">
        <f>IFERROR(VLOOKUP($D509,Payments!P$10:$AX$1113,35,FALSE),"-")</f>
        <v>-</v>
      </c>
      <c r="T509" s="3" t="str">
        <f>IFERROR(VLOOKUP($D509,Payments!R$10:$AX$1113,33,FALSE),"-")</f>
        <v>-</v>
      </c>
      <c r="U509" s="3" t="str">
        <f>IFERROR(VLOOKUP($D509,Payments!T$10:$AX$1113,31,FALSE),"-")</f>
        <v>-</v>
      </c>
      <c r="V509" s="3" t="str">
        <f>IFERROR(VLOOKUP($D509,Payments!V$10:$AX$1113,29,FALSE),"-")</f>
        <v>-</v>
      </c>
      <c r="W509" s="3" t="str">
        <f>IFERROR(VLOOKUP($D509,Payments!X$10:$AX$1113,27,FALSE),"-")</f>
        <v>-</v>
      </c>
      <c r="X509" s="3" t="str">
        <f>IFERROR(VLOOKUP($D509,Payments!Z$10:$AX$1113,25,FALSE),"-")</f>
        <v>-</v>
      </c>
      <c r="Y509" s="3" t="str">
        <f>IFERROR(VLOOKUP($D509,Payments!AB$10:$AX$1113,23,FALSE),"-")</f>
        <v>-</v>
      </c>
      <c r="Z509" s="3" t="str">
        <f>IFERROR(VLOOKUP($D509,Payments!AD$10:$AX$1113,19,FALSE),"-")</f>
        <v>-</v>
      </c>
      <c r="AA509" s="3" t="str">
        <f>IFERROR(VLOOKUP($D509,Payments!AF$10:$AX$1113,17,FALSE),"-")</f>
        <v>-</v>
      </c>
      <c r="AB509" s="3" t="str">
        <f>IFERROR(VLOOKUP($D509,Payments!AH$10:$AX$1113,15,FALSE),"-")</f>
        <v>-</v>
      </c>
      <c r="AC509" s="3" t="str">
        <f>IFERROR(VLOOKUP($D509,Payments!AJ$10:$AX$1113,15,FALSE),"-")</f>
        <v>-</v>
      </c>
      <c r="AD509" s="3" t="str">
        <f>IFERROR(VLOOKUP($D509,Payments!AL$10:$AX$1113,13,FALSE),"-")</f>
        <v>-</v>
      </c>
      <c r="AE509" s="3" t="str">
        <f>IFERROR(VLOOKUP($D509,Payments!AN$10:$AX$1113,11,FALSE),"-")</f>
        <v>-</v>
      </c>
      <c r="AF509" s="3" t="str">
        <f>IFERROR(VLOOKUP($D509,Payments!AP$10:$AX$1113,9,FALSE),"-")</f>
        <v>-</v>
      </c>
      <c r="AG509" s="3" t="str">
        <f>IFERROR(VLOOKUP($D509,Payments!AR$10:$AX$1113,7,FALSE),"-")</f>
        <v>-</v>
      </c>
      <c r="AH509" s="3" t="str">
        <f>IFERROR(VLOOKUP($D509,Payments!AT$10:$AX$1113,5,FALSE),"-")</f>
        <v>-</v>
      </c>
      <c r="AI509" s="3" t="str">
        <f>IFERROR(VLOOKUP($D509,Payments!AV$10:$AX$1113,3,FALSE),"-")</f>
        <v>-</v>
      </c>
    </row>
    <row r="510" spans="1:35" ht="14.5" x14ac:dyDescent="0.35">
      <c r="A510" s="6" t="s">
        <v>599</v>
      </c>
      <c r="B510" s="2" t="s">
        <v>2690</v>
      </c>
      <c r="C510" s="19" t="s">
        <v>734</v>
      </c>
      <c r="D510" s="2" t="s">
        <v>2088</v>
      </c>
      <c r="E510" s="22" t="s">
        <v>735</v>
      </c>
      <c r="F510" s="2">
        <v>2</v>
      </c>
      <c r="G510" s="38">
        <v>10000</v>
      </c>
      <c r="H510" s="2"/>
      <c r="I510" s="26"/>
      <c r="J510" s="2"/>
      <c r="K510" s="2"/>
      <c r="L510" s="3" t="str">
        <f>IFERROR(VLOOKUP($D510,Payments!B$10:$AX$1113,49,FALSE),"-")</f>
        <v>-</v>
      </c>
      <c r="M510" s="3" t="str">
        <f>IFERROR(VLOOKUP($D510,Payments!D$10:$AX$1113,47,FALSE),"-")</f>
        <v>-</v>
      </c>
      <c r="N510" s="3" t="str">
        <f>IFERROR(VLOOKUP($D510,Payments!F$10:$AX$1113,45,FALSE),"-")</f>
        <v>-</v>
      </c>
      <c r="O510" s="3" t="str">
        <f>IFERROR(VLOOKUP($D510,Payments!H$10:$AX$1113,43,FALSE),"-")</f>
        <v>-</v>
      </c>
      <c r="P510" s="3" t="str">
        <f>IFERROR(VLOOKUP($D510,Payments!J$10:$AX$1113,41,FALSE),"-")</f>
        <v>-</v>
      </c>
      <c r="Q510" s="3" t="str">
        <f>IFERROR(VLOOKUP($D510,Payments!L$10:$AX$1113,39,FALSE),"-")</f>
        <v>-</v>
      </c>
      <c r="R510" s="3" t="str">
        <f>IFERROR(VLOOKUP($D510,Payments!N$10:$AX$1113,37,FALSE),"-")</f>
        <v>-</v>
      </c>
      <c r="S510" s="3" t="str">
        <f>IFERROR(VLOOKUP($D510,Payments!P$10:$AX$1113,35,FALSE),"-")</f>
        <v>-</v>
      </c>
      <c r="T510" s="3" t="str">
        <f>IFERROR(VLOOKUP($D510,Payments!R$10:$AX$1113,33,FALSE),"-")</f>
        <v>-</v>
      </c>
      <c r="U510" s="3" t="str">
        <f>IFERROR(VLOOKUP($D510,Payments!T$10:$AX$1113,31,FALSE),"-")</f>
        <v>-</v>
      </c>
      <c r="V510" s="3" t="str">
        <f>IFERROR(VLOOKUP($D510,Payments!V$10:$AX$1113,29,FALSE),"-")</f>
        <v>-</v>
      </c>
      <c r="W510" s="3" t="str">
        <f>IFERROR(VLOOKUP($D510,Payments!X$10:$AX$1113,27,FALSE),"-")</f>
        <v>-</v>
      </c>
      <c r="X510" s="3" t="str">
        <f>IFERROR(VLOOKUP($D510,Payments!Z$10:$AX$1113,25,FALSE),"-")</f>
        <v>-</v>
      </c>
      <c r="Y510" s="3" t="str">
        <f>IFERROR(VLOOKUP($D510,Payments!AB$10:$AX$1113,23,FALSE),"-")</f>
        <v>-</v>
      </c>
      <c r="Z510" s="3" t="str">
        <f>IFERROR(VLOOKUP($D510,Payments!AD$10:$AX$1113,19,FALSE),"-")</f>
        <v>-</v>
      </c>
      <c r="AA510" s="3" t="str">
        <f>IFERROR(VLOOKUP($D510,Payments!AF$10:$AX$1113,17,FALSE),"-")</f>
        <v>-</v>
      </c>
      <c r="AB510" s="3" t="str">
        <f>IFERROR(VLOOKUP($D510,Payments!AH$10:$AX$1113,15,FALSE),"-")</f>
        <v>-</v>
      </c>
      <c r="AC510" s="3" t="str">
        <f>IFERROR(VLOOKUP($D510,Payments!AJ$10:$AX$1113,15,FALSE),"-")</f>
        <v>-</v>
      </c>
      <c r="AD510" s="3" t="str">
        <f>IFERROR(VLOOKUP($D510,Payments!AL$10:$AX$1113,13,FALSE),"-")</f>
        <v>-</v>
      </c>
      <c r="AE510" s="3" t="str">
        <f>IFERROR(VLOOKUP($D510,Payments!AN$10:$AX$1113,11,FALSE),"-")</f>
        <v>-</v>
      </c>
      <c r="AF510" s="3" t="str">
        <f>IFERROR(VLOOKUP($D510,Payments!AP$10:$AX$1113,9,FALSE),"-")</f>
        <v>-</v>
      </c>
      <c r="AG510" s="3" t="str">
        <f>IFERROR(VLOOKUP($D510,Payments!AR$10:$AX$1113,7,FALSE),"-")</f>
        <v>-</v>
      </c>
      <c r="AH510" s="3" t="str">
        <f>IFERROR(VLOOKUP($D510,Payments!AT$10:$AX$1113,5,FALSE),"-")</f>
        <v>-</v>
      </c>
      <c r="AI510" s="3" t="str">
        <f>IFERROR(VLOOKUP($D510,Payments!AV$10:$AX$1113,3,FALSE),"-")</f>
        <v>-</v>
      </c>
    </row>
    <row r="511" spans="1:35" ht="14.5" x14ac:dyDescent="0.35">
      <c r="A511" s="6" t="s">
        <v>599</v>
      </c>
      <c r="B511" s="2" t="s">
        <v>2690</v>
      </c>
      <c r="C511" s="19" t="s">
        <v>734</v>
      </c>
      <c r="D511" s="2" t="s">
        <v>2089</v>
      </c>
      <c r="E511" s="22" t="s">
        <v>1538</v>
      </c>
      <c r="F511" s="2">
        <v>9</v>
      </c>
      <c r="G511" s="38">
        <v>20000</v>
      </c>
      <c r="H511" s="2"/>
      <c r="I511" s="26" t="s">
        <v>1540</v>
      </c>
      <c r="J511" s="2"/>
      <c r="K511" s="2" t="s">
        <v>1500</v>
      </c>
      <c r="L511" s="3" t="str">
        <f>IFERROR(VLOOKUP($D511,Payments!B$10:$AX$1113,49,FALSE),"-")</f>
        <v>-</v>
      </c>
      <c r="M511" s="3" t="str">
        <f>IFERROR(VLOOKUP($D511,Payments!D$10:$AX$1113,47,FALSE),"-")</f>
        <v>-</v>
      </c>
      <c r="N511" s="3" t="str">
        <f>IFERROR(VLOOKUP($D511,Payments!F$10:$AX$1113,45,FALSE),"-")</f>
        <v>-</v>
      </c>
      <c r="O511" s="3" t="str">
        <f>IFERROR(VLOOKUP($D511,Payments!H$10:$AX$1113,43,FALSE),"-")</f>
        <v>-</v>
      </c>
      <c r="P511" s="3" t="str">
        <f>IFERROR(VLOOKUP($D511,Payments!J$10:$AX$1113,41,FALSE),"-")</f>
        <v>-</v>
      </c>
      <c r="Q511" s="3" t="str">
        <f>IFERROR(VLOOKUP($D511,Payments!L$10:$AX$1113,39,FALSE),"-")</f>
        <v>-</v>
      </c>
      <c r="R511" s="3" t="str">
        <f>IFERROR(VLOOKUP($D511,Payments!N$10:$AX$1113,37,FALSE),"-")</f>
        <v>-</v>
      </c>
      <c r="S511" s="3" t="str">
        <f>IFERROR(VLOOKUP($D511,Payments!P$10:$AX$1113,35,FALSE),"-")</f>
        <v>-</v>
      </c>
      <c r="T511" s="3" t="str">
        <f>IFERROR(VLOOKUP($D511,Payments!R$10:$AX$1113,33,FALSE),"-")</f>
        <v>-</v>
      </c>
      <c r="U511" s="3" t="str">
        <f>IFERROR(VLOOKUP($D511,Payments!T$10:$AX$1113,31,FALSE),"-")</f>
        <v>-</v>
      </c>
      <c r="V511" s="3" t="str">
        <f>IFERROR(VLOOKUP($D511,Payments!V$10:$AX$1113,29,FALSE),"-")</f>
        <v>-</v>
      </c>
      <c r="W511" s="3" t="str">
        <f>IFERROR(VLOOKUP($D511,Payments!X$10:$AX$1113,27,FALSE),"-")</f>
        <v>-</v>
      </c>
      <c r="X511" s="3" t="str">
        <f>IFERROR(VLOOKUP($D511,Payments!Z$10:$AX$1113,25,FALSE),"-")</f>
        <v>-</v>
      </c>
      <c r="Y511" s="3" t="str">
        <f>IFERROR(VLOOKUP($D511,Payments!AB$10:$AX$1113,23,FALSE),"-")</f>
        <v>-</v>
      </c>
      <c r="Z511" s="3" t="str">
        <f>IFERROR(VLOOKUP($D511,Payments!AD$10:$AX$1113,19,FALSE),"-")</f>
        <v>-</v>
      </c>
      <c r="AA511" s="3" t="str">
        <f>IFERROR(VLOOKUP($D511,Payments!AF$10:$AX$1113,17,FALSE),"-")</f>
        <v>-</v>
      </c>
      <c r="AB511" s="3" t="str">
        <f>IFERROR(VLOOKUP($D511,Payments!AH$10:$AX$1113,15,FALSE),"-")</f>
        <v>-</v>
      </c>
      <c r="AC511" s="3" t="str">
        <f>IFERROR(VLOOKUP($D511,Payments!AJ$10:$AX$1113,15,FALSE),"-")</f>
        <v>-</v>
      </c>
      <c r="AD511" s="3" t="str">
        <f>IFERROR(VLOOKUP($D511,Payments!AL$10:$AX$1113,13,FALSE),"-")</f>
        <v>-</v>
      </c>
      <c r="AE511" s="3" t="str">
        <f>IFERROR(VLOOKUP($D511,Payments!AN$10:$AX$1113,11,FALSE),"-")</f>
        <v>-</v>
      </c>
      <c r="AF511" s="3" t="str">
        <f>IFERROR(VLOOKUP($D511,Payments!AP$10:$AX$1113,9,FALSE),"-")</f>
        <v>-</v>
      </c>
      <c r="AG511" s="3" t="str">
        <f>IFERROR(VLOOKUP($D511,Payments!AR$10:$AX$1113,7,FALSE),"-")</f>
        <v>-</v>
      </c>
      <c r="AH511" s="3" t="str">
        <f>IFERROR(VLOOKUP($D511,Payments!AT$10:$AX$1113,5,FALSE),"-")</f>
        <v>-</v>
      </c>
      <c r="AI511" s="3" t="str">
        <f>IFERROR(VLOOKUP($D511,Payments!AV$10:$AX$1113,3,FALSE),"-")</f>
        <v>-</v>
      </c>
    </row>
    <row r="512" spans="1:35" ht="14.5" x14ac:dyDescent="0.35">
      <c r="A512" s="6" t="s">
        <v>599</v>
      </c>
      <c r="B512" s="2" t="s">
        <v>2690</v>
      </c>
      <c r="C512" s="19" t="s">
        <v>734</v>
      </c>
      <c r="D512" s="2" t="s">
        <v>2090</v>
      </c>
      <c r="E512" s="22" t="s">
        <v>736</v>
      </c>
      <c r="F512" s="2">
        <v>5</v>
      </c>
      <c r="G512" s="38">
        <v>20000</v>
      </c>
      <c r="H512" s="2"/>
      <c r="I512" s="26" t="s">
        <v>1541</v>
      </c>
      <c r="J512" s="2"/>
      <c r="K512" s="2" t="s">
        <v>1539</v>
      </c>
      <c r="L512" s="3" t="str">
        <f>IFERROR(VLOOKUP($D512,Payments!B$10:$AX$1113,49,FALSE),"-")</f>
        <v>-</v>
      </c>
      <c r="M512" s="3" t="str">
        <f>IFERROR(VLOOKUP($D512,Payments!D$10:$AX$1113,47,FALSE),"-")</f>
        <v>-</v>
      </c>
      <c r="N512" s="3" t="str">
        <f>IFERROR(VLOOKUP($D512,Payments!F$10:$AX$1113,45,FALSE),"-")</f>
        <v>-</v>
      </c>
      <c r="O512" s="3" t="str">
        <f>IFERROR(VLOOKUP($D512,Payments!H$10:$AX$1113,43,FALSE),"-")</f>
        <v>-</v>
      </c>
      <c r="P512" s="3" t="str">
        <f>IFERROR(VLOOKUP($D512,Payments!J$10:$AX$1113,41,FALSE),"-")</f>
        <v>-</v>
      </c>
      <c r="Q512" s="3" t="str">
        <f>IFERROR(VLOOKUP($D512,Payments!L$10:$AX$1113,39,FALSE),"-")</f>
        <v>-</v>
      </c>
      <c r="R512" s="3" t="str">
        <f>IFERROR(VLOOKUP($D512,Payments!N$10:$AX$1113,37,FALSE),"-")</f>
        <v>-</v>
      </c>
      <c r="S512" s="3" t="str">
        <f>IFERROR(VLOOKUP($D512,Payments!P$10:$AX$1113,35,FALSE),"-")</f>
        <v>-</v>
      </c>
      <c r="T512" s="3" t="str">
        <f>IFERROR(VLOOKUP($D512,Payments!R$10:$AX$1113,33,FALSE),"-")</f>
        <v>-</v>
      </c>
      <c r="U512" s="3" t="str">
        <f>IFERROR(VLOOKUP($D512,Payments!T$10:$AX$1113,31,FALSE),"-")</f>
        <v>-</v>
      </c>
      <c r="V512" s="3" t="str">
        <f>IFERROR(VLOOKUP($D512,Payments!V$10:$AX$1113,29,FALSE),"-")</f>
        <v>-</v>
      </c>
      <c r="W512" s="3" t="str">
        <f>IFERROR(VLOOKUP($D512,Payments!X$10:$AX$1113,27,FALSE),"-")</f>
        <v>-</v>
      </c>
      <c r="X512" s="3" t="str">
        <f>IFERROR(VLOOKUP($D512,Payments!Z$10:$AX$1113,25,FALSE),"-")</f>
        <v>-</v>
      </c>
      <c r="Y512" s="3" t="str">
        <f>IFERROR(VLOOKUP($D512,Payments!AB$10:$AX$1113,23,FALSE),"-")</f>
        <v>-</v>
      </c>
      <c r="Z512" s="3" t="str">
        <f>IFERROR(VLOOKUP($D512,Payments!AD$10:$AX$1113,19,FALSE),"-")</f>
        <v>-</v>
      </c>
      <c r="AA512" s="3" t="str">
        <f>IFERROR(VLOOKUP($D512,Payments!AF$10:$AX$1113,17,FALSE),"-")</f>
        <v>-</v>
      </c>
      <c r="AB512" s="3" t="str">
        <f>IFERROR(VLOOKUP($D512,Payments!AH$10:$AX$1113,15,FALSE),"-")</f>
        <v>-</v>
      </c>
      <c r="AC512" s="3" t="str">
        <f>IFERROR(VLOOKUP($D512,Payments!AJ$10:$AX$1113,15,FALSE),"-")</f>
        <v>-</v>
      </c>
      <c r="AD512" s="3" t="str">
        <f>IFERROR(VLOOKUP($D512,Payments!AL$10:$AX$1113,13,FALSE),"-")</f>
        <v>-</v>
      </c>
      <c r="AE512" s="3" t="str">
        <f>IFERROR(VLOOKUP($D512,Payments!AN$10:$AX$1113,11,FALSE),"-")</f>
        <v>-</v>
      </c>
      <c r="AF512" s="3" t="str">
        <f>IFERROR(VLOOKUP($D512,Payments!AP$10:$AX$1113,9,FALSE),"-")</f>
        <v>-</v>
      </c>
      <c r="AG512" s="3" t="str">
        <f>IFERROR(VLOOKUP($D512,Payments!AR$10:$AX$1113,7,FALSE),"-")</f>
        <v>-</v>
      </c>
      <c r="AH512" s="3" t="str">
        <f>IFERROR(VLOOKUP($D512,Payments!AT$10:$AX$1113,5,FALSE),"-")</f>
        <v>-</v>
      </c>
      <c r="AI512" s="3" t="str">
        <f>IFERROR(VLOOKUP($D512,Payments!AV$10:$AX$1113,3,FALSE),"-")</f>
        <v>-</v>
      </c>
    </row>
    <row r="513" spans="1:35" ht="14.5" x14ac:dyDescent="0.35">
      <c r="A513" s="6" t="s">
        <v>599</v>
      </c>
      <c r="B513" s="2" t="s">
        <v>2690</v>
      </c>
      <c r="C513" s="19" t="s">
        <v>734</v>
      </c>
      <c r="D513" s="2" t="s">
        <v>2091</v>
      </c>
      <c r="E513" s="22" t="s">
        <v>737</v>
      </c>
      <c r="F513" s="2">
        <v>1</v>
      </c>
      <c r="G513" s="38">
        <v>15000</v>
      </c>
      <c r="H513" s="2"/>
      <c r="I513" s="26"/>
      <c r="J513" s="2"/>
      <c r="K513" s="2"/>
      <c r="L513" s="3" t="str">
        <f>IFERROR(VLOOKUP($D513,Payments!B$10:$AX$1113,49,FALSE),"-")</f>
        <v>-</v>
      </c>
      <c r="M513" s="3" t="str">
        <f>IFERROR(VLOOKUP($D513,Payments!D$10:$AX$1113,47,FALSE),"-")</f>
        <v>-</v>
      </c>
      <c r="N513" s="3" t="str">
        <f>IFERROR(VLOOKUP($D513,Payments!F$10:$AX$1113,45,FALSE),"-")</f>
        <v>-</v>
      </c>
      <c r="O513" s="3" t="str">
        <f>IFERROR(VLOOKUP($D513,Payments!H$10:$AX$1113,43,FALSE),"-")</f>
        <v>-</v>
      </c>
      <c r="P513" s="3" t="str">
        <f>IFERROR(VLOOKUP($D513,Payments!J$10:$AX$1113,41,FALSE),"-")</f>
        <v>-</v>
      </c>
      <c r="Q513" s="3" t="str">
        <f>IFERROR(VLOOKUP($D513,Payments!L$10:$AX$1113,39,FALSE),"-")</f>
        <v>-</v>
      </c>
      <c r="R513" s="3" t="str">
        <f>IFERROR(VLOOKUP($D513,Payments!N$10:$AX$1113,37,FALSE),"-")</f>
        <v>-</v>
      </c>
      <c r="S513" s="3" t="str">
        <f>IFERROR(VLOOKUP($D513,Payments!P$10:$AX$1113,35,FALSE),"-")</f>
        <v>-</v>
      </c>
      <c r="T513" s="3" t="str">
        <f>IFERROR(VLOOKUP($D513,Payments!R$10:$AX$1113,33,FALSE),"-")</f>
        <v>-</v>
      </c>
      <c r="U513" s="3" t="str">
        <f>IFERROR(VLOOKUP($D513,Payments!T$10:$AX$1113,31,FALSE),"-")</f>
        <v>-</v>
      </c>
      <c r="V513" s="3" t="str">
        <f>IFERROR(VLOOKUP($D513,Payments!V$10:$AX$1113,29,FALSE),"-")</f>
        <v>-</v>
      </c>
      <c r="W513" s="3" t="str">
        <f>IFERROR(VLOOKUP($D513,Payments!X$10:$AX$1113,27,FALSE),"-")</f>
        <v>-</v>
      </c>
      <c r="X513" s="3" t="str">
        <f>IFERROR(VLOOKUP($D513,Payments!Z$10:$AX$1113,25,FALSE),"-")</f>
        <v>-</v>
      </c>
      <c r="Y513" s="3" t="str">
        <f>IFERROR(VLOOKUP($D513,Payments!AB$10:$AX$1113,23,FALSE),"-")</f>
        <v>-</v>
      </c>
      <c r="Z513" s="3" t="str">
        <f>IFERROR(VLOOKUP($D513,Payments!AD$10:$AX$1113,19,FALSE),"-")</f>
        <v>-</v>
      </c>
      <c r="AA513" s="3" t="str">
        <f>IFERROR(VLOOKUP($D513,Payments!AF$10:$AX$1113,17,FALSE),"-")</f>
        <v>-</v>
      </c>
      <c r="AB513" s="3" t="str">
        <f>IFERROR(VLOOKUP($D513,Payments!AH$10:$AX$1113,15,FALSE),"-")</f>
        <v>-</v>
      </c>
      <c r="AC513" s="3" t="str">
        <f>IFERROR(VLOOKUP($D513,Payments!AJ$10:$AX$1113,15,FALSE),"-")</f>
        <v>-</v>
      </c>
      <c r="AD513" s="3" t="str">
        <f>IFERROR(VLOOKUP($D513,Payments!AL$10:$AX$1113,13,FALSE),"-")</f>
        <v>-</v>
      </c>
      <c r="AE513" s="3" t="str">
        <f>IFERROR(VLOOKUP($D513,Payments!AN$10:$AX$1113,11,FALSE),"-")</f>
        <v>-</v>
      </c>
      <c r="AF513" s="3" t="str">
        <f>IFERROR(VLOOKUP($D513,Payments!AP$10:$AX$1113,9,FALSE),"-")</f>
        <v>-</v>
      </c>
      <c r="AG513" s="3" t="str">
        <f>IFERROR(VLOOKUP($D513,Payments!AR$10:$AX$1113,7,FALSE),"-")</f>
        <v>-</v>
      </c>
      <c r="AH513" s="3" t="str">
        <f>IFERROR(VLOOKUP($D513,Payments!AT$10:$AX$1113,5,FALSE),"-")</f>
        <v>-</v>
      </c>
      <c r="AI513" s="3" t="str">
        <f>IFERROR(VLOOKUP($D513,Payments!AV$10:$AX$1113,3,FALSE),"-")</f>
        <v>-</v>
      </c>
    </row>
    <row r="514" spans="1:35" ht="14.5" x14ac:dyDescent="0.35">
      <c r="A514" s="6" t="s">
        <v>599</v>
      </c>
      <c r="B514" s="2" t="s">
        <v>2690</v>
      </c>
      <c r="C514" s="19" t="s">
        <v>734</v>
      </c>
      <c r="D514" s="2" t="s">
        <v>2092</v>
      </c>
      <c r="E514" s="22" t="s">
        <v>738</v>
      </c>
      <c r="F514" s="2">
        <v>0</v>
      </c>
      <c r="G514" s="38">
        <v>20000</v>
      </c>
      <c r="H514" s="2"/>
      <c r="I514" s="26" t="s">
        <v>1542</v>
      </c>
      <c r="J514" s="2"/>
      <c r="K514" s="2"/>
      <c r="L514" s="3" t="str">
        <f>IFERROR(VLOOKUP($D514,Payments!B$10:$AX$1113,49,FALSE),"-")</f>
        <v>-</v>
      </c>
      <c r="M514" s="3" t="str">
        <f>IFERROR(VLOOKUP($D514,Payments!D$10:$AX$1113,47,FALSE),"-")</f>
        <v>-</v>
      </c>
      <c r="N514" s="3" t="str">
        <f>IFERROR(VLOOKUP($D514,Payments!F$10:$AX$1113,45,FALSE),"-")</f>
        <v>-</v>
      </c>
      <c r="O514" s="3" t="str">
        <f>IFERROR(VLOOKUP($D514,Payments!H$10:$AX$1113,43,FALSE),"-")</f>
        <v>-</v>
      </c>
      <c r="P514" s="3" t="str">
        <f>IFERROR(VLOOKUP($D514,Payments!J$10:$AX$1113,41,FALSE),"-")</f>
        <v>-</v>
      </c>
      <c r="Q514" s="3" t="str">
        <f>IFERROR(VLOOKUP($D514,Payments!L$10:$AX$1113,39,FALSE),"-")</f>
        <v>-</v>
      </c>
      <c r="R514" s="3" t="str">
        <f>IFERROR(VLOOKUP($D514,Payments!N$10:$AX$1113,37,FALSE),"-")</f>
        <v>-</v>
      </c>
      <c r="S514" s="3" t="str">
        <f>IFERROR(VLOOKUP($D514,Payments!P$10:$AX$1113,35,FALSE),"-")</f>
        <v>-</v>
      </c>
      <c r="T514" s="3" t="str">
        <f>IFERROR(VLOOKUP($D514,Payments!R$10:$AX$1113,33,FALSE),"-")</f>
        <v>-</v>
      </c>
      <c r="U514" s="3" t="str">
        <f>IFERROR(VLOOKUP($D514,Payments!T$10:$AX$1113,31,FALSE),"-")</f>
        <v>-</v>
      </c>
      <c r="V514" s="3" t="str">
        <f>IFERROR(VLOOKUP($D514,Payments!V$10:$AX$1113,29,FALSE),"-")</f>
        <v>-</v>
      </c>
      <c r="W514" s="3" t="str">
        <f>IFERROR(VLOOKUP($D514,Payments!X$10:$AX$1113,27,FALSE),"-")</f>
        <v>-</v>
      </c>
      <c r="X514" s="3" t="str">
        <f>IFERROR(VLOOKUP($D514,Payments!Z$10:$AX$1113,25,FALSE),"-")</f>
        <v>-</v>
      </c>
      <c r="Y514" s="3" t="str">
        <f>IFERROR(VLOOKUP($D514,Payments!AB$10:$AX$1113,23,FALSE),"-")</f>
        <v>-</v>
      </c>
      <c r="Z514" s="3" t="str">
        <f>IFERROR(VLOOKUP($D514,Payments!AD$10:$AX$1113,19,FALSE),"-")</f>
        <v>-</v>
      </c>
      <c r="AA514" s="3" t="str">
        <f>IFERROR(VLOOKUP($D514,Payments!AF$10:$AX$1113,17,FALSE),"-")</f>
        <v>-</v>
      </c>
      <c r="AB514" s="3" t="str">
        <f>IFERROR(VLOOKUP($D514,Payments!AH$10:$AX$1113,15,FALSE),"-")</f>
        <v>-</v>
      </c>
      <c r="AC514" s="3" t="str">
        <f>IFERROR(VLOOKUP($D514,Payments!AJ$10:$AX$1113,15,FALSE),"-")</f>
        <v>-</v>
      </c>
      <c r="AD514" s="3" t="str">
        <f>IFERROR(VLOOKUP($D514,Payments!AL$10:$AX$1113,13,FALSE),"-")</f>
        <v>-</v>
      </c>
      <c r="AE514" s="3" t="str">
        <f>IFERROR(VLOOKUP($D514,Payments!AN$10:$AX$1113,11,FALSE),"-")</f>
        <v>-</v>
      </c>
      <c r="AF514" s="3" t="str">
        <f>IFERROR(VLOOKUP($D514,Payments!AP$10:$AX$1113,9,FALSE),"-")</f>
        <v>-</v>
      </c>
      <c r="AG514" s="3" t="str">
        <f>IFERROR(VLOOKUP($D514,Payments!AR$10:$AX$1113,7,FALSE),"-")</f>
        <v>-</v>
      </c>
      <c r="AH514" s="3" t="str">
        <f>IFERROR(VLOOKUP($D514,Payments!AT$10:$AX$1113,5,FALSE),"-")</f>
        <v>-</v>
      </c>
      <c r="AI514" s="3" t="str">
        <f>IFERROR(VLOOKUP($D514,Payments!AV$10:$AX$1113,3,FALSE),"-")</f>
        <v>-</v>
      </c>
    </row>
    <row r="515" spans="1:35" ht="14.5" x14ac:dyDescent="0.35">
      <c r="A515" s="6" t="s">
        <v>599</v>
      </c>
      <c r="B515" s="2" t="s">
        <v>2690</v>
      </c>
      <c r="C515" s="19" t="s">
        <v>734</v>
      </c>
      <c r="D515" s="2" t="s">
        <v>2093</v>
      </c>
      <c r="E515" s="22" t="s">
        <v>739</v>
      </c>
      <c r="F515" s="2">
        <v>2</v>
      </c>
      <c r="G515" s="38">
        <v>20000</v>
      </c>
      <c r="H515" s="2"/>
      <c r="I515" s="26" t="s">
        <v>1543</v>
      </c>
      <c r="J515" s="2"/>
      <c r="K515" s="2"/>
      <c r="L515" s="3" t="str">
        <f>IFERROR(VLOOKUP($D515,Payments!B$10:$AX$1113,49,FALSE),"-")</f>
        <v>-</v>
      </c>
      <c r="M515" s="3" t="str">
        <f>IFERROR(VLOOKUP($D515,Payments!D$10:$AX$1113,47,FALSE),"-")</f>
        <v>-</v>
      </c>
      <c r="N515" s="3" t="str">
        <f>IFERROR(VLOOKUP($D515,Payments!F$10:$AX$1113,45,FALSE),"-")</f>
        <v>-</v>
      </c>
      <c r="O515" s="3" t="str">
        <f>IFERROR(VLOOKUP($D515,Payments!H$10:$AX$1113,43,FALSE),"-")</f>
        <v>-</v>
      </c>
      <c r="P515" s="3" t="str">
        <f>IFERROR(VLOOKUP($D515,Payments!J$10:$AX$1113,41,FALSE),"-")</f>
        <v>-</v>
      </c>
      <c r="Q515" s="3" t="str">
        <f>IFERROR(VLOOKUP($D515,Payments!L$10:$AX$1113,39,FALSE),"-")</f>
        <v>-</v>
      </c>
      <c r="R515" s="3" t="str">
        <f>IFERROR(VLOOKUP($D515,Payments!N$10:$AX$1113,37,FALSE),"-")</f>
        <v>-</v>
      </c>
      <c r="S515" s="3" t="str">
        <f>IFERROR(VLOOKUP($D515,Payments!P$10:$AX$1113,35,FALSE),"-")</f>
        <v>-</v>
      </c>
      <c r="T515" s="3" t="str">
        <f>IFERROR(VLOOKUP($D515,Payments!R$10:$AX$1113,33,FALSE),"-")</f>
        <v>-</v>
      </c>
      <c r="U515" s="3" t="str">
        <f>IFERROR(VLOOKUP($D515,Payments!T$10:$AX$1113,31,FALSE),"-")</f>
        <v>-</v>
      </c>
      <c r="V515" s="3" t="str">
        <f>IFERROR(VLOOKUP($D515,Payments!V$10:$AX$1113,29,FALSE),"-")</f>
        <v>-</v>
      </c>
      <c r="W515" s="3" t="str">
        <f>IFERROR(VLOOKUP($D515,Payments!X$10:$AX$1113,27,FALSE),"-")</f>
        <v>-</v>
      </c>
      <c r="X515" s="3" t="str">
        <f>IFERROR(VLOOKUP($D515,Payments!Z$10:$AX$1113,25,FALSE),"-")</f>
        <v>-</v>
      </c>
      <c r="Y515" s="3" t="str">
        <f>IFERROR(VLOOKUP($D515,Payments!AB$10:$AX$1113,23,FALSE),"-")</f>
        <v>-</v>
      </c>
      <c r="Z515" s="3" t="str">
        <f>IFERROR(VLOOKUP($D515,Payments!AD$10:$AX$1113,19,FALSE),"-")</f>
        <v>-</v>
      </c>
      <c r="AA515" s="3" t="str">
        <f>IFERROR(VLOOKUP($D515,Payments!AF$10:$AX$1113,17,FALSE),"-")</f>
        <v>-</v>
      </c>
      <c r="AB515" s="3" t="str">
        <f>IFERROR(VLOOKUP($D515,Payments!AH$10:$AX$1113,15,FALSE),"-")</f>
        <v>-</v>
      </c>
      <c r="AC515" s="3" t="str">
        <f>IFERROR(VLOOKUP($D515,Payments!AJ$10:$AX$1113,15,FALSE),"-")</f>
        <v>-</v>
      </c>
      <c r="AD515" s="3" t="str">
        <f>IFERROR(VLOOKUP($D515,Payments!AL$10:$AX$1113,13,FALSE),"-")</f>
        <v>-</v>
      </c>
      <c r="AE515" s="3" t="str">
        <f>IFERROR(VLOOKUP($D515,Payments!AN$10:$AX$1113,11,FALSE),"-")</f>
        <v>-</v>
      </c>
      <c r="AF515" s="3" t="str">
        <f>IFERROR(VLOOKUP($D515,Payments!AP$10:$AX$1113,9,FALSE),"-")</f>
        <v>-</v>
      </c>
      <c r="AG515" s="3" t="str">
        <f>IFERROR(VLOOKUP($D515,Payments!AR$10:$AX$1113,7,FALSE),"-")</f>
        <v>-</v>
      </c>
      <c r="AH515" s="3" t="str">
        <f>IFERROR(VLOOKUP($D515,Payments!AT$10:$AX$1113,5,FALSE),"-")</f>
        <v>-</v>
      </c>
      <c r="AI515" s="3" t="str">
        <f>IFERROR(VLOOKUP($D515,Payments!AV$10:$AX$1113,3,FALSE),"-")</f>
        <v>-</v>
      </c>
    </row>
    <row r="516" spans="1:35" ht="14.5" x14ac:dyDescent="0.35">
      <c r="A516" s="6" t="s">
        <v>599</v>
      </c>
      <c r="B516" s="2" t="s">
        <v>2690</v>
      </c>
      <c r="C516" s="19" t="s">
        <v>734</v>
      </c>
      <c r="D516" s="2" t="s">
        <v>2094</v>
      </c>
      <c r="E516" s="22" t="s">
        <v>740</v>
      </c>
      <c r="F516" s="2">
        <v>0</v>
      </c>
      <c r="G516" s="38">
        <v>20000</v>
      </c>
      <c r="H516" s="2"/>
      <c r="I516" s="26"/>
      <c r="J516" s="2"/>
      <c r="K516" s="2" t="s">
        <v>741</v>
      </c>
      <c r="L516" s="3" t="str">
        <f>IFERROR(VLOOKUP($D516,Payments!B$10:$AX$1113,49,FALSE),"-")</f>
        <v>-</v>
      </c>
      <c r="M516" s="3" t="str">
        <f>IFERROR(VLOOKUP($D516,Payments!D$10:$AX$1113,47,FALSE),"-")</f>
        <v>-</v>
      </c>
      <c r="N516" s="3" t="str">
        <f>IFERROR(VLOOKUP($D516,Payments!F$10:$AX$1113,45,FALSE),"-")</f>
        <v>-</v>
      </c>
      <c r="O516" s="3" t="str">
        <f>IFERROR(VLOOKUP($D516,Payments!H$10:$AX$1113,43,FALSE),"-")</f>
        <v>-</v>
      </c>
      <c r="P516" s="3" t="str">
        <f>IFERROR(VLOOKUP($D516,Payments!J$10:$AX$1113,41,FALSE),"-")</f>
        <v>-</v>
      </c>
      <c r="Q516" s="3" t="str">
        <f>IFERROR(VLOOKUP($D516,Payments!L$10:$AX$1113,39,FALSE),"-")</f>
        <v>-</v>
      </c>
      <c r="R516" s="3" t="str">
        <f>IFERROR(VLOOKUP($D516,Payments!N$10:$AX$1113,37,FALSE),"-")</f>
        <v>-</v>
      </c>
      <c r="S516" s="3" t="str">
        <f>IFERROR(VLOOKUP($D516,Payments!P$10:$AX$1113,35,FALSE),"-")</f>
        <v>-</v>
      </c>
      <c r="T516" s="3" t="str">
        <f>IFERROR(VLOOKUP($D516,Payments!R$10:$AX$1113,33,FALSE),"-")</f>
        <v>-</v>
      </c>
      <c r="U516" s="3" t="str">
        <f>IFERROR(VLOOKUP($D516,Payments!T$10:$AX$1113,31,FALSE),"-")</f>
        <v>-</v>
      </c>
      <c r="V516" s="3" t="str">
        <f>IFERROR(VLOOKUP($D516,Payments!V$10:$AX$1113,29,FALSE),"-")</f>
        <v>-</v>
      </c>
      <c r="W516" s="3" t="str">
        <f>IFERROR(VLOOKUP($D516,Payments!X$10:$AX$1113,27,FALSE),"-")</f>
        <v>-</v>
      </c>
      <c r="X516" s="3" t="str">
        <f>IFERROR(VLOOKUP($D516,Payments!Z$10:$AX$1113,25,FALSE),"-")</f>
        <v>-</v>
      </c>
      <c r="Y516" s="3" t="str">
        <f>IFERROR(VLOOKUP($D516,Payments!AB$10:$AX$1113,23,FALSE),"-")</f>
        <v>-</v>
      </c>
      <c r="Z516" s="3" t="str">
        <f>IFERROR(VLOOKUP($D516,Payments!AD$10:$AX$1113,19,FALSE),"-")</f>
        <v>-</v>
      </c>
      <c r="AA516" s="3" t="str">
        <f>IFERROR(VLOOKUP($D516,Payments!AF$10:$AX$1113,17,FALSE),"-")</f>
        <v>-</v>
      </c>
      <c r="AB516" s="3" t="str">
        <f>IFERROR(VLOOKUP($D516,Payments!AH$10:$AX$1113,15,FALSE),"-")</f>
        <v>-</v>
      </c>
      <c r="AC516" s="3" t="str">
        <f>IFERROR(VLOOKUP($D516,Payments!AJ$10:$AX$1113,15,FALSE),"-")</f>
        <v>-</v>
      </c>
      <c r="AD516" s="3" t="str">
        <f>IFERROR(VLOOKUP($D516,Payments!AL$10:$AX$1113,13,FALSE),"-")</f>
        <v>-</v>
      </c>
      <c r="AE516" s="3" t="str">
        <f>IFERROR(VLOOKUP($D516,Payments!AN$10:$AX$1113,11,FALSE),"-")</f>
        <v>-</v>
      </c>
      <c r="AF516" s="3" t="str">
        <f>IFERROR(VLOOKUP($D516,Payments!AP$10:$AX$1113,9,FALSE),"-")</f>
        <v>-</v>
      </c>
      <c r="AG516" s="3" t="str">
        <f>IFERROR(VLOOKUP($D516,Payments!AR$10:$AX$1113,7,FALSE),"-")</f>
        <v>-</v>
      </c>
      <c r="AH516" s="3" t="str">
        <f>IFERROR(VLOOKUP($D516,Payments!AT$10:$AX$1113,5,FALSE),"-")</f>
        <v>-</v>
      </c>
      <c r="AI516" s="3" t="str">
        <f>IFERROR(VLOOKUP($D516,Payments!AV$10:$AX$1113,3,FALSE),"-")</f>
        <v>-</v>
      </c>
    </row>
    <row r="517" spans="1:35" ht="14.5" x14ac:dyDescent="0.35">
      <c r="A517" s="6" t="s">
        <v>599</v>
      </c>
      <c r="B517" s="2" t="s">
        <v>2691</v>
      </c>
      <c r="C517" s="19" t="s">
        <v>1412</v>
      </c>
      <c r="D517" s="2" t="s">
        <v>2095</v>
      </c>
      <c r="E517" s="22" t="s">
        <v>1544</v>
      </c>
      <c r="F517" s="2">
        <v>3</v>
      </c>
      <c r="G517" s="38">
        <v>20000</v>
      </c>
      <c r="H517" s="2"/>
      <c r="I517" s="26"/>
      <c r="J517" s="2"/>
      <c r="K517" s="2"/>
      <c r="L517" s="3" t="str">
        <f>IFERROR(VLOOKUP($D517,Payments!B$10:$AX$1113,49,FALSE),"-")</f>
        <v>-</v>
      </c>
      <c r="M517" s="3" t="str">
        <f>IFERROR(VLOOKUP($D517,Payments!D$10:$AX$1113,47,FALSE),"-")</f>
        <v>-</v>
      </c>
      <c r="N517" s="3" t="str">
        <f>IFERROR(VLOOKUP($D517,Payments!F$10:$AX$1113,45,FALSE),"-")</f>
        <v>-</v>
      </c>
      <c r="O517" s="3" t="str">
        <f>IFERROR(VLOOKUP($D517,Payments!H$10:$AX$1113,43,FALSE),"-")</f>
        <v>-</v>
      </c>
      <c r="P517" s="3" t="str">
        <f>IFERROR(VLOOKUP($D517,Payments!J$10:$AX$1113,41,FALSE),"-")</f>
        <v>-</v>
      </c>
      <c r="Q517" s="3" t="str">
        <f>IFERROR(VLOOKUP($D517,Payments!L$10:$AX$1113,39,FALSE),"-")</f>
        <v>-</v>
      </c>
      <c r="R517" s="3" t="str">
        <f>IFERROR(VLOOKUP($D517,Payments!N$10:$AX$1113,37,FALSE),"-")</f>
        <v>-</v>
      </c>
      <c r="S517" s="3" t="str">
        <f>IFERROR(VLOOKUP($D517,Payments!P$10:$AX$1113,35,FALSE),"-")</f>
        <v>-</v>
      </c>
      <c r="T517" s="3" t="str">
        <f>IFERROR(VLOOKUP($D517,Payments!R$10:$AX$1113,33,FALSE),"-")</f>
        <v>-</v>
      </c>
      <c r="U517" s="3" t="str">
        <f>IFERROR(VLOOKUP($D517,Payments!T$10:$AX$1113,31,FALSE),"-")</f>
        <v>-</v>
      </c>
      <c r="V517" s="3" t="str">
        <f>IFERROR(VLOOKUP($D517,Payments!V$10:$AX$1113,29,FALSE),"-")</f>
        <v>-</v>
      </c>
      <c r="W517" s="3" t="str">
        <f>IFERROR(VLOOKUP($D517,Payments!X$10:$AX$1113,27,FALSE),"-")</f>
        <v>-</v>
      </c>
      <c r="X517" s="3" t="str">
        <f>IFERROR(VLOOKUP($D517,Payments!Z$10:$AX$1113,25,FALSE),"-")</f>
        <v>-</v>
      </c>
      <c r="Y517" s="3" t="str">
        <f>IFERROR(VLOOKUP($D517,Payments!AB$10:$AX$1113,23,FALSE),"-")</f>
        <v>-</v>
      </c>
      <c r="Z517" s="3" t="str">
        <f>IFERROR(VLOOKUP($D517,Payments!AD$10:$AX$1113,19,FALSE),"-")</f>
        <v>-</v>
      </c>
      <c r="AA517" s="3" t="str">
        <f>IFERROR(VLOOKUP($D517,Payments!AF$10:$AX$1113,17,FALSE),"-")</f>
        <v>-</v>
      </c>
      <c r="AB517" s="3" t="str">
        <f>IFERROR(VLOOKUP($D517,Payments!AH$10:$AX$1113,15,FALSE),"-")</f>
        <v>-</v>
      </c>
      <c r="AC517" s="3" t="str">
        <f>IFERROR(VLOOKUP($D517,Payments!AJ$10:$AX$1113,15,FALSE),"-")</f>
        <v>-</v>
      </c>
      <c r="AD517" s="3" t="str">
        <f>IFERROR(VLOOKUP($D517,Payments!AL$10:$AX$1113,13,FALSE),"-")</f>
        <v>-</v>
      </c>
      <c r="AE517" s="3" t="str">
        <f>IFERROR(VLOOKUP($D517,Payments!AN$10:$AX$1113,11,FALSE),"-")</f>
        <v>-</v>
      </c>
      <c r="AF517" s="3" t="str">
        <f>IFERROR(VLOOKUP($D517,Payments!AP$10:$AX$1113,9,FALSE),"-")</f>
        <v>-</v>
      </c>
      <c r="AG517" s="3" t="str">
        <f>IFERROR(VLOOKUP($D517,Payments!AR$10:$AX$1113,7,FALSE),"-")</f>
        <v>-</v>
      </c>
      <c r="AH517" s="3" t="str">
        <f>IFERROR(VLOOKUP($D517,Payments!AT$10:$AX$1113,5,FALSE),"-")</f>
        <v>-</v>
      </c>
      <c r="AI517" s="3" t="str">
        <f>IFERROR(VLOOKUP($D517,Payments!AV$10:$AX$1113,3,FALSE),"-")</f>
        <v>-</v>
      </c>
    </row>
    <row r="518" spans="1:35" ht="14.5" x14ac:dyDescent="0.35">
      <c r="A518" s="6" t="s">
        <v>599</v>
      </c>
      <c r="B518" s="2" t="s">
        <v>2691</v>
      </c>
      <c r="C518" s="19" t="s">
        <v>1412</v>
      </c>
      <c r="D518" s="2" t="s">
        <v>2096</v>
      </c>
      <c r="E518" s="22" t="s">
        <v>742</v>
      </c>
      <c r="F518" s="2">
        <v>4</v>
      </c>
      <c r="G518" s="38">
        <v>15000</v>
      </c>
      <c r="H518" s="2"/>
      <c r="I518" s="26"/>
      <c r="J518" s="2"/>
      <c r="K518" s="2"/>
      <c r="L518" s="3" t="str">
        <f>IFERROR(VLOOKUP($D518,Payments!B$10:$AX$1113,49,FALSE),"-")</f>
        <v>-</v>
      </c>
      <c r="M518" s="3" t="str">
        <f>IFERROR(VLOOKUP($D518,Payments!D$10:$AX$1113,47,FALSE),"-")</f>
        <v>-</v>
      </c>
      <c r="N518" s="3" t="str">
        <f>IFERROR(VLOOKUP($D518,Payments!F$10:$AX$1113,45,FALSE),"-")</f>
        <v>-</v>
      </c>
      <c r="O518" s="3" t="str">
        <f>IFERROR(VLOOKUP($D518,Payments!H$10:$AX$1113,43,FALSE),"-")</f>
        <v>-</v>
      </c>
      <c r="P518" s="3" t="str">
        <f>IFERROR(VLOOKUP($D518,Payments!J$10:$AX$1113,41,FALSE),"-")</f>
        <v>-</v>
      </c>
      <c r="Q518" s="3" t="str">
        <f>IFERROR(VLOOKUP($D518,Payments!L$10:$AX$1113,39,FALSE),"-")</f>
        <v>-</v>
      </c>
      <c r="R518" s="3" t="str">
        <f>IFERROR(VLOOKUP($D518,Payments!N$10:$AX$1113,37,FALSE),"-")</f>
        <v>-</v>
      </c>
      <c r="S518" s="3" t="str">
        <f>IFERROR(VLOOKUP($D518,Payments!P$10:$AX$1113,35,FALSE),"-")</f>
        <v>-</v>
      </c>
      <c r="T518" s="3" t="str">
        <f>IFERROR(VLOOKUP($D518,Payments!R$10:$AX$1113,33,FALSE),"-")</f>
        <v>-</v>
      </c>
      <c r="U518" s="3" t="str">
        <f>IFERROR(VLOOKUP($D518,Payments!T$10:$AX$1113,31,FALSE),"-")</f>
        <v>-</v>
      </c>
      <c r="V518" s="3" t="str">
        <f>IFERROR(VLOOKUP($D518,Payments!V$10:$AX$1113,29,FALSE),"-")</f>
        <v>-</v>
      </c>
      <c r="W518" s="3" t="str">
        <f>IFERROR(VLOOKUP($D518,Payments!X$10:$AX$1113,27,FALSE),"-")</f>
        <v>-</v>
      </c>
      <c r="X518" s="3" t="str">
        <f>IFERROR(VLOOKUP($D518,Payments!Z$10:$AX$1113,25,FALSE),"-")</f>
        <v>-</v>
      </c>
      <c r="Y518" s="3" t="str">
        <f>IFERROR(VLOOKUP($D518,Payments!AB$10:$AX$1113,23,FALSE),"-")</f>
        <v>-</v>
      </c>
      <c r="Z518" s="3" t="str">
        <f>IFERROR(VLOOKUP($D518,Payments!AD$10:$AX$1113,19,FALSE),"-")</f>
        <v>-</v>
      </c>
      <c r="AA518" s="3" t="str">
        <f>IFERROR(VLOOKUP($D518,Payments!AF$10:$AX$1113,17,FALSE),"-")</f>
        <v>-</v>
      </c>
      <c r="AB518" s="3" t="str">
        <f>IFERROR(VLOOKUP($D518,Payments!AH$10:$AX$1113,15,FALSE),"-")</f>
        <v>-</v>
      </c>
      <c r="AC518" s="3" t="str">
        <f>IFERROR(VLOOKUP($D518,Payments!AJ$10:$AX$1113,15,FALSE),"-")</f>
        <v>-</v>
      </c>
      <c r="AD518" s="3" t="str">
        <f>IFERROR(VLOOKUP($D518,Payments!AL$10:$AX$1113,13,FALSE),"-")</f>
        <v>-</v>
      </c>
      <c r="AE518" s="3" t="str">
        <f>IFERROR(VLOOKUP($D518,Payments!AN$10:$AX$1113,11,FALSE),"-")</f>
        <v>-</v>
      </c>
      <c r="AF518" s="3" t="str">
        <f>IFERROR(VLOOKUP($D518,Payments!AP$10:$AX$1113,9,FALSE),"-")</f>
        <v>-</v>
      </c>
      <c r="AG518" s="3" t="str">
        <f>IFERROR(VLOOKUP($D518,Payments!AR$10:$AX$1113,7,FALSE),"-")</f>
        <v>-</v>
      </c>
      <c r="AH518" s="3" t="str">
        <f>IFERROR(VLOOKUP($D518,Payments!AT$10:$AX$1113,5,FALSE),"-")</f>
        <v>-</v>
      </c>
      <c r="AI518" s="3" t="str">
        <f>IFERROR(VLOOKUP($D518,Payments!AV$10:$AX$1113,3,FALSE),"-")</f>
        <v>-</v>
      </c>
    </row>
    <row r="519" spans="1:35" ht="14.5" x14ac:dyDescent="0.35">
      <c r="A519" s="6" t="s">
        <v>599</v>
      </c>
      <c r="B519" s="2" t="s">
        <v>2691</v>
      </c>
      <c r="C519" s="19" t="s">
        <v>1412</v>
      </c>
      <c r="D519" s="2" t="s">
        <v>2097</v>
      </c>
      <c r="E519" s="22" t="s">
        <v>743</v>
      </c>
      <c r="F519" s="2">
        <v>5</v>
      </c>
      <c r="G519" s="38">
        <v>20000</v>
      </c>
      <c r="H519" s="2"/>
      <c r="I519" s="26" t="s">
        <v>1545</v>
      </c>
      <c r="J519" s="2"/>
      <c r="K519" s="2"/>
      <c r="L519" s="3" t="str">
        <f>IFERROR(VLOOKUP($D519,Payments!B$10:$AX$1113,49,FALSE),"-")</f>
        <v>-</v>
      </c>
      <c r="M519" s="3" t="str">
        <f>IFERROR(VLOOKUP($D519,Payments!D$10:$AX$1113,47,FALSE),"-")</f>
        <v>-</v>
      </c>
      <c r="N519" s="3" t="str">
        <f>IFERROR(VLOOKUP($D519,Payments!F$10:$AX$1113,45,FALSE),"-")</f>
        <v>-</v>
      </c>
      <c r="O519" s="3" t="str">
        <f>IFERROR(VLOOKUP($D519,Payments!H$10:$AX$1113,43,FALSE),"-")</f>
        <v>-</v>
      </c>
      <c r="P519" s="3" t="str">
        <f>IFERROR(VLOOKUP($D519,Payments!J$10:$AX$1113,41,FALSE),"-")</f>
        <v>-</v>
      </c>
      <c r="Q519" s="3" t="str">
        <f>IFERROR(VLOOKUP($D519,Payments!L$10:$AX$1113,39,FALSE),"-")</f>
        <v>-</v>
      </c>
      <c r="R519" s="3" t="str">
        <f>IFERROR(VLOOKUP($D519,Payments!N$10:$AX$1113,37,FALSE),"-")</f>
        <v>-</v>
      </c>
      <c r="S519" s="3" t="str">
        <f>IFERROR(VLOOKUP($D519,Payments!P$10:$AX$1113,35,FALSE),"-")</f>
        <v>-</v>
      </c>
      <c r="T519" s="3" t="str">
        <f>IFERROR(VLOOKUP($D519,Payments!R$10:$AX$1113,33,FALSE),"-")</f>
        <v>-</v>
      </c>
      <c r="U519" s="3" t="str">
        <f>IFERROR(VLOOKUP($D519,Payments!T$10:$AX$1113,31,FALSE),"-")</f>
        <v>-</v>
      </c>
      <c r="V519" s="3" t="str">
        <f>IFERROR(VLOOKUP($D519,Payments!V$10:$AX$1113,29,FALSE),"-")</f>
        <v>-</v>
      </c>
      <c r="W519" s="3" t="str">
        <f>IFERROR(VLOOKUP($D519,Payments!X$10:$AX$1113,27,FALSE),"-")</f>
        <v>-</v>
      </c>
      <c r="X519" s="3" t="str">
        <f>IFERROR(VLOOKUP($D519,Payments!Z$10:$AX$1113,25,FALSE),"-")</f>
        <v>-</v>
      </c>
      <c r="Y519" s="3" t="str">
        <f>IFERROR(VLOOKUP($D519,Payments!AB$10:$AX$1113,23,FALSE),"-")</f>
        <v>-</v>
      </c>
      <c r="Z519" s="3" t="str">
        <f>IFERROR(VLOOKUP($D519,Payments!AD$10:$AX$1113,19,FALSE),"-")</f>
        <v>-</v>
      </c>
      <c r="AA519" s="3" t="str">
        <f>IFERROR(VLOOKUP($D519,Payments!AF$10:$AX$1113,17,FALSE),"-")</f>
        <v>-</v>
      </c>
      <c r="AB519" s="3" t="str">
        <f>IFERROR(VLOOKUP($D519,Payments!AH$10:$AX$1113,15,FALSE),"-")</f>
        <v>-</v>
      </c>
      <c r="AC519" s="3" t="str">
        <f>IFERROR(VLOOKUP($D519,Payments!AJ$10:$AX$1113,15,FALSE),"-")</f>
        <v>-</v>
      </c>
      <c r="AD519" s="3" t="str">
        <f>IFERROR(VLOOKUP($D519,Payments!AL$10:$AX$1113,13,FALSE),"-")</f>
        <v>-</v>
      </c>
      <c r="AE519" s="3" t="str">
        <f>IFERROR(VLOOKUP($D519,Payments!AN$10:$AX$1113,11,FALSE),"-")</f>
        <v>-</v>
      </c>
      <c r="AF519" s="3" t="str">
        <f>IFERROR(VLOOKUP($D519,Payments!AP$10:$AX$1113,9,FALSE),"-")</f>
        <v>-</v>
      </c>
      <c r="AG519" s="3" t="str">
        <f>IFERROR(VLOOKUP($D519,Payments!AR$10:$AX$1113,7,FALSE),"-")</f>
        <v>-</v>
      </c>
      <c r="AH519" s="3" t="str">
        <f>IFERROR(VLOOKUP($D519,Payments!AT$10:$AX$1113,5,FALSE),"-")</f>
        <v>-</v>
      </c>
      <c r="AI519" s="3" t="str">
        <f>IFERROR(VLOOKUP($D519,Payments!AV$10:$AX$1113,3,FALSE),"-")</f>
        <v>-</v>
      </c>
    </row>
    <row r="520" spans="1:35" ht="14.5" x14ac:dyDescent="0.35">
      <c r="A520" s="6" t="s">
        <v>599</v>
      </c>
      <c r="B520" s="2" t="s">
        <v>2691</v>
      </c>
      <c r="C520" s="19" t="s">
        <v>1412</v>
      </c>
      <c r="D520" s="2" t="s">
        <v>2098</v>
      </c>
      <c r="E520" s="22" t="s">
        <v>744</v>
      </c>
      <c r="F520" s="2">
        <v>7</v>
      </c>
      <c r="G520" s="38">
        <v>15000</v>
      </c>
      <c r="H520" s="2"/>
      <c r="I520" s="26"/>
      <c r="J520" s="2"/>
      <c r="K520" s="2"/>
      <c r="L520" s="3" t="str">
        <f>IFERROR(VLOOKUP($D520,Payments!B$10:$AX$1113,49,FALSE),"-")</f>
        <v>-</v>
      </c>
      <c r="M520" s="3" t="str">
        <f>IFERROR(VLOOKUP($D520,Payments!D$10:$AX$1113,47,FALSE),"-")</f>
        <v>-</v>
      </c>
      <c r="N520" s="3" t="str">
        <f>IFERROR(VLOOKUP($D520,Payments!F$10:$AX$1113,45,FALSE),"-")</f>
        <v>-</v>
      </c>
      <c r="O520" s="3" t="str">
        <f>IFERROR(VLOOKUP($D520,Payments!H$10:$AX$1113,43,FALSE),"-")</f>
        <v>-</v>
      </c>
      <c r="P520" s="3" t="str">
        <f>IFERROR(VLOOKUP($D520,Payments!J$10:$AX$1113,41,FALSE),"-")</f>
        <v>-</v>
      </c>
      <c r="Q520" s="3" t="str">
        <f>IFERROR(VLOOKUP($D520,Payments!L$10:$AX$1113,39,FALSE),"-")</f>
        <v>-</v>
      </c>
      <c r="R520" s="3" t="str">
        <f>IFERROR(VLOOKUP($D520,Payments!N$10:$AX$1113,37,FALSE),"-")</f>
        <v>-</v>
      </c>
      <c r="S520" s="3" t="str">
        <f>IFERROR(VLOOKUP($D520,Payments!P$10:$AX$1113,35,FALSE),"-")</f>
        <v>-</v>
      </c>
      <c r="T520" s="3" t="str">
        <f>IFERROR(VLOOKUP($D520,Payments!R$10:$AX$1113,33,FALSE),"-")</f>
        <v>-</v>
      </c>
      <c r="U520" s="3" t="str">
        <f>IFERROR(VLOOKUP($D520,Payments!T$10:$AX$1113,31,FALSE),"-")</f>
        <v>-</v>
      </c>
      <c r="V520" s="3" t="str">
        <f>IFERROR(VLOOKUP($D520,Payments!V$10:$AX$1113,29,FALSE),"-")</f>
        <v>-</v>
      </c>
      <c r="W520" s="3" t="str">
        <f>IFERROR(VLOOKUP($D520,Payments!X$10:$AX$1113,27,FALSE),"-")</f>
        <v>-</v>
      </c>
      <c r="X520" s="3" t="str">
        <f>IFERROR(VLOOKUP($D520,Payments!Z$10:$AX$1113,25,FALSE),"-")</f>
        <v>-</v>
      </c>
      <c r="Y520" s="3" t="str">
        <f>IFERROR(VLOOKUP($D520,Payments!AB$10:$AX$1113,23,FALSE),"-")</f>
        <v>-</v>
      </c>
      <c r="Z520" s="3" t="str">
        <f>IFERROR(VLOOKUP($D520,Payments!AD$10:$AX$1113,19,FALSE),"-")</f>
        <v>-</v>
      </c>
      <c r="AA520" s="3" t="str">
        <f>IFERROR(VLOOKUP($D520,Payments!AF$10:$AX$1113,17,FALSE),"-")</f>
        <v>-</v>
      </c>
      <c r="AB520" s="3" t="str">
        <f>IFERROR(VLOOKUP($D520,Payments!AH$10:$AX$1113,15,FALSE),"-")</f>
        <v>-</v>
      </c>
      <c r="AC520" s="3" t="str">
        <f>IFERROR(VLOOKUP($D520,Payments!AJ$10:$AX$1113,15,FALSE),"-")</f>
        <v>-</v>
      </c>
      <c r="AD520" s="3" t="str">
        <f>IFERROR(VLOOKUP($D520,Payments!AL$10:$AX$1113,13,FALSE),"-")</f>
        <v>-</v>
      </c>
      <c r="AE520" s="3" t="str">
        <f>IFERROR(VLOOKUP($D520,Payments!AN$10:$AX$1113,11,FALSE),"-")</f>
        <v>-</v>
      </c>
      <c r="AF520" s="3" t="str">
        <f>IFERROR(VLOOKUP($D520,Payments!AP$10:$AX$1113,9,FALSE),"-")</f>
        <v>-</v>
      </c>
      <c r="AG520" s="3" t="str">
        <f>IFERROR(VLOOKUP($D520,Payments!AR$10:$AX$1113,7,FALSE),"-")</f>
        <v>-</v>
      </c>
      <c r="AH520" s="3" t="str">
        <f>IFERROR(VLOOKUP($D520,Payments!AT$10:$AX$1113,5,FALSE),"-")</f>
        <v>-</v>
      </c>
      <c r="AI520" s="3" t="str">
        <f>IFERROR(VLOOKUP($D520,Payments!AV$10:$AX$1113,3,FALSE),"-")</f>
        <v>-</v>
      </c>
    </row>
    <row r="521" spans="1:35" ht="14.5" x14ac:dyDescent="0.35">
      <c r="A521" s="6" t="s">
        <v>599</v>
      </c>
      <c r="B521" s="2" t="s">
        <v>2692</v>
      </c>
      <c r="C521" s="19" t="s">
        <v>745</v>
      </c>
      <c r="D521" s="2" t="s">
        <v>2099</v>
      </c>
      <c r="E521" s="22" t="s">
        <v>746</v>
      </c>
      <c r="F521" s="2" t="s">
        <v>27</v>
      </c>
      <c r="G521" s="38">
        <v>20000</v>
      </c>
      <c r="H521" s="2"/>
      <c r="I521" s="26"/>
      <c r="J521" s="2"/>
      <c r="K521" s="2"/>
      <c r="L521" s="3" t="str">
        <f>IFERROR(VLOOKUP($D521,Payments!B$10:$AX$1113,49,FALSE),"-")</f>
        <v>-</v>
      </c>
      <c r="M521" s="3" t="str">
        <f>IFERROR(VLOOKUP($D521,Payments!D$10:$AX$1113,47,FALSE),"-")</f>
        <v>-</v>
      </c>
      <c r="N521" s="3" t="str">
        <f>IFERROR(VLOOKUP($D521,Payments!F$10:$AX$1113,45,FALSE),"-")</f>
        <v>-</v>
      </c>
      <c r="O521" s="3" t="str">
        <f>IFERROR(VLOOKUP($D521,Payments!H$10:$AX$1113,43,FALSE),"-")</f>
        <v>-</v>
      </c>
      <c r="P521" s="3" t="str">
        <f>IFERROR(VLOOKUP($D521,Payments!J$10:$AX$1113,41,FALSE),"-")</f>
        <v>-</v>
      </c>
      <c r="Q521" s="3" t="str">
        <f>IFERROR(VLOOKUP($D521,Payments!L$10:$AX$1113,39,FALSE),"-")</f>
        <v>-</v>
      </c>
      <c r="R521" s="3" t="str">
        <f>IFERROR(VLOOKUP($D521,Payments!N$10:$AX$1113,37,FALSE),"-")</f>
        <v>-</v>
      </c>
      <c r="S521" s="3" t="str">
        <f>IFERROR(VLOOKUP($D521,Payments!P$10:$AX$1113,35,FALSE),"-")</f>
        <v>-</v>
      </c>
      <c r="T521" s="3" t="str">
        <f>IFERROR(VLOOKUP($D521,Payments!R$10:$AX$1113,33,FALSE),"-")</f>
        <v>-</v>
      </c>
      <c r="U521" s="3" t="str">
        <f>IFERROR(VLOOKUP($D521,Payments!T$10:$AX$1113,31,FALSE),"-")</f>
        <v>-</v>
      </c>
      <c r="V521" s="3" t="str">
        <f>IFERROR(VLOOKUP($D521,Payments!V$10:$AX$1113,29,FALSE),"-")</f>
        <v>-</v>
      </c>
      <c r="W521" s="3" t="str">
        <f>IFERROR(VLOOKUP($D521,Payments!X$10:$AX$1113,27,FALSE),"-")</f>
        <v>-</v>
      </c>
      <c r="X521" s="3" t="str">
        <f>IFERROR(VLOOKUP($D521,Payments!Z$10:$AX$1113,25,FALSE),"-")</f>
        <v>-</v>
      </c>
      <c r="Y521" s="3" t="str">
        <f>IFERROR(VLOOKUP($D521,Payments!AB$10:$AX$1113,23,FALSE),"-")</f>
        <v>-</v>
      </c>
      <c r="Z521" s="3" t="str">
        <f>IFERROR(VLOOKUP($D521,Payments!AD$10:$AX$1113,19,FALSE),"-")</f>
        <v>-</v>
      </c>
      <c r="AA521" s="3" t="str">
        <f>IFERROR(VLOOKUP($D521,Payments!AF$10:$AX$1113,17,FALSE),"-")</f>
        <v>-</v>
      </c>
      <c r="AB521" s="3" t="str">
        <f>IFERROR(VLOOKUP($D521,Payments!AH$10:$AX$1113,15,FALSE),"-")</f>
        <v>-</v>
      </c>
      <c r="AC521" s="3" t="str">
        <f>IFERROR(VLOOKUP($D521,Payments!AJ$10:$AX$1113,15,FALSE),"-")</f>
        <v>-</v>
      </c>
      <c r="AD521" s="3" t="str">
        <f>IFERROR(VLOOKUP($D521,Payments!AL$10:$AX$1113,13,FALSE),"-")</f>
        <v>-</v>
      </c>
      <c r="AE521" s="3" t="str">
        <f>IFERROR(VLOOKUP($D521,Payments!AN$10:$AX$1113,11,FALSE),"-")</f>
        <v>-</v>
      </c>
      <c r="AF521" s="3" t="str">
        <f>IFERROR(VLOOKUP($D521,Payments!AP$10:$AX$1113,9,FALSE),"-")</f>
        <v>-</v>
      </c>
      <c r="AG521" s="3" t="str">
        <f>IFERROR(VLOOKUP($D521,Payments!AR$10:$AX$1113,7,FALSE),"-")</f>
        <v>-</v>
      </c>
      <c r="AH521" s="3" t="str">
        <f>IFERROR(VLOOKUP($D521,Payments!AT$10:$AX$1113,5,FALSE),"-")</f>
        <v>-</v>
      </c>
      <c r="AI521" s="3" t="str">
        <f>IFERROR(VLOOKUP($D521,Payments!AV$10:$AX$1113,3,FALSE),"-")</f>
        <v>-</v>
      </c>
    </row>
    <row r="522" spans="1:35" ht="14.5" x14ac:dyDescent="0.35">
      <c r="A522" s="6" t="s">
        <v>599</v>
      </c>
      <c r="B522" s="2" t="s">
        <v>2692</v>
      </c>
      <c r="C522" s="19" t="s">
        <v>745</v>
      </c>
      <c r="D522" s="2" t="s">
        <v>2100</v>
      </c>
      <c r="E522" s="22" t="s">
        <v>747</v>
      </c>
      <c r="F522" s="2">
        <v>5</v>
      </c>
      <c r="G522" s="38">
        <v>20000</v>
      </c>
      <c r="H522" s="2"/>
      <c r="I522" s="26" t="s">
        <v>1546</v>
      </c>
      <c r="J522" s="2"/>
      <c r="K522" s="2"/>
      <c r="L522" s="3" t="str">
        <f>IFERROR(VLOOKUP($D522,Payments!B$10:$AX$1113,49,FALSE),"-")</f>
        <v>-</v>
      </c>
      <c r="M522" s="3" t="str">
        <f>IFERROR(VLOOKUP($D522,Payments!D$10:$AX$1113,47,FALSE),"-")</f>
        <v>-</v>
      </c>
      <c r="N522" s="3" t="str">
        <f>IFERROR(VLOOKUP($D522,Payments!F$10:$AX$1113,45,FALSE),"-")</f>
        <v>-</v>
      </c>
      <c r="O522" s="3" t="str">
        <f>IFERROR(VLOOKUP($D522,Payments!H$10:$AX$1113,43,FALSE),"-")</f>
        <v>-</v>
      </c>
      <c r="P522" s="3" t="str">
        <f>IFERROR(VLOOKUP($D522,Payments!J$10:$AX$1113,41,FALSE),"-")</f>
        <v>-</v>
      </c>
      <c r="Q522" s="3" t="str">
        <f>IFERROR(VLOOKUP($D522,Payments!L$10:$AX$1113,39,FALSE),"-")</f>
        <v>-</v>
      </c>
      <c r="R522" s="3" t="str">
        <f>IFERROR(VLOOKUP($D522,Payments!N$10:$AX$1113,37,FALSE),"-")</f>
        <v>-</v>
      </c>
      <c r="S522" s="3" t="str">
        <f>IFERROR(VLOOKUP($D522,Payments!P$10:$AX$1113,35,FALSE),"-")</f>
        <v>-</v>
      </c>
      <c r="T522" s="3" t="str">
        <f>IFERROR(VLOOKUP($D522,Payments!R$10:$AX$1113,33,FALSE),"-")</f>
        <v>-</v>
      </c>
      <c r="U522" s="3" t="str">
        <f>IFERROR(VLOOKUP($D522,Payments!T$10:$AX$1113,31,FALSE),"-")</f>
        <v>-</v>
      </c>
      <c r="V522" s="3" t="str">
        <f>IFERROR(VLOOKUP($D522,Payments!V$10:$AX$1113,29,FALSE),"-")</f>
        <v>-</v>
      </c>
      <c r="W522" s="3" t="str">
        <f>IFERROR(VLOOKUP($D522,Payments!X$10:$AX$1113,27,FALSE),"-")</f>
        <v>-</v>
      </c>
      <c r="X522" s="3" t="str">
        <f>IFERROR(VLOOKUP($D522,Payments!Z$10:$AX$1113,25,FALSE),"-")</f>
        <v>-</v>
      </c>
      <c r="Y522" s="3" t="str">
        <f>IFERROR(VLOOKUP($D522,Payments!AB$10:$AX$1113,23,FALSE),"-")</f>
        <v>-</v>
      </c>
      <c r="Z522" s="3" t="str">
        <f>IFERROR(VLOOKUP($D522,Payments!AD$10:$AX$1113,19,FALSE),"-")</f>
        <v>-</v>
      </c>
      <c r="AA522" s="3" t="str">
        <f>IFERROR(VLOOKUP($D522,Payments!AF$10:$AX$1113,17,FALSE),"-")</f>
        <v>-</v>
      </c>
      <c r="AB522" s="3" t="str">
        <f>IFERROR(VLOOKUP($D522,Payments!AH$10:$AX$1113,15,FALSE),"-")</f>
        <v>-</v>
      </c>
      <c r="AC522" s="3" t="str">
        <f>IFERROR(VLOOKUP($D522,Payments!AJ$10:$AX$1113,15,FALSE),"-")</f>
        <v>-</v>
      </c>
      <c r="AD522" s="3" t="str">
        <f>IFERROR(VLOOKUP($D522,Payments!AL$10:$AX$1113,13,FALSE),"-")</f>
        <v>-</v>
      </c>
      <c r="AE522" s="3" t="str">
        <f>IFERROR(VLOOKUP($D522,Payments!AN$10:$AX$1113,11,FALSE),"-")</f>
        <v>-</v>
      </c>
      <c r="AF522" s="3" t="str">
        <f>IFERROR(VLOOKUP($D522,Payments!AP$10:$AX$1113,9,FALSE),"-")</f>
        <v>-</v>
      </c>
      <c r="AG522" s="3" t="str">
        <f>IFERROR(VLOOKUP($D522,Payments!AR$10:$AX$1113,7,FALSE),"-")</f>
        <v>-</v>
      </c>
      <c r="AH522" s="3" t="str">
        <f>IFERROR(VLOOKUP($D522,Payments!AT$10:$AX$1113,5,FALSE),"-")</f>
        <v>-</v>
      </c>
      <c r="AI522" s="3" t="str">
        <f>IFERROR(VLOOKUP($D522,Payments!AV$10:$AX$1113,3,FALSE),"-")</f>
        <v>-</v>
      </c>
    </row>
    <row r="523" spans="1:35" ht="14.5" x14ac:dyDescent="0.35">
      <c r="A523" s="6" t="s">
        <v>599</v>
      </c>
      <c r="B523" s="2" t="s">
        <v>2692</v>
      </c>
      <c r="C523" s="19" t="s">
        <v>745</v>
      </c>
      <c r="D523" s="2" t="s">
        <v>2101</v>
      </c>
      <c r="E523" s="22" t="s">
        <v>748</v>
      </c>
      <c r="F523" s="2">
        <v>2</v>
      </c>
      <c r="G523" s="38">
        <v>20000</v>
      </c>
      <c r="H523" s="2"/>
      <c r="I523" s="26" t="s">
        <v>1547</v>
      </c>
      <c r="J523" s="2"/>
      <c r="K523" s="2"/>
      <c r="L523" s="3" t="str">
        <f>IFERROR(VLOOKUP($D523,Payments!B$10:$AX$1113,49,FALSE),"-")</f>
        <v>-</v>
      </c>
      <c r="M523" s="3" t="str">
        <f>IFERROR(VLOOKUP($D523,Payments!D$10:$AX$1113,47,FALSE),"-")</f>
        <v>-</v>
      </c>
      <c r="N523" s="3" t="str">
        <f>IFERROR(VLOOKUP($D523,Payments!F$10:$AX$1113,45,FALSE),"-")</f>
        <v>-</v>
      </c>
      <c r="O523" s="3" t="str">
        <f>IFERROR(VLOOKUP($D523,Payments!H$10:$AX$1113,43,FALSE),"-")</f>
        <v>-</v>
      </c>
      <c r="P523" s="3" t="str">
        <f>IFERROR(VLOOKUP($D523,Payments!J$10:$AX$1113,41,FALSE),"-")</f>
        <v>-</v>
      </c>
      <c r="Q523" s="3" t="str">
        <f>IFERROR(VLOOKUP($D523,Payments!L$10:$AX$1113,39,FALSE),"-")</f>
        <v>-</v>
      </c>
      <c r="R523" s="3" t="str">
        <f>IFERROR(VLOOKUP($D523,Payments!N$10:$AX$1113,37,FALSE),"-")</f>
        <v>-</v>
      </c>
      <c r="S523" s="3" t="str">
        <f>IFERROR(VLOOKUP($D523,Payments!P$10:$AX$1113,35,FALSE),"-")</f>
        <v>-</v>
      </c>
      <c r="T523" s="3" t="str">
        <f>IFERROR(VLOOKUP($D523,Payments!R$10:$AX$1113,33,FALSE),"-")</f>
        <v>-</v>
      </c>
      <c r="U523" s="3" t="str">
        <f>IFERROR(VLOOKUP($D523,Payments!T$10:$AX$1113,31,FALSE),"-")</f>
        <v>-</v>
      </c>
      <c r="V523" s="3" t="str">
        <f>IFERROR(VLOOKUP($D523,Payments!V$10:$AX$1113,29,FALSE),"-")</f>
        <v>-</v>
      </c>
      <c r="W523" s="3" t="str">
        <f>IFERROR(VLOOKUP($D523,Payments!X$10:$AX$1113,27,FALSE),"-")</f>
        <v>-</v>
      </c>
      <c r="X523" s="3" t="str">
        <f>IFERROR(VLOOKUP($D523,Payments!Z$10:$AX$1113,25,FALSE),"-")</f>
        <v>-</v>
      </c>
      <c r="Y523" s="3" t="str">
        <f>IFERROR(VLOOKUP($D523,Payments!AB$10:$AX$1113,23,FALSE),"-")</f>
        <v>-</v>
      </c>
      <c r="Z523" s="3" t="str">
        <f>IFERROR(VLOOKUP($D523,Payments!AD$10:$AX$1113,19,FALSE),"-")</f>
        <v>-</v>
      </c>
      <c r="AA523" s="3" t="str">
        <f>IFERROR(VLOOKUP($D523,Payments!AF$10:$AX$1113,17,FALSE),"-")</f>
        <v>-</v>
      </c>
      <c r="AB523" s="3" t="str">
        <f>IFERROR(VLOOKUP($D523,Payments!AH$10:$AX$1113,15,FALSE),"-")</f>
        <v>-</v>
      </c>
      <c r="AC523" s="3" t="str">
        <f>IFERROR(VLOOKUP($D523,Payments!AJ$10:$AX$1113,15,FALSE),"-")</f>
        <v>-</v>
      </c>
      <c r="AD523" s="3" t="str">
        <f>IFERROR(VLOOKUP($D523,Payments!AL$10:$AX$1113,13,FALSE),"-")</f>
        <v>-</v>
      </c>
      <c r="AE523" s="3" t="str">
        <f>IFERROR(VLOOKUP($D523,Payments!AN$10:$AX$1113,11,FALSE),"-")</f>
        <v>-</v>
      </c>
      <c r="AF523" s="3" t="str">
        <f>IFERROR(VLOOKUP($D523,Payments!AP$10:$AX$1113,9,FALSE),"-")</f>
        <v>-</v>
      </c>
      <c r="AG523" s="3" t="str">
        <f>IFERROR(VLOOKUP($D523,Payments!AR$10:$AX$1113,7,FALSE),"-")</f>
        <v>-</v>
      </c>
      <c r="AH523" s="3" t="str">
        <f>IFERROR(VLOOKUP($D523,Payments!AT$10:$AX$1113,5,FALSE),"-")</f>
        <v>-</v>
      </c>
      <c r="AI523" s="3" t="str">
        <f>IFERROR(VLOOKUP($D523,Payments!AV$10:$AX$1113,3,FALSE),"-")</f>
        <v>-</v>
      </c>
    </row>
    <row r="524" spans="1:35" ht="14.5" x14ac:dyDescent="0.35">
      <c r="A524" s="6" t="s">
        <v>599</v>
      </c>
      <c r="B524" s="2" t="s">
        <v>2692</v>
      </c>
      <c r="C524" s="19" t="s">
        <v>745</v>
      </c>
      <c r="D524" s="2" t="s">
        <v>2102</v>
      </c>
      <c r="E524" s="22" t="s">
        <v>749</v>
      </c>
      <c r="F524" s="2">
        <v>2</v>
      </c>
      <c r="G524" s="38">
        <v>20000</v>
      </c>
      <c r="H524" s="2"/>
      <c r="I524" s="26" t="s">
        <v>1548</v>
      </c>
      <c r="J524" s="2"/>
      <c r="K524" s="2"/>
      <c r="L524" s="3" t="str">
        <f>IFERROR(VLOOKUP($D524,Payments!B$10:$AX$1113,49,FALSE),"-")</f>
        <v>-</v>
      </c>
      <c r="M524" s="3" t="str">
        <f>IFERROR(VLOOKUP($D524,Payments!D$10:$AX$1113,47,FALSE),"-")</f>
        <v>-</v>
      </c>
      <c r="N524" s="3" t="str">
        <f>IFERROR(VLOOKUP($D524,Payments!F$10:$AX$1113,45,FALSE),"-")</f>
        <v>-</v>
      </c>
      <c r="O524" s="3" t="str">
        <f>IFERROR(VLOOKUP($D524,Payments!H$10:$AX$1113,43,FALSE),"-")</f>
        <v>-</v>
      </c>
      <c r="P524" s="3" t="str">
        <f>IFERROR(VLOOKUP($D524,Payments!J$10:$AX$1113,41,FALSE),"-")</f>
        <v>-</v>
      </c>
      <c r="Q524" s="3" t="str">
        <f>IFERROR(VLOOKUP($D524,Payments!L$10:$AX$1113,39,FALSE),"-")</f>
        <v>-</v>
      </c>
      <c r="R524" s="3" t="str">
        <f>IFERROR(VLOOKUP($D524,Payments!N$10:$AX$1113,37,FALSE),"-")</f>
        <v>-</v>
      </c>
      <c r="S524" s="3" t="str">
        <f>IFERROR(VLOOKUP($D524,Payments!P$10:$AX$1113,35,FALSE),"-")</f>
        <v>-</v>
      </c>
      <c r="T524" s="3" t="str">
        <f>IFERROR(VLOOKUP($D524,Payments!R$10:$AX$1113,33,FALSE),"-")</f>
        <v>-</v>
      </c>
      <c r="U524" s="3" t="str">
        <f>IFERROR(VLOOKUP($D524,Payments!T$10:$AX$1113,31,FALSE),"-")</f>
        <v>-</v>
      </c>
      <c r="V524" s="3" t="str">
        <f>IFERROR(VLOOKUP($D524,Payments!V$10:$AX$1113,29,FALSE),"-")</f>
        <v>-</v>
      </c>
      <c r="W524" s="3" t="str">
        <f>IFERROR(VLOOKUP($D524,Payments!X$10:$AX$1113,27,FALSE),"-")</f>
        <v>-</v>
      </c>
      <c r="X524" s="3" t="str">
        <f>IFERROR(VLOOKUP($D524,Payments!Z$10:$AX$1113,25,FALSE),"-")</f>
        <v>-</v>
      </c>
      <c r="Y524" s="3" t="str">
        <f>IFERROR(VLOOKUP($D524,Payments!AB$10:$AX$1113,23,FALSE),"-")</f>
        <v>-</v>
      </c>
      <c r="Z524" s="3" t="str">
        <f>IFERROR(VLOOKUP($D524,Payments!AD$10:$AX$1113,19,FALSE),"-")</f>
        <v>-</v>
      </c>
      <c r="AA524" s="3" t="str">
        <f>IFERROR(VLOOKUP($D524,Payments!AF$10:$AX$1113,17,FALSE),"-")</f>
        <v>-</v>
      </c>
      <c r="AB524" s="3" t="str">
        <f>IFERROR(VLOOKUP($D524,Payments!AH$10:$AX$1113,15,FALSE),"-")</f>
        <v>-</v>
      </c>
      <c r="AC524" s="3" t="str">
        <f>IFERROR(VLOOKUP($D524,Payments!AJ$10:$AX$1113,15,FALSE),"-")</f>
        <v>-</v>
      </c>
      <c r="AD524" s="3" t="str">
        <f>IFERROR(VLOOKUP($D524,Payments!AL$10:$AX$1113,13,FALSE),"-")</f>
        <v>-</v>
      </c>
      <c r="AE524" s="3" t="str">
        <f>IFERROR(VLOOKUP($D524,Payments!AN$10:$AX$1113,11,FALSE),"-")</f>
        <v>-</v>
      </c>
      <c r="AF524" s="3" t="str">
        <f>IFERROR(VLOOKUP($D524,Payments!AP$10:$AX$1113,9,FALSE),"-")</f>
        <v>-</v>
      </c>
      <c r="AG524" s="3" t="str">
        <f>IFERROR(VLOOKUP($D524,Payments!AR$10:$AX$1113,7,FALSE),"-")</f>
        <v>-</v>
      </c>
      <c r="AH524" s="3" t="str">
        <f>IFERROR(VLOOKUP($D524,Payments!AT$10:$AX$1113,5,FALSE),"-")</f>
        <v>-</v>
      </c>
      <c r="AI524" s="3" t="str">
        <f>IFERROR(VLOOKUP($D524,Payments!AV$10:$AX$1113,3,FALSE),"-")</f>
        <v>-</v>
      </c>
    </row>
    <row r="525" spans="1:35" ht="14.5" x14ac:dyDescent="0.35">
      <c r="A525" s="6" t="s">
        <v>599</v>
      </c>
      <c r="B525" s="2" t="s">
        <v>2692</v>
      </c>
      <c r="C525" s="19" t="s">
        <v>745</v>
      </c>
      <c r="D525" s="2" t="s">
        <v>2103</v>
      </c>
      <c r="E525" s="22" t="s">
        <v>750</v>
      </c>
      <c r="F525" s="2">
        <v>2</v>
      </c>
      <c r="G525" s="38">
        <v>20000</v>
      </c>
      <c r="H525" s="2"/>
      <c r="I525" s="26" t="s">
        <v>1549</v>
      </c>
      <c r="J525" s="2"/>
      <c r="K525" s="2"/>
      <c r="L525" s="3" t="str">
        <f>IFERROR(VLOOKUP($D525,Payments!B$10:$AX$1113,49,FALSE),"-")</f>
        <v>-</v>
      </c>
      <c r="M525" s="3" t="str">
        <f>IFERROR(VLOOKUP($D525,Payments!D$10:$AX$1113,47,FALSE),"-")</f>
        <v>-</v>
      </c>
      <c r="N525" s="3" t="str">
        <f>IFERROR(VLOOKUP($D525,Payments!F$10:$AX$1113,45,FALSE),"-")</f>
        <v>-</v>
      </c>
      <c r="O525" s="3" t="str">
        <f>IFERROR(VLOOKUP($D525,Payments!H$10:$AX$1113,43,FALSE),"-")</f>
        <v>-</v>
      </c>
      <c r="P525" s="3" t="str">
        <f>IFERROR(VLOOKUP($D525,Payments!J$10:$AX$1113,41,FALSE),"-")</f>
        <v>-</v>
      </c>
      <c r="Q525" s="3" t="str">
        <f>IFERROR(VLOOKUP($D525,Payments!L$10:$AX$1113,39,FALSE),"-")</f>
        <v>-</v>
      </c>
      <c r="R525" s="3" t="str">
        <f>IFERROR(VLOOKUP($D525,Payments!N$10:$AX$1113,37,FALSE),"-")</f>
        <v>-</v>
      </c>
      <c r="S525" s="3" t="str">
        <f>IFERROR(VLOOKUP($D525,Payments!P$10:$AX$1113,35,FALSE),"-")</f>
        <v>-</v>
      </c>
      <c r="T525" s="3" t="str">
        <f>IFERROR(VLOOKUP($D525,Payments!R$10:$AX$1113,33,FALSE),"-")</f>
        <v>-</v>
      </c>
      <c r="U525" s="3" t="str">
        <f>IFERROR(VLOOKUP($D525,Payments!T$10:$AX$1113,31,FALSE),"-")</f>
        <v>-</v>
      </c>
      <c r="V525" s="3" t="str">
        <f>IFERROR(VLOOKUP($D525,Payments!V$10:$AX$1113,29,FALSE),"-")</f>
        <v>-</v>
      </c>
      <c r="W525" s="3" t="str">
        <f>IFERROR(VLOOKUP($D525,Payments!X$10:$AX$1113,27,FALSE),"-")</f>
        <v>-</v>
      </c>
      <c r="X525" s="3" t="str">
        <f>IFERROR(VLOOKUP($D525,Payments!Z$10:$AX$1113,25,FALSE),"-")</f>
        <v>-</v>
      </c>
      <c r="Y525" s="3" t="str">
        <f>IFERROR(VLOOKUP($D525,Payments!AB$10:$AX$1113,23,FALSE),"-")</f>
        <v>-</v>
      </c>
      <c r="Z525" s="3" t="str">
        <f>IFERROR(VLOOKUP($D525,Payments!AD$10:$AX$1113,19,FALSE),"-")</f>
        <v>-</v>
      </c>
      <c r="AA525" s="3" t="str">
        <f>IFERROR(VLOOKUP($D525,Payments!AF$10:$AX$1113,17,FALSE),"-")</f>
        <v>-</v>
      </c>
      <c r="AB525" s="3" t="str">
        <f>IFERROR(VLOOKUP($D525,Payments!AH$10:$AX$1113,15,FALSE),"-")</f>
        <v>-</v>
      </c>
      <c r="AC525" s="3" t="str">
        <f>IFERROR(VLOOKUP($D525,Payments!AJ$10:$AX$1113,15,FALSE),"-")</f>
        <v>-</v>
      </c>
      <c r="AD525" s="3" t="str">
        <f>IFERROR(VLOOKUP($D525,Payments!AL$10:$AX$1113,13,FALSE),"-")</f>
        <v>-</v>
      </c>
      <c r="AE525" s="3" t="str">
        <f>IFERROR(VLOOKUP($D525,Payments!AN$10:$AX$1113,11,FALSE),"-")</f>
        <v>-</v>
      </c>
      <c r="AF525" s="3" t="str">
        <f>IFERROR(VLOOKUP($D525,Payments!AP$10:$AX$1113,9,FALSE),"-")</f>
        <v>-</v>
      </c>
      <c r="AG525" s="3" t="str">
        <f>IFERROR(VLOOKUP($D525,Payments!AR$10:$AX$1113,7,FALSE),"-")</f>
        <v>-</v>
      </c>
      <c r="AH525" s="3" t="str">
        <f>IFERROR(VLOOKUP($D525,Payments!AT$10:$AX$1113,5,FALSE),"-")</f>
        <v>-</v>
      </c>
      <c r="AI525" s="3" t="str">
        <f>IFERROR(VLOOKUP($D525,Payments!AV$10:$AX$1113,3,FALSE),"-")</f>
        <v>-</v>
      </c>
    </row>
    <row r="526" spans="1:35" ht="14.5" x14ac:dyDescent="0.35">
      <c r="A526" s="6" t="s">
        <v>599</v>
      </c>
      <c r="B526" s="2" t="s">
        <v>2692</v>
      </c>
      <c r="C526" s="19" t="s">
        <v>745</v>
      </c>
      <c r="D526" s="2" t="s">
        <v>2104</v>
      </c>
      <c r="E526" s="22" t="s">
        <v>751</v>
      </c>
      <c r="F526" s="2">
        <v>6</v>
      </c>
      <c r="G526" s="38">
        <v>20000</v>
      </c>
      <c r="H526" s="2"/>
      <c r="I526" s="26"/>
      <c r="J526" s="2"/>
      <c r="K526" s="2"/>
      <c r="L526" s="3" t="str">
        <f>IFERROR(VLOOKUP($D526,Payments!B$10:$AX$1113,49,FALSE),"-")</f>
        <v>-</v>
      </c>
      <c r="M526" s="3" t="str">
        <f>IFERROR(VLOOKUP($D526,Payments!D$10:$AX$1113,47,FALSE),"-")</f>
        <v>-</v>
      </c>
      <c r="N526" s="3" t="str">
        <f>IFERROR(VLOOKUP($D526,Payments!F$10:$AX$1113,45,FALSE),"-")</f>
        <v>-</v>
      </c>
      <c r="O526" s="3" t="str">
        <f>IFERROR(VLOOKUP($D526,Payments!H$10:$AX$1113,43,FALSE),"-")</f>
        <v>-</v>
      </c>
      <c r="P526" s="3" t="str">
        <f>IFERROR(VLOOKUP($D526,Payments!J$10:$AX$1113,41,FALSE),"-")</f>
        <v>-</v>
      </c>
      <c r="Q526" s="3" t="str">
        <f>IFERROR(VLOOKUP($D526,Payments!L$10:$AX$1113,39,FALSE),"-")</f>
        <v>-</v>
      </c>
      <c r="R526" s="3" t="str">
        <f>IFERROR(VLOOKUP($D526,Payments!N$10:$AX$1113,37,FALSE),"-")</f>
        <v>-</v>
      </c>
      <c r="S526" s="3" t="str">
        <f>IFERROR(VLOOKUP($D526,Payments!P$10:$AX$1113,35,FALSE),"-")</f>
        <v>-</v>
      </c>
      <c r="T526" s="3" t="str">
        <f>IFERROR(VLOOKUP($D526,Payments!R$10:$AX$1113,33,FALSE),"-")</f>
        <v>-</v>
      </c>
      <c r="U526" s="3" t="str">
        <f>IFERROR(VLOOKUP($D526,Payments!T$10:$AX$1113,31,FALSE),"-")</f>
        <v>-</v>
      </c>
      <c r="V526" s="3" t="str">
        <f>IFERROR(VLOOKUP($D526,Payments!V$10:$AX$1113,29,FALSE),"-")</f>
        <v>-</v>
      </c>
      <c r="W526" s="3" t="str">
        <f>IFERROR(VLOOKUP($D526,Payments!X$10:$AX$1113,27,FALSE),"-")</f>
        <v>-</v>
      </c>
      <c r="X526" s="3" t="str">
        <f>IFERROR(VLOOKUP($D526,Payments!Z$10:$AX$1113,25,FALSE),"-")</f>
        <v>-</v>
      </c>
      <c r="Y526" s="3" t="str">
        <f>IFERROR(VLOOKUP($D526,Payments!AB$10:$AX$1113,23,FALSE),"-")</f>
        <v>-</v>
      </c>
      <c r="Z526" s="3" t="str">
        <f>IFERROR(VLOOKUP($D526,Payments!AD$10:$AX$1113,19,FALSE),"-")</f>
        <v>-</v>
      </c>
      <c r="AA526" s="3" t="str">
        <f>IFERROR(VLOOKUP($D526,Payments!AF$10:$AX$1113,17,FALSE),"-")</f>
        <v>-</v>
      </c>
      <c r="AB526" s="3" t="str">
        <f>IFERROR(VLOOKUP($D526,Payments!AH$10:$AX$1113,15,FALSE),"-")</f>
        <v>-</v>
      </c>
      <c r="AC526" s="3" t="str">
        <f>IFERROR(VLOOKUP($D526,Payments!AJ$10:$AX$1113,15,FALSE),"-")</f>
        <v>-</v>
      </c>
      <c r="AD526" s="3" t="str">
        <f>IFERROR(VLOOKUP($D526,Payments!AL$10:$AX$1113,13,FALSE),"-")</f>
        <v>-</v>
      </c>
      <c r="AE526" s="3" t="str">
        <f>IFERROR(VLOOKUP($D526,Payments!AN$10:$AX$1113,11,FALSE),"-")</f>
        <v>-</v>
      </c>
      <c r="AF526" s="3" t="str">
        <f>IFERROR(VLOOKUP($D526,Payments!AP$10:$AX$1113,9,FALSE),"-")</f>
        <v>-</v>
      </c>
      <c r="AG526" s="3" t="str">
        <f>IFERROR(VLOOKUP($D526,Payments!AR$10:$AX$1113,7,FALSE),"-")</f>
        <v>-</v>
      </c>
      <c r="AH526" s="3" t="str">
        <f>IFERROR(VLOOKUP($D526,Payments!AT$10:$AX$1113,5,FALSE),"-")</f>
        <v>-</v>
      </c>
      <c r="AI526" s="3" t="str">
        <f>IFERROR(VLOOKUP($D526,Payments!AV$10:$AX$1113,3,FALSE),"-")</f>
        <v>-</v>
      </c>
    </row>
    <row r="527" spans="1:35" ht="14.5" x14ac:dyDescent="0.35">
      <c r="A527" s="6" t="s">
        <v>599</v>
      </c>
      <c r="B527" s="2" t="s">
        <v>2692</v>
      </c>
      <c r="C527" s="19" t="s">
        <v>745</v>
      </c>
      <c r="D527" s="2" t="s">
        <v>2105</v>
      </c>
      <c r="E527" s="22" t="s">
        <v>752</v>
      </c>
      <c r="F527" s="2">
        <v>0</v>
      </c>
      <c r="G527" s="38">
        <v>20000</v>
      </c>
      <c r="H527" s="2"/>
      <c r="I527" s="26" t="s">
        <v>1550</v>
      </c>
      <c r="J527" s="2"/>
      <c r="K527" s="2"/>
      <c r="L527" s="3" t="str">
        <f>IFERROR(VLOOKUP($D527,Payments!B$10:$AX$1113,49,FALSE),"-")</f>
        <v>-</v>
      </c>
      <c r="M527" s="3" t="str">
        <f>IFERROR(VLOOKUP($D527,Payments!D$10:$AX$1113,47,FALSE),"-")</f>
        <v>-</v>
      </c>
      <c r="N527" s="3" t="str">
        <f>IFERROR(VLOOKUP($D527,Payments!F$10:$AX$1113,45,FALSE),"-")</f>
        <v>-</v>
      </c>
      <c r="O527" s="3" t="str">
        <f>IFERROR(VLOOKUP($D527,Payments!H$10:$AX$1113,43,FALSE),"-")</f>
        <v>-</v>
      </c>
      <c r="P527" s="3" t="str">
        <f>IFERROR(VLOOKUP($D527,Payments!J$10:$AX$1113,41,FALSE),"-")</f>
        <v>-</v>
      </c>
      <c r="Q527" s="3" t="str">
        <f>IFERROR(VLOOKUP($D527,Payments!L$10:$AX$1113,39,FALSE),"-")</f>
        <v>-</v>
      </c>
      <c r="R527" s="3" t="str">
        <f>IFERROR(VLOOKUP($D527,Payments!N$10:$AX$1113,37,FALSE),"-")</f>
        <v>-</v>
      </c>
      <c r="S527" s="3" t="str">
        <f>IFERROR(VLOOKUP($D527,Payments!P$10:$AX$1113,35,FALSE),"-")</f>
        <v>-</v>
      </c>
      <c r="T527" s="3" t="str">
        <f>IFERROR(VLOOKUP($D527,Payments!R$10:$AX$1113,33,FALSE),"-")</f>
        <v>-</v>
      </c>
      <c r="U527" s="3" t="str">
        <f>IFERROR(VLOOKUP($D527,Payments!T$10:$AX$1113,31,FALSE),"-")</f>
        <v>-</v>
      </c>
      <c r="V527" s="3" t="str">
        <f>IFERROR(VLOOKUP($D527,Payments!V$10:$AX$1113,29,FALSE),"-")</f>
        <v>-</v>
      </c>
      <c r="W527" s="3" t="str">
        <f>IFERROR(VLOOKUP($D527,Payments!X$10:$AX$1113,27,FALSE),"-")</f>
        <v>-</v>
      </c>
      <c r="X527" s="3" t="str">
        <f>IFERROR(VLOOKUP($D527,Payments!Z$10:$AX$1113,25,FALSE),"-")</f>
        <v>-</v>
      </c>
      <c r="Y527" s="3" t="str">
        <f>IFERROR(VLOOKUP($D527,Payments!AB$10:$AX$1113,23,FALSE),"-")</f>
        <v>-</v>
      </c>
      <c r="Z527" s="3" t="str">
        <f>IFERROR(VLOOKUP($D527,Payments!AD$10:$AX$1113,19,FALSE),"-")</f>
        <v>-</v>
      </c>
      <c r="AA527" s="3" t="str">
        <f>IFERROR(VLOOKUP($D527,Payments!AF$10:$AX$1113,17,FALSE),"-")</f>
        <v>-</v>
      </c>
      <c r="AB527" s="3" t="str">
        <f>IFERROR(VLOOKUP($D527,Payments!AH$10:$AX$1113,15,FALSE),"-")</f>
        <v>-</v>
      </c>
      <c r="AC527" s="3" t="str">
        <f>IFERROR(VLOOKUP($D527,Payments!AJ$10:$AX$1113,15,FALSE),"-")</f>
        <v>-</v>
      </c>
      <c r="AD527" s="3" t="str">
        <f>IFERROR(VLOOKUP($D527,Payments!AL$10:$AX$1113,13,FALSE),"-")</f>
        <v>-</v>
      </c>
      <c r="AE527" s="3" t="str">
        <f>IFERROR(VLOOKUP($D527,Payments!AN$10:$AX$1113,11,FALSE),"-")</f>
        <v>-</v>
      </c>
      <c r="AF527" s="3" t="str">
        <f>IFERROR(VLOOKUP($D527,Payments!AP$10:$AX$1113,9,FALSE),"-")</f>
        <v>-</v>
      </c>
      <c r="AG527" s="3" t="str">
        <f>IFERROR(VLOOKUP($D527,Payments!AR$10:$AX$1113,7,FALSE),"-")</f>
        <v>-</v>
      </c>
      <c r="AH527" s="3" t="str">
        <f>IFERROR(VLOOKUP($D527,Payments!AT$10:$AX$1113,5,FALSE),"-")</f>
        <v>-</v>
      </c>
      <c r="AI527" s="3" t="str">
        <f>IFERROR(VLOOKUP($D527,Payments!AV$10:$AX$1113,3,FALSE),"-")</f>
        <v>-</v>
      </c>
    </row>
    <row r="528" spans="1:35" ht="14.5" x14ac:dyDescent="0.35">
      <c r="A528" s="6" t="s">
        <v>599</v>
      </c>
      <c r="B528" s="2" t="s">
        <v>2692</v>
      </c>
      <c r="C528" s="19" t="s">
        <v>745</v>
      </c>
      <c r="D528" s="2" t="s">
        <v>2106</v>
      </c>
      <c r="E528" s="22" t="s">
        <v>753</v>
      </c>
      <c r="F528" s="2">
        <v>3</v>
      </c>
      <c r="G528" s="38">
        <v>20000</v>
      </c>
      <c r="H528" s="2"/>
      <c r="I528" s="26"/>
      <c r="J528" s="2"/>
      <c r="K528" s="2"/>
      <c r="L528" s="3" t="str">
        <f>IFERROR(VLOOKUP($D528,Payments!B$10:$AX$1113,49,FALSE),"-")</f>
        <v>-</v>
      </c>
      <c r="M528" s="3" t="str">
        <f>IFERROR(VLOOKUP($D528,Payments!D$10:$AX$1113,47,FALSE),"-")</f>
        <v>-</v>
      </c>
      <c r="N528" s="3" t="str">
        <f>IFERROR(VLOOKUP($D528,Payments!F$10:$AX$1113,45,FALSE),"-")</f>
        <v>-</v>
      </c>
      <c r="O528" s="3" t="str">
        <f>IFERROR(VLOOKUP($D528,Payments!H$10:$AX$1113,43,FALSE),"-")</f>
        <v>-</v>
      </c>
      <c r="P528" s="3" t="str">
        <f>IFERROR(VLOOKUP($D528,Payments!J$10:$AX$1113,41,FALSE),"-")</f>
        <v>-</v>
      </c>
      <c r="Q528" s="3" t="str">
        <f>IFERROR(VLOOKUP($D528,Payments!L$10:$AX$1113,39,FALSE),"-")</f>
        <v>-</v>
      </c>
      <c r="R528" s="3" t="str">
        <f>IFERROR(VLOOKUP($D528,Payments!N$10:$AX$1113,37,FALSE),"-")</f>
        <v>-</v>
      </c>
      <c r="S528" s="3" t="str">
        <f>IFERROR(VLOOKUP($D528,Payments!P$10:$AX$1113,35,FALSE),"-")</f>
        <v>-</v>
      </c>
      <c r="T528" s="3" t="str">
        <f>IFERROR(VLOOKUP($D528,Payments!R$10:$AX$1113,33,FALSE),"-")</f>
        <v>-</v>
      </c>
      <c r="U528" s="3" t="str">
        <f>IFERROR(VLOOKUP($D528,Payments!T$10:$AX$1113,31,FALSE),"-")</f>
        <v>-</v>
      </c>
      <c r="V528" s="3" t="str">
        <f>IFERROR(VLOOKUP($D528,Payments!V$10:$AX$1113,29,FALSE),"-")</f>
        <v>-</v>
      </c>
      <c r="W528" s="3" t="str">
        <f>IFERROR(VLOOKUP($D528,Payments!X$10:$AX$1113,27,FALSE),"-")</f>
        <v>-</v>
      </c>
      <c r="X528" s="3" t="str">
        <f>IFERROR(VLOOKUP($D528,Payments!Z$10:$AX$1113,25,FALSE),"-")</f>
        <v>-</v>
      </c>
      <c r="Y528" s="3" t="str">
        <f>IFERROR(VLOOKUP($D528,Payments!AB$10:$AX$1113,23,FALSE),"-")</f>
        <v>-</v>
      </c>
      <c r="Z528" s="3" t="str">
        <f>IFERROR(VLOOKUP($D528,Payments!AD$10:$AX$1113,19,FALSE),"-")</f>
        <v>-</v>
      </c>
      <c r="AA528" s="3" t="str">
        <f>IFERROR(VLOOKUP($D528,Payments!AF$10:$AX$1113,17,FALSE),"-")</f>
        <v>-</v>
      </c>
      <c r="AB528" s="3" t="str">
        <f>IFERROR(VLOOKUP($D528,Payments!AH$10:$AX$1113,15,FALSE),"-")</f>
        <v>-</v>
      </c>
      <c r="AC528" s="3" t="str">
        <f>IFERROR(VLOOKUP($D528,Payments!AJ$10:$AX$1113,15,FALSE),"-")</f>
        <v>-</v>
      </c>
      <c r="AD528" s="3" t="str">
        <f>IFERROR(VLOOKUP($D528,Payments!AL$10:$AX$1113,13,FALSE),"-")</f>
        <v>-</v>
      </c>
      <c r="AE528" s="3" t="str">
        <f>IFERROR(VLOOKUP($D528,Payments!AN$10:$AX$1113,11,FALSE),"-")</f>
        <v>-</v>
      </c>
      <c r="AF528" s="3" t="str">
        <f>IFERROR(VLOOKUP($D528,Payments!AP$10:$AX$1113,9,FALSE),"-")</f>
        <v>-</v>
      </c>
      <c r="AG528" s="3" t="str">
        <f>IFERROR(VLOOKUP($D528,Payments!AR$10:$AX$1113,7,FALSE),"-")</f>
        <v>-</v>
      </c>
      <c r="AH528" s="3" t="str">
        <f>IFERROR(VLOOKUP($D528,Payments!AT$10:$AX$1113,5,FALSE),"-")</f>
        <v>-</v>
      </c>
      <c r="AI528" s="3" t="str">
        <f>IFERROR(VLOOKUP($D528,Payments!AV$10:$AX$1113,3,FALSE),"-")</f>
        <v>-</v>
      </c>
    </row>
    <row r="529" spans="1:35" ht="14.5" x14ac:dyDescent="0.35">
      <c r="A529" s="6" t="s">
        <v>599</v>
      </c>
      <c r="B529" s="2" t="s">
        <v>2692</v>
      </c>
      <c r="C529" s="19" t="s">
        <v>745</v>
      </c>
      <c r="D529" s="2" t="s">
        <v>2107</v>
      </c>
      <c r="E529" s="22" t="s">
        <v>754</v>
      </c>
      <c r="F529" s="2">
        <v>0</v>
      </c>
      <c r="G529" s="38">
        <v>20000</v>
      </c>
      <c r="H529" s="2"/>
      <c r="I529" s="26"/>
      <c r="J529" s="2"/>
      <c r="K529" s="2" t="s">
        <v>755</v>
      </c>
      <c r="L529" s="3" t="str">
        <f>IFERROR(VLOOKUP($D529,Payments!B$10:$AX$1113,49,FALSE),"-")</f>
        <v>-</v>
      </c>
      <c r="M529" s="3" t="str">
        <f>IFERROR(VLOOKUP($D529,Payments!D$10:$AX$1113,47,FALSE),"-")</f>
        <v>-</v>
      </c>
      <c r="N529" s="3" t="str">
        <f>IFERROR(VLOOKUP($D529,Payments!F$10:$AX$1113,45,FALSE),"-")</f>
        <v>-</v>
      </c>
      <c r="O529" s="3" t="str">
        <f>IFERROR(VLOOKUP($D529,Payments!H$10:$AX$1113,43,FALSE),"-")</f>
        <v>-</v>
      </c>
      <c r="P529" s="3" t="str">
        <f>IFERROR(VLOOKUP($D529,Payments!J$10:$AX$1113,41,FALSE),"-")</f>
        <v>-</v>
      </c>
      <c r="Q529" s="3" t="str">
        <f>IFERROR(VLOOKUP($D529,Payments!L$10:$AX$1113,39,FALSE),"-")</f>
        <v>-</v>
      </c>
      <c r="R529" s="3" t="str">
        <f>IFERROR(VLOOKUP($D529,Payments!N$10:$AX$1113,37,FALSE),"-")</f>
        <v>-</v>
      </c>
      <c r="S529" s="3" t="str">
        <f>IFERROR(VLOOKUP($D529,Payments!P$10:$AX$1113,35,FALSE),"-")</f>
        <v>-</v>
      </c>
      <c r="T529" s="3" t="str">
        <f>IFERROR(VLOOKUP($D529,Payments!R$10:$AX$1113,33,FALSE),"-")</f>
        <v>-</v>
      </c>
      <c r="U529" s="3" t="str">
        <f>IFERROR(VLOOKUP($D529,Payments!T$10:$AX$1113,31,FALSE),"-")</f>
        <v>-</v>
      </c>
      <c r="V529" s="3" t="str">
        <f>IFERROR(VLOOKUP($D529,Payments!V$10:$AX$1113,29,FALSE),"-")</f>
        <v>-</v>
      </c>
      <c r="W529" s="3" t="str">
        <f>IFERROR(VLOOKUP($D529,Payments!X$10:$AX$1113,27,FALSE),"-")</f>
        <v>-</v>
      </c>
      <c r="X529" s="3" t="str">
        <f>IFERROR(VLOOKUP($D529,Payments!Z$10:$AX$1113,25,FALSE),"-")</f>
        <v>-</v>
      </c>
      <c r="Y529" s="3" t="str">
        <f>IFERROR(VLOOKUP($D529,Payments!AB$10:$AX$1113,23,FALSE),"-")</f>
        <v>-</v>
      </c>
      <c r="Z529" s="3" t="str">
        <f>IFERROR(VLOOKUP($D529,Payments!AD$10:$AX$1113,19,FALSE),"-")</f>
        <v>-</v>
      </c>
      <c r="AA529" s="3" t="str">
        <f>IFERROR(VLOOKUP($D529,Payments!AF$10:$AX$1113,17,FALSE),"-")</f>
        <v>-</v>
      </c>
      <c r="AB529" s="3" t="str">
        <f>IFERROR(VLOOKUP($D529,Payments!AH$10:$AX$1113,15,FALSE),"-")</f>
        <v>-</v>
      </c>
      <c r="AC529" s="3" t="str">
        <f>IFERROR(VLOOKUP($D529,Payments!AJ$10:$AX$1113,15,FALSE),"-")</f>
        <v>-</v>
      </c>
      <c r="AD529" s="3" t="str">
        <f>IFERROR(VLOOKUP($D529,Payments!AL$10:$AX$1113,13,FALSE),"-")</f>
        <v>-</v>
      </c>
      <c r="AE529" s="3" t="str">
        <f>IFERROR(VLOOKUP($D529,Payments!AN$10:$AX$1113,11,FALSE),"-")</f>
        <v>-</v>
      </c>
      <c r="AF529" s="3" t="str">
        <f>IFERROR(VLOOKUP($D529,Payments!AP$10:$AX$1113,9,FALSE),"-")</f>
        <v>-</v>
      </c>
      <c r="AG529" s="3" t="str">
        <f>IFERROR(VLOOKUP($D529,Payments!AR$10:$AX$1113,7,FALSE),"-")</f>
        <v>-</v>
      </c>
      <c r="AH529" s="3" t="str">
        <f>IFERROR(VLOOKUP($D529,Payments!AT$10:$AX$1113,5,FALSE),"-")</f>
        <v>-</v>
      </c>
      <c r="AI529" s="3" t="str">
        <f>IFERROR(VLOOKUP($D529,Payments!AV$10:$AX$1113,3,FALSE),"-")</f>
        <v>-</v>
      </c>
    </row>
    <row r="530" spans="1:35" ht="14.5" x14ac:dyDescent="0.35">
      <c r="A530" s="6" t="s">
        <v>599</v>
      </c>
      <c r="B530" s="2" t="s">
        <v>2693</v>
      </c>
      <c r="C530" s="19" t="s">
        <v>756</v>
      </c>
      <c r="D530" s="2" t="s">
        <v>2108</v>
      </c>
      <c r="E530" s="22" t="s">
        <v>757</v>
      </c>
      <c r="F530" s="2" t="s">
        <v>2786</v>
      </c>
      <c r="G530" s="38">
        <v>10000</v>
      </c>
      <c r="H530" s="2" t="s">
        <v>227</v>
      </c>
      <c r="I530" s="26"/>
      <c r="J530" s="2"/>
      <c r="K530" s="2" t="s">
        <v>759</v>
      </c>
      <c r="L530" s="3" t="str">
        <f>IFERROR(VLOOKUP($D530,Payments!B$10:$AX$1113,49,FALSE),"-")</f>
        <v>-</v>
      </c>
      <c r="M530" s="3" t="str">
        <f>IFERROR(VLOOKUP($D530,Payments!D$10:$AX$1113,47,FALSE),"-")</f>
        <v>-</v>
      </c>
      <c r="N530" s="3" t="str">
        <f>IFERROR(VLOOKUP($D530,Payments!F$10:$AX$1113,45,FALSE),"-")</f>
        <v>-</v>
      </c>
      <c r="O530" s="3" t="str">
        <f>IFERROR(VLOOKUP($D530,Payments!H$10:$AX$1113,43,FALSE),"-")</f>
        <v>-</v>
      </c>
      <c r="P530" s="3" t="str">
        <f>IFERROR(VLOOKUP($D530,Payments!J$10:$AX$1113,41,FALSE),"-")</f>
        <v>-</v>
      </c>
      <c r="Q530" s="3" t="str">
        <f>IFERROR(VLOOKUP($D530,Payments!L$10:$AX$1113,39,FALSE),"-")</f>
        <v>-</v>
      </c>
      <c r="R530" s="3" t="str">
        <f>IFERROR(VLOOKUP($D530,Payments!N$10:$AX$1113,37,FALSE),"-")</f>
        <v>-</v>
      </c>
      <c r="S530" s="3" t="str">
        <f>IFERROR(VLOOKUP($D530,Payments!P$10:$AX$1113,35,FALSE),"-")</f>
        <v>-</v>
      </c>
      <c r="T530" s="3" t="str">
        <f>IFERROR(VLOOKUP($D530,Payments!R$10:$AX$1113,33,FALSE),"-")</f>
        <v>-</v>
      </c>
      <c r="U530" s="3" t="str">
        <f>IFERROR(VLOOKUP($D530,Payments!T$10:$AX$1113,31,FALSE),"-")</f>
        <v>-</v>
      </c>
      <c r="V530" s="3" t="str">
        <f>IFERROR(VLOOKUP($D530,Payments!V$10:$AX$1113,29,FALSE),"-")</f>
        <v>-</v>
      </c>
      <c r="W530" s="3" t="str">
        <f>IFERROR(VLOOKUP($D530,Payments!X$10:$AX$1113,27,FALSE),"-")</f>
        <v>-</v>
      </c>
      <c r="X530" s="3" t="str">
        <f>IFERROR(VLOOKUP($D530,Payments!Z$10:$AX$1113,25,FALSE),"-")</f>
        <v>-</v>
      </c>
      <c r="Y530" s="3" t="str">
        <f>IFERROR(VLOOKUP($D530,Payments!AB$10:$AX$1113,23,FALSE),"-")</f>
        <v>-</v>
      </c>
      <c r="Z530" s="3" t="str">
        <f>IFERROR(VLOOKUP($D530,Payments!AD$10:$AX$1113,19,FALSE),"-")</f>
        <v>-</v>
      </c>
      <c r="AA530" s="3" t="str">
        <f>IFERROR(VLOOKUP($D530,Payments!AF$10:$AX$1113,17,FALSE),"-")</f>
        <v>-</v>
      </c>
      <c r="AB530" s="3" t="str">
        <f>IFERROR(VLOOKUP($D530,Payments!AH$10:$AX$1113,15,FALSE),"-")</f>
        <v>-</v>
      </c>
      <c r="AC530" s="3" t="str">
        <f>IFERROR(VLOOKUP($D530,Payments!AJ$10:$AX$1113,15,FALSE),"-")</f>
        <v>-</v>
      </c>
      <c r="AD530" s="3" t="str">
        <f>IFERROR(VLOOKUP($D530,Payments!AL$10:$AX$1113,13,FALSE),"-")</f>
        <v>-</v>
      </c>
      <c r="AE530" s="3" t="str">
        <f>IFERROR(VLOOKUP($D530,Payments!AN$10:$AX$1113,11,FALSE),"-")</f>
        <v>-</v>
      </c>
      <c r="AF530" s="3" t="str">
        <f>IFERROR(VLOOKUP($D530,Payments!AP$10:$AX$1113,9,FALSE),"-")</f>
        <v>-</v>
      </c>
      <c r="AG530" s="3" t="str">
        <f>IFERROR(VLOOKUP($D530,Payments!AR$10:$AX$1113,7,FALSE),"-")</f>
        <v>-</v>
      </c>
      <c r="AH530" s="3" t="str">
        <f>IFERROR(VLOOKUP($D530,Payments!AT$10:$AX$1113,5,FALSE),"-")</f>
        <v>-</v>
      </c>
      <c r="AI530" s="3" t="str">
        <f>IFERROR(VLOOKUP($D530,Payments!AV$10:$AX$1113,3,FALSE),"-")</f>
        <v>-</v>
      </c>
    </row>
    <row r="531" spans="1:35" ht="14.5" x14ac:dyDescent="0.35">
      <c r="A531" s="6" t="s">
        <v>599</v>
      </c>
      <c r="B531" s="2" t="s">
        <v>2693</v>
      </c>
      <c r="C531" s="19" t="s">
        <v>756</v>
      </c>
      <c r="D531" s="2" t="s">
        <v>2109</v>
      </c>
      <c r="E531" s="22" t="s">
        <v>758</v>
      </c>
      <c r="F531" s="2">
        <v>3</v>
      </c>
      <c r="G531" s="38">
        <v>15000</v>
      </c>
      <c r="H531" s="2"/>
      <c r="I531" s="26"/>
      <c r="J531" s="2"/>
      <c r="K531" s="2" t="s">
        <v>1551</v>
      </c>
      <c r="L531" s="3" t="str">
        <f>IFERROR(VLOOKUP($D531,Payments!B$10:$AX$1113,49,FALSE),"-")</f>
        <v>-</v>
      </c>
      <c r="M531" s="3" t="str">
        <f>IFERROR(VLOOKUP($D531,Payments!D$10:$AX$1113,47,FALSE),"-")</f>
        <v>-</v>
      </c>
      <c r="N531" s="3" t="str">
        <f>IFERROR(VLOOKUP($D531,Payments!F$10:$AX$1113,45,FALSE),"-")</f>
        <v>-</v>
      </c>
      <c r="O531" s="3" t="str">
        <f>IFERROR(VLOOKUP($D531,Payments!H$10:$AX$1113,43,FALSE),"-")</f>
        <v>-</v>
      </c>
      <c r="P531" s="3" t="str">
        <f>IFERROR(VLOOKUP($D531,Payments!J$10:$AX$1113,41,FALSE),"-")</f>
        <v>-</v>
      </c>
      <c r="Q531" s="3" t="str">
        <f>IFERROR(VLOOKUP($D531,Payments!L$10:$AX$1113,39,FALSE),"-")</f>
        <v>-</v>
      </c>
      <c r="R531" s="3" t="str">
        <f>IFERROR(VLOOKUP($D531,Payments!N$10:$AX$1113,37,FALSE),"-")</f>
        <v>-</v>
      </c>
      <c r="S531" s="3" t="str">
        <f>IFERROR(VLOOKUP($D531,Payments!P$10:$AX$1113,35,FALSE),"-")</f>
        <v>-</v>
      </c>
      <c r="T531" s="3" t="str">
        <f>IFERROR(VLOOKUP($D531,Payments!R$10:$AX$1113,33,FALSE),"-")</f>
        <v>-</v>
      </c>
      <c r="U531" s="3" t="str">
        <f>IFERROR(VLOOKUP($D531,Payments!T$10:$AX$1113,31,FALSE),"-")</f>
        <v>-</v>
      </c>
      <c r="V531" s="3" t="str">
        <f>IFERROR(VLOOKUP($D531,Payments!V$10:$AX$1113,29,FALSE),"-")</f>
        <v>-</v>
      </c>
      <c r="W531" s="3" t="str">
        <f>IFERROR(VLOOKUP($D531,Payments!X$10:$AX$1113,27,FALSE),"-")</f>
        <v>-</v>
      </c>
      <c r="X531" s="3" t="str">
        <f>IFERROR(VLOOKUP($D531,Payments!Z$10:$AX$1113,25,FALSE),"-")</f>
        <v>-</v>
      </c>
      <c r="Y531" s="3" t="str">
        <f>IFERROR(VLOOKUP($D531,Payments!AB$10:$AX$1113,23,FALSE),"-")</f>
        <v>-</v>
      </c>
      <c r="Z531" s="3" t="str">
        <f>IFERROR(VLOOKUP($D531,Payments!AD$10:$AX$1113,19,FALSE),"-")</f>
        <v>-</v>
      </c>
      <c r="AA531" s="3" t="str">
        <f>IFERROR(VLOOKUP($D531,Payments!AF$10:$AX$1113,17,FALSE),"-")</f>
        <v>-</v>
      </c>
      <c r="AB531" s="3" t="str">
        <f>IFERROR(VLOOKUP($D531,Payments!AH$10:$AX$1113,15,FALSE),"-")</f>
        <v>-</v>
      </c>
      <c r="AC531" s="3" t="str">
        <f>IFERROR(VLOOKUP($D531,Payments!AJ$10:$AX$1113,15,FALSE),"-")</f>
        <v>-</v>
      </c>
      <c r="AD531" s="3" t="str">
        <f>IFERROR(VLOOKUP($D531,Payments!AL$10:$AX$1113,13,FALSE),"-")</f>
        <v>-</v>
      </c>
      <c r="AE531" s="3" t="str">
        <f>IFERROR(VLOOKUP($D531,Payments!AN$10:$AX$1113,11,FALSE),"-")</f>
        <v>-</v>
      </c>
      <c r="AF531" s="3" t="str">
        <f>IFERROR(VLOOKUP($D531,Payments!AP$10:$AX$1113,9,FALSE),"-")</f>
        <v>-</v>
      </c>
      <c r="AG531" s="3" t="str">
        <f>IFERROR(VLOOKUP($D531,Payments!AR$10:$AX$1113,7,FALSE),"-")</f>
        <v>-</v>
      </c>
      <c r="AH531" s="3" t="str">
        <f>IFERROR(VLOOKUP($D531,Payments!AT$10:$AX$1113,5,FALSE),"-")</f>
        <v>-</v>
      </c>
      <c r="AI531" s="3" t="str">
        <f>IFERROR(VLOOKUP($D531,Payments!AV$10:$AX$1113,3,FALSE),"-")</f>
        <v>-</v>
      </c>
    </row>
    <row r="532" spans="1:35" ht="14.5" x14ac:dyDescent="0.35">
      <c r="A532" s="6" t="s">
        <v>599</v>
      </c>
      <c r="B532" s="2" t="s">
        <v>2694</v>
      </c>
      <c r="C532" s="22" t="s">
        <v>1413</v>
      </c>
      <c r="D532" s="2" t="s">
        <v>2110</v>
      </c>
      <c r="E532" s="22" t="s">
        <v>760</v>
      </c>
      <c r="F532" s="2" t="s">
        <v>27</v>
      </c>
      <c r="G532" s="38">
        <v>20000</v>
      </c>
      <c r="H532" s="2"/>
      <c r="I532" s="26" t="s">
        <v>1552</v>
      </c>
      <c r="J532" s="2"/>
      <c r="K532" s="2"/>
      <c r="L532" s="3" t="str">
        <f>IFERROR(VLOOKUP($D532,Payments!B$10:$AX$1113,49,FALSE),"-")</f>
        <v>-</v>
      </c>
      <c r="M532" s="3" t="str">
        <f>IFERROR(VLOOKUP($D532,Payments!D$10:$AX$1113,47,FALSE),"-")</f>
        <v>-</v>
      </c>
      <c r="N532" s="3" t="str">
        <f>IFERROR(VLOOKUP($D532,Payments!F$10:$AX$1113,45,FALSE),"-")</f>
        <v>-</v>
      </c>
      <c r="O532" s="3" t="str">
        <f>IFERROR(VLOOKUP($D532,Payments!H$10:$AX$1113,43,FALSE),"-")</f>
        <v>-</v>
      </c>
      <c r="P532" s="3" t="str">
        <f>IFERROR(VLOOKUP($D532,Payments!J$10:$AX$1113,41,FALSE),"-")</f>
        <v>-</v>
      </c>
      <c r="Q532" s="3" t="str">
        <f>IFERROR(VLOOKUP($D532,Payments!L$10:$AX$1113,39,FALSE),"-")</f>
        <v>-</v>
      </c>
      <c r="R532" s="3" t="str">
        <f>IFERROR(VLOOKUP($D532,Payments!N$10:$AX$1113,37,FALSE),"-")</f>
        <v>-</v>
      </c>
      <c r="S532" s="3" t="str">
        <f>IFERROR(VLOOKUP($D532,Payments!P$10:$AX$1113,35,FALSE),"-")</f>
        <v>-</v>
      </c>
      <c r="T532" s="3" t="str">
        <f>IFERROR(VLOOKUP($D532,Payments!R$10:$AX$1113,33,FALSE),"-")</f>
        <v>-</v>
      </c>
      <c r="U532" s="3" t="str">
        <f>IFERROR(VLOOKUP($D532,Payments!T$10:$AX$1113,31,FALSE),"-")</f>
        <v>-</v>
      </c>
      <c r="V532" s="3" t="str">
        <f>IFERROR(VLOOKUP($D532,Payments!V$10:$AX$1113,29,FALSE),"-")</f>
        <v>-</v>
      </c>
      <c r="W532" s="3" t="str">
        <f>IFERROR(VLOOKUP($D532,Payments!X$10:$AX$1113,27,FALSE),"-")</f>
        <v>-</v>
      </c>
      <c r="X532" s="3" t="str">
        <f>IFERROR(VLOOKUP($D532,Payments!Z$10:$AX$1113,25,FALSE),"-")</f>
        <v>-</v>
      </c>
      <c r="Y532" s="3" t="str">
        <f>IFERROR(VLOOKUP($D532,Payments!AB$10:$AX$1113,23,FALSE),"-")</f>
        <v>-</v>
      </c>
      <c r="Z532" s="3" t="str">
        <f>IFERROR(VLOOKUP($D532,Payments!AD$10:$AX$1113,19,FALSE),"-")</f>
        <v>-</v>
      </c>
      <c r="AA532" s="3" t="str">
        <f>IFERROR(VLOOKUP($D532,Payments!AF$10:$AX$1113,17,FALSE),"-")</f>
        <v>-</v>
      </c>
      <c r="AB532" s="3" t="str">
        <f>IFERROR(VLOOKUP($D532,Payments!AH$10:$AX$1113,15,FALSE),"-")</f>
        <v>-</v>
      </c>
      <c r="AC532" s="3" t="str">
        <f>IFERROR(VLOOKUP($D532,Payments!AJ$10:$AX$1113,15,FALSE),"-")</f>
        <v>-</v>
      </c>
      <c r="AD532" s="3" t="str">
        <f>IFERROR(VLOOKUP($D532,Payments!AL$10:$AX$1113,13,FALSE),"-")</f>
        <v>-</v>
      </c>
      <c r="AE532" s="3" t="str">
        <f>IFERROR(VLOOKUP($D532,Payments!AN$10:$AX$1113,11,FALSE),"-")</f>
        <v>-</v>
      </c>
      <c r="AF532" s="3" t="str">
        <f>IFERROR(VLOOKUP($D532,Payments!AP$10:$AX$1113,9,FALSE),"-")</f>
        <v>-</v>
      </c>
      <c r="AG532" s="3" t="str">
        <f>IFERROR(VLOOKUP($D532,Payments!AR$10:$AX$1113,7,FALSE),"-")</f>
        <v>-</v>
      </c>
      <c r="AH532" s="3" t="str">
        <f>IFERROR(VLOOKUP($D532,Payments!AT$10:$AX$1113,5,FALSE),"-")</f>
        <v>-</v>
      </c>
      <c r="AI532" s="3" t="str">
        <f>IFERROR(VLOOKUP($D532,Payments!AV$10:$AX$1113,3,FALSE),"-")</f>
        <v>-</v>
      </c>
    </row>
    <row r="533" spans="1:35" ht="14.5" x14ac:dyDescent="0.35">
      <c r="A533" s="6" t="s">
        <v>599</v>
      </c>
      <c r="B533" s="2" t="s">
        <v>2694</v>
      </c>
      <c r="C533" s="22" t="s">
        <v>1413</v>
      </c>
      <c r="D533" s="2" t="s">
        <v>2111</v>
      </c>
      <c r="E533" s="22" t="s">
        <v>761</v>
      </c>
      <c r="F533" s="2">
        <v>3</v>
      </c>
      <c r="G533" s="38">
        <v>15000</v>
      </c>
      <c r="H533" s="2"/>
      <c r="I533" s="26"/>
      <c r="J533" s="2"/>
      <c r="K533" s="2" t="s">
        <v>362</v>
      </c>
      <c r="L533" s="3" t="str">
        <f>IFERROR(VLOOKUP($D533,Payments!B$10:$AX$1113,49,FALSE),"-")</f>
        <v>-</v>
      </c>
      <c r="M533" s="3" t="str">
        <f>IFERROR(VLOOKUP($D533,Payments!D$10:$AX$1113,47,FALSE),"-")</f>
        <v>-</v>
      </c>
      <c r="N533" s="3" t="str">
        <f>IFERROR(VLOOKUP($D533,Payments!F$10:$AX$1113,45,FALSE),"-")</f>
        <v>-</v>
      </c>
      <c r="O533" s="3" t="str">
        <f>IFERROR(VLOOKUP($D533,Payments!H$10:$AX$1113,43,FALSE),"-")</f>
        <v>-</v>
      </c>
      <c r="P533" s="3" t="str">
        <f>IFERROR(VLOOKUP($D533,Payments!J$10:$AX$1113,41,FALSE),"-")</f>
        <v>-</v>
      </c>
      <c r="Q533" s="3" t="str">
        <f>IFERROR(VLOOKUP($D533,Payments!L$10:$AX$1113,39,FALSE),"-")</f>
        <v>-</v>
      </c>
      <c r="R533" s="3" t="str">
        <f>IFERROR(VLOOKUP($D533,Payments!N$10:$AX$1113,37,FALSE),"-")</f>
        <v>-</v>
      </c>
      <c r="S533" s="3" t="str">
        <f>IFERROR(VLOOKUP($D533,Payments!P$10:$AX$1113,35,FALSE),"-")</f>
        <v>-</v>
      </c>
      <c r="T533" s="3" t="str">
        <f>IFERROR(VLOOKUP($D533,Payments!R$10:$AX$1113,33,FALSE),"-")</f>
        <v>-</v>
      </c>
      <c r="U533" s="3" t="str">
        <f>IFERROR(VLOOKUP($D533,Payments!T$10:$AX$1113,31,FALSE),"-")</f>
        <v>-</v>
      </c>
      <c r="V533" s="3" t="str">
        <f>IFERROR(VLOOKUP($D533,Payments!V$10:$AX$1113,29,FALSE),"-")</f>
        <v>-</v>
      </c>
      <c r="W533" s="3" t="str">
        <f>IFERROR(VLOOKUP($D533,Payments!X$10:$AX$1113,27,FALSE),"-")</f>
        <v>-</v>
      </c>
      <c r="X533" s="3" t="str">
        <f>IFERROR(VLOOKUP($D533,Payments!Z$10:$AX$1113,25,FALSE),"-")</f>
        <v>-</v>
      </c>
      <c r="Y533" s="3" t="str">
        <f>IFERROR(VLOOKUP($D533,Payments!AB$10:$AX$1113,23,FALSE),"-")</f>
        <v>-</v>
      </c>
      <c r="Z533" s="3" t="str">
        <f>IFERROR(VLOOKUP($D533,Payments!AD$10:$AX$1113,19,FALSE),"-")</f>
        <v>-</v>
      </c>
      <c r="AA533" s="3" t="str">
        <f>IFERROR(VLOOKUP($D533,Payments!AF$10:$AX$1113,17,FALSE),"-")</f>
        <v>-</v>
      </c>
      <c r="AB533" s="3" t="str">
        <f>IFERROR(VLOOKUP($D533,Payments!AH$10:$AX$1113,15,FALSE),"-")</f>
        <v>-</v>
      </c>
      <c r="AC533" s="3" t="str">
        <f>IFERROR(VLOOKUP($D533,Payments!AJ$10:$AX$1113,15,FALSE),"-")</f>
        <v>-</v>
      </c>
      <c r="AD533" s="3" t="str">
        <f>IFERROR(VLOOKUP($D533,Payments!AL$10:$AX$1113,13,FALSE),"-")</f>
        <v>-</v>
      </c>
      <c r="AE533" s="3" t="str">
        <f>IFERROR(VLOOKUP($D533,Payments!AN$10:$AX$1113,11,FALSE),"-")</f>
        <v>-</v>
      </c>
      <c r="AF533" s="3" t="str">
        <f>IFERROR(VLOOKUP($D533,Payments!AP$10:$AX$1113,9,FALSE),"-")</f>
        <v>-</v>
      </c>
      <c r="AG533" s="3" t="str">
        <f>IFERROR(VLOOKUP($D533,Payments!AR$10:$AX$1113,7,FALSE),"-")</f>
        <v>-</v>
      </c>
      <c r="AH533" s="3" t="str">
        <f>IFERROR(VLOOKUP($D533,Payments!AT$10:$AX$1113,5,FALSE),"-")</f>
        <v>-</v>
      </c>
      <c r="AI533" s="3" t="str">
        <f>IFERROR(VLOOKUP($D533,Payments!AV$10:$AX$1113,3,FALSE),"-")</f>
        <v>-</v>
      </c>
    </row>
    <row r="534" spans="1:35" ht="14.5" x14ac:dyDescent="0.35">
      <c r="A534" s="6" t="s">
        <v>599</v>
      </c>
      <c r="B534" s="2" t="s">
        <v>2694</v>
      </c>
      <c r="C534" s="22" t="s">
        <v>1413</v>
      </c>
      <c r="D534" s="2" t="s">
        <v>2112</v>
      </c>
      <c r="E534" s="22" t="s">
        <v>762</v>
      </c>
      <c r="F534" s="2">
        <v>2</v>
      </c>
      <c r="G534" s="38">
        <v>20000</v>
      </c>
      <c r="H534" s="2"/>
      <c r="I534" s="26" t="s">
        <v>1553</v>
      </c>
      <c r="J534" s="2"/>
      <c r="K534" s="2"/>
      <c r="L534" s="3" t="str">
        <f>IFERROR(VLOOKUP($D534,Payments!B$10:$AX$1113,49,FALSE),"-")</f>
        <v>-</v>
      </c>
      <c r="M534" s="3" t="str">
        <f>IFERROR(VLOOKUP($D534,Payments!D$10:$AX$1113,47,FALSE),"-")</f>
        <v>-</v>
      </c>
      <c r="N534" s="3" t="str">
        <f>IFERROR(VLOOKUP($D534,Payments!F$10:$AX$1113,45,FALSE),"-")</f>
        <v>-</v>
      </c>
      <c r="O534" s="3" t="str">
        <f>IFERROR(VLOOKUP($D534,Payments!H$10:$AX$1113,43,FALSE),"-")</f>
        <v>-</v>
      </c>
      <c r="P534" s="3" t="str">
        <f>IFERROR(VLOOKUP($D534,Payments!J$10:$AX$1113,41,FALSE),"-")</f>
        <v>-</v>
      </c>
      <c r="Q534" s="3" t="str">
        <f>IFERROR(VLOOKUP($D534,Payments!L$10:$AX$1113,39,FALSE),"-")</f>
        <v>-</v>
      </c>
      <c r="R534" s="3" t="str">
        <f>IFERROR(VLOOKUP($D534,Payments!N$10:$AX$1113,37,FALSE),"-")</f>
        <v>-</v>
      </c>
      <c r="S534" s="3" t="str">
        <f>IFERROR(VLOOKUP($D534,Payments!P$10:$AX$1113,35,FALSE),"-")</f>
        <v>-</v>
      </c>
      <c r="T534" s="3" t="str">
        <f>IFERROR(VLOOKUP($D534,Payments!R$10:$AX$1113,33,FALSE),"-")</f>
        <v>-</v>
      </c>
      <c r="U534" s="3" t="str">
        <f>IFERROR(VLOOKUP($D534,Payments!T$10:$AX$1113,31,FALSE),"-")</f>
        <v>-</v>
      </c>
      <c r="V534" s="3" t="str">
        <f>IFERROR(VLOOKUP($D534,Payments!V$10:$AX$1113,29,FALSE),"-")</f>
        <v>-</v>
      </c>
      <c r="W534" s="3" t="str">
        <f>IFERROR(VLOOKUP($D534,Payments!X$10:$AX$1113,27,FALSE),"-")</f>
        <v>-</v>
      </c>
      <c r="X534" s="3" t="str">
        <f>IFERROR(VLOOKUP($D534,Payments!Z$10:$AX$1113,25,FALSE),"-")</f>
        <v>-</v>
      </c>
      <c r="Y534" s="3" t="str">
        <f>IFERROR(VLOOKUP($D534,Payments!AB$10:$AX$1113,23,FALSE),"-")</f>
        <v>-</v>
      </c>
      <c r="Z534" s="3" t="str">
        <f>IFERROR(VLOOKUP($D534,Payments!AD$10:$AX$1113,19,FALSE),"-")</f>
        <v>-</v>
      </c>
      <c r="AA534" s="3" t="str">
        <f>IFERROR(VLOOKUP($D534,Payments!AF$10:$AX$1113,17,FALSE),"-")</f>
        <v>-</v>
      </c>
      <c r="AB534" s="3" t="str">
        <f>IFERROR(VLOOKUP($D534,Payments!AH$10:$AX$1113,15,FALSE),"-")</f>
        <v>-</v>
      </c>
      <c r="AC534" s="3" t="str">
        <f>IFERROR(VLOOKUP($D534,Payments!AJ$10:$AX$1113,15,FALSE),"-")</f>
        <v>-</v>
      </c>
      <c r="AD534" s="3" t="str">
        <f>IFERROR(VLOOKUP($D534,Payments!AL$10:$AX$1113,13,FALSE),"-")</f>
        <v>-</v>
      </c>
      <c r="AE534" s="3" t="str">
        <f>IFERROR(VLOOKUP($D534,Payments!AN$10:$AX$1113,11,FALSE),"-")</f>
        <v>-</v>
      </c>
      <c r="AF534" s="3" t="str">
        <f>IFERROR(VLOOKUP($D534,Payments!AP$10:$AX$1113,9,FALSE),"-")</f>
        <v>-</v>
      </c>
      <c r="AG534" s="3" t="str">
        <f>IFERROR(VLOOKUP($D534,Payments!AR$10:$AX$1113,7,FALSE),"-")</f>
        <v>-</v>
      </c>
      <c r="AH534" s="3" t="str">
        <f>IFERROR(VLOOKUP($D534,Payments!AT$10:$AX$1113,5,FALSE),"-")</f>
        <v>-</v>
      </c>
      <c r="AI534" s="3" t="str">
        <f>IFERROR(VLOOKUP($D534,Payments!AV$10:$AX$1113,3,FALSE),"-")</f>
        <v>-</v>
      </c>
    </row>
    <row r="535" spans="1:35" ht="14.5" x14ac:dyDescent="0.35">
      <c r="A535" s="6" t="s">
        <v>599</v>
      </c>
      <c r="B535" s="2" t="s">
        <v>2694</v>
      </c>
      <c r="C535" s="22" t="s">
        <v>1413</v>
      </c>
      <c r="D535" s="2" t="s">
        <v>2113</v>
      </c>
      <c r="E535" s="22" t="s">
        <v>1554</v>
      </c>
      <c r="F535" s="2">
        <v>1</v>
      </c>
      <c r="G535" s="38">
        <v>20000</v>
      </c>
      <c r="H535" s="2"/>
      <c r="I535" s="26" t="s">
        <v>1555</v>
      </c>
      <c r="J535" s="2"/>
      <c r="K535" s="2"/>
      <c r="L535" s="3" t="str">
        <f>IFERROR(VLOOKUP($D535,Payments!B$10:$AX$1113,49,FALSE),"-")</f>
        <v>-</v>
      </c>
      <c r="M535" s="3" t="str">
        <f>IFERROR(VLOOKUP($D535,Payments!D$10:$AX$1113,47,FALSE),"-")</f>
        <v>-</v>
      </c>
      <c r="N535" s="3" t="str">
        <f>IFERROR(VLOOKUP($D535,Payments!F$10:$AX$1113,45,FALSE),"-")</f>
        <v>-</v>
      </c>
      <c r="O535" s="3" t="str">
        <f>IFERROR(VLOOKUP($D535,Payments!H$10:$AX$1113,43,FALSE),"-")</f>
        <v>-</v>
      </c>
      <c r="P535" s="3" t="str">
        <f>IFERROR(VLOOKUP($D535,Payments!J$10:$AX$1113,41,FALSE),"-")</f>
        <v>-</v>
      </c>
      <c r="Q535" s="3" t="str">
        <f>IFERROR(VLOOKUP($D535,Payments!L$10:$AX$1113,39,FALSE),"-")</f>
        <v>-</v>
      </c>
      <c r="R535" s="3" t="str">
        <f>IFERROR(VLOOKUP($D535,Payments!N$10:$AX$1113,37,FALSE),"-")</f>
        <v>-</v>
      </c>
      <c r="S535" s="3" t="str">
        <f>IFERROR(VLOOKUP($D535,Payments!P$10:$AX$1113,35,FALSE),"-")</f>
        <v>-</v>
      </c>
      <c r="T535" s="3" t="str">
        <f>IFERROR(VLOOKUP($D535,Payments!R$10:$AX$1113,33,FALSE),"-")</f>
        <v>-</v>
      </c>
      <c r="U535" s="3" t="str">
        <f>IFERROR(VLOOKUP($D535,Payments!T$10:$AX$1113,31,FALSE),"-")</f>
        <v>-</v>
      </c>
      <c r="V535" s="3" t="str">
        <f>IFERROR(VLOOKUP($D535,Payments!V$10:$AX$1113,29,FALSE),"-")</f>
        <v>-</v>
      </c>
      <c r="W535" s="3" t="str">
        <f>IFERROR(VLOOKUP($D535,Payments!X$10:$AX$1113,27,FALSE),"-")</f>
        <v>-</v>
      </c>
      <c r="X535" s="3" t="str">
        <f>IFERROR(VLOOKUP($D535,Payments!Z$10:$AX$1113,25,FALSE),"-")</f>
        <v>-</v>
      </c>
      <c r="Y535" s="3" t="str">
        <f>IFERROR(VLOOKUP($D535,Payments!AB$10:$AX$1113,23,FALSE),"-")</f>
        <v>-</v>
      </c>
      <c r="Z535" s="3" t="str">
        <f>IFERROR(VLOOKUP($D535,Payments!AD$10:$AX$1113,19,FALSE),"-")</f>
        <v>-</v>
      </c>
      <c r="AA535" s="3" t="str">
        <f>IFERROR(VLOOKUP($D535,Payments!AF$10:$AX$1113,17,FALSE),"-")</f>
        <v>-</v>
      </c>
      <c r="AB535" s="3" t="str">
        <f>IFERROR(VLOOKUP($D535,Payments!AH$10:$AX$1113,15,FALSE),"-")</f>
        <v>-</v>
      </c>
      <c r="AC535" s="3" t="str">
        <f>IFERROR(VLOOKUP($D535,Payments!AJ$10:$AX$1113,15,FALSE),"-")</f>
        <v>-</v>
      </c>
      <c r="AD535" s="3" t="str">
        <f>IFERROR(VLOOKUP($D535,Payments!AL$10:$AX$1113,13,FALSE),"-")</f>
        <v>-</v>
      </c>
      <c r="AE535" s="3" t="str">
        <f>IFERROR(VLOOKUP($D535,Payments!AN$10:$AX$1113,11,FALSE),"-")</f>
        <v>-</v>
      </c>
      <c r="AF535" s="3" t="str">
        <f>IFERROR(VLOOKUP($D535,Payments!AP$10:$AX$1113,9,FALSE),"-")</f>
        <v>-</v>
      </c>
      <c r="AG535" s="3" t="str">
        <f>IFERROR(VLOOKUP($D535,Payments!AR$10:$AX$1113,7,FALSE),"-")</f>
        <v>-</v>
      </c>
      <c r="AH535" s="3" t="str">
        <f>IFERROR(VLOOKUP($D535,Payments!AT$10:$AX$1113,5,FALSE),"-")</f>
        <v>-</v>
      </c>
      <c r="AI535" s="3" t="str">
        <f>IFERROR(VLOOKUP($D535,Payments!AV$10:$AX$1113,3,FALSE),"-")</f>
        <v>-</v>
      </c>
    </row>
    <row r="536" spans="1:35" ht="14.5" x14ac:dyDescent="0.35">
      <c r="A536" s="6" t="s">
        <v>599</v>
      </c>
      <c r="B536" s="2" t="s">
        <v>2694</v>
      </c>
      <c r="C536" s="22" t="s">
        <v>1413</v>
      </c>
      <c r="D536" s="2" t="s">
        <v>2114</v>
      </c>
      <c r="E536" s="22" t="s">
        <v>763</v>
      </c>
      <c r="F536" s="2">
        <v>1</v>
      </c>
      <c r="G536" s="38">
        <v>15000</v>
      </c>
      <c r="H536" s="2"/>
      <c r="I536" s="26" t="s">
        <v>1556</v>
      </c>
      <c r="J536" s="2"/>
      <c r="K536" s="2"/>
      <c r="L536" s="3" t="str">
        <f>IFERROR(VLOOKUP($D536,Payments!B$10:$AX$1113,49,FALSE),"-")</f>
        <v>-</v>
      </c>
      <c r="M536" s="3" t="str">
        <f>IFERROR(VLOOKUP($D536,Payments!D$10:$AX$1113,47,FALSE),"-")</f>
        <v>-</v>
      </c>
      <c r="N536" s="3" t="str">
        <f>IFERROR(VLOOKUP($D536,Payments!F$10:$AX$1113,45,FALSE),"-")</f>
        <v>-</v>
      </c>
      <c r="O536" s="3" t="str">
        <f>IFERROR(VLOOKUP($D536,Payments!H$10:$AX$1113,43,FALSE),"-")</f>
        <v>-</v>
      </c>
      <c r="P536" s="3" t="str">
        <f>IFERROR(VLOOKUP($D536,Payments!J$10:$AX$1113,41,FALSE),"-")</f>
        <v>-</v>
      </c>
      <c r="Q536" s="3" t="str">
        <f>IFERROR(VLOOKUP($D536,Payments!L$10:$AX$1113,39,FALSE),"-")</f>
        <v>-</v>
      </c>
      <c r="R536" s="3" t="str">
        <f>IFERROR(VLOOKUP($D536,Payments!N$10:$AX$1113,37,FALSE),"-")</f>
        <v>-</v>
      </c>
      <c r="S536" s="3" t="str">
        <f>IFERROR(VLOOKUP($D536,Payments!P$10:$AX$1113,35,FALSE),"-")</f>
        <v>-</v>
      </c>
      <c r="T536" s="3" t="str">
        <f>IFERROR(VLOOKUP($D536,Payments!R$10:$AX$1113,33,FALSE),"-")</f>
        <v>-</v>
      </c>
      <c r="U536" s="3" t="str">
        <f>IFERROR(VLOOKUP($D536,Payments!T$10:$AX$1113,31,FALSE),"-")</f>
        <v>-</v>
      </c>
      <c r="V536" s="3" t="str">
        <f>IFERROR(VLOOKUP($D536,Payments!V$10:$AX$1113,29,FALSE),"-")</f>
        <v>-</v>
      </c>
      <c r="W536" s="3" t="str">
        <f>IFERROR(VLOOKUP($D536,Payments!X$10:$AX$1113,27,FALSE),"-")</f>
        <v>-</v>
      </c>
      <c r="X536" s="3" t="str">
        <f>IFERROR(VLOOKUP($D536,Payments!Z$10:$AX$1113,25,FALSE),"-")</f>
        <v>-</v>
      </c>
      <c r="Y536" s="3" t="str">
        <f>IFERROR(VLOOKUP($D536,Payments!AB$10:$AX$1113,23,FALSE),"-")</f>
        <v>-</v>
      </c>
      <c r="Z536" s="3" t="str">
        <f>IFERROR(VLOOKUP($D536,Payments!AD$10:$AX$1113,19,FALSE),"-")</f>
        <v>-</v>
      </c>
      <c r="AA536" s="3" t="str">
        <f>IFERROR(VLOOKUP($D536,Payments!AF$10:$AX$1113,17,FALSE),"-")</f>
        <v>-</v>
      </c>
      <c r="AB536" s="3" t="str">
        <f>IFERROR(VLOOKUP($D536,Payments!AH$10:$AX$1113,15,FALSE),"-")</f>
        <v>-</v>
      </c>
      <c r="AC536" s="3" t="str">
        <f>IFERROR(VLOOKUP($D536,Payments!AJ$10:$AX$1113,15,FALSE),"-")</f>
        <v>-</v>
      </c>
      <c r="AD536" s="3" t="str">
        <f>IFERROR(VLOOKUP($D536,Payments!AL$10:$AX$1113,13,FALSE),"-")</f>
        <v>-</v>
      </c>
      <c r="AE536" s="3" t="str">
        <f>IFERROR(VLOOKUP($D536,Payments!AN$10:$AX$1113,11,FALSE),"-")</f>
        <v>-</v>
      </c>
      <c r="AF536" s="3" t="str">
        <f>IFERROR(VLOOKUP($D536,Payments!AP$10:$AX$1113,9,FALSE),"-")</f>
        <v>-</v>
      </c>
      <c r="AG536" s="3" t="str">
        <f>IFERROR(VLOOKUP($D536,Payments!AR$10:$AX$1113,7,FALSE),"-")</f>
        <v>-</v>
      </c>
      <c r="AH536" s="3" t="str">
        <f>IFERROR(VLOOKUP($D536,Payments!AT$10:$AX$1113,5,FALSE),"-")</f>
        <v>-</v>
      </c>
      <c r="AI536" s="3" t="str">
        <f>IFERROR(VLOOKUP($D536,Payments!AV$10:$AX$1113,3,FALSE),"-")</f>
        <v>-</v>
      </c>
    </row>
    <row r="537" spans="1:35" ht="14.5" x14ac:dyDescent="0.35">
      <c r="A537" s="6" t="s">
        <v>599</v>
      </c>
      <c r="B537" s="2" t="s">
        <v>2694</v>
      </c>
      <c r="C537" s="22" t="s">
        <v>1413</v>
      </c>
      <c r="D537" s="2" t="s">
        <v>2115</v>
      </c>
      <c r="E537" s="22" t="s">
        <v>764</v>
      </c>
      <c r="F537" s="2">
        <v>3</v>
      </c>
      <c r="G537" s="38">
        <v>20000</v>
      </c>
      <c r="H537" s="2"/>
      <c r="I537" s="26" t="s">
        <v>1557</v>
      </c>
      <c r="J537" s="2"/>
      <c r="K537" s="2"/>
      <c r="L537" s="3" t="str">
        <f>IFERROR(VLOOKUP($D537,Payments!B$10:$AX$1113,49,FALSE),"-")</f>
        <v>-</v>
      </c>
      <c r="M537" s="3" t="str">
        <f>IFERROR(VLOOKUP($D537,Payments!D$10:$AX$1113,47,FALSE),"-")</f>
        <v>-</v>
      </c>
      <c r="N537" s="3" t="str">
        <f>IFERROR(VLOOKUP($D537,Payments!F$10:$AX$1113,45,FALSE),"-")</f>
        <v>-</v>
      </c>
      <c r="O537" s="3" t="str">
        <f>IFERROR(VLOOKUP($D537,Payments!H$10:$AX$1113,43,FALSE),"-")</f>
        <v>-</v>
      </c>
      <c r="P537" s="3" t="str">
        <f>IFERROR(VLOOKUP($D537,Payments!J$10:$AX$1113,41,FALSE),"-")</f>
        <v>-</v>
      </c>
      <c r="Q537" s="3" t="str">
        <f>IFERROR(VLOOKUP($D537,Payments!L$10:$AX$1113,39,FALSE),"-")</f>
        <v>-</v>
      </c>
      <c r="R537" s="3" t="str">
        <f>IFERROR(VLOOKUP($D537,Payments!N$10:$AX$1113,37,FALSE),"-")</f>
        <v>-</v>
      </c>
      <c r="S537" s="3" t="str">
        <f>IFERROR(VLOOKUP($D537,Payments!P$10:$AX$1113,35,FALSE),"-")</f>
        <v>-</v>
      </c>
      <c r="T537" s="3" t="str">
        <f>IFERROR(VLOOKUP($D537,Payments!R$10:$AX$1113,33,FALSE),"-")</f>
        <v>-</v>
      </c>
      <c r="U537" s="3" t="str">
        <f>IFERROR(VLOOKUP($D537,Payments!T$10:$AX$1113,31,FALSE),"-")</f>
        <v>-</v>
      </c>
      <c r="V537" s="3" t="str">
        <f>IFERROR(VLOOKUP($D537,Payments!V$10:$AX$1113,29,FALSE),"-")</f>
        <v>-</v>
      </c>
      <c r="W537" s="3" t="str">
        <f>IFERROR(VLOOKUP($D537,Payments!X$10:$AX$1113,27,FALSE),"-")</f>
        <v>-</v>
      </c>
      <c r="X537" s="3" t="str">
        <f>IFERROR(VLOOKUP($D537,Payments!Z$10:$AX$1113,25,FALSE),"-")</f>
        <v>-</v>
      </c>
      <c r="Y537" s="3" t="str">
        <f>IFERROR(VLOOKUP($D537,Payments!AB$10:$AX$1113,23,FALSE),"-")</f>
        <v>-</v>
      </c>
      <c r="Z537" s="3" t="str">
        <f>IFERROR(VLOOKUP($D537,Payments!AD$10:$AX$1113,19,FALSE),"-")</f>
        <v>-</v>
      </c>
      <c r="AA537" s="3" t="str">
        <f>IFERROR(VLOOKUP($D537,Payments!AF$10:$AX$1113,17,FALSE),"-")</f>
        <v>-</v>
      </c>
      <c r="AB537" s="3" t="str">
        <f>IFERROR(VLOOKUP($D537,Payments!AH$10:$AX$1113,15,FALSE),"-")</f>
        <v>-</v>
      </c>
      <c r="AC537" s="3" t="str">
        <f>IFERROR(VLOOKUP($D537,Payments!AJ$10:$AX$1113,15,FALSE),"-")</f>
        <v>-</v>
      </c>
      <c r="AD537" s="3" t="str">
        <f>IFERROR(VLOOKUP($D537,Payments!AL$10:$AX$1113,13,FALSE),"-")</f>
        <v>-</v>
      </c>
      <c r="AE537" s="3" t="str">
        <f>IFERROR(VLOOKUP($D537,Payments!AN$10:$AX$1113,11,FALSE),"-")</f>
        <v>-</v>
      </c>
      <c r="AF537" s="3" t="str">
        <f>IFERROR(VLOOKUP($D537,Payments!AP$10:$AX$1113,9,FALSE),"-")</f>
        <v>-</v>
      </c>
      <c r="AG537" s="3" t="str">
        <f>IFERROR(VLOOKUP($D537,Payments!AR$10:$AX$1113,7,FALSE),"-")</f>
        <v>-</v>
      </c>
      <c r="AH537" s="3" t="str">
        <f>IFERROR(VLOOKUP($D537,Payments!AT$10:$AX$1113,5,FALSE),"-")</f>
        <v>-</v>
      </c>
      <c r="AI537" s="3" t="str">
        <f>IFERROR(VLOOKUP($D537,Payments!AV$10:$AX$1113,3,FALSE),"-")</f>
        <v>-</v>
      </c>
    </row>
    <row r="538" spans="1:35" ht="14.5" x14ac:dyDescent="0.35">
      <c r="A538" s="6" t="s">
        <v>599</v>
      </c>
      <c r="B538" s="2" t="s">
        <v>2694</v>
      </c>
      <c r="C538" s="22" t="s">
        <v>1413</v>
      </c>
      <c r="D538" s="2" t="s">
        <v>2116</v>
      </c>
      <c r="E538" s="22" t="s">
        <v>765</v>
      </c>
      <c r="F538" s="2"/>
      <c r="G538" s="38">
        <v>20000</v>
      </c>
      <c r="H538" s="2"/>
      <c r="I538" s="26" t="s">
        <v>1558</v>
      </c>
      <c r="J538" s="2"/>
      <c r="K538" s="2"/>
      <c r="L538" s="3" t="str">
        <f>IFERROR(VLOOKUP($D538,Payments!B$10:$AX$1113,49,FALSE),"-")</f>
        <v>-</v>
      </c>
      <c r="M538" s="3" t="str">
        <f>IFERROR(VLOOKUP($D538,Payments!D$10:$AX$1113,47,FALSE),"-")</f>
        <v>-</v>
      </c>
      <c r="N538" s="3" t="str">
        <f>IFERROR(VLOOKUP($D538,Payments!F$10:$AX$1113,45,FALSE),"-")</f>
        <v>-</v>
      </c>
      <c r="O538" s="3" t="str">
        <f>IFERROR(VLOOKUP($D538,Payments!H$10:$AX$1113,43,FALSE),"-")</f>
        <v>-</v>
      </c>
      <c r="P538" s="3" t="str">
        <f>IFERROR(VLOOKUP($D538,Payments!J$10:$AX$1113,41,FALSE),"-")</f>
        <v>-</v>
      </c>
      <c r="Q538" s="3" t="str">
        <f>IFERROR(VLOOKUP($D538,Payments!L$10:$AX$1113,39,FALSE),"-")</f>
        <v>-</v>
      </c>
      <c r="R538" s="3" t="str">
        <f>IFERROR(VLOOKUP($D538,Payments!N$10:$AX$1113,37,FALSE),"-")</f>
        <v>-</v>
      </c>
      <c r="S538" s="3" t="str">
        <f>IFERROR(VLOOKUP($D538,Payments!P$10:$AX$1113,35,FALSE),"-")</f>
        <v>-</v>
      </c>
      <c r="T538" s="3" t="str">
        <f>IFERROR(VLOOKUP($D538,Payments!R$10:$AX$1113,33,FALSE),"-")</f>
        <v>-</v>
      </c>
      <c r="U538" s="3" t="str">
        <f>IFERROR(VLOOKUP($D538,Payments!T$10:$AX$1113,31,FALSE),"-")</f>
        <v>-</v>
      </c>
      <c r="V538" s="3" t="str">
        <f>IFERROR(VLOOKUP($D538,Payments!V$10:$AX$1113,29,FALSE),"-")</f>
        <v>-</v>
      </c>
      <c r="W538" s="3" t="str">
        <f>IFERROR(VLOOKUP($D538,Payments!X$10:$AX$1113,27,FALSE),"-")</f>
        <v>-</v>
      </c>
      <c r="X538" s="3" t="str">
        <f>IFERROR(VLOOKUP($D538,Payments!Z$10:$AX$1113,25,FALSE),"-")</f>
        <v>-</v>
      </c>
      <c r="Y538" s="3" t="str">
        <f>IFERROR(VLOOKUP($D538,Payments!AB$10:$AX$1113,23,FALSE),"-")</f>
        <v>-</v>
      </c>
      <c r="Z538" s="3" t="str">
        <f>IFERROR(VLOOKUP($D538,Payments!AD$10:$AX$1113,19,FALSE),"-")</f>
        <v>-</v>
      </c>
      <c r="AA538" s="3" t="str">
        <f>IFERROR(VLOOKUP($D538,Payments!AF$10:$AX$1113,17,FALSE),"-")</f>
        <v>-</v>
      </c>
      <c r="AB538" s="3" t="str">
        <f>IFERROR(VLOOKUP($D538,Payments!AH$10:$AX$1113,15,FALSE),"-")</f>
        <v>-</v>
      </c>
      <c r="AC538" s="3" t="str">
        <f>IFERROR(VLOOKUP($D538,Payments!AJ$10:$AX$1113,15,FALSE),"-")</f>
        <v>-</v>
      </c>
      <c r="AD538" s="3" t="str">
        <f>IFERROR(VLOOKUP($D538,Payments!AL$10:$AX$1113,13,FALSE),"-")</f>
        <v>-</v>
      </c>
      <c r="AE538" s="3" t="str">
        <f>IFERROR(VLOOKUP($D538,Payments!AN$10:$AX$1113,11,FALSE),"-")</f>
        <v>-</v>
      </c>
      <c r="AF538" s="3" t="str">
        <f>IFERROR(VLOOKUP($D538,Payments!AP$10:$AX$1113,9,FALSE),"-")</f>
        <v>-</v>
      </c>
      <c r="AG538" s="3" t="str">
        <f>IFERROR(VLOOKUP($D538,Payments!AR$10:$AX$1113,7,FALSE),"-")</f>
        <v>-</v>
      </c>
      <c r="AH538" s="3" t="str">
        <f>IFERROR(VLOOKUP($D538,Payments!AT$10:$AX$1113,5,FALSE),"-")</f>
        <v>-</v>
      </c>
      <c r="AI538" s="3" t="str">
        <f>IFERROR(VLOOKUP($D538,Payments!AV$10:$AX$1113,3,FALSE),"-")</f>
        <v>-</v>
      </c>
    </row>
    <row r="539" spans="1:35" ht="14.5" x14ac:dyDescent="0.35">
      <c r="A539" s="6" t="s">
        <v>599</v>
      </c>
      <c r="B539" s="2" t="s">
        <v>2694</v>
      </c>
      <c r="C539" s="22" t="s">
        <v>1413</v>
      </c>
      <c r="D539" s="2" t="s">
        <v>2117</v>
      </c>
      <c r="E539" s="22" t="s">
        <v>766</v>
      </c>
      <c r="F539" s="2"/>
      <c r="G539" s="38">
        <v>20000</v>
      </c>
      <c r="H539" s="2"/>
      <c r="I539" s="26"/>
      <c r="J539" s="2"/>
      <c r="K539" s="2" t="s">
        <v>767</v>
      </c>
      <c r="L539" s="3" t="str">
        <f>IFERROR(VLOOKUP($D539,Payments!B$10:$AX$1113,49,FALSE),"-")</f>
        <v>-</v>
      </c>
      <c r="M539" s="3" t="str">
        <f>IFERROR(VLOOKUP($D539,Payments!D$10:$AX$1113,47,FALSE),"-")</f>
        <v>-</v>
      </c>
      <c r="N539" s="3" t="str">
        <f>IFERROR(VLOOKUP($D539,Payments!F$10:$AX$1113,45,FALSE),"-")</f>
        <v>-</v>
      </c>
      <c r="O539" s="3" t="str">
        <f>IFERROR(VLOOKUP($D539,Payments!H$10:$AX$1113,43,FALSE),"-")</f>
        <v>-</v>
      </c>
      <c r="P539" s="3" t="str">
        <f>IFERROR(VLOOKUP($D539,Payments!J$10:$AX$1113,41,FALSE),"-")</f>
        <v>-</v>
      </c>
      <c r="Q539" s="3" t="str">
        <f>IFERROR(VLOOKUP($D539,Payments!L$10:$AX$1113,39,FALSE),"-")</f>
        <v>-</v>
      </c>
      <c r="R539" s="3" t="str">
        <f>IFERROR(VLOOKUP($D539,Payments!N$10:$AX$1113,37,FALSE),"-")</f>
        <v>-</v>
      </c>
      <c r="S539" s="3" t="str">
        <f>IFERROR(VLOOKUP($D539,Payments!P$10:$AX$1113,35,FALSE),"-")</f>
        <v>-</v>
      </c>
      <c r="T539" s="3" t="str">
        <f>IFERROR(VLOOKUP($D539,Payments!R$10:$AX$1113,33,FALSE),"-")</f>
        <v>-</v>
      </c>
      <c r="U539" s="3" t="str">
        <f>IFERROR(VLOOKUP($D539,Payments!T$10:$AX$1113,31,FALSE),"-")</f>
        <v>-</v>
      </c>
      <c r="V539" s="3" t="str">
        <f>IFERROR(VLOOKUP($D539,Payments!V$10:$AX$1113,29,FALSE),"-")</f>
        <v>-</v>
      </c>
      <c r="W539" s="3" t="str">
        <f>IFERROR(VLOOKUP($D539,Payments!X$10:$AX$1113,27,FALSE),"-")</f>
        <v>-</v>
      </c>
      <c r="X539" s="3" t="str">
        <f>IFERROR(VLOOKUP($D539,Payments!Z$10:$AX$1113,25,FALSE),"-")</f>
        <v>-</v>
      </c>
      <c r="Y539" s="3" t="str">
        <f>IFERROR(VLOOKUP($D539,Payments!AB$10:$AX$1113,23,FALSE),"-")</f>
        <v>-</v>
      </c>
      <c r="Z539" s="3" t="str">
        <f>IFERROR(VLOOKUP($D539,Payments!AD$10:$AX$1113,19,FALSE),"-")</f>
        <v>-</v>
      </c>
      <c r="AA539" s="3" t="str">
        <f>IFERROR(VLOOKUP($D539,Payments!AF$10:$AX$1113,17,FALSE),"-")</f>
        <v>-</v>
      </c>
      <c r="AB539" s="3" t="str">
        <f>IFERROR(VLOOKUP($D539,Payments!AH$10:$AX$1113,15,FALSE),"-")</f>
        <v>-</v>
      </c>
      <c r="AC539" s="3" t="str">
        <f>IFERROR(VLOOKUP($D539,Payments!AJ$10:$AX$1113,15,FALSE),"-")</f>
        <v>-</v>
      </c>
      <c r="AD539" s="3" t="str">
        <f>IFERROR(VLOOKUP($D539,Payments!AL$10:$AX$1113,13,FALSE),"-")</f>
        <v>-</v>
      </c>
      <c r="AE539" s="3" t="str">
        <f>IFERROR(VLOOKUP($D539,Payments!AN$10:$AX$1113,11,FALSE),"-")</f>
        <v>-</v>
      </c>
      <c r="AF539" s="3" t="str">
        <f>IFERROR(VLOOKUP($D539,Payments!AP$10:$AX$1113,9,FALSE),"-")</f>
        <v>-</v>
      </c>
      <c r="AG539" s="3" t="str">
        <f>IFERROR(VLOOKUP($D539,Payments!AR$10:$AX$1113,7,FALSE),"-")</f>
        <v>-</v>
      </c>
      <c r="AH539" s="3" t="str">
        <f>IFERROR(VLOOKUP($D539,Payments!AT$10:$AX$1113,5,FALSE),"-")</f>
        <v>-</v>
      </c>
      <c r="AI539" s="3" t="str">
        <f>IFERROR(VLOOKUP($D539,Payments!AV$10:$AX$1113,3,FALSE),"-")</f>
        <v>-</v>
      </c>
    </row>
    <row r="540" spans="1:35" ht="14.5" x14ac:dyDescent="0.35">
      <c r="A540" s="6" t="s">
        <v>599</v>
      </c>
      <c r="B540" s="2" t="s">
        <v>2695</v>
      </c>
      <c r="C540" s="22" t="s">
        <v>1560</v>
      </c>
      <c r="D540" s="2" t="s">
        <v>2118</v>
      </c>
      <c r="E540" s="21" t="s">
        <v>1452</v>
      </c>
      <c r="F540" s="2" t="s">
        <v>661</v>
      </c>
      <c r="G540" s="38">
        <v>20000</v>
      </c>
      <c r="H540" s="2"/>
      <c r="I540" s="26"/>
      <c r="J540" s="2"/>
      <c r="K540" s="2"/>
      <c r="L540" s="3" t="str">
        <f>IFERROR(VLOOKUP($D540,Payments!B$10:$AX$1113,49,FALSE),"-")</f>
        <v>-</v>
      </c>
      <c r="M540" s="3" t="str">
        <f>IFERROR(VLOOKUP($D540,Payments!D$10:$AX$1113,47,FALSE),"-")</f>
        <v>-</v>
      </c>
      <c r="N540" s="3" t="str">
        <f>IFERROR(VLOOKUP($D540,Payments!F$10:$AX$1113,45,FALSE),"-")</f>
        <v>-</v>
      </c>
      <c r="O540" s="3" t="str">
        <f>IFERROR(VLOOKUP($D540,Payments!H$10:$AX$1113,43,FALSE),"-")</f>
        <v>-</v>
      </c>
      <c r="P540" s="3" t="str">
        <f>IFERROR(VLOOKUP($D540,Payments!J$10:$AX$1113,41,FALSE),"-")</f>
        <v>-</v>
      </c>
      <c r="Q540" s="3" t="str">
        <f>IFERROR(VLOOKUP($D540,Payments!L$10:$AX$1113,39,FALSE),"-")</f>
        <v>-</v>
      </c>
      <c r="R540" s="3" t="str">
        <f>IFERROR(VLOOKUP($D540,Payments!N$10:$AX$1113,37,FALSE),"-")</f>
        <v>-</v>
      </c>
      <c r="S540" s="3" t="str">
        <f>IFERROR(VLOOKUP($D540,Payments!P$10:$AX$1113,35,FALSE),"-")</f>
        <v>-</v>
      </c>
      <c r="T540" s="3" t="str">
        <f>IFERROR(VLOOKUP($D540,Payments!R$10:$AX$1113,33,FALSE),"-")</f>
        <v>-</v>
      </c>
      <c r="U540" s="3" t="str">
        <f>IFERROR(VLOOKUP($D540,Payments!T$10:$AX$1113,31,FALSE),"-")</f>
        <v>-</v>
      </c>
      <c r="V540" s="3" t="str">
        <f>IFERROR(VLOOKUP($D540,Payments!V$10:$AX$1113,29,FALSE),"-")</f>
        <v>-</v>
      </c>
      <c r="W540" s="3" t="str">
        <f>IFERROR(VLOOKUP($D540,Payments!X$10:$AX$1113,27,FALSE),"-")</f>
        <v>-</v>
      </c>
      <c r="X540" s="3" t="str">
        <f>IFERROR(VLOOKUP($D540,Payments!Z$10:$AX$1113,25,FALSE),"-")</f>
        <v>-</v>
      </c>
      <c r="Y540" s="3" t="str">
        <f>IFERROR(VLOOKUP($D540,Payments!AB$10:$AX$1113,23,FALSE),"-")</f>
        <v>-</v>
      </c>
      <c r="Z540" s="3" t="str">
        <f>IFERROR(VLOOKUP($D540,Payments!AD$10:$AX$1113,19,FALSE),"-")</f>
        <v>-</v>
      </c>
      <c r="AA540" s="3" t="str">
        <f>IFERROR(VLOOKUP($D540,Payments!AF$10:$AX$1113,17,FALSE),"-")</f>
        <v>-</v>
      </c>
      <c r="AB540" s="3" t="str">
        <f>IFERROR(VLOOKUP($D540,Payments!AH$10:$AX$1113,15,FALSE),"-")</f>
        <v>-</v>
      </c>
      <c r="AC540" s="3" t="str">
        <f>IFERROR(VLOOKUP($D540,Payments!AJ$10:$AX$1113,15,FALSE),"-")</f>
        <v>-</v>
      </c>
      <c r="AD540" s="3" t="str">
        <f>IFERROR(VLOOKUP($D540,Payments!AL$10:$AX$1113,13,FALSE),"-")</f>
        <v>-</v>
      </c>
      <c r="AE540" s="3" t="str">
        <f>IFERROR(VLOOKUP($D540,Payments!AN$10:$AX$1113,11,FALSE),"-")</f>
        <v>-</v>
      </c>
      <c r="AF540" s="3" t="str">
        <f>IFERROR(VLOOKUP($D540,Payments!AP$10:$AX$1113,9,FALSE),"-")</f>
        <v>-</v>
      </c>
      <c r="AG540" s="3" t="str">
        <f>IFERROR(VLOOKUP($D540,Payments!AR$10:$AX$1113,7,FALSE),"-")</f>
        <v>-</v>
      </c>
      <c r="AH540" s="3" t="str">
        <f>IFERROR(VLOOKUP($D540,Payments!AT$10:$AX$1113,5,FALSE),"-")</f>
        <v>-</v>
      </c>
      <c r="AI540" s="3" t="str">
        <f>IFERROR(VLOOKUP($D540,Payments!AV$10:$AX$1113,3,FALSE),"-")</f>
        <v>-</v>
      </c>
    </row>
    <row r="541" spans="1:35" ht="14.5" x14ac:dyDescent="0.35">
      <c r="A541" s="6" t="s">
        <v>599</v>
      </c>
      <c r="B541" s="2" t="s">
        <v>2695</v>
      </c>
      <c r="C541" s="22" t="s">
        <v>1560</v>
      </c>
      <c r="D541" s="2" t="s">
        <v>2119</v>
      </c>
      <c r="E541" s="22" t="s">
        <v>768</v>
      </c>
      <c r="F541" s="2">
        <v>4</v>
      </c>
      <c r="G541" s="38">
        <v>20000</v>
      </c>
      <c r="H541" s="2"/>
      <c r="I541" s="26" t="s">
        <v>1561</v>
      </c>
      <c r="J541" s="2"/>
      <c r="K541" s="2"/>
      <c r="L541" s="3" t="str">
        <f>IFERROR(VLOOKUP($D541,Payments!B$10:$AX$1113,49,FALSE),"-")</f>
        <v>-</v>
      </c>
      <c r="M541" s="3" t="str">
        <f>IFERROR(VLOOKUP($D541,Payments!D$10:$AX$1113,47,FALSE),"-")</f>
        <v>-</v>
      </c>
      <c r="N541" s="3" t="str">
        <f>IFERROR(VLOOKUP($D541,Payments!F$10:$AX$1113,45,FALSE),"-")</f>
        <v>-</v>
      </c>
      <c r="O541" s="3" t="str">
        <f>IFERROR(VLOOKUP($D541,Payments!H$10:$AX$1113,43,FALSE),"-")</f>
        <v>-</v>
      </c>
      <c r="P541" s="3" t="str">
        <f>IFERROR(VLOOKUP($D541,Payments!J$10:$AX$1113,41,FALSE),"-")</f>
        <v>-</v>
      </c>
      <c r="Q541" s="3" t="str">
        <f>IFERROR(VLOOKUP($D541,Payments!L$10:$AX$1113,39,FALSE),"-")</f>
        <v>-</v>
      </c>
      <c r="R541" s="3" t="str">
        <f>IFERROR(VLOOKUP($D541,Payments!N$10:$AX$1113,37,FALSE),"-")</f>
        <v>-</v>
      </c>
      <c r="S541" s="3" t="str">
        <f>IFERROR(VLOOKUP($D541,Payments!P$10:$AX$1113,35,FALSE),"-")</f>
        <v>-</v>
      </c>
      <c r="T541" s="3" t="str">
        <f>IFERROR(VLOOKUP($D541,Payments!R$10:$AX$1113,33,FALSE),"-")</f>
        <v>-</v>
      </c>
      <c r="U541" s="3" t="str">
        <f>IFERROR(VLOOKUP($D541,Payments!T$10:$AX$1113,31,FALSE),"-")</f>
        <v>-</v>
      </c>
      <c r="V541" s="3" t="str">
        <f>IFERROR(VLOOKUP($D541,Payments!V$10:$AX$1113,29,FALSE),"-")</f>
        <v>-</v>
      </c>
      <c r="W541" s="3" t="str">
        <f>IFERROR(VLOOKUP($D541,Payments!X$10:$AX$1113,27,FALSE),"-")</f>
        <v>-</v>
      </c>
      <c r="X541" s="3" t="str">
        <f>IFERROR(VLOOKUP($D541,Payments!Z$10:$AX$1113,25,FALSE),"-")</f>
        <v>-</v>
      </c>
      <c r="Y541" s="3" t="str">
        <f>IFERROR(VLOOKUP($D541,Payments!AB$10:$AX$1113,23,FALSE),"-")</f>
        <v>-</v>
      </c>
      <c r="Z541" s="3" t="str">
        <f>IFERROR(VLOOKUP($D541,Payments!AD$10:$AX$1113,19,FALSE),"-")</f>
        <v>-</v>
      </c>
      <c r="AA541" s="3" t="str">
        <f>IFERROR(VLOOKUP($D541,Payments!AF$10:$AX$1113,17,FALSE),"-")</f>
        <v>-</v>
      </c>
      <c r="AB541" s="3" t="str">
        <f>IFERROR(VLOOKUP($D541,Payments!AH$10:$AX$1113,15,FALSE),"-")</f>
        <v>-</v>
      </c>
      <c r="AC541" s="3" t="str">
        <f>IFERROR(VLOOKUP($D541,Payments!AJ$10:$AX$1113,15,FALSE),"-")</f>
        <v>-</v>
      </c>
      <c r="AD541" s="3" t="str">
        <f>IFERROR(VLOOKUP($D541,Payments!AL$10:$AX$1113,13,FALSE),"-")</f>
        <v>-</v>
      </c>
      <c r="AE541" s="3" t="str">
        <f>IFERROR(VLOOKUP($D541,Payments!AN$10:$AX$1113,11,FALSE),"-")</f>
        <v>-</v>
      </c>
      <c r="AF541" s="3" t="str">
        <f>IFERROR(VLOOKUP($D541,Payments!AP$10:$AX$1113,9,FALSE),"-")</f>
        <v>-</v>
      </c>
      <c r="AG541" s="3" t="str">
        <f>IFERROR(VLOOKUP($D541,Payments!AR$10:$AX$1113,7,FALSE),"-")</f>
        <v>-</v>
      </c>
      <c r="AH541" s="3" t="str">
        <f>IFERROR(VLOOKUP($D541,Payments!AT$10:$AX$1113,5,FALSE),"-")</f>
        <v>-</v>
      </c>
      <c r="AI541" s="3" t="str">
        <f>IFERROR(VLOOKUP($D541,Payments!AV$10:$AX$1113,3,FALSE),"-")</f>
        <v>-</v>
      </c>
    </row>
    <row r="542" spans="1:35" ht="14.5" x14ac:dyDescent="0.35">
      <c r="A542" s="6" t="s">
        <v>599</v>
      </c>
      <c r="B542" s="2" t="s">
        <v>2695</v>
      </c>
      <c r="C542" s="22" t="s">
        <v>1560</v>
      </c>
      <c r="D542" s="2" t="s">
        <v>2120</v>
      </c>
      <c r="E542" s="22" t="s">
        <v>769</v>
      </c>
      <c r="F542" s="2">
        <v>7</v>
      </c>
      <c r="G542" s="38">
        <v>20000</v>
      </c>
      <c r="H542" s="2"/>
      <c r="I542" s="26" t="s">
        <v>1562</v>
      </c>
      <c r="J542" s="2"/>
      <c r="K542" s="2"/>
      <c r="L542" s="3" t="str">
        <f>IFERROR(VLOOKUP($D542,Payments!B$10:$AX$1113,49,FALSE),"-")</f>
        <v>-</v>
      </c>
      <c r="M542" s="3" t="str">
        <f>IFERROR(VLOOKUP($D542,Payments!D$10:$AX$1113,47,FALSE),"-")</f>
        <v>-</v>
      </c>
      <c r="N542" s="3" t="str">
        <f>IFERROR(VLOOKUP($D542,Payments!F$10:$AX$1113,45,FALSE),"-")</f>
        <v>-</v>
      </c>
      <c r="O542" s="3" t="str">
        <f>IFERROR(VLOOKUP($D542,Payments!H$10:$AX$1113,43,FALSE),"-")</f>
        <v>-</v>
      </c>
      <c r="P542" s="3" t="str">
        <f>IFERROR(VLOOKUP($D542,Payments!J$10:$AX$1113,41,FALSE),"-")</f>
        <v>-</v>
      </c>
      <c r="Q542" s="3" t="str">
        <f>IFERROR(VLOOKUP($D542,Payments!L$10:$AX$1113,39,FALSE),"-")</f>
        <v>-</v>
      </c>
      <c r="R542" s="3" t="str">
        <f>IFERROR(VLOOKUP($D542,Payments!N$10:$AX$1113,37,FALSE),"-")</f>
        <v>-</v>
      </c>
      <c r="S542" s="3" t="str">
        <f>IFERROR(VLOOKUP($D542,Payments!P$10:$AX$1113,35,FALSE),"-")</f>
        <v>-</v>
      </c>
      <c r="T542" s="3" t="str">
        <f>IFERROR(VLOOKUP($D542,Payments!R$10:$AX$1113,33,FALSE),"-")</f>
        <v>-</v>
      </c>
      <c r="U542" s="3" t="str">
        <f>IFERROR(VLOOKUP($D542,Payments!T$10:$AX$1113,31,FALSE),"-")</f>
        <v>-</v>
      </c>
      <c r="V542" s="3" t="str">
        <f>IFERROR(VLOOKUP($D542,Payments!V$10:$AX$1113,29,FALSE),"-")</f>
        <v>-</v>
      </c>
      <c r="W542" s="3" t="str">
        <f>IFERROR(VLOOKUP($D542,Payments!X$10:$AX$1113,27,FALSE),"-")</f>
        <v>-</v>
      </c>
      <c r="X542" s="3" t="str">
        <f>IFERROR(VLOOKUP($D542,Payments!Z$10:$AX$1113,25,FALSE),"-")</f>
        <v>-</v>
      </c>
      <c r="Y542" s="3" t="str">
        <f>IFERROR(VLOOKUP($D542,Payments!AB$10:$AX$1113,23,FALSE),"-")</f>
        <v>-</v>
      </c>
      <c r="Z542" s="3" t="str">
        <f>IFERROR(VLOOKUP($D542,Payments!AD$10:$AX$1113,19,FALSE),"-")</f>
        <v>-</v>
      </c>
      <c r="AA542" s="3" t="str">
        <f>IFERROR(VLOOKUP($D542,Payments!AF$10:$AX$1113,17,FALSE),"-")</f>
        <v>-</v>
      </c>
      <c r="AB542" s="3" t="str">
        <f>IFERROR(VLOOKUP($D542,Payments!AH$10:$AX$1113,15,FALSE),"-")</f>
        <v>-</v>
      </c>
      <c r="AC542" s="3" t="str">
        <f>IFERROR(VLOOKUP($D542,Payments!AJ$10:$AX$1113,15,FALSE),"-")</f>
        <v>-</v>
      </c>
      <c r="AD542" s="3" t="str">
        <f>IFERROR(VLOOKUP($D542,Payments!AL$10:$AX$1113,13,FALSE),"-")</f>
        <v>-</v>
      </c>
      <c r="AE542" s="3" t="str">
        <f>IFERROR(VLOOKUP($D542,Payments!AN$10:$AX$1113,11,FALSE),"-")</f>
        <v>-</v>
      </c>
      <c r="AF542" s="3" t="str">
        <f>IFERROR(VLOOKUP($D542,Payments!AP$10:$AX$1113,9,FALSE),"-")</f>
        <v>-</v>
      </c>
      <c r="AG542" s="3" t="str">
        <f>IFERROR(VLOOKUP($D542,Payments!AR$10:$AX$1113,7,FALSE),"-")</f>
        <v>-</v>
      </c>
      <c r="AH542" s="3" t="str">
        <f>IFERROR(VLOOKUP($D542,Payments!AT$10:$AX$1113,5,FALSE),"-")</f>
        <v>-</v>
      </c>
      <c r="AI542" s="3" t="str">
        <f>IFERROR(VLOOKUP($D542,Payments!AV$10:$AX$1113,3,FALSE),"-")</f>
        <v>-</v>
      </c>
    </row>
    <row r="543" spans="1:35" ht="14.5" x14ac:dyDescent="0.35">
      <c r="A543" s="6" t="s">
        <v>599</v>
      </c>
      <c r="B543" s="2" t="s">
        <v>2695</v>
      </c>
      <c r="C543" s="22" t="s">
        <v>1560</v>
      </c>
      <c r="D543" s="2" t="s">
        <v>2121</v>
      </c>
      <c r="E543" s="22" t="s">
        <v>770</v>
      </c>
      <c r="F543" s="2">
        <v>2</v>
      </c>
      <c r="G543" s="38">
        <v>15000</v>
      </c>
      <c r="H543" s="2"/>
      <c r="I543" s="26" t="s">
        <v>1526</v>
      </c>
      <c r="J543" s="2"/>
      <c r="K543" s="2" t="s">
        <v>1563</v>
      </c>
      <c r="L543" s="3" t="str">
        <f>IFERROR(VLOOKUP($D543,Payments!B$10:$AX$1113,49,FALSE),"-")</f>
        <v>-</v>
      </c>
      <c r="M543" s="3" t="str">
        <f>IFERROR(VLOOKUP($D543,Payments!D$10:$AX$1113,47,FALSE),"-")</f>
        <v>-</v>
      </c>
      <c r="N543" s="3" t="str">
        <f>IFERROR(VLOOKUP($D543,Payments!F$10:$AX$1113,45,FALSE),"-")</f>
        <v>-</v>
      </c>
      <c r="O543" s="3" t="str">
        <f>IFERROR(VLOOKUP($D543,Payments!H$10:$AX$1113,43,FALSE),"-")</f>
        <v>-</v>
      </c>
      <c r="P543" s="3" t="str">
        <f>IFERROR(VLOOKUP($D543,Payments!J$10:$AX$1113,41,FALSE),"-")</f>
        <v>-</v>
      </c>
      <c r="Q543" s="3" t="str">
        <f>IFERROR(VLOOKUP($D543,Payments!L$10:$AX$1113,39,FALSE),"-")</f>
        <v>-</v>
      </c>
      <c r="R543" s="3" t="str">
        <f>IFERROR(VLOOKUP($D543,Payments!N$10:$AX$1113,37,FALSE),"-")</f>
        <v>-</v>
      </c>
      <c r="S543" s="3" t="str">
        <f>IFERROR(VLOOKUP($D543,Payments!P$10:$AX$1113,35,FALSE),"-")</f>
        <v>-</v>
      </c>
      <c r="T543" s="3" t="str">
        <f>IFERROR(VLOOKUP($D543,Payments!R$10:$AX$1113,33,FALSE),"-")</f>
        <v>-</v>
      </c>
      <c r="U543" s="3" t="str">
        <f>IFERROR(VLOOKUP($D543,Payments!T$10:$AX$1113,31,FALSE),"-")</f>
        <v>-</v>
      </c>
      <c r="V543" s="3" t="str">
        <f>IFERROR(VLOOKUP($D543,Payments!V$10:$AX$1113,29,FALSE),"-")</f>
        <v>-</v>
      </c>
      <c r="W543" s="3" t="str">
        <f>IFERROR(VLOOKUP($D543,Payments!X$10:$AX$1113,27,FALSE),"-")</f>
        <v>-</v>
      </c>
      <c r="X543" s="3" t="str">
        <f>IFERROR(VLOOKUP($D543,Payments!Z$10:$AX$1113,25,FALSE),"-")</f>
        <v>-</v>
      </c>
      <c r="Y543" s="3" t="str">
        <f>IFERROR(VLOOKUP($D543,Payments!AB$10:$AX$1113,23,FALSE),"-")</f>
        <v>-</v>
      </c>
      <c r="Z543" s="3" t="str">
        <f>IFERROR(VLOOKUP($D543,Payments!AD$10:$AX$1113,19,FALSE),"-")</f>
        <v>-</v>
      </c>
      <c r="AA543" s="3" t="str">
        <f>IFERROR(VLOOKUP($D543,Payments!AF$10:$AX$1113,17,FALSE),"-")</f>
        <v>-</v>
      </c>
      <c r="AB543" s="3" t="str">
        <f>IFERROR(VLOOKUP($D543,Payments!AH$10:$AX$1113,15,FALSE),"-")</f>
        <v>-</v>
      </c>
      <c r="AC543" s="3" t="str">
        <f>IFERROR(VLOOKUP($D543,Payments!AJ$10:$AX$1113,15,FALSE),"-")</f>
        <v>-</v>
      </c>
      <c r="AD543" s="3" t="str">
        <f>IFERROR(VLOOKUP($D543,Payments!AL$10:$AX$1113,13,FALSE),"-")</f>
        <v>-</v>
      </c>
      <c r="AE543" s="3" t="str">
        <f>IFERROR(VLOOKUP($D543,Payments!AN$10:$AX$1113,11,FALSE),"-")</f>
        <v>-</v>
      </c>
      <c r="AF543" s="3" t="str">
        <f>IFERROR(VLOOKUP($D543,Payments!AP$10:$AX$1113,9,FALSE),"-")</f>
        <v>-</v>
      </c>
      <c r="AG543" s="3" t="str">
        <f>IFERROR(VLOOKUP($D543,Payments!AR$10:$AX$1113,7,FALSE),"-")</f>
        <v>-</v>
      </c>
      <c r="AH543" s="3" t="str">
        <f>IFERROR(VLOOKUP($D543,Payments!AT$10:$AX$1113,5,FALSE),"-")</f>
        <v>-</v>
      </c>
      <c r="AI543" s="3" t="str">
        <f>IFERROR(VLOOKUP($D543,Payments!AV$10:$AX$1113,3,FALSE),"-")</f>
        <v>-</v>
      </c>
    </row>
    <row r="544" spans="1:35" ht="14.5" x14ac:dyDescent="0.35">
      <c r="A544" s="6" t="s">
        <v>599</v>
      </c>
      <c r="B544" s="2" t="s">
        <v>2695</v>
      </c>
      <c r="C544" s="22" t="s">
        <v>1560</v>
      </c>
      <c r="D544" s="2" t="s">
        <v>2122</v>
      </c>
      <c r="E544" s="22" t="s">
        <v>771</v>
      </c>
      <c r="F544" s="2">
        <v>1</v>
      </c>
      <c r="G544" s="38">
        <v>20000</v>
      </c>
      <c r="H544" s="2"/>
      <c r="I544" s="26"/>
      <c r="J544" s="2"/>
      <c r="K544" s="2" t="s">
        <v>463</v>
      </c>
      <c r="L544" s="3" t="str">
        <f>IFERROR(VLOOKUP($D544,Payments!B$10:$AX$1113,49,FALSE),"-")</f>
        <v>-</v>
      </c>
      <c r="M544" s="3" t="str">
        <f>IFERROR(VLOOKUP($D544,Payments!D$10:$AX$1113,47,FALSE),"-")</f>
        <v>-</v>
      </c>
      <c r="N544" s="3" t="str">
        <f>IFERROR(VLOOKUP($D544,Payments!F$10:$AX$1113,45,FALSE),"-")</f>
        <v>-</v>
      </c>
      <c r="O544" s="3" t="str">
        <f>IFERROR(VLOOKUP($D544,Payments!H$10:$AX$1113,43,FALSE),"-")</f>
        <v>-</v>
      </c>
      <c r="P544" s="3" t="str">
        <f>IFERROR(VLOOKUP($D544,Payments!J$10:$AX$1113,41,FALSE),"-")</f>
        <v>-</v>
      </c>
      <c r="Q544" s="3" t="str">
        <f>IFERROR(VLOOKUP($D544,Payments!L$10:$AX$1113,39,FALSE),"-")</f>
        <v>-</v>
      </c>
      <c r="R544" s="3" t="str">
        <f>IFERROR(VLOOKUP($D544,Payments!N$10:$AX$1113,37,FALSE),"-")</f>
        <v>-</v>
      </c>
      <c r="S544" s="3" t="str">
        <f>IFERROR(VLOOKUP($D544,Payments!P$10:$AX$1113,35,FALSE),"-")</f>
        <v>-</v>
      </c>
      <c r="T544" s="3" t="str">
        <f>IFERROR(VLOOKUP($D544,Payments!R$10:$AX$1113,33,FALSE),"-")</f>
        <v>-</v>
      </c>
      <c r="U544" s="3" t="str">
        <f>IFERROR(VLOOKUP($D544,Payments!T$10:$AX$1113,31,FALSE),"-")</f>
        <v>-</v>
      </c>
      <c r="V544" s="3" t="str">
        <f>IFERROR(VLOOKUP($D544,Payments!V$10:$AX$1113,29,FALSE),"-")</f>
        <v>-</v>
      </c>
      <c r="W544" s="3" t="str">
        <f>IFERROR(VLOOKUP($D544,Payments!X$10:$AX$1113,27,FALSE),"-")</f>
        <v>-</v>
      </c>
      <c r="X544" s="3" t="str">
        <f>IFERROR(VLOOKUP($D544,Payments!Z$10:$AX$1113,25,FALSE),"-")</f>
        <v>-</v>
      </c>
      <c r="Y544" s="3" t="str">
        <f>IFERROR(VLOOKUP($D544,Payments!AB$10:$AX$1113,23,FALSE),"-")</f>
        <v>-</v>
      </c>
      <c r="Z544" s="3" t="str">
        <f>IFERROR(VLOOKUP($D544,Payments!AD$10:$AX$1113,19,FALSE),"-")</f>
        <v>-</v>
      </c>
      <c r="AA544" s="3" t="str">
        <f>IFERROR(VLOOKUP($D544,Payments!AF$10:$AX$1113,17,FALSE),"-")</f>
        <v>-</v>
      </c>
      <c r="AB544" s="3" t="str">
        <f>IFERROR(VLOOKUP($D544,Payments!AH$10:$AX$1113,15,FALSE),"-")</f>
        <v>-</v>
      </c>
      <c r="AC544" s="3" t="str">
        <f>IFERROR(VLOOKUP($D544,Payments!AJ$10:$AX$1113,15,FALSE),"-")</f>
        <v>-</v>
      </c>
      <c r="AD544" s="3" t="str">
        <f>IFERROR(VLOOKUP($D544,Payments!AL$10:$AX$1113,13,FALSE),"-")</f>
        <v>-</v>
      </c>
      <c r="AE544" s="3" t="str">
        <f>IFERROR(VLOOKUP($D544,Payments!AN$10:$AX$1113,11,FALSE),"-")</f>
        <v>-</v>
      </c>
      <c r="AF544" s="3" t="str">
        <f>IFERROR(VLOOKUP($D544,Payments!AP$10:$AX$1113,9,FALSE),"-")</f>
        <v>-</v>
      </c>
      <c r="AG544" s="3" t="str">
        <f>IFERROR(VLOOKUP($D544,Payments!AR$10:$AX$1113,7,FALSE),"-")</f>
        <v>-</v>
      </c>
      <c r="AH544" s="3" t="str">
        <f>IFERROR(VLOOKUP($D544,Payments!AT$10:$AX$1113,5,FALSE),"-")</f>
        <v>-</v>
      </c>
      <c r="AI544" s="3" t="str">
        <f>IFERROR(VLOOKUP($D544,Payments!AV$10:$AX$1113,3,FALSE),"-")</f>
        <v>-</v>
      </c>
    </row>
    <row r="545" spans="1:35" ht="14.5" x14ac:dyDescent="0.35">
      <c r="A545" s="6" t="s">
        <v>599</v>
      </c>
      <c r="B545" s="2" t="s">
        <v>2696</v>
      </c>
      <c r="C545" s="22" t="s">
        <v>772</v>
      </c>
      <c r="D545" s="2" t="s">
        <v>2123</v>
      </c>
      <c r="E545" s="22" t="s">
        <v>773</v>
      </c>
      <c r="F545" s="2">
        <v>5</v>
      </c>
      <c r="G545" s="38">
        <v>15000</v>
      </c>
      <c r="H545" s="2"/>
      <c r="I545" s="26"/>
      <c r="J545" s="2"/>
      <c r="K545" s="2"/>
      <c r="L545" s="3" t="str">
        <f>IFERROR(VLOOKUP($D545,Payments!B$10:$AX$1113,49,FALSE),"-")</f>
        <v>-</v>
      </c>
      <c r="M545" s="3" t="str">
        <f>IFERROR(VLOOKUP($D545,Payments!D$10:$AX$1113,47,FALSE),"-")</f>
        <v>-</v>
      </c>
      <c r="N545" s="3" t="str">
        <f>IFERROR(VLOOKUP($D545,Payments!F$10:$AX$1113,45,FALSE),"-")</f>
        <v>-</v>
      </c>
      <c r="O545" s="3" t="str">
        <f>IFERROR(VLOOKUP($D545,Payments!H$10:$AX$1113,43,FALSE),"-")</f>
        <v>-</v>
      </c>
      <c r="P545" s="3" t="str">
        <f>IFERROR(VLOOKUP($D545,Payments!J$10:$AX$1113,41,FALSE),"-")</f>
        <v>-</v>
      </c>
      <c r="Q545" s="3" t="str">
        <f>IFERROR(VLOOKUP($D545,Payments!L$10:$AX$1113,39,FALSE),"-")</f>
        <v>-</v>
      </c>
      <c r="R545" s="3" t="str">
        <f>IFERROR(VLOOKUP($D545,Payments!N$10:$AX$1113,37,FALSE),"-")</f>
        <v>-</v>
      </c>
      <c r="S545" s="3" t="str">
        <f>IFERROR(VLOOKUP($D545,Payments!P$10:$AX$1113,35,FALSE),"-")</f>
        <v>-</v>
      </c>
      <c r="T545" s="3" t="str">
        <f>IFERROR(VLOOKUP($D545,Payments!R$10:$AX$1113,33,FALSE),"-")</f>
        <v>-</v>
      </c>
      <c r="U545" s="3" t="str">
        <f>IFERROR(VLOOKUP($D545,Payments!T$10:$AX$1113,31,FALSE),"-")</f>
        <v>-</v>
      </c>
      <c r="V545" s="3" t="str">
        <f>IFERROR(VLOOKUP($D545,Payments!V$10:$AX$1113,29,FALSE),"-")</f>
        <v>-</v>
      </c>
      <c r="W545" s="3" t="str">
        <f>IFERROR(VLOOKUP($D545,Payments!X$10:$AX$1113,27,FALSE),"-")</f>
        <v>-</v>
      </c>
      <c r="X545" s="3" t="str">
        <f>IFERROR(VLOOKUP($D545,Payments!Z$10:$AX$1113,25,FALSE),"-")</f>
        <v>-</v>
      </c>
      <c r="Y545" s="3" t="str">
        <f>IFERROR(VLOOKUP($D545,Payments!AB$10:$AX$1113,23,FALSE),"-")</f>
        <v>-</v>
      </c>
      <c r="Z545" s="3" t="str">
        <f>IFERROR(VLOOKUP($D545,Payments!AD$10:$AX$1113,19,FALSE),"-")</f>
        <v>-</v>
      </c>
      <c r="AA545" s="3" t="str">
        <f>IFERROR(VLOOKUP($D545,Payments!AF$10:$AX$1113,17,FALSE),"-")</f>
        <v>-</v>
      </c>
      <c r="AB545" s="3" t="str">
        <f>IFERROR(VLOOKUP($D545,Payments!AH$10:$AX$1113,15,FALSE),"-")</f>
        <v>-</v>
      </c>
      <c r="AC545" s="3" t="str">
        <f>IFERROR(VLOOKUP($D545,Payments!AJ$10:$AX$1113,15,FALSE),"-")</f>
        <v>-</v>
      </c>
      <c r="AD545" s="3" t="str">
        <f>IFERROR(VLOOKUP($D545,Payments!AL$10:$AX$1113,13,FALSE),"-")</f>
        <v>-</v>
      </c>
      <c r="AE545" s="3" t="str">
        <f>IFERROR(VLOOKUP($D545,Payments!AN$10:$AX$1113,11,FALSE),"-")</f>
        <v>-</v>
      </c>
      <c r="AF545" s="3" t="str">
        <f>IFERROR(VLOOKUP($D545,Payments!AP$10:$AX$1113,9,FALSE),"-")</f>
        <v>-</v>
      </c>
      <c r="AG545" s="3" t="str">
        <f>IFERROR(VLOOKUP($D545,Payments!AR$10:$AX$1113,7,FALSE),"-")</f>
        <v>-</v>
      </c>
      <c r="AH545" s="3" t="str">
        <f>IFERROR(VLOOKUP($D545,Payments!AT$10:$AX$1113,5,FALSE),"-")</f>
        <v>-</v>
      </c>
      <c r="AI545" s="3" t="str">
        <f>IFERROR(VLOOKUP($D545,Payments!AV$10:$AX$1113,3,FALSE),"-")</f>
        <v>-</v>
      </c>
    </row>
    <row r="546" spans="1:35" ht="14.5" x14ac:dyDescent="0.35">
      <c r="A546" s="6" t="s">
        <v>599</v>
      </c>
      <c r="B546" s="2" t="s">
        <v>2696</v>
      </c>
      <c r="C546" s="22" t="s">
        <v>772</v>
      </c>
      <c r="D546" s="2" t="s">
        <v>2124</v>
      </c>
      <c r="E546" s="22" t="s">
        <v>774</v>
      </c>
      <c r="F546" s="2">
        <v>6</v>
      </c>
      <c r="G546" s="38">
        <v>20000</v>
      </c>
      <c r="H546" s="2"/>
      <c r="I546" s="26" t="s">
        <v>1564</v>
      </c>
      <c r="J546" s="2"/>
      <c r="K546" s="2"/>
      <c r="L546" s="3" t="str">
        <f>IFERROR(VLOOKUP($D546,Payments!B$10:$AX$1113,49,FALSE),"-")</f>
        <v>-</v>
      </c>
      <c r="M546" s="3" t="str">
        <f>IFERROR(VLOOKUP($D546,Payments!D$10:$AX$1113,47,FALSE),"-")</f>
        <v>-</v>
      </c>
      <c r="N546" s="3" t="str">
        <f>IFERROR(VLOOKUP($D546,Payments!F$10:$AX$1113,45,FALSE),"-")</f>
        <v>-</v>
      </c>
      <c r="O546" s="3" t="str">
        <f>IFERROR(VLOOKUP($D546,Payments!H$10:$AX$1113,43,FALSE),"-")</f>
        <v>-</v>
      </c>
      <c r="P546" s="3" t="str">
        <f>IFERROR(VLOOKUP($D546,Payments!J$10:$AX$1113,41,FALSE),"-")</f>
        <v>-</v>
      </c>
      <c r="Q546" s="3" t="str">
        <f>IFERROR(VLOOKUP($D546,Payments!L$10:$AX$1113,39,FALSE),"-")</f>
        <v>-</v>
      </c>
      <c r="R546" s="3" t="str">
        <f>IFERROR(VLOOKUP($D546,Payments!N$10:$AX$1113,37,FALSE),"-")</f>
        <v>-</v>
      </c>
      <c r="S546" s="3" t="str">
        <f>IFERROR(VLOOKUP($D546,Payments!P$10:$AX$1113,35,FALSE),"-")</f>
        <v>-</v>
      </c>
      <c r="T546" s="3" t="str">
        <f>IFERROR(VLOOKUP($D546,Payments!R$10:$AX$1113,33,FALSE),"-")</f>
        <v>-</v>
      </c>
      <c r="U546" s="3" t="str">
        <f>IFERROR(VLOOKUP($D546,Payments!T$10:$AX$1113,31,FALSE),"-")</f>
        <v>-</v>
      </c>
      <c r="V546" s="3" t="str">
        <f>IFERROR(VLOOKUP($D546,Payments!V$10:$AX$1113,29,FALSE),"-")</f>
        <v>-</v>
      </c>
      <c r="W546" s="3" t="str">
        <f>IFERROR(VLOOKUP($D546,Payments!X$10:$AX$1113,27,FALSE),"-")</f>
        <v>-</v>
      </c>
      <c r="X546" s="3" t="str">
        <f>IFERROR(VLOOKUP($D546,Payments!Z$10:$AX$1113,25,FALSE),"-")</f>
        <v>-</v>
      </c>
      <c r="Y546" s="3" t="str">
        <f>IFERROR(VLOOKUP($D546,Payments!AB$10:$AX$1113,23,FALSE),"-")</f>
        <v>-</v>
      </c>
      <c r="Z546" s="3" t="str">
        <f>IFERROR(VLOOKUP($D546,Payments!AD$10:$AX$1113,19,FALSE),"-")</f>
        <v>-</v>
      </c>
      <c r="AA546" s="3" t="str">
        <f>IFERROR(VLOOKUP($D546,Payments!AF$10:$AX$1113,17,FALSE),"-")</f>
        <v>-</v>
      </c>
      <c r="AB546" s="3" t="str">
        <f>IFERROR(VLOOKUP($D546,Payments!AH$10:$AX$1113,15,FALSE),"-")</f>
        <v>-</v>
      </c>
      <c r="AC546" s="3" t="str">
        <f>IFERROR(VLOOKUP($D546,Payments!AJ$10:$AX$1113,15,FALSE),"-")</f>
        <v>-</v>
      </c>
      <c r="AD546" s="3" t="str">
        <f>IFERROR(VLOOKUP($D546,Payments!AL$10:$AX$1113,13,FALSE),"-")</f>
        <v>-</v>
      </c>
      <c r="AE546" s="3" t="str">
        <f>IFERROR(VLOOKUP($D546,Payments!AN$10:$AX$1113,11,FALSE),"-")</f>
        <v>-</v>
      </c>
      <c r="AF546" s="3" t="str">
        <f>IFERROR(VLOOKUP($D546,Payments!AP$10:$AX$1113,9,FALSE),"-")</f>
        <v>-</v>
      </c>
      <c r="AG546" s="3" t="str">
        <f>IFERROR(VLOOKUP($D546,Payments!AR$10:$AX$1113,7,FALSE),"-")</f>
        <v>-</v>
      </c>
      <c r="AH546" s="3" t="str">
        <f>IFERROR(VLOOKUP($D546,Payments!AT$10:$AX$1113,5,FALSE),"-")</f>
        <v>-</v>
      </c>
      <c r="AI546" s="3" t="str">
        <f>IFERROR(VLOOKUP($D546,Payments!AV$10:$AX$1113,3,FALSE),"-")</f>
        <v>-</v>
      </c>
    </row>
    <row r="547" spans="1:35" ht="14.5" x14ac:dyDescent="0.35">
      <c r="A547" s="6" t="s">
        <v>599</v>
      </c>
      <c r="B547" s="2" t="s">
        <v>2697</v>
      </c>
      <c r="C547" s="22" t="s">
        <v>775</v>
      </c>
      <c r="D547" s="2" t="s">
        <v>2125</v>
      </c>
      <c r="E547" s="22" t="s">
        <v>776</v>
      </c>
      <c r="F547" s="2">
        <v>3</v>
      </c>
      <c r="G547" s="38">
        <v>20000</v>
      </c>
      <c r="H547" s="2"/>
      <c r="I547" s="26" t="s">
        <v>1565</v>
      </c>
      <c r="J547" s="2" t="s">
        <v>159</v>
      </c>
      <c r="K547" s="2"/>
      <c r="L547" s="3" t="str">
        <f>IFERROR(VLOOKUP($D547,Payments!B$10:$AX$1113,49,FALSE),"-")</f>
        <v>-</v>
      </c>
      <c r="M547" s="3" t="str">
        <f>IFERROR(VLOOKUP($D547,Payments!D$10:$AX$1113,47,FALSE),"-")</f>
        <v>-</v>
      </c>
      <c r="N547" s="3" t="str">
        <f>IFERROR(VLOOKUP($D547,Payments!F$10:$AX$1113,45,FALSE),"-")</f>
        <v>-</v>
      </c>
      <c r="O547" s="3" t="str">
        <f>IFERROR(VLOOKUP($D547,Payments!H$10:$AX$1113,43,FALSE),"-")</f>
        <v>-</v>
      </c>
      <c r="P547" s="3" t="str">
        <f>IFERROR(VLOOKUP($D547,Payments!J$10:$AX$1113,41,FALSE),"-")</f>
        <v>-</v>
      </c>
      <c r="Q547" s="3" t="str">
        <f>IFERROR(VLOOKUP($D547,Payments!L$10:$AX$1113,39,FALSE),"-")</f>
        <v>-</v>
      </c>
      <c r="R547" s="3" t="str">
        <f>IFERROR(VLOOKUP($D547,Payments!N$10:$AX$1113,37,FALSE),"-")</f>
        <v>-</v>
      </c>
      <c r="S547" s="3" t="str">
        <f>IFERROR(VLOOKUP($D547,Payments!P$10:$AX$1113,35,FALSE),"-")</f>
        <v>-</v>
      </c>
      <c r="T547" s="3" t="str">
        <f>IFERROR(VLOOKUP($D547,Payments!R$10:$AX$1113,33,FALSE),"-")</f>
        <v>-</v>
      </c>
      <c r="U547" s="3" t="str">
        <f>IFERROR(VLOOKUP($D547,Payments!T$10:$AX$1113,31,FALSE),"-")</f>
        <v>-</v>
      </c>
      <c r="V547" s="3" t="str">
        <f>IFERROR(VLOOKUP($D547,Payments!V$10:$AX$1113,29,FALSE),"-")</f>
        <v>-</v>
      </c>
      <c r="W547" s="3" t="str">
        <f>IFERROR(VLOOKUP($D547,Payments!X$10:$AX$1113,27,FALSE),"-")</f>
        <v>-</v>
      </c>
      <c r="X547" s="3" t="str">
        <f>IFERROR(VLOOKUP($D547,Payments!Z$10:$AX$1113,25,FALSE),"-")</f>
        <v>-</v>
      </c>
      <c r="Y547" s="3" t="str">
        <f>IFERROR(VLOOKUP($D547,Payments!AB$10:$AX$1113,23,FALSE),"-")</f>
        <v>-</v>
      </c>
      <c r="Z547" s="3" t="str">
        <f>IFERROR(VLOOKUP($D547,Payments!AD$10:$AX$1113,19,FALSE),"-")</f>
        <v>-</v>
      </c>
      <c r="AA547" s="3" t="str">
        <f>IFERROR(VLOOKUP($D547,Payments!AF$10:$AX$1113,17,FALSE),"-")</f>
        <v>-</v>
      </c>
      <c r="AB547" s="3" t="str">
        <f>IFERROR(VLOOKUP($D547,Payments!AH$10:$AX$1113,15,FALSE),"-")</f>
        <v>-</v>
      </c>
      <c r="AC547" s="3" t="str">
        <f>IFERROR(VLOOKUP($D547,Payments!AJ$10:$AX$1113,15,FALSE),"-")</f>
        <v>-</v>
      </c>
      <c r="AD547" s="3" t="str">
        <f>IFERROR(VLOOKUP($D547,Payments!AL$10:$AX$1113,13,FALSE),"-")</f>
        <v>-</v>
      </c>
      <c r="AE547" s="3" t="str">
        <f>IFERROR(VLOOKUP($D547,Payments!AN$10:$AX$1113,11,FALSE),"-")</f>
        <v>-</v>
      </c>
      <c r="AF547" s="3" t="str">
        <f>IFERROR(VLOOKUP($D547,Payments!AP$10:$AX$1113,9,FALSE),"-")</f>
        <v>-</v>
      </c>
      <c r="AG547" s="3" t="str">
        <f>IFERROR(VLOOKUP($D547,Payments!AR$10:$AX$1113,7,FALSE),"-")</f>
        <v>-</v>
      </c>
      <c r="AH547" s="3" t="str">
        <f>IFERROR(VLOOKUP($D547,Payments!AT$10:$AX$1113,5,FALSE),"-")</f>
        <v>-</v>
      </c>
      <c r="AI547" s="3" t="str">
        <f>IFERROR(VLOOKUP($D547,Payments!AV$10:$AX$1113,3,FALSE),"-")</f>
        <v>-</v>
      </c>
    </row>
    <row r="548" spans="1:35" ht="14.5" x14ac:dyDescent="0.35">
      <c r="A548" s="6" t="s">
        <v>599</v>
      </c>
      <c r="B548" s="2" t="s">
        <v>2698</v>
      </c>
      <c r="C548" s="22" t="s">
        <v>778</v>
      </c>
      <c r="D548" s="2" t="s">
        <v>2126</v>
      </c>
      <c r="E548" s="22" t="s">
        <v>779</v>
      </c>
      <c r="F548" s="2">
        <v>1</v>
      </c>
      <c r="G548" s="38">
        <v>20000</v>
      </c>
      <c r="H548" s="2"/>
      <c r="I548" s="26"/>
      <c r="J548" s="2"/>
      <c r="K548" s="2"/>
      <c r="L548" s="3" t="str">
        <f>IFERROR(VLOOKUP($D548,Payments!B$10:$AX$1113,49,FALSE),"-")</f>
        <v>-</v>
      </c>
      <c r="M548" s="3" t="str">
        <f>IFERROR(VLOOKUP($D548,Payments!D$10:$AX$1113,47,FALSE),"-")</f>
        <v>-</v>
      </c>
      <c r="N548" s="3" t="str">
        <f>IFERROR(VLOOKUP($D548,Payments!F$10:$AX$1113,45,FALSE),"-")</f>
        <v>-</v>
      </c>
      <c r="O548" s="3" t="str">
        <f>IFERROR(VLOOKUP($D548,Payments!H$10:$AX$1113,43,FALSE),"-")</f>
        <v>-</v>
      </c>
      <c r="P548" s="3" t="str">
        <f>IFERROR(VLOOKUP($D548,Payments!J$10:$AX$1113,41,FALSE),"-")</f>
        <v>-</v>
      </c>
      <c r="Q548" s="3" t="str">
        <f>IFERROR(VLOOKUP($D548,Payments!L$10:$AX$1113,39,FALSE),"-")</f>
        <v>-</v>
      </c>
      <c r="R548" s="3" t="str">
        <f>IFERROR(VLOOKUP($D548,Payments!N$10:$AX$1113,37,FALSE),"-")</f>
        <v>-</v>
      </c>
      <c r="S548" s="3" t="str">
        <f>IFERROR(VLOOKUP($D548,Payments!P$10:$AX$1113,35,FALSE),"-")</f>
        <v>-</v>
      </c>
      <c r="T548" s="3" t="str">
        <f>IFERROR(VLOOKUP($D548,Payments!R$10:$AX$1113,33,FALSE),"-")</f>
        <v>-</v>
      </c>
      <c r="U548" s="3" t="str">
        <f>IFERROR(VLOOKUP($D548,Payments!T$10:$AX$1113,31,FALSE),"-")</f>
        <v>-</v>
      </c>
      <c r="V548" s="3" t="str">
        <f>IFERROR(VLOOKUP($D548,Payments!V$10:$AX$1113,29,FALSE),"-")</f>
        <v>-</v>
      </c>
      <c r="W548" s="3" t="str">
        <f>IFERROR(VLOOKUP($D548,Payments!X$10:$AX$1113,27,FALSE),"-")</f>
        <v>-</v>
      </c>
      <c r="X548" s="3" t="str">
        <f>IFERROR(VLOOKUP($D548,Payments!Z$10:$AX$1113,25,FALSE),"-")</f>
        <v>-</v>
      </c>
      <c r="Y548" s="3" t="str">
        <f>IFERROR(VLOOKUP($D548,Payments!AB$10:$AX$1113,23,FALSE),"-")</f>
        <v>-</v>
      </c>
      <c r="Z548" s="3" t="str">
        <f>IFERROR(VLOOKUP($D548,Payments!AD$10:$AX$1113,19,FALSE),"-")</f>
        <v>-</v>
      </c>
      <c r="AA548" s="3" t="str">
        <f>IFERROR(VLOOKUP($D548,Payments!AF$10:$AX$1113,17,FALSE),"-")</f>
        <v>-</v>
      </c>
      <c r="AB548" s="3" t="str">
        <f>IFERROR(VLOOKUP($D548,Payments!AH$10:$AX$1113,15,FALSE),"-")</f>
        <v>-</v>
      </c>
      <c r="AC548" s="3" t="str">
        <f>IFERROR(VLOOKUP($D548,Payments!AJ$10:$AX$1113,15,FALSE),"-")</f>
        <v>-</v>
      </c>
      <c r="AD548" s="3" t="str">
        <f>IFERROR(VLOOKUP($D548,Payments!AL$10:$AX$1113,13,FALSE),"-")</f>
        <v>-</v>
      </c>
      <c r="AE548" s="3" t="str">
        <f>IFERROR(VLOOKUP($D548,Payments!AN$10:$AX$1113,11,FALSE),"-")</f>
        <v>-</v>
      </c>
      <c r="AF548" s="3" t="str">
        <f>IFERROR(VLOOKUP($D548,Payments!AP$10:$AX$1113,9,FALSE),"-")</f>
        <v>-</v>
      </c>
      <c r="AG548" s="3" t="str">
        <f>IFERROR(VLOOKUP($D548,Payments!AR$10:$AX$1113,7,FALSE),"-")</f>
        <v>-</v>
      </c>
      <c r="AH548" s="3" t="str">
        <f>IFERROR(VLOOKUP($D548,Payments!AT$10:$AX$1113,5,FALSE),"-")</f>
        <v>-</v>
      </c>
      <c r="AI548" s="3" t="str">
        <f>IFERROR(VLOOKUP($D548,Payments!AV$10:$AX$1113,3,FALSE),"-")</f>
        <v>-</v>
      </c>
    </row>
    <row r="549" spans="1:35" ht="14.5" x14ac:dyDescent="0.35">
      <c r="A549" s="6" t="s">
        <v>599</v>
      </c>
      <c r="B549" s="2" t="s">
        <v>2698</v>
      </c>
      <c r="C549" s="22" t="s">
        <v>778</v>
      </c>
      <c r="D549" s="2" t="s">
        <v>2127</v>
      </c>
      <c r="E549" s="22" t="s">
        <v>780</v>
      </c>
      <c r="F549" s="2">
        <v>4</v>
      </c>
      <c r="G549" s="38">
        <v>20000</v>
      </c>
      <c r="H549" s="2"/>
      <c r="I549" s="26"/>
      <c r="J549" s="2"/>
      <c r="K549" s="2" t="s">
        <v>1559</v>
      </c>
      <c r="L549" s="3" t="str">
        <f>IFERROR(VLOOKUP($D549,Payments!B$10:$AX$1113,49,FALSE),"-")</f>
        <v>-</v>
      </c>
      <c r="M549" s="3" t="str">
        <f>IFERROR(VLOOKUP($D549,Payments!D$10:$AX$1113,47,FALSE),"-")</f>
        <v>-</v>
      </c>
      <c r="N549" s="3" t="str">
        <f>IFERROR(VLOOKUP($D549,Payments!F$10:$AX$1113,45,FALSE),"-")</f>
        <v>-</v>
      </c>
      <c r="O549" s="3" t="str">
        <f>IFERROR(VLOOKUP($D549,Payments!H$10:$AX$1113,43,FALSE),"-")</f>
        <v>-</v>
      </c>
      <c r="P549" s="3" t="str">
        <f>IFERROR(VLOOKUP($D549,Payments!J$10:$AX$1113,41,FALSE),"-")</f>
        <v>-</v>
      </c>
      <c r="Q549" s="3" t="str">
        <f>IFERROR(VLOOKUP($D549,Payments!L$10:$AX$1113,39,FALSE),"-")</f>
        <v>-</v>
      </c>
      <c r="R549" s="3" t="str">
        <f>IFERROR(VLOOKUP($D549,Payments!N$10:$AX$1113,37,FALSE),"-")</f>
        <v>-</v>
      </c>
      <c r="S549" s="3" t="str">
        <f>IFERROR(VLOOKUP($D549,Payments!P$10:$AX$1113,35,FALSE),"-")</f>
        <v>-</v>
      </c>
      <c r="T549" s="3" t="str">
        <f>IFERROR(VLOOKUP($D549,Payments!R$10:$AX$1113,33,FALSE),"-")</f>
        <v>-</v>
      </c>
      <c r="U549" s="3" t="str">
        <f>IFERROR(VLOOKUP($D549,Payments!T$10:$AX$1113,31,FALSE),"-")</f>
        <v>-</v>
      </c>
      <c r="V549" s="3" t="str">
        <f>IFERROR(VLOOKUP($D549,Payments!V$10:$AX$1113,29,FALSE),"-")</f>
        <v>-</v>
      </c>
      <c r="W549" s="3" t="str">
        <f>IFERROR(VLOOKUP($D549,Payments!X$10:$AX$1113,27,FALSE),"-")</f>
        <v>-</v>
      </c>
      <c r="X549" s="3" t="str">
        <f>IFERROR(VLOOKUP($D549,Payments!Z$10:$AX$1113,25,FALSE),"-")</f>
        <v>-</v>
      </c>
      <c r="Y549" s="3" t="str">
        <f>IFERROR(VLOOKUP($D549,Payments!AB$10:$AX$1113,23,FALSE),"-")</f>
        <v>-</v>
      </c>
      <c r="Z549" s="3" t="str">
        <f>IFERROR(VLOOKUP($D549,Payments!AD$10:$AX$1113,19,FALSE),"-")</f>
        <v>-</v>
      </c>
      <c r="AA549" s="3" t="str">
        <f>IFERROR(VLOOKUP($D549,Payments!AF$10:$AX$1113,17,FALSE),"-")</f>
        <v>-</v>
      </c>
      <c r="AB549" s="3" t="str">
        <f>IFERROR(VLOOKUP($D549,Payments!AH$10:$AX$1113,15,FALSE),"-")</f>
        <v>-</v>
      </c>
      <c r="AC549" s="3" t="str">
        <f>IFERROR(VLOOKUP($D549,Payments!AJ$10:$AX$1113,15,FALSE),"-")</f>
        <v>-</v>
      </c>
      <c r="AD549" s="3" t="str">
        <f>IFERROR(VLOOKUP($D549,Payments!AL$10:$AX$1113,13,FALSE),"-")</f>
        <v>-</v>
      </c>
      <c r="AE549" s="3" t="str">
        <f>IFERROR(VLOOKUP($D549,Payments!AN$10:$AX$1113,11,FALSE),"-")</f>
        <v>-</v>
      </c>
      <c r="AF549" s="3" t="str">
        <f>IFERROR(VLOOKUP($D549,Payments!AP$10:$AX$1113,9,FALSE),"-")</f>
        <v>-</v>
      </c>
      <c r="AG549" s="3" t="str">
        <f>IFERROR(VLOOKUP($D549,Payments!AR$10:$AX$1113,7,FALSE),"-")</f>
        <v>-</v>
      </c>
      <c r="AH549" s="3" t="str">
        <f>IFERROR(VLOOKUP($D549,Payments!AT$10:$AX$1113,5,FALSE),"-")</f>
        <v>-</v>
      </c>
      <c r="AI549" s="3" t="str">
        <f>IFERROR(VLOOKUP($D549,Payments!AV$10:$AX$1113,3,FALSE),"-")</f>
        <v>-</v>
      </c>
    </row>
    <row r="550" spans="1:35" ht="14.5" x14ac:dyDescent="0.35">
      <c r="A550" s="6" t="s">
        <v>599</v>
      </c>
      <c r="B550" s="2" t="s">
        <v>2698</v>
      </c>
      <c r="C550" s="22" t="s">
        <v>778</v>
      </c>
      <c r="D550" s="2" t="s">
        <v>2128</v>
      </c>
      <c r="E550" s="22" t="s">
        <v>781</v>
      </c>
      <c r="F550" s="2">
        <v>1</v>
      </c>
      <c r="G550" s="38">
        <v>20000</v>
      </c>
      <c r="H550" s="2"/>
      <c r="I550" s="26"/>
      <c r="J550" s="2"/>
      <c r="K550" s="2"/>
      <c r="L550" s="3" t="str">
        <f>IFERROR(VLOOKUP($D550,Payments!B$10:$AX$1113,49,FALSE),"-")</f>
        <v>-</v>
      </c>
      <c r="M550" s="3" t="str">
        <f>IFERROR(VLOOKUP($D550,Payments!D$10:$AX$1113,47,FALSE),"-")</f>
        <v>-</v>
      </c>
      <c r="N550" s="3" t="str">
        <f>IFERROR(VLOOKUP($D550,Payments!F$10:$AX$1113,45,FALSE),"-")</f>
        <v>-</v>
      </c>
      <c r="O550" s="3" t="str">
        <f>IFERROR(VLOOKUP($D550,Payments!H$10:$AX$1113,43,FALSE),"-")</f>
        <v>-</v>
      </c>
      <c r="P550" s="3" t="str">
        <f>IFERROR(VLOOKUP($D550,Payments!J$10:$AX$1113,41,FALSE),"-")</f>
        <v>-</v>
      </c>
      <c r="Q550" s="3" t="str">
        <f>IFERROR(VLOOKUP($D550,Payments!L$10:$AX$1113,39,FALSE),"-")</f>
        <v>-</v>
      </c>
      <c r="R550" s="3" t="str">
        <f>IFERROR(VLOOKUP($D550,Payments!N$10:$AX$1113,37,FALSE),"-")</f>
        <v>-</v>
      </c>
      <c r="S550" s="3" t="str">
        <f>IFERROR(VLOOKUP($D550,Payments!P$10:$AX$1113,35,FALSE),"-")</f>
        <v>-</v>
      </c>
      <c r="T550" s="3" t="str">
        <f>IFERROR(VLOOKUP($D550,Payments!R$10:$AX$1113,33,FALSE),"-")</f>
        <v>-</v>
      </c>
      <c r="U550" s="3" t="str">
        <f>IFERROR(VLOOKUP($D550,Payments!T$10:$AX$1113,31,FALSE),"-")</f>
        <v>-</v>
      </c>
      <c r="V550" s="3" t="str">
        <f>IFERROR(VLOOKUP($D550,Payments!V$10:$AX$1113,29,FALSE),"-")</f>
        <v>-</v>
      </c>
      <c r="W550" s="3" t="str">
        <f>IFERROR(VLOOKUP($D550,Payments!X$10:$AX$1113,27,FALSE),"-")</f>
        <v>-</v>
      </c>
      <c r="X550" s="3" t="str">
        <f>IFERROR(VLOOKUP($D550,Payments!Z$10:$AX$1113,25,FALSE),"-")</f>
        <v>-</v>
      </c>
      <c r="Y550" s="3" t="str">
        <f>IFERROR(VLOOKUP($D550,Payments!AB$10:$AX$1113,23,FALSE),"-")</f>
        <v>-</v>
      </c>
      <c r="Z550" s="3" t="str">
        <f>IFERROR(VLOOKUP($D550,Payments!AD$10:$AX$1113,19,FALSE),"-")</f>
        <v>-</v>
      </c>
      <c r="AA550" s="3" t="str">
        <f>IFERROR(VLOOKUP($D550,Payments!AF$10:$AX$1113,17,FALSE),"-")</f>
        <v>-</v>
      </c>
      <c r="AB550" s="3" t="str">
        <f>IFERROR(VLOOKUP($D550,Payments!AH$10:$AX$1113,15,FALSE),"-")</f>
        <v>-</v>
      </c>
      <c r="AC550" s="3" t="str">
        <f>IFERROR(VLOOKUP($D550,Payments!AJ$10:$AX$1113,15,FALSE),"-")</f>
        <v>-</v>
      </c>
      <c r="AD550" s="3" t="str">
        <f>IFERROR(VLOOKUP($D550,Payments!AL$10:$AX$1113,13,FALSE),"-")</f>
        <v>-</v>
      </c>
      <c r="AE550" s="3" t="str">
        <f>IFERROR(VLOOKUP($D550,Payments!AN$10:$AX$1113,11,FALSE),"-")</f>
        <v>-</v>
      </c>
      <c r="AF550" s="3" t="str">
        <f>IFERROR(VLOOKUP($D550,Payments!AP$10:$AX$1113,9,FALSE),"-")</f>
        <v>-</v>
      </c>
      <c r="AG550" s="3" t="str">
        <f>IFERROR(VLOOKUP($D550,Payments!AR$10:$AX$1113,7,FALSE),"-")</f>
        <v>-</v>
      </c>
      <c r="AH550" s="3" t="str">
        <f>IFERROR(VLOOKUP($D550,Payments!AT$10:$AX$1113,5,FALSE),"-")</f>
        <v>-</v>
      </c>
      <c r="AI550" s="3" t="str">
        <f>IFERROR(VLOOKUP($D550,Payments!AV$10:$AX$1113,3,FALSE),"-")</f>
        <v>-</v>
      </c>
    </row>
    <row r="551" spans="1:35" ht="14.5" x14ac:dyDescent="0.35">
      <c r="A551" s="6" t="s">
        <v>599</v>
      </c>
      <c r="B551" s="2" t="s">
        <v>2698</v>
      </c>
      <c r="C551" s="22" t="s">
        <v>778</v>
      </c>
      <c r="D551" s="2" t="s">
        <v>2129</v>
      </c>
      <c r="E551" s="22" t="s">
        <v>782</v>
      </c>
      <c r="F551" s="2">
        <v>9</v>
      </c>
      <c r="G551" s="38">
        <v>20000</v>
      </c>
      <c r="H551" s="2"/>
      <c r="I551" s="26"/>
      <c r="J551" s="2"/>
      <c r="K551" s="2"/>
      <c r="L551" s="3" t="str">
        <f>IFERROR(VLOOKUP($D551,Payments!B$10:$AX$1113,49,FALSE),"-")</f>
        <v>-</v>
      </c>
      <c r="M551" s="3" t="str">
        <f>IFERROR(VLOOKUP($D551,Payments!D$10:$AX$1113,47,FALSE),"-")</f>
        <v>-</v>
      </c>
      <c r="N551" s="3" t="str">
        <f>IFERROR(VLOOKUP($D551,Payments!F$10:$AX$1113,45,FALSE),"-")</f>
        <v>-</v>
      </c>
      <c r="O551" s="3" t="str">
        <f>IFERROR(VLOOKUP($D551,Payments!H$10:$AX$1113,43,FALSE),"-")</f>
        <v>-</v>
      </c>
      <c r="P551" s="3" t="str">
        <f>IFERROR(VLOOKUP($D551,Payments!J$10:$AX$1113,41,FALSE),"-")</f>
        <v>-</v>
      </c>
      <c r="Q551" s="3" t="str">
        <f>IFERROR(VLOOKUP($D551,Payments!L$10:$AX$1113,39,FALSE),"-")</f>
        <v>-</v>
      </c>
      <c r="R551" s="3" t="str">
        <f>IFERROR(VLOOKUP($D551,Payments!N$10:$AX$1113,37,FALSE),"-")</f>
        <v>-</v>
      </c>
      <c r="S551" s="3" t="str">
        <f>IFERROR(VLOOKUP($D551,Payments!P$10:$AX$1113,35,FALSE),"-")</f>
        <v>-</v>
      </c>
      <c r="T551" s="3" t="str">
        <f>IFERROR(VLOOKUP($D551,Payments!R$10:$AX$1113,33,FALSE),"-")</f>
        <v>-</v>
      </c>
      <c r="U551" s="3" t="str">
        <f>IFERROR(VLOOKUP($D551,Payments!T$10:$AX$1113,31,FALSE),"-")</f>
        <v>-</v>
      </c>
      <c r="V551" s="3" t="str">
        <f>IFERROR(VLOOKUP($D551,Payments!V$10:$AX$1113,29,FALSE),"-")</f>
        <v>-</v>
      </c>
      <c r="W551" s="3" t="str">
        <f>IFERROR(VLOOKUP($D551,Payments!X$10:$AX$1113,27,FALSE),"-")</f>
        <v>-</v>
      </c>
      <c r="X551" s="3" t="str">
        <f>IFERROR(VLOOKUP($D551,Payments!Z$10:$AX$1113,25,FALSE),"-")</f>
        <v>-</v>
      </c>
      <c r="Y551" s="3" t="str">
        <f>IFERROR(VLOOKUP($D551,Payments!AB$10:$AX$1113,23,FALSE),"-")</f>
        <v>-</v>
      </c>
      <c r="Z551" s="3" t="str">
        <f>IFERROR(VLOOKUP($D551,Payments!AD$10:$AX$1113,19,FALSE),"-")</f>
        <v>-</v>
      </c>
      <c r="AA551" s="3" t="str">
        <f>IFERROR(VLOOKUP($D551,Payments!AF$10:$AX$1113,17,FALSE),"-")</f>
        <v>-</v>
      </c>
      <c r="AB551" s="3" t="str">
        <f>IFERROR(VLOOKUP($D551,Payments!AH$10:$AX$1113,15,FALSE),"-")</f>
        <v>-</v>
      </c>
      <c r="AC551" s="3" t="str">
        <f>IFERROR(VLOOKUP($D551,Payments!AJ$10:$AX$1113,15,FALSE),"-")</f>
        <v>-</v>
      </c>
      <c r="AD551" s="3" t="str">
        <f>IFERROR(VLOOKUP($D551,Payments!AL$10:$AX$1113,13,FALSE),"-")</f>
        <v>-</v>
      </c>
      <c r="AE551" s="3" t="str">
        <f>IFERROR(VLOOKUP($D551,Payments!AN$10:$AX$1113,11,FALSE),"-")</f>
        <v>-</v>
      </c>
      <c r="AF551" s="3" t="str">
        <f>IFERROR(VLOOKUP($D551,Payments!AP$10:$AX$1113,9,FALSE),"-")</f>
        <v>-</v>
      </c>
      <c r="AG551" s="3" t="str">
        <f>IFERROR(VLOOKUP($D551,Payments!AR$10:$AX$1113,7,FALSE),"-")</f>
        <v>-</v>
      </c>
      <c r="AH551" s="3" t="str">
        <f>IFERROR(VLOOKUP($D551,Payments!AT$10:$AX$1113,5,FALSE),"-")</f>
        <v>-</v>
      </c>
      <c r="AI551" s="3" t="str">
        <f>IFERROR(VLOOKUP($D551,Payments!AV$10:$AX$1113,3,FALSE),"-")</f>
        <v>-</v>
      </c>
    </row>
    <row r="552" spans="1:35" ht="14.5" x14ac:dyDescent="0.35">
      <c r="A552" s="6" t="s">
        <v>599</v>
      </c>
      <c r="B552" s="2" t="s">
        <v>2698</v>
      </c>
      <c r="C552" s="22" t="s">
        <v>778</v>
      </c>
      <c r="D552" s="2" t="s">
        <v>2130</v>
      </c>
      <c r="E552" s="22" t="s">
        <v>783</v>
      </c>
      <c r="F552" s="2">
        <v>9</v>
      </c>
      <c r="G552" s="38">
        <v>20000</v>
      </c>
      <c r="H552" s="2"/>
      <c r="I552" s="26" t="s">
        <v>1566</v>
      </c>
      <c r="J552" s="2"/>
      <c r="K552" s="2"/>
      <c r="L552" s="3" t="str">
        <f>IFERROR(VLOOKUP($D552,Payments!B$10:$AX$1113,49,FALSE),"-")</f>
        <v>-</v>
      </c>
      <c r="M552" s="3" t="str">
        <f>IFERROR(VLOOKUP($D552,Payments!D$10:$AX$1113,47,FALSE),"-")</f>
        <v>-</v>
      </c>
      <c r="N552" s="3" t="str">
        <f>IFERROR(VLOOKUP($D552,Payments!F$10:$AX$1113,45,FALSE),"-")</f>
        <v>-</v>
      </c>
      <c r="O552" s="3" t="str">
        <f>IFERROR(VLOOKUP($D552,Payments!H$10:$AX$1113,43,FALSE),"-")</f>
        <v>-</v>
      </c>
      <c r="P552" s="3" t="str">
        <f>IFERROR(VLOOKUP($D552,Payments!J$10:$AX$1113,41,FALSE),"-")</f>
        <v>-</v>
      </c>
      <c r="Q552" s="3" t="str">
        <f>IFERROR(VLOOKUP($D552,Payments!L$10:$AX$1113,39,FALSE),"-")</f>
        <v>-</v>
      </c>
      <c r="R552" s="3" t="str">
        <f>IFERROR(VLOOKUP($D552,Payments!N$10:$AX$1113,37,FALSE),"-")</f>
        <v>-</v>
      </c>
      <c r="S552" s="3" t="str">
        <f>IFERROR(VLOOKUP($D552,Payments!P$10:$AX$1113,35,FALSE),"-")</f>
        <v>-</v>
      </c>
      <c r="T552" s="3" t="str">
        <f>IFERROR(VLOOKUP($D552,Payments!R$10:$AX$1113,33,FALSE),"-")</f>
        <v>-</v>
      </c>
      <c r="U552" s="3" t="str">
        <f>IFERROR(VLOOKUP($D552,Payments!T$10:$AX$1113,31,FALSE),"-")</f>
        <v>-</v>
      </c>
      <c r="V552" s="3" t="str">
        <f>IFERROR(VLOOKUP($D552,Payments!V$10:$AX$1113,29,FALSE),"-")</f>
        <v>-</v>
      </c>
      <c r="W552" s="3" t="str">
        <f>IFERROR(VLOOKUP($D552,Payments!X$10:$AX$1113,27,FALSE),"-")</f>
        <v>-</v>
      </c>
      <c r="X552" s="3" t="str">
        <f>IFERROR(VLOOKUP($D552,Payments!Z$10:$AX$1113,25,FALSE),"-")</f>
        <v>-</v>
      </c>
      <c r="Y552" s="3" t="str">
        <f>IFERROR(VLOOKUP($D552,Payments!AB$10:$AX$1113,23,FALSE),"-")</f>
        <v>-</v>
      </c>
      <c r="Z552" s="3" t="str">
        <f>IFERROR(VLOOKUP($D552,Payments!AD$10:$AX$1113,19,FALSE),"-")</f>
        <v>-</v>
      </c>
      <c r="AA552" s="3" t="str">
        <f>IFERROR(VLOOKUP($D552,Payments!AF$10:$AX$1113,17,FALSE),"-")</f>
        <v>-</v>
      </c>
      <c r="AB552" s="3" t="str">
        <f>IFERROR(VLOOKUP($D552,Payments!AH$10:$AX$1113,15,FALSE),"-")</f>
        <v>-</v>
      </c>
      <c r="AC552" s="3" t="str">
        <f>IFERROR(VLOOKUP($D552,Payments!AJ$10:$AX$1113,15,FALSE),"-")</f>
        <v>-</v>
      </c>
      <c r="AD552" s="3" t="str">
        <f>IFERROR(VLOOKUP($D552,Payments!AL$10:$AX$1113,13,FALSE),"-")</f>
        <v>-</v>
      </c>
      <c r="AE552" s="3" t="str">
        <f>IFERROR(VLOOKUP($D552,Payments!AN$10:$AX$1113,11,FALSE),"-")</f>
        <v>-</v>
      </c>
      <c r="AF552" s="3" t="str">
        <f>IFERROR(VLOOKUP($D552,Payments!AP$10:$AX$1113,9,FALSE),"-")</f>
        <v>-</v>
      </c>
      <c r="AG552" s="3" t="str">
        <f>IFERROR(VLOOKUP($D552,Payments!AR$10:$AX$1113,7,FALSE),"-")</f>
        <v>-</v>
      </c>
      <c r="AH552" s="3" t="str">
        <f>IFERROR(VLOOKUP($D552,Payments!AT$10:$AX$1113,5,FALSE),"-")</f>
        <v>-</v>
      </c>
      <c r="AI552" s="3" t="str">
        <f>IFERROR(VLOOKUP($D552,Payments!AV$10:$AX$1113,3,FALSE),"-")</f>
        <v>-</v>
      </c>
    </row>
    <row r="553" spans="1:35" ht="14.5" x14ac:dyDescent="0.35">
      <c r="A553" s="6" t="s">
        <v>599</v>
      </c>
      <c r="B553" s="2" t="s">
        <v>2698</v>
      </c>
      <c r="C553" s="22" t="s">
        <v>778</v>
      </c>
      <c r="D553" s="2" t="s">
        <v>2131</v>
      </c>
      <c r="E553" s="22" t="s">
        <v>1567</v>
      </c>
      <c r="F553" s="2">
        <v>5</v>
      </c>
      <c r="G553" s="38">
        <v>20000</v>
      </c>
      <c r="H553" s="2"/>
      <c r="I553" s="26" t="s">
        <v>1568</v>
      </c>
      <c r="J553" s="2"/>
      <c r="K553" s="2"/>
      <c r="L553" s="3" t="str">
        <f>IFERROR(VLOOKUP($D553,Payments!B$10:$AX$1113,49,FALSE),"-")</f>
        <v>-</v>
      </c>
      <c r="M553" s="3" t="str">
        <f>IFERROR(VLOOKUP($D553,Payments!D$10:$AX$1113,47,FALSE),"-")</f>
        <v>-</v>
      </c>
      <c r="N553" s="3" t="str">
        <f>IFERROR(VLOOKUP($D553,Payments!F$10:$AX$1113,45,FALSE),"-")</f>
        <v>-</v>
      </c>
      <c r="O553" s="3" t="str">
        <f>IFERROR(VLOOKUP($D553,Payments!H$10:$AX$1113,43,FALSE),"-")</f>
        <v>-</v>
      </c>
      <c r="P553" s="3" t="str">
        <f>IFERROR(VLOOKUP($D553,Payments!J$10:$AX$1113,41,FALSE),"-")</f>
        <v>-</v>
      </c>
      <c r="Q553" s="3" t="str">
        <f>IFERROR(VLOOKUP($D553,Payments!L$10:$AX$1113,39,FALSE),"-")</f>
        <v>-</v>
      </c>
      <c r="R553" s="3" t="str">
        <f>IFERROR(VLOOKUP($D553,Payments!N$10:$AX$1113,37,FALSE),"-")</f>
        <v>-</v>
      </c>
      <c r="S553" s="3" t="str">
        <f>IFERROR(VLOOKUP($D553,Payments!P$10:$AX$1113,35,FALSE),"-")</f>
        <v>-</v>
      </c>
      <c r="T553" s="3" t="str">
        <f>IFERROR(VLOOKUP($D553,Payments!R$10:$AX$1113,33,FALSE),"-")</f>
        <v>-</v>
      </c>
      <c r="U553" s="3" t="str">
        <f>IFERROR(VLOOKUP($D553,Payments!T$10:$AX$1113,31,FALSE),"-")</f>
        <v>-</v>
      </c>
      <c r="V553" s="3" t="str">
        <f>IFERROR(VLOOKUP($D553,Payments!V$10:$AX$1113,29,FALSE),"-")</f>
        <v>-</v>
      </c>
      <c r="W553" s="3" t="str">
        <f>IFERROR(VLOOKUP($D553,Payments!X$10:$AX$1113,27,FALSE),"-")</f>
        <v>-</v>
      </c>
      <c r="X553" s="3" t="str">
        <f>IFERROR(VLOOKUP($D553,Payments!Z$10:$AX$1113,25,FALSE),"-")</f>
        <v>-</v>
      </c>
      <c r="Y553" s="3" t="str">
        <f>IFERROR(VLOOKUP($D553,Payments!AB$10:$AX$1113,23,FALSE),"-")</f>
        <v>-</v>
      </c>
      <c r="Z553" s="3" t="str">
        <f>IFERROR(VLOOKUP($D553,Payments!AD$10:$AX$1113,19,FALSE),"-")</f>
        <v>-</v>
      </c>
      <c r="AA553" s="3" t="str">
        <f>IFERROR(VLOOKUP($D553,Payments!AF$10:$AX$1113,17,FALSE),"-")</f>
        <v>-</v>
      </c>
      <c r="AB553" s="3" t="str">
        <f>IFERROR(VLOOKUP($D553,Payments!AH$10:$AX$1113,15,FALSE),"-")</f>
        <v>-</v>
      </c>
      <c r="AC553" s="3" t="str">
        <f>IFERROR(VLOOKUP($D553,Payments!AJ$10:$AX$1113,15,FALSE),"-")</f>
        <v>-</v>
      </c>
      <c r="AD553" s="3" t="str">
        <f>IFERROR(VLOOKUP($D553,Payments!AL$10:$AX$1113,13,FALSE),"-")</f>
        <v>-</v>
      </c>
      <c r="AE553" s="3" t="str">
        <f>IFERROR(VLOOKUP($D553,Payments!AN$10:$AX$1113,11,FALSE),"-")</f>
        <v>-</v>
      </c>
      <c r="AF553" s="3" t="str">
        <f>IFERROR(VLOOKUP($D553,Payments!AP$10:$AX$1113,9,FALSE),"-")</f>
        <v>-</v>
      </c>
      <c r="AG553" s="3" t="str">
        <f>IFERROR(VLOOKUP($D553,Payments!AR$10:$AX$1113,7,FALSE),"-")</f>
        <v>-</v>
      </c>
      <c r="AH553" s="3" t="str">
        <f>IFERROR(VLOOKUP($D553,Payments!AT$10:$AX$1113,5,FALSE),"-")</f>
        <v>-</v>
      </c>
      <c r="AI553" s="3" t="str">
        <f>IFERROR(VLOOKUP($D553,Payments!AV$10:$AX$1113,3,FALSE),"-")</f>
        <v>-</v>
      </c>
    </row>
    <row r="554" spans="1:35" ht="14.5" x14ac:dyDescent="0.35">
      <c r="A554" s="6" t="s">
        <v>599</v>
      </c>
      <c r="B554" s="2" t="s">
        <v>2698</v>
      </c>
      <c r="C554" s="22" t="s">
        <v>778</v>
      </c>
      <c r="D554" s="2" t="s">
        <v>2132</v>
      </c>
      <c r="E554" s="22" t="s">
        <v>784</v>
      </c>
      <c r="F554" s="2">
        <v>4</v>
      </c>
      <c r="G554" s="38">
        <v>20000</v>
      </c>
      <c r="H554" s="2"/>
      <c r="I554" s="26"/>
      <c r="J554" s="2"/>
      <c r="K554" s="2"/>
      <c r="L554" s="3" t="str">
        <f>IFERROR(VLOOKUP($D554,Payments!B$10:$AX$1113,49,FALSE),"-")</f>
        <v>-</v>
      </c>
      <c r="M554" s="3" t="str">
        <f>IFERROR(VLOOKUP($D554,Payments!D$10:$AX$1113,47,FALSE),"-")</f>
        <v>-</v>
      </c>
      <c r="N554" s="3" t="str">
        <f>IFERROR(VLOOKUP($D554,Payments!F$10:$AX$1113,45,FALSE),"-")</f>
        <v>-</v>
      </c>
      <c r="O554" s="3" t="str">
        <f>IFERROR(VLOOKUP($D554,Payments!H$10:$AX$1113,43,FALSE),"-")</f>
        <v>-</v>
      </c>
      <c r="P554" s="3" t="str">
        <f>IFERROR(VLOOKUP($D554,Payments!J$10:$AX$1113,41,FALSE),"-")</f>
        <v>-</v>
      </c>
      <c r="Q554" s="3" t="str">
        <f>IFERROR(VLOOKUP($D554,Payments!L$10:$AX$1113,39,FALSE),"-")</f>
        <v>-</v>
      </c>
      <c r="R554" s="3" t="str">
        <f>IFERROR(VLOOKUP($D554,Payments!N$10:$AX$1113,37,FALSE),"-")</f>
        <v>-</v>
      </c>
      <c r="S554" s="3" t="str">
        <f>IFERROR(VLOOKUP($D554,Payments!P$10:$AX$1113,35,FALSE),"-")</f>
        <v>-</v>
      </c>
      <c r="T554" s="3" t="str">
        <f>IFERROR(VLOOKUP($D554,Payments!R$10:$AX$1113,33,FALSE),"-")</f>
        <v>-</v>
      </c>
      <c r="U554" s="3" t="str">
        <f>IFERROR(VLOOKUP($D554,Payments!T$10:$AX$1113,31,FALSE),"-")</f>
        <v>-</v>
      </c>
      <c r="V554" s="3" t="str">
        <f>IFERROR(VLOOKUP($D554,Payments!V$10:$AX$1113,29,FALSE),"-")</f>
        <v>-</v>
      </c>
      <c r="W554" s="3" t="str">
        <f>IFERROR(VLOOKUP($D554,Payments!X$10:$AX$1113,27,FALSE),"-")</f>
        <v>-</v>
      </c>
      <c r="X554" s="3" t="str">
        <f>IFERROR(VLOOKUP($D554,Payments!Z$10:$AX$1113,25,FALSE),"-")</f>
        <v>-</v>
      </c>
      <c r="Y554" s="3" t="str">
        <f>IFERROR(VLOOKUP($D554,Payments!AB$10:$AX$1113,23,FALSE),"-")</f>
        <v>-</v>
      </c>
      <c r="Z554" s="3" t="str">
        <f>IFERROR(VLOOKUP($D554,Payments!AD$10:$AX$1113,19,FALSE),"-")</f>
        <v>-</v>
      </c>
      <c r="AA554" s="3" t="str">
        <f>IFERROR(VLOOKUP($D554,Payments!AF$10:$AX$1113,17,FALSE),"-")</f>
        <v>-</v>
      </c>
      <c r="AB554" s="3" t="str">
        <f>IFERROR(VLOOKUP($D554,Payments!AH$10:$AX$1113,15,FALSE),"-")</f>
        <v>-</v>
      </c>
      <c r="AC554" s="3" t="str">
        <f>IFERROR(VLOOKUP($D554,Payments!AJ$10:$AX$1113,15,FALSE),"-")</f>
        <v>-</v>
      </c>
      <c r="AD554" s="3" t="str">
        <f>IFERROR(VLOOKUP($D554,Payments!AL$10:$AX$1113,13,FALSE),"-")</f>
        <v>-</v>
      </c>
      <c r="AE554" s="3" t="str">
        <f>IFERROR(VLOOKUP($D554,Payments!AN$10:$AX$1113,11,FALSE),"-")</f>
        <v>-</v>
      </c>
      <c r="AF554" s="3" t="str">
        <f>IFERROR(VLOOKUP($D554,Payments!AP$10:$AX$1113,9,FALSE),"-")</f>
        <v>-</v>
      </c>
      <c r="AG554" s="3" t="str">
        <f>IFERROR(VLOOKUP($D554,Payments!AR$10:$AX$1113,7,FALSE),"-")</f>
        <v>-</v>
      </c>
      <c r="AH554" s="3" t="str">
        <f>IFERROR(VLOOKUP($D554,Payments!AT$10:$AX$1113,5,FALSE),"-")</f>
        <v>-</v>
      </c>
      <c r="AI554" s="3" t="str">
        <f>IFERROR(VLOOKUP($D554,Payments!AV$10:$AX$1113,3,FALSE),"-")</f>
        <v>-</v>
      </c>
    </row>
    <row r="555" spans="1:35" ht="14.5" x14ac:dyDescent="0.35">
      <c r="A555" s="6" t="s">
        <v>599</v>
      </c>
      <c r="B555" s="2" t="s">
        <v>2698</v>
      </c>
      <c r="C555" s="22" t="s">
        <v>778</v>
      </c>
      <c r="D555" s="2" t="s">
        <v>2133</v>
      </c>
      <c r="E555" s="22" t="s">
        <v>785</v>
      </c>
      <c r="F555" s="2" t="s">
        <v>661</v>
      </c>
      <c r="G555" s="38">
        <v>20000</v>
      </c>
      <c r="H555" s="2"/>
      <c r="I555" s="26"/>
      <c r="J555" s="2"/>
      <c r="K555" s="2"/>
      <c r="L555" s="3" t="str">
        <f>IFERROR(VLOOKUP($D555,Payments!B$10:$AX$1113,49,FALSE),"-")</f>
        <v>-</v>
      </c>
      <c r="M555" s="3" t="str">
        <f>IFERROR(VLOOKUP($D555,Payments!D$10:$AX$1113,47,FALSE),"-")</f>
        <v>-</v>
      </c>
      <c r="N555" s="3" t="str">
        <f>IFERROR(VLOOKUP($D555,Payments!F$10:$AX$1113,45,FALSE),"-")</f>
        <v>-</v>
      </c>
      <c r="O555" s="3" t="str">
        <f>IFERROR(VLOOKUP($D555,Payments!H$10:$AX$1113,43,FALSE),"-")</f>
        <v>-</v>
      </c>
      <c r="P555" s="3" t="str">
        <f>IFERROR(VLOOKUP($D555,Payments!J$10:$AX$1113,41,FALSE),"-")</f>
        <v>-</v>
      </c>
      <c r="Q555" s="3" t="str">
        <f>IFERROR(VLOOKUP($D555,Payments!L$10:$AX$1113,39,FALSE),"-")</f>
        <v>-</v>
      </c>
      <c r="R555" s="3" t="str">
        <f>IFERROR(VLOOKUP($D555,Payments!N$10:$AX$1113,37,FALSE),"-")</f>
        <v>-</v>
      </c>
      <c r="S555" s="3" t="str">
        <f>IFERROR(VLOOKUP($D555,Payments!P$10:$AX$1113,35,FALSE),"-")</f>
        <v>-</v>
      </c>
      <c r="T555" s="3" t="str">
        <f>IFERROR(VLOOKUP($D555,Payments!R$10:$AX$1113,33,FALSE),"-")</f>
        <v>-</v>
      </c>
      <c r="U555" s="3" t="str">
        <f>IFERROR(VLOOKUP($D555,Payments!T$10:$AX$1113,31,FALSE),"-")</f>
        <v>-</v>
      </c>
      <c r="V555" s="3" t="str">
        <f>IFERROR(VLOOKUP($D555,Payments!V$10:$AX$1113,29,FALSE),"-")</f>
        <v>-</v>
      </c>
      <c r="W555" s="3" t="str">
        <f>IFERROR(VLOOKUP($D555,Payments!X$10:$AX$1113,27,FALSE),"-")</f>
        <v>-</v>
      </c>
      <c r="X555" s="3" t="str">
        <f>IFERROR(VLOOKUP($D555,Payments!Z$10:$AX$1113,25,FALSE),"-")</f>
        <v>-</v>
      </c>
      <c r="Y555" s="3" t="str">
        <f>IFERROR(VLOOKUP($D555,Payments!AB$10:$AX$1113,23,FALSE),"-")</f>
        <v>-</v>
      </c>
      <c r="Z555" s="3" t="str">
        <f>IFERROR(VLOOKUP($D555,Payments!AD$10:$AX$1113,19,FALSE),"-")</f>
        <v>-</v>
      </c>
      <c r="AA555" s="3" t="str">
        <f>IFERROR(VLOOKUP($D555,Payments!AF$10:$AX$1113,17,FALSE),"-")</f>
        <v>-</v>
      </c>
      <c r="AB555" s="3" t="str">
        <f>IFERROR(VLOOKUP($D555,Payments!AH$10:$AX$1113,15,FALSE),"-")</f>
        <v>-</v>
      </c>
      <c r="AC555" s="3" t="str">
        <f>IFERROR(VLOOKUP($D555,Payments!AJ$10:$AX$1113,15,FALSE),"-")</f>
        <v>-</v>
      </c>
      <c r="AD555" s="3" t="str">
        <f>IFERROR(VLOOKUP($D555,Payments!AL$10:$AX$1113,13,FALSE),"-")</f>
        <v>-</v>
      </c>
      <c r="AE555" s="3" t="str">
        <f>IFERROR(VLOOKUP($D555,Payments!AN$10:$AX$1113,11,FALSE),"-")</f>
        <v>-</v>
      </c>
      <c r="AF555" s="3" t="str">
        <f>IFERROR(VLOOKUP($D555,Payments!AP$10:$AX$1113,9,FALSE),"-")</f>
        <v>-</v>
      </c>
      <c r="AG555" s="3" t="str">
        <f>IFERROR(VLOOKUP($D555,Payments!AR$10:$AX$1113,7,FALSE),"-")</f>
        <v>-</v>
      </c>
      <c r="AH555" s="3" t="str">
        <f>IFERROR(VLOOKUP($D555,Payments!AT$10:$AX$1113,5,FALSE),"-")</f>
        <v>-</v>
      </c>
      <c r="AI555" s="3" t="str">
        <f>IFERROR(VLOOKUP($D555,Payments!AV$10:$AX$1113,3,FALSE),"-")</f>
        <v>-</v>
      </c>
    </row>
    <row r="556" spans="1:35" ht="14.5" x14ac:dyDescent="0.35">
      <c r="A556" s="6" t="s">
        <v>599</v>
      </c>
      <c r="B556" s="2" t="s">
        <v>2698</v>
      </c>
      <c r="C556" s="22" t="s">
        <v>778</v>
      </c>
      <c r="D556" s="2" t="s">
        <v>2134</v>
      </c>
      <c r="E556" s="22" t="s">
        <v>786</v>
      </c>
      <c r="F556" s="2" t="s">
        <v>27</v>
      </c>
      <c r="G556" s="38">
        <v>20000</v>
      </c>
      <c r="H556" s="2"/>
      <c r="I556" s="26"/>
      <c r="J556" s="2" t="s">
        <v>789</v>
      </c>
      <c r="K556" s="2"/>
      <c r="L556" s="3" t="str">
        <f>IFERROR(VLOOKUP($D556,Payments!B$10:$AX$1113,49,FALSE),"-")</f>
        <v>-</v>
      </c>
      <c r="M556" s="3" t="str">
        <f>IFERROR(VLOOKUP($D556,Payments!D$10:$AX$1113,47,FALSE),"-")</f>
        <v>-</v>
      </c>
      <c r="N556" s="3" t="str">
        <f>IFERROR(VLOOKUP($D556,Payments!F$10:$AX$1113,45,FALSE),"-")</f>
        <v>-</v>
      </c>
      <c r="O556" s="3" t="str">
        <f>IFERROR(VLOOKUP($D556,Payments!H$10:$AX$1113,43,FALSE),"-")</f>
        <v>-</v>
      </c>
      <c r="P556" s="3" t="str">
        <f>IFERROR(VLOOKUP($D556,Payments!J$10:$AX$1113,41,FALSE),"-")</f>
        <v>-</v>
      </c>
      <c r="Q556" s="3" t="str">
        <f>IFERROR(VLOOKUP($D556,Payments!L$10:$AX$1113,39,FALSE),"-")</f>
        <v>-</v>
      </c>
      <c r="R556" s="3" t="str">
        <f>IFERROR(VLOOKUP($D556,Payments!N$10:$AX$1113,37,FALSE),"-")</f>
        <v>-</v>
      </c>
      <c r="S556" s="3" t="str">
        <f>IFERROR(VLOOKUP($D556,Payments!P$10:$AX$1113,35,FALSE),"-")</f>
        <v>-</v>
      </c>
      <c r="T556" s="3" t="str">
        <f>IFERROR(VLOOKUP($D556,Payments!R$10:$AX$1113,33,FALSE),"-")</f>
        <v>-</v>
      </c>
      <c r="U556" s="3" t="str">
        <f>IFERROR(VLOOKUP($D556,Payments!T$10:$AX$1113,31,FALSE),"-")</f>
        <v>-</v>
      </c>
      <c r="V556" s="3" t="str">
        <f>IFERROR(VLOOKUP($D556,Payments!V$10:$AX$1113,29,FALSE),"-")</f>
        <v>-</v>
      </c>
      <c r="W556" s="3" t="str">
        <f>IFERROR(VLOOKUP($D556,Payments!X$10:$AX$1113,27,FALSE),"-")</f>
        <v>-</v>
      </c>
      <c r="X556" s="3" t="str">
        <f>IFERROR(VLOOKUP($D556,Payments!Z$10:$AX$1113,25,FALSE),"-")</f>
        <v>-</v>
      </c>
      <c r="Y556" s="3" t="str">
        <f>IFERROR(VLOOKUP($D556,Payments!AB$10:$AX$1113,23,FALSE),"-")</f>
        <v>-</v>
      </c>
      <c r="Z556" s="3" t="str">
        <f>IFERROR(VLOOKUP($D556,Payments!AD$10:$AX$1113,19,FALSE),"-")</f>
        <v>-</v>
      </c>
      <c r="AA556" s="3" t="str">
        <f>IFERROR(VLOOKUP($D556,Payments!AF$10:$AX$1113,17,FALSE),"-")</f>
        <v>-</v>
      </c>
      <c r="AB556" s="3" t="str">
        <f>IFERROR(VLOOKUP($D556,Payments!AH$10:$AX$1113,15,FALSE),"-")</f>
        <v>-</v>
      </c>
      <c r="AC556" s="3" t="str">
        <f>IFERROR(VLOOKUP($D556,Payments!AJ$10:$AX$1113,15,FALSE),"-")</f>
        <v>-</v>
      </c>
      <c r="AD556" s="3" t="str">
        <f>IFERROR(VLOOKUP($D556,Payments!AL$10:$AX$1113,13,FALSE),"-")</f>
        <v>-</v>
      </c>
      <c r="AE556" s="3" t="str">
        <f>IFERROR(VLOOKUP($D556,Payments!AN$10:$AX$1113,11,FALSE),"-")</f>
        <v>-</v>
      </c>
      <c r="AF556" s="3" t="str">
        <f>IFERROR(VLOOKUP($D556,Payments!AP$10:$AX$1113,9,FALSE),"-")</f>
        <v>-</v>
      </c>
      <c r="AG556" s="3" t="str">
        <f>IFERROR(VLOOKUP($D556,Payments!AR$10:$AX$1113,7,FALSE),"-")</f>
        <v>-</v>
      </c>
      <c r="AH556" s="3" t="str">
        <f>IFERROR(VLOOKUP($D556,Payments!AT$10:$AX$1113,5,FALSE),"-")</f>
        <v>-</v>
      </c>
      <c r="AI556" s="3" t="str">
        <f>IFERROR(VLOOKUP($D556,Payments!AV$10:$AX$1113,3,FALSE),"-")</f>
        <v>-</v>
      </c>
    </row>
    <row r="557" spans="1:35" ht="14.5" x14ac:dyDescent="0.35">
      <c r="A557" s="6" t="s">
        <v>599</v>
      </c>
      <c r="B557" s="2" t="s">
        <v>2698</v>
      </c>
      <c r="C557" s="22" t="s">
        <v>778</v>
      </c>
      <c r="D557" s="2" t="s">
        <v>2135</v>
      </c>
      <c r="E557" s="22" t="s">
        <v>787</v>
      </c>
      <c r="F557" s="2">
        <v>10</v>
      </c>
      <c r="G557" s="38">
        <v>20000</v>
      </c>
      <c r="H557" s="2"/>
      <c r="I557" s="26"/>
      <c r="J557" s="2" t="s">
        <v>788</v>
      </c>
      <c r="K557" s="2"/>
      <c r="L557" s="3" t="str">
        <f>IFERROR(VLOOKUP($D557,Payments!B$10:$AX$1113,49,FALSE),"-")</f>
        <v>-</v>
      </c>
      <c r="M557" s="3" t="str">
        <f>IFERROR(VLOOKUP($D557,Payments!D$10:$AX$1113,47,FALSE),"-")</f>
        <v>-</v>
      </c>
      <c r="N557" s="3" t="str">
        <f>IFERROR(VLOOKUP($D557,Payments!F$10:$AX$1113,45,FALSE),"-")</f>
        <v>-</v>
      </c>
      <c r="O557" s="3" t="str">
        <f>IFERROR(VLOOKUP($D557,Payments!H$10:$AX$1113,43,FALSE),"-")</f>
        <v>-</v>
      </c>
      <c r="P557" s="3" t="str">
        <f>IFERROR(VLOOKUP($D557,Payments!J$10:$AX$1113,41,FALSE),"-")</f>
        <v>-</v>
      </c>
      <c r="Q557" s="3" t="str">
        <f>IFERROR(VLOOKUP($D557,Payments!L$10:$AX$1113,39,FALSE),"-")</f>
        <v>-</v>
      </c>
      <c r="R557" s="3" t="str">
        <f>IFERROR(VLOOKUP($D557,Payments!N$10:$AX$1113,37,FALSE),"-")</f>
        <v>-</v>
      </c>
      <c r="S557" s="3" t="str">
        <f>IFERROR(VLOOKUP($D557,Payments!P$10:$AX$1113,35,FALSE),"-")</f>
        <v>-</v>
      </c>
      <c r="T557" s="3" t="str">
        <f>IFERROR(VLOOKUP($D557,Payments!R$10:$AX$1113,33,FALSE),"-")</f>
        <v>-</v>
      </c>
      <c r="U557" s="3" t="str">
        <f>IFERROR(VLOOKUP($D557,Payments!T$10:$AX$1113,31,FALSE),"-")</f>
        <v>-</v>
      </c>
      <c r="V557" s="3" t="str">
        <f>IFERROR(VLOOKUP($D557,Payments!V$10:$AX$1113,29,FALSE),"-")</f>
        <v>-</v>
      </c>
      <c r="W557" s="3" t="str">
        <f>IFERROR(VLOOKUP($D557,Payments!X$10:$AX$1113,27,FALSE),"-")</f>
        <v>-</v>
      </c>
      <c r="X557" s="3" t="str">
        <f>IFERROR(VLOOKUP($D557,Payments!Z$10:$AX$1113,25,FALSE),"-")</f>
        <v>-</v>
      </c>
      <c r="Y557" s="3" t="str">
        <f>IFERROR(VLOOKUP($D557,Payments!AB$10:$AX$1113,23,FALSE),"-")</f>
        <v>-</v>
      </c>
      <c r="Z557" s="3" t="str">
        <f>IFERROR(VLOOKUP($D557,Payments!AD$10:$AX$1113,19,FALSE),"-")</f>
        <v>-</v>
      </c>
      <c r="AA557" s="3" t="str">
        <f>IFERROR(VLOOKUP($D557,Payments!AF$10:$AX$1113,17,FALSE),"-")</f>
        <v>-</v>
      </c>
      <c r="AB557" s="3" t="str">
        <f>IFERROR(VLOOKUP($D557,Payments!AH$10:$AX$1113,15,FALSE),"-")</f>
        <v>-</v>
      </c>
      <c r="AC557" s="3" t="str">
        <f>IFERROR(VLOOKUP($D557,Payments!AJ$10:$AX$1113,15,FALSE),"-")</f>
        <v>-</v>
      </c>
      <c r="AD557" s="3" t="str">
        <f>IFERROR(VLOOKUP($D557,Payments!AL$10:$AX$1113,13,FALSE),"-")</f>
        <v>-</v>
      </c>
      <c r="AE557" s="3" t="str">
        <f>IFERROR(VLOOKUP($D557,Payments!AN$10:$AX$1113,11,FALSE),"-")</f>
        <v>-</v>
      </c>
      <c r="AF557" s="3" t="str">
        <f>IFERROR(VLOOKUP($D557,Payments!AP$10:$AX$1113,9,FALSE),"-")</f>
        <v>-</v>
      </c>
      <c r="AG557" s="3" t="str">
        <f>IFERROR(VLOOKUP($D557,Payments!AR$10:$AX$1113,7,FALSE),"-")</f>
        <v>-</v>
      </c>
      <c r="AH557" s="3" t="str">
        <f>IFERROR(VLOOKUP($D557,Payments!AT$10:$AX$1113,5,FALSE),"-")</f>
        <v>-</v>
      </c>
      <c r="AI557" s="3" t="str">
        <f>IFERROR(VLOOKUP($D557,Payments!AV$10:$AX$1113,3,FALSE),"-")</f>
        <v>-</v>
      </c>
    </row>
    <row r="558" spans="1:35" ht="14.5" x14ac:dyDescent="0.35">
      <c r="A558" s="6" t="s">
        <v>599</v>
      </c>
      <c r="B558" s="2" t="s">
        <v>2699</v>
      </c>
      <c r="C558" s="22" t="s">
        <v>790</v>
      </c>
      <c r="D558" s="2" t="s">
        <v>2136</v>
      </c>
      <c r="E558" s="22" t="s">
        <v>791</v>
      </c>
      <c r="F558" s="2">
        <v>2</v>
      </c>
      <c r="G558" s="38">
        <v>20000</v>
      </c>
      <c r="H558" s="2"/>
      <c r="I558" s="26"/>
      <c r="J558" s="2"/>
      <c r="K558" s="2"/>
      <c r="L558" s="3" t="str">
        <f>IFERROR(VLOOKUP($D558,Payments!B$10:$AX$1113,49,FALSE),"-")</f>
        <v>-</v>
      </c>
      <c r="M558" s="3" t="str">
        <f>IFERROR(VLOOKUP($D558,Payments!D$10:$AX$1113,47,FALSE),"-")</f>
        <v>-</v>
      </c>
      <c r="N558" s="3" t="str">
        <f>IFERROR(VLOOKUP($D558,Payments!F$10:$AX$1113,45,FALSE),"-")</f>
        <v>-</v>
      </c>
      <c r="O558" s="3" t="str">
        <f>IFERROR(VLOOKUP($D558,Payments!H$10:$AX$1113,43,FALSE),"-")</f>
        <v>-</v>
      </c>
      <c r="P558" s="3" t="str">
        <f>IFERROR(VLOOKUP($D558,Payments!J$10:$AX$1113,41,FALSE),"-")</f>
        <v>-</v>
      </c>
      <c r="Q558" s="3" t="str">
        <f>IFERROR(VLOOKUP($D558,Payments!L$10:$AX$1113,39,FALSE),"-")</f>
        <v>-</v>
      </c>
      <c r="R558" s="3" t="str">
        <f>IFERROR(VLOOKUP($D558,Payments!N$10:$AX$1113,37,FALSE),"-")</f>
        <v>-</v>
      </c>
      <c r="S558" s="3" t="str">
        <f>IFERROR(VLOOKUP($D558,Payments!P$10:$AX$1113,35,FALSE),"-")</f>
        <v>-</v>
      </c>
      <c r="T558" s="3" t="str">
        <f>IFERROR(VLOOKUP($D558,Payments!R$10:$AX$1113,33,FALSE),"-")</f>
        <v>-</v>
      </c>
      <c r="U558" s="3" t="str">
        <f>IFERROR(VLOOKUP($D558,Payments!T$10:$AX$1113,31,FALSE),"-")</f>
        <v>-</v>
      </c>
      <c r="V558" s="3" t="str">
        <f>IFERROR(VLOOKUP($D558,Payments!V$10:$AX$1113,29,FALSE),"-")</f>
        <v>-</v>
      </c>
      <c r="W558" s="3" t="str">
        <f>IFERROR(VLOOKUP($D558,Payments!X$10:$AX$1113,27,FALSE),"-")</f>
        <v>-</v>
      </c>
      <c r="X558" s="3" t="str">
        <f>IFERROR(VLOOKUP($D558,Payments!Z$10:$AX$1113,25,FALSE),"-")</f>
        <v>-</v>
      </c>
      <c r="Y558" s="3" t="str">
        <f>IFERROR(VLOOKUP($D558,Payments!AB$10:$AX$1113,23,FALSE),"-")</f>
        <v>-</v>
      </c>
      <c r="Z558" s="3" t="str">
        <f>IFERROR(VLOOKUP($D558,Payments!AD$10:$AX$1113,19,FALSE),"-")</f>
        <v>-</v>
      </c>
      <c r="AA558" s="3" t="str">
        <f>IFERROR(VLOOKUP($D558,Payments!AF$10:$AX$1113,17,FALSE),"-")</f>
        <v>-</v>
      </c>
      <c r="AB558" s="3" t="str">
        <f>IFERROR(VLOOKUP($D558,Payments!AH$10:$AX$1113,15,FALSE),"-")</f>
        <v>-</v>
      </c>
      <c r="AC558" s="3" t="str">
        <f>IFERROR(VLOOKUP($D558,Payments!AJ$10:$AX$1113,15,FALSE),"-")</f>
        <v>-</v>
      </c>
      <c r="AD558" s="3" t="str">
        <f>IFERROR(VLOOKUP($D558,Payments!AL$10:$AX$1113,13,FALSE),"-")</f>
        <v>-</v>
      </c>
      <c r="AE558" s="3" t="str">
        <f>IFERROR(VLOOKUP($D558,Payments!AN$10:$AX$1113,11,FALSE),"-")</f>
        <v>-</v>
      </c>
      <c r="AF558" s="3" t="str">
        <f>IFERROR(VLOOKUP($D558,Payments!AP$10:$AX$1113,9,FALSE),"-")</f>
        <v>-</v>
      </c>
      <c r="AG558" s="3" t="str">
        <f>IFERROR(VLOOKUP($D558,Payments!AR$10:$AX$1113,7,FALSE),"-")</f>
        <v>-</v>
      </c>
      <c r="AH558" s="3" t="str">
        <f>IFERROR(VLOOKUP($D558,Payments!AT$10:$AX$1113,5,FALSE),"-")</f>
        <v>-</v>
      </c>
      <c r="AI558" s="3" t="str">
        <f>IFERROR(VLOOKUP($D558,Payments!AV$10:$AX$1113,3,FALSE),"-")</f>
        <v>-</v>
      </c>
    </row>
    <row r="559" spans="1:35" ht="14.5" x14ac:dyDescent="0.35">
      <c r="A559" s="6" t="s">
        <v>599</v>
      </c>
      <c r="B559" s="2" t="s">
        <v>2699</v>
      </c>
      <c r="C559" s="22" t="s">
        <v>790</v>
      </c>
      <c r="D559" s="2" t="s">
        <v>2137</v>
      </c>
      <c r="E559" s="22" t="s">
        <v>792</v>
      </c>
      <c r="F559" s="2">
        <v>0</v>
      </c>
      <c r="G559" s="38">
        <v>15000</v>
      </c>
      <c r="H559" s="2"/>
      <c r="I559" s="26"/>
      <c r="J559" s="2"/>
      <c r="K559" s="2"/>
      <c r="L559" s="3" t="str">
        <f>IFERROR(VLOOKUP($D559,Payments!B$10:$AX$1113,49,FALSE),"-")</f>
        <v>-</v>
      </c>
      <c r="M559" s="3" t="str">
        <f>IFERROR(VLOOKUP($D559,Payments!D$10:$AX$1113,47,FALSE),"-")</f>
        <v>-</v>
      </c>
      <c r="N559" s="3" t="str">
        <f>IFERROR(VLOOKUP($D559,Payments!F$10:$AX$1113,45,FALSE),"-")</f>
        <v>-</v>
      </c>
      <c r="O559" s="3" t="str">
        <f>IFERROR(VLOOKUP($D559,Payments!H$10:$AX$1113,43,FALSE),"-")</f>
        <v>-</v>
      </c>
      <c r="P559" s="3" t="str">
        <f>IFERROR(VLOOKUP($D559,Payments!J$10:$AX$1113,41,FALSE),"-")</f>
        <v>-</v>
      </c>
      <c r="Q559" s="3" t="str">
        <f>IFERROR(VLOOKUP($D559,Payments!L$10:$AX$1113,39,FALSE),"-")</f>
        <v>-</v>
      </c>
      <c r="R559" s="3" t="str">
        <f>IFERROR(VLOOKUP($D559,Payments!N$10:$AX$1113,37,FALSE),"-")</f>
        <v>-</v>
      </c>
      <c r="S559" s="3" t="str">
        <f>IFERROR(VLOOKUP($D559,Payments!P$10:$AX$1113,35,FALSE),"-")</f>
        <v>-</v>
      </c>
      <c r="T559" s="3" t="str">
        <f>IFERROR(VLOOKUP($D559,Payments!R$10:$AX$1113,33,FALSE),"-")</f>
        <v>-</v>
      </c>
      <c r="U559" s="3" t="str">
        <f>IFERROR(VLOOKUP($D559,Payments!T$10:$AX$1113,31,FALSE),"-")</f>
        <v>-</v>
      </c>
      <c r="V559" s="3" t="str">
        <f>IFERROR(VLOOKUP($D559,Payments!V$10:$AX$1113,29,FALSE),"-")</f>
        <v>-</v>
      </c>
      <c r="W559" s="3" t="str">
        <f>IFERROR(VLOOKUP($D559,Payments!X$10:$AX$1113,27,FALSE),"-")</f>
        <v>-</v>
      </c>
      <c r="X559" s="3" t="str">
        <f>IFERROR(VLOOKUP($D559,Payments!Z$10:$AX$1113,25,FALSE),"-")</f>
        <v>-</v>
      </c>
      <c r="Y559" s="3" t="str">
        <f>IFERROR(VLOOKUP($D559,Payments!AB$10:$AX$1113,23,FALSE),"-")</f>
        <v>-</v>
      </c>
      <c r="Z559" s="3" t="str">
        <f>IFERROR(VLOOKUP($D559,Payments!AD$10:$AX$1113,19,FALSE),"-")</f>
        <v>-</v>
      </c>
      <c r="AA559" s="3" t="str">
        <f>IFERROR(VLOOKUP($D559,Payments!AF$10:$AX$1113,17,FALSE),"-")</f>
        <v>-</v>
      </c>
      <c r="AB559" s="3" t="str">
        <f>IFERROR(VLOOKUP($D559,Payments!AH$10:$AX$1113,15,FALSE),"-")</f>
        <v>-</v>
      </c>
      <c r="AC559" s="3" t="str">
        <f>IFERROR(VLOOKUP($D559,Payments!AJ$10:$AX$1113,15,FALSE),"-")</f>
        <v>-</v>
      </c>
      <c r="AD559" s="3" t="str">
        <f>IFERROR(VLOOKUP($D559,Payments!AL$10:$AX$1113,13,FALSE),"-")</f>
        <v>-</v>
      </c>
      <c r="AE559" s="3" t="str">
        <f>IFERROR(VLOOKUP($D559,Payments!AN$10:$AX$1113,11,FALSE),"-")</f>
        <v>-</v>
      </c>
      <c r="AF559" s="3" t="str">
        <f>IFERROR(VLOOKUP($D559,Payments!AP$10:$AX$1113,9,FALSE),"-")</f>
        <v>-</v>
      </c>
      <c r="AG559" s="3" t="str">
        <f>IFERROR(VLOOKUP($D559,Payments!AR$10:$AX$1113,7,FALSE),"-")</f>
        <v>-</v>
      </c>
      <c r="AH559" s="3" t="str">
        <f>IFERROR(VLOOKUP($D559,Payments!AT$10:$AX$1113,5,FALSE),"-")</f>
        <v>-</v>
      </c>
      <c r="AI559" s="3" t="str">
        <f>IFERROR(VLOOKUP($D559,Payments!AV$10:$AX$1113,3,FALSE),"-")</f>
        <v>-</v>
      </c>
    </row>
    <row r="560" spans="1:35" ht="14.5" x14ac:dyDescent="0.35">
      <c r="A560" s="6" t="s">
        <v>599</v>
      </c>
      <c r="B560" s="2" t="s">
        <v>2699</v>
      </c>
      <c r="C560" s="22" t="s">
        <v>790</v>
      </c>
      <c r="D560" s="2" t="s">
        <v>2138</v>
      </c>
      <c r="E560" s="22" t="s">
        <v>793</v>
      </c>
      <c r="F560" s="2" t="s">
        <v>27</v>
      </c>
      <c r="G560" s="38">
        <v>15000</v>
      </c>
      <c r="H560" s="2"/>
      <c r="I560" s="26"/>
      <c r="J560" s="2"/>
      <c r="K560" s="2"/>
      <c r="L560" s="3" t="str">
        <f>IFERROR(VLOOKUP($D560,Payments!B$10:$AX$1113,49,FALSE),"-")</f>
        <v>-</v>
      </c>
      <c r="M560" s="3" t="str">
        <f>IFERROR(VLOOKUP($D560,Payments!D$10:$AX$1113,47,FALSE),"-")</f>
        <v>-</v>
      </c>
      <c r="N560" s="3" t="str">
        <f>IFERROR(VLOOKUP($D560,Payments!F$10:$AX$1113,45,FALSE),"-")</f>
        <v>-</v>
      </c>
      <c r="O560" s="3" t="str">
        <f>IFERROR(VLOOKUP($D560,Payments!H$10:$AX$1113,43,FALSE),"-")</f>
        <v>-</v>
      </c>
      <c r="P560" s="3" t="str">
        <f>IFERROR(VLOOKUP($D560,Payments!J$10:$AX$1113,41,FALSE),"-")</f>
        <v>-</v>
      </c>
      <c r="Q560" s="3" t="str">
        <f>IFERROR(VLOOKUP($D560,Payments!L$10:$AX$1113,39,FALSE),"-")</f>
        <v>-</v>
      </c>
      <c r="R560" s="3" t="str">
        <f>IFERROR(VLOOKUP($D560,Payments!N$10:$AX$1113,37,FALSE),"-")</f>
        <v>-</v>
      </c>
      <c r="S560" s="3" t="str">
        <f>IFERROR(VLOOKUP($D560,Payments!P$10:$AX$1113,35,FALSE),"-")</f>
        <v>-</v>
      </c>
      <c r="T560" s="3" t="str">
        <f>IFERROR(VLOOKUP($D560,Payments!R$10:$AX$1113,33,FALSE),"-")</f>
        <v>-</v>
      </c>
      <c r="U560" s="3" t="str">
        <f>IFERROR(VLOOKUP($D560,Payments!T$10:$AX$1113,31,FALSE),"-")</f>
        <v>-</v>
      </c>
      <c r="V560" s="3" t="str">
        <f>IFERROR(VLOOKUP($D560,Payments!V$10:$AX$1113,29,FALSE),"-")</f>
        <v>-</v>
      </c>
      <c r="W560" s="3" t="str">
        <f>IFERROR(VLOOKUP($D560,Payments!X$10:$AX$1113,27,FALSE),"-")</f>
        <v>-</v>
      </c>
      <c r="X560" s="3" t="str">
        <f>IFERROR(VLOOKUP($D560,Payments!Z$10:$AX$1113,25,FALSE),"-")</f>
        <v>-</v>
      </c>
      <c r="Y560" s="3" t="str">
        <f>IFERROR(VLOOKUP($D560,Payments!AB$10:$AX$1113,23,FALSE),"-")</f>
        <v>-</v>
      </c>
      <c r="Z560" s="3" t="str">
        <f>IFERROR(VLOOKUP($D560,Payments!AD$10:$AX$1113,19,FALSE),"-")</f>
        <v>-</v>
      </c>
      <c r="AA560" s="3" t="str">
        <f>IFERROR(VLOOKUP($D560,Payments!AF$10:$AX$1113,17,FALSE),"-")</f>
        <v>-</v>
      </c>
      <c r="AB560" s="3" t="str">
        <f>IFERROR(VLOOKUP($D560,Payments!AH$10:$AX$1113,15,FALSE),"-")</f>
        <v>-</v>
      </c>
      <c r="AC560" s="3" t="str">
        <f>IFERROR(VLOOKUP($D560,Payments!AJ$10:$AX$1113,15,FALSE),"-")</f>
        <v>-</v>
      </c>
      <c r="AD560" s="3" t="str">
        <f>IFERROR(VLOOKUP($D560,Payments!AL$10:$AX$1113,13,FALSE),"-")</f>
        <v>-</v>
      </c>
      <c r="AE560" s="3" t="str">
        <f>IFERROR(VLOOKUP($D560,Payments!AN$10:$AX$1113,11,FALSE),"-")</f>
        <v>-</v>
      </c>
      <c r="AF560" s="3" t="str">
        <f>IFERROR(VLOOKUP($D560,Payments!AP$10:$AX$1113,9,FALSE),"-")</f>
        <v>-</v>
      </c>
      <c r="AG560" s="3" t="str">
        <f>IFERROR(VLOOKUP($D560,Payments!AR$10:$AX$1113,7,FALSE),"-")</f>
        <v>-</v>
      </c>
      <c r="AH560" s="3" t="str">
        <f>IFERROR(VLOOKUP($D560,Payments!AT$10:$AX$1113,5,FALSE),"-")</f>
        <v>-</v>
      </c>
      <c r="AI560" s="3" t="str">
        <f>IFERROR(VLOOKUP($D560,Payments!AV$10:$AX$1113,3,FALSE),"-")</f>
        <v>-</v>
      </c>
    </row>
    <row r="561" spans="1:35" ht="14.5" x14ac:dyDescent="0.35">
      <c r="A561" s="6" t="s">
        <v>599</v>
      </c>
      <c r="B561" s="2" t="s">
        <v>2699</v>
      </c>
      <c r="C561" s="22" t="s">
        <v>790</v>
      </c>
      <c r="D561" s="2" t="s">
        <v>2139</v>
      </c>
      <c r="E561" s="22" t="s">
        <v>794</v>
      </c>
      <c r="F561" s="2">
        <v>1</v>
      </c>
      <c r="G561" s="38">
        <v>15000</v>
      </c>
      <c r="H561" s="2"/>
      <c r="I561" s="26" t="s">
        <v>1569</v>
      </c>
      <c r="J561" s="2"/>
      <c r="K561" s="2"/>
      <c r="L561" s="3" t="str">
        <f>IFERROR(VLOOKUP($D561,Payments!B$10:$AX$1113,49,FALSE),"-")</f>
        <v>-</v>
      </c>
      <c r="M561" s="3" t="str">
        <f>IFERROR(VLOOKUP($D561,Payments!D$10:$AX$1113,47,FALSE),"-")</f>
        <v>-</v>
      </c>
      <c r="N561" s="3" t="str">
        <f>IFERROR(VLOOKUP($D561,Payments!F$10:$AX$1113,45,FALSE),"-")</f>
        <v>-</v>
      </c>
      <c r="O561" s="3" t="str">
        <f>IFERROR(VLOOKUP($D561,Payments!H$10:$AX$1113,43,FALSE),"-")</f>
        <v>-</v>
      </c>
      <c r="P561" s="3" t="str">
        <f>IFERROR(VLOOKUP($D561,Payments!J$10:$AX$1113,41,FALSE),"-")</f>
        <v>-</v>
      </c>
      <c r="Q561" s="3" t="str">
        <f>IFERROR(VLOOKUP($D561,Payments!L$10:$AX$1113,39,FALSE),"-")</f>
        <v>-</v>
      </c>
      <c r="R561" s="3" t="str">
        <f>IFERROR(VLOOKUP($D561,Payments!N$10:$AX$1113,37,FALSE),"-")</f>
        <v>-</v>
      </c>
      <c r="S561" s="3" t="str">
        <f>IFERROR(VLOOKUP($D561,Payments!P$10:$AX$1113,35,FALSE),"-")</f>
        <v>-</v>
      </c>
      <c r="T561" s="3" t="str">
        <f>IFERROR(VLOOKUP($D561,Payments!R$10:$AX$1113,33,FALSE),"-")</f>
        <v>-</v>
      </c>
      <c r="U561" s="3" t="str">
        <f>IFERROR(VLOOKUP($D561,Payments!T$10:$AX$1113,31,FALSE),"-")</f>
        <v>-</v>
      </c>
      <c r="V561" s="3" t="str">
        <f>IFERROR(VLOOKUP($D561,Payments!V$10:$AX$1113,29,FALSE),"-")</f>
        <v>-</v>
      </c>
      <c r="W561" s="3" t="str">
        <f>IFERROR(VLOOKUP($D561,Payments!X$10:$AX$1113,27,FALSE),"-")</f>
        <v>-</v>
      </c>
      <c r="X561" s="3" t="str">
        <f>IFERROR(VLOOKUP($D561,Payments!Z$10:$AX$1113,25,FALSE),"-")</f>
        <v>-</v>
      </c>
      <c r="Y561" s="3" t="str">
        <f>IFERROR(VLOOKUP($D561,Payments!AB$10:$AX$1113,23,FALSE),"-")</f>
        <v>-</v>
      </c>
      <c r="Z561" s="3" t="str">
        <f>IFERROR(VLOOKUP($D561,Payments!AD$10:$AX$1113,19,FALSE),"-")</f>
        <v>-</v>
      </c>
      <c r="AA561" s="3" t="str">
        <f>IFERROR(VLOOKUP($D561,Payments!AF$10:$AX$1113,17,FALSE),"-")</f>
        <v>-</v>
      </c>
      <c r="AB561" s="3" t="str">
        <f>IFERROR(VLOOKUP($D561,Payments!AH$10:$AX$1113,15,FALSE),"-")</f>
        <v>-</v>
      </c>
      <c r="AC561" s="3" t="str">
        <f>IFERROR(VLOOKUP($D561,Payments!AJ$10:$AX$1113,15,FALSE),"-")</f>
        <v>-</v>
      </c>
      <c r="AD561" s="3" t="str">
        <f>IFERROR(VLOOKUP($D561,Payments!AL$10:$AX$1113,13,FALSE),"-")</f>
        <v>-</v>
      </c>
      <c r="AE561" s="3" t="str">
        <f>IFERROR(VLOOKUP($D561,Payments!AN$10:$AX$1113,11,FALSE),"-")</f>
        <v>-</v>
      </c>
      <c r="AF561" s="3" t="str">
        <f>IFERROR(VLOOKUP($D561,Payments!AP$10:$AX$1113,9,FALSE),"-")</f>
        <v>-</v>
      </c>
      <c r="AG561" s="3" t="str">
        <f>IFERROR(VLOOKUP($D561,Payments!AR$10:$AX$1113,7,FALSE),"-")</f>
        <v>-</v>
      </c>
      <c r="AH561" s="3" t="str">
        <f>IFERROR(VLOOKUP($D561,Payments!AT$10:$AX$1113,5,FALSE),"-")</f>
        <v>-</v>
      </c>
      <c r="AI561" s="3" t="str">
        <f>IFERROR(VLOOKUP($D561,Payments!AV$10:$AX$1113,3,FALSE),"-")</f>
        <v>-</v>
      </c>
    </row>
    <row r="562" spans="1:35" ht="14.5" x14ac:dyDescent="0.35">
      <c r="A562" s="6" t="s">
        <v>599</v>
      </c>
      <c r="B562" s="2" t="s">
        <v>2699</v>
      </c>
      <c r="C562" s="22" t="s">
        <v>790</v>
      </c>
      <c r="D562" s="2" t="s">
        <v>2140</v>
      </c>
      <c r="E562" s="22" t="s">
        <v>795</v>
      </c>
      <c r="F562" s="2">
        <v>0</v>
      </c>
      <c r="G562" s="38">
        <v>20000</v>
      </c>
      <c r="H562" s="2"/>
      <c r="I562" s="26"/>
      <c r="J562" s="2"/>
      <c r="K562" s="2"/>
      <c r="L562" s="3" t="str">
        <f>IFERROR(VLOOKUP($D562,Payments!B$10:$AX$1113,49,FALSE),"-")</f>
        <v>-</v>
      </c>
      <c r="M562" s="3" t="str">
        <f>IFERROR(VLOOKUP($D562,Payments!D$10:$AX$1113,47,FALSE),"-")</f>
        <v>-</v>
      </c>
      <c r="N562" s="3" t="str">
        <f>IFERROR(VLOOKUP($D562,Payments!F$10:$AX$1113,45,FALSE),"-")</f>
        <v>-</v>
      </c>
      <c r="O562" s="3" t="str">
        <f>IFERROR(VLOOKUP($D562,Payments!H$10:$AX$1113,43,FALSE),"-")</f>
        <v>-</v>
      </c>
      <c r="P562" s="3" t="str">
        <f>IFERROR(VLOOKUP($D562,Payments!J$10:$AX$1113,41,FALSE),"-")</f>
        <v>-</v>
      </c>
      <c r="Q562" s="3" t="str">
        <f>IFERROR(VLOOKUP($D562,Payments!L$10:$AX$1113,39,FALSE),"-")</f>
        <v>-</v>
      </c>
      <c r="R562" s="3" t="str">
        <f>IFERROR(VLOOKUP($D562,Payments!N$10:$AX$1113,37,FALSE),"-")</f>
        <v>-</v>
      </c>
      <c r="S562" s="3" t="str">
        <f>IFERROR(VLOOKUP($D562,Payments!P$10:$AX$1113,35,FALSE),"-")</f>
        <v>-</v>
      </c>
      <c r="T562" s="3" t="str">
        <f>IFERROR(VLOOKUP($D562,Payments!R$10:$AX$1113,33,FALSE),"-")</f>
        <v>-</v>
      </c>
      <c r="U562" s="3" t="str">
        <f>IFERROR(VLOOKUP($D562,Payments!T$10:$AX$1113,31,FALSE),"-")</f>
        <v>-</v>
      </c>
      <c r="V562" s="3" t="str">
        <f>IFERROR(VLOOKUP($D562,Payments!V$10:$AX$1113,29,FALSE),"-")</f>
        <v>-</v>
      </c>
      <c r="W562" s="3" t="str">
        <f>IFERROR(VLOOKUP($D562,Payments!X$10:$AX$1113,27,FALSE),"-")</f>
        <v>-</v>
      </c>
      <c r="X562" s="3" t="str">
        <f>IFERROR(VLOOKUP($D562,Payments!Z$10:$AX$1113,25,FALSE),"-")</f>
        <v>-</v>
      </c>
      <c r="Y562" s="3" t="str">
        <f>IFERROR(VLOOKUP($D562,Payments!AB$10:$AX$1113,23,FALSE),"-")</f>
        <v>-</v>
      </c>
      <c r="Z562" s="3" t="str">
        <f>IFERROR(VLOOKUP($D562,Payments!AD$10:$AX$1113,19,FALSE),"-")</f>
        <v>-</v>
      </c>
      <c r="AA562" s="3" t="str">
        <f>IFERROR(VLOOKUP($D562,Payments!AF$10:$AX$1113,17,FALSE),"-")</f>
        <v>-</v>
      </c>
      <c r="AB562" s="3" t="str">
        <f>IFERROR(VLOOKUP($D562,Payments!AH$10:$AX$1113,15,FALSE),"-")</f>
        <v>-</v>
      </c>
      <c r="AC562" s="3" t="str">
        <f>IFERROR(VLOOKUP($D562,Payments!AJ$10:$AX$1113,15,FALSE),"-")</f>
        <v>-</v>
      </c>
      <c r="AD562" s="3" t="str">
        <f>IFERROR(VLOOKUP($D562,Payments!AL$10:$AX$1113,13,FALSE),"-")</f>
        <v>-</v>
      </c>
      <c r="AE562" s="3" t="str">
        <f>IFERROR(VLOOKUP($D562,Payments!AN$10:$AX$1113,11,FALSE),"-")</f>
        <v>-</v>
      </c>
      <c r="AF562" s="3" t="str">
        <f>IFERROR(VLOOKUP($D562,Payments!AP$10:$AX$1113,9,FALSE),"-")</f>
        <v>-</v>
      </c>
      <c r="AG562" s="3" t="str">
        <f>IFERROR(VLOOKUP($D562,Payments!AR$10:$AX$1113,7,FALSE),"-")</f>
        <v>-</v>
      </c>
      <c r="AH562" s="3" t="str">
        <f>IFERROR(VLOOKUP($D562,Payments!AT$10:$AX$1113,5,FALSE),"-")</f>
        <v>-</v>
      </c>
      <c r="AI562" s="3" t="str">
        <f>IFERROR(VLOOKUP($D562,Payments!AV$10:$AX$1113,3,FALSE),"-")</f>
        <v>-</v>
      </c>
    </row>
    <row r="563" spans="1:35" ht="14.5" x14ac:dyDescent="0.35">
      <c r="A563" s="6" t="s">
        <v>599</v>
      </c>
      <c r="B563" s="2" t="s">
        <v>2699</v>
      </c>
      <c r="C563" s="22" t="s">
        <v>790</v>
      </c>
      <c r="D563" s="2" t="s">
        <v>2141</v>
      </c>
      <c r="E563" s="22" t="s">
        <v>796</v>
      </c>
      <c r="F563" s="2">
        <v>2</v>
      </c>
      <c r="G563" s="38">
        <v>20000</v>
      </c>
      <c r="H563" s="2"/>
      <c r="I563" s="26"/>
      <c r="J563" s="2" t="s">
        <v>801</v>
      </c>
      <c r="K563" s="2"/>
      <c r="L563" s="3" t="str">
        <f>IFERROR(VLOOKUP($D563,Payments!B$10:$AX$1113,49,FALSE),"-")</f>
        <v>-</v>
      </c>
      <c r="M563" s="3" t="str">
        <f>IFERROR(VLOOKUP($D563,Payments!D$10:$AX$1113,47,FALSE),"-")</f>
        <v>-</v>
      </c>
      <c r="N563" s="3" t="str">
        <f>IFERROR(VLOOKUP($D563,Payments!F$10:$AX$1113,45,FALSE),"-")</f>
        <v>-</v>
      </c>
      <c r="O563" s="3" t="str">
        <f>IFERROR(VLOOKUP($D563,Payments!H$10:$AX$1113,43,FALSE),"-")</f>
        <v>-</v>
      </c>
      <c r="P563" s="3" t="str">
        <f>IFERROR(VLOOKUP($D563,Payments!J$10:$AX$1113,41,FALSE),"-")</f>
        <v>-</v>
      </c>
      <c r="Q563" s="3" t="str">
        <f>IFERROR(VLOOKUP($D563,Payments!L$10:$AX$1113,39,FALSE),"-")</f>
        <v>-</v>
      </c>
      <c r="R563" s="3" t="str">
        <f>IFERROR(VLOOKUP($D563,Payments!N$10:$AX$1113,37,FALSE),"-")</f>
        <v>-</v>
      </c>
      <c r="S563" s="3" t="str">
        <f>IFERROR(VLOOKUP($D563,Payments!P$10:$AX$1113,35,FALSE),"-")</f>
        <v>-</v>
      </c>
      <c r="T563" s="3" t="str">
        <f>IFERROR(VLOOKUP($D563,Payments!R$10:$AX$1113,33,FALSE),"-")</f>
        <v>-</v>
      </c>
      <c r="U563" s="3" t="str">
        <f>IFERROR(VLOOKUP($D563,Payments!T$10:$AX$1113,31,FALSE),"-")</f>
        <v>-</v>
      </c>
      <c r="V563" s="3" t="str">
        <f>IFERROR(VLOOKUP($D563,Payments!V$10:$AX$1113,29,FALSE),"-")</f>
        <v>-</v>
      </c>
      <c r="W563" s="3" t="str">
        <f>IFERROR(VLOOKUP($D563,Payments!X$10:$AX$1113,27,FALSE),"-")</f>
        <v>-</v>
      </c>
      <c r="X563" s="3" t="str">
        <f>IFERROR(VLOOKUP($D563,Payments!Z$10:$AX$1113,25,FALSE),"-")</f>
        <v>-</v>
      </c>
      <c r="Y563" s="3" t="str">
        <f>IFERROR(VLOOKUP($D563,Payments!AB$10:$AX$1113,23,FALSE),"-")</f>
        <v>-</v>
      </c>
      <c r="Z563" s="3" t="str">
        <f>IFERROR(VLOOKUP($D563,Payments!AD$10:$AX$1113,19,FALSE),"-")</f>
        <v>-</v>
      </c>
      <c r="AA563" s="3" t="str">
        <f>IFERROR(VLOOKUP($D563,Payments!AF$10:$AX$1113,17,FALSE),"-")</f>
        <v>-</v>
      </c>
      <c r="AB563" s="3" t="str">
        <f>IFERROR(VLOOKUP($D563,Payments!AH$10:$AX$1113,15,FALSE),"-")</f>
        <v>-</v>
      </c>
      <c r="AC563" s="3" t="str">
        <f>IFERROR(VLOOKUP($D563,Payments!AJ$10:$AX$1113,15,FALSE),"-")</f>
        <v>-</v>
      </c>
      <c r="AD563" s="3" t="str">
        <f>IFERROR(VLOOKUP($D563,Payments!AL$10:$AX$1113,13,FALSE),"-")</f>
        <v>-</v>
      </c>
      <c r="AE563" s="3" t="str">
        <f>IFERROR(VLOOKUP($D563,Payments!AN$10:$AX$1113,11,FALSE),"-")</f>
        <v>-</v>
      </c>
      <c r="AF563" s="3" t="str">
        <f>IFERROR(VLOOKUP($D563,Payments!AP$10:$AX$1113,9,FALSE),"-")</f>
        <v>-</v>
      </c>
      <c r="AG563" s="3" t="str">
        <f>IFERROR(VLOOKUP($D563,Payments!AR$10:$AX$1113,7,FALSE),"-")</f>
        <v>-</v>
      </c>
      <c r="AH563" s="3" t="str">
        <f>IFERROR(VLOOKUP($D563,Payments!AT$10:$AX$1113,5,FALSE),"-")</f>
        <v>-</v>
      </c>
      <c r="AI563" s="3" t="str">
        <f>IFERROR(VLOOKUP($D563,Payments!AV$10:$AX$1113,3,FALSE),"-")</f>
        <v>-</v>
      </c>
    </row>
    <row r="564" spans="1:35" ht="14.5" x14ac:dyDescent="0.35">
      <c r="A564" s="6" t="s">
        <v>599</v>
      </c>
      <c r="B564" s="2" t="s">
        <v>2699</v>
      </c>
      <c r="C564" s="22" t="s">
        <v>790</v>
      </c>
      <c r="D564" s="2" t="s">
        <v>2142</v>
      </c>
      <c r="E564" s="22" t="s">
        <v>797</v>
      </c>
      <c r="F564" s="2" t="s">
        <v>27</v>
      </c>
      <c r="G564" s="38">
        <v>20000</v>
      </c>
      <c r="H564" s="2"/>
      <c r="I564" s="26"/>
      <c r="J564" s="2"/>
      <c r="K564" s="2" t="s">
        <v>800</v>
      </c>
      <c r="L564" s="3" t="str">
        <f>IFERROR(VLOOKUP($D564,Payments!B$10:$AX$1113,49,FALSE),"-")</f>
        <v>-</v>
      </c>
      <c r="M564" s="3" t="str">
        <f>IFERROR(VLOOKUP($D564,Payments!D$10:$AX$1113,47,FALSE),"-")</f>
        <v>-</v>
      </c>
      <c r="N564" s="3" t="str">
        <f>IFERROR(VLOOKUP($D564,Payments!F$10:$AX$1113,45,FALSE),"-")</f>
        <v>-</v>
      </c>
      <c r="O564" s="3" t="str">
        <f>IFERROR(VLOOKUP($D564,Payments!H$10:$AX$1113,43,FALSE),"-")</f>
        <v>-</v>
      </c>
      <c r="P564" s="3" t="str">
        <f>IFERROR(VLOOKUP($D564,Payments!J$10:$AX$1113,41,FALSE),"-")</f>
        <v>-</v>
      </c>
      <c r="Q564" s="3" t="str">
        <f>IFERROR(VLOOKUP($D564,Payments!L$10:$AX$1113,39,FALSE),"-")</f>
        <v>-</v>
      </c>
      <c r="R564" s="3" t="str">
        <f>IFERROR(VLOOKUP($D564,Payments!N$10:$AX$1113,37,FALSE),"-")</f>
        <v>-</v>
      </c>
      <c r="S564" s="3" t="str">
        <f>IFERROR(VLOOKUP($D564,Payments!P$10:$AX$1113,35,FALSE),"-")</f>
        <v>-</v>
      </c>
      <c r="T564" s="3" t="str">
        <f>IFERROR(VLOOKUP($D564,Payments!R$10:$AX$1113,33,FALSE),"-")</f>
        <v>-</v>
      </c>
      <c r="U564" s="3" t="str">
        <f>IFERROR(VLOOKUP($D564,Payments!T$10:$AX$1113,31,FALSE),"-")</f>
        <v>-</v>
      </c>
      <c r="V564" s="3" t="str">
        <f>IFERROR(VLOOKUP($D564,Payments!V$10:$AX$1113,29,FALSE),"-")</f>
        <v>-</v>
      </c>
      <c r="W564" s="3" t="str">
        <f>IFERROR(VLOOKUP($D564,Payments!X$10:$AX$1113,27,FALSE),"-")</f>
        <v>-</v>
      </c>
      <c r="X564" s="3" t="str">
        <f>IFERROR(VLOOKUP($D564,Payments!Z$10:$AX$1113,25,FALSE),"-")</f>
        <v>-</v>
      </c>
      <c r="Y564" s="3" t="str">
        <f>IFERROR(VLOOKUP($D564,Payments!AB$10:$AX$1113,23,FALSE),"-")</f>
        <v>-</v>
      </c>
      <c r="Z564" s="3" t="str">
        <f>IFERROR(VLOOKUP($D564,Payments!AD$10:$AX$1113,19,FALSE),"-")</f>
        <v>-</v>
      </c>
      <c r="AA564" s="3" t="str">
        <f>IFERROR(VLOOKUP($D564,Payments!AF$10:$AX$1113,17,FALSE),"-")</f>
        <v>-</v>
      </c>
      <c r="AB564" s="3" t="str">
        <f>IFERROR(VLOOKUP($D564,Payments!AH$10:$AX$1113,15,FALSE),"-")</f>
        <v>-</v>
      </c>
      <c r="AC564" s="3" t="str">
        <f>IFERROR(VLOOKUP($D564,Payments!AJ$10:$AX$1113,15,FALSE),"-")</f>
        <v>-</v>
      </c>
      <c r="AD564" s="3" t="str">
        <f>IFERROR(VLOOKUP($D564,Payments!AL$10:$AX$1113,13,FALSE),"-")</f>
        <v>-</v>
      </c>
      <c r="AE564" s="3" t="str">
        <f>IFERROR(VLOOKUP($D564,Payments!AN$10:$AX$1113,11,FALSE),"-")</f>
        <v>-</v>
      </c>
      <c r="AF564" s="3" t="str">
        <f>IFERROR(VLOOKUP($D564,Payments!AP$10:$AX$1113,9,FALSE),"-")</f>
        <v>-</v>
      </c>
      <c r="AG564" s="3" t="str">
        <f>IFERROR(VLOOKUP($D564,Payments!AR$10:$AX$1113,7,FALSE),"-")</f>
        <v>-</v>
      </c>
      <c r="AH564" s="3" t="str">
        <f>IFERROR(VLOOKUP($D564,Payments!AT$10:$AX$1113,5,FALSE),"-")</f>
        <v>-</v>
      </c>
      <c r="AI564" s="3" t="str">
        <f>IFERROR(VLOOKUP($D564,Payments!AV$10:$AX$1113,3,FALSE),"-")</f>
        <v>-</v>
      </c>
    </row>
    <row r="565" spans="1:35" ht="14.5" x14ac:dyDescent="0.35">
      <c r="A565" s="6" t="s">
        <v>599</v>
      </c>
      <c r="B565" s="2" t="s">
        <v>2699</v>
      </c>
      <c r="C565" s="22" t="s">
        <v>790</v>
      </c>
      <c r="D565" s="2" t="s">
        <v>2143</v>
      </c>
      <c r="E565" s="22" t="s">
        <v>798</v>
      </c>
      <c r="F565" s="2">
        <v>2</v>
      </c>
      <c r="G565" s="38">
        <v>20000</v>
      </c>
      <c r="H565" s="2"/>
      <c r="I565" s="26" t="s">
        <v>1570</v>
      </c>
      <c r="J565" s="2"/>
      <c r="K565" s="2" t="s">
        <v>799</v>
      </c>
      <c r="L565" s="3" t="str">
        <f>IFERROR(VLOOKUP($D565,Payments!B$10:$AX$1113,49,FALSE),"-")</f>
        <v>-</v>
      </c>
      <c r="M565" s="3" t="str">
        <f>IFERROR(VLOOKUP($D565,Payments!D$10:$AX$1113,47,FALSE),"-")</f>
        <v>-</v>
      </c>
      <c r="N565" s="3" t="str">
        <f>IFERROR(VLOOKUP($D565,Payments!F$10:$AX$1113,45,FALSE),"-")</f>
        <v>-</v>
      </c>
      <c r="O565" s="3" t="str">
        <f>IFERROR(VLOOKUP($D565,Payments!H$10:$AX$1113,43,FALSE),"-")</f>
        <v>-</v>
      </c>
      <c r="P565" s="3" t="str">
        <f>IFERROR(VLOOKUP($D565,Payments!J$10:$AX$1113,41,FALSE),"-")</f>
        <v>-</v>
      </c>
      <c r="Q565" s="3" t="str">
        <f>IFERROR(VLOOKUP($D565,Payments!L$10:$AX$1113,39,FALSE),"-")</f>
        <v>-</v>
      </c>
      <c r="R565" s="3" t="str">
        <f>IFERROR(VLOOKUP($D565,Payments!N$10:$AX$1113,37,FALSE),"-")</f>
        <v>-</v>
      </c>
      <c r="S565" s="3" t="str">
        <f>IFERROR(VLOOKUP($D565,Payments!P$10:$AX$1113,35,FALSE),"-")</f>
        <v>-</v>
      </c>
      <c r="T565" s="3" t="str">
        <f>IFERROR(VLOOKUP($D565,Payments!R$10:$AX$1113,33,FALSE),"-")</f>
        <v>-</v>
      </c>
      <c r="U565" s="3" t="str">
        <f>IFERROR(VLOOKUP($D565,Payments!T$10:$AX$1113,31,FALSE),"-")</f>
        <v>-</v>
      </c>
      <c r="V565" s="3" t="str">
        <f>IFERROR(VLOOKUP($D565,Payments!V$10:$AX$1113,29,FALSE),"-")</f>
        <v>-</v>
      </c>
      <c r="W565" s="3" t="str">
        <f>IFERROR(VLOOKUP($D565,Payments!X$10:$AX$1113,27,FALSE),"-")</f>
        <v>-</v>
      </c>
      <c r="X565" s="3" t="str">
        <f>IFERROR(VLOOKUP($D565,Payments!Z$10:$AX$1113,25,FALSE),"-")</f>
        <v>-</v>
      </c>
      <c r="Y565" s="3" t="str">
        <f>IFERROR(VLOOKUP($D565,Payments!AB$10:$AX$1113,23,FALSE),"-")</f>
        <v>-</v>
      </c>
      <c r="Z565" s="3" t="str">
        <f>IFERROR(VLOOKUP($D565,Payments!AD$10:$AX$1113,19,FALSE),"-")</f>
        <v>-</v>
      </c>
      <c r="AA565" s="3" t="str">
        <f>IFERROR(VLOOKUP($D565,Payments!AF$10:$AX$1113,17,FALSE),"-")</f>
        <v>-</v>
      </c>
      <c r="AB565" s="3" t="str">
        <f>IFERROR(VLOOKUP($D565,Payments!AH$10:$AX$1113,15,FALSE),"-")</f>
        <v>-</v>
      </c>
      <c r="AC565" s="3" t="str">
        <f>IFERROR(VLOOKUP($D565,Payments!AJ$10:$AX$1113,15,FALSE),"-")</f>
        <v>-</v>
      </c>
      <c r="AD565" s="3" t="str">
        <f>IFERROR(VLOOKUP($D565,Payments!AL$10:$AX$1113,13,FALSE),"-")</f>
        <v>-</v>
      </c>
      <c r="AE565" s="3" t="str">
        <f>IFERROR(VLOOKUP($D565,Payments!AN$10:$AX$1113,11,FALSE),"-")</f>
        <v>-</v>
      </c>
      <c r="AF565" s="3" t="str">
        <f>IFERROR(VLOOKUP($D565,Payments!AP$10:$AX$1113,9,FALSE),"-")</f>
        <v>-</v>
      </c>
      <c r="AG565" s="3" t="str">
        <f>IFERROR(VLOOKUP($D565,Payments!AR$10:$AX$1113,7,FALSE),"-")</f>
        <v>-</v>
      </c>
      <c r="AH565" s="3" t="str">
        <f>IFERROR(VLOOKUP($D565,Payments!AT$10:$AX$1113,5,FALSE),"-")</f>
        <v>-</v>
      </c>
      <c r="AI565" s="3" t="str">
        <f>IFERROR(VLOOKUP($D565,Payments!AV$10:$AX$1113,3,FALSE),"-")</f>
        <v>-</v>
      </c>
    </row>
    <row r="566" spans="1:35" ht="14.5" x14ac:dyDescent="0.35">
      <c r="A566" s="6" t="s">
        <v>599</v>
      </c>
      <c r="B566" s="2" t="s">
        <v>2700</v>
      </c>
      <c r="C566" s="22" t="s">
        <v>802</v>
      </c>
      <c r="D566" s="2" t="s">
        <v>2144</v>
      </c>
      <c r="E566" s="22" t="s">
        <v>1571</v>
      </c>
      <c r="F566" s="2" t="s">
        <v>27</v>
      </c>
      <c r="G566" s="38">
        <v>20000</v>
      </c>
      <c r="H566" s="2"/>
      <c r="I566" s="26"/>
      <c r="J566" s="2"/>
      <c r="K566" s="2" t="s">
        <v>803</v>
      </c>
      <c r="L566" s="3" t="str">
        <f>IFERROR(VLOOKUP($D566,Payments!B$10:$AX$1113,49,FALSE),"-")</f>
        <v>-</v>
      </c>
      <c r="M566" s="3" t="str">
        <f>IFERROR(VLOOKUP($D566,Payments!D$10:$AX$1113,47,FALSE),"-")</f>
        <v>-</v>
      </c>
      <c r="N566" s="3" t="str">
        <f>IFERROR(VLOOKUP($D566,Payments!F$10:$AX$1113,45,FALSE),"-")</f>
        <v>-</v>
      </c>
      <c r="O566" s="3" t="str">
        <f>IFERROR(VLOOKUP($D566,Payments!H$10:$AX$1113,43,FALSE),"-")</f>
        <v>-</v>
      </c>
      <c r="P566" s="3" t="str">
        <f>IFERROR(VLOOKUP($D566,Payments!J$10:$AX$1113,41,FALSE),"-")</f>
        <v>-</v>
      </c>
      <c r="Q566" s="3" t="str">
        <f>IFERROR(VLOOKUP($D566,Payments!L$10:$AX$1113,39,FALSE),"-")</f>
        <v>-</v>
      </c>
      <c r="R566" s="3" t="str">
        <f>IFERROR(VLOOKUP($D566,Payments!N$10:$AX$1113,37,FALSE),"-")</f>
        <v>-</v>
      </c>
      <c r="S566" s="3" t="str">
        <f>IFERROR(VLOOKUP($D566,Payments!P$10:$AX$1113,35,FALSE),"-")</f>
        <v>-</v>
      </c>
      <c r="T566" s="3" t="str">
        <f>IFERROR(VLOOKUP($D566,Payments!R$10:$AX$1113,33,FALSE),"-")</f>
        <v>-</v>
      </c>
      <c r="U566" s="3" t="str">
        <f>IFERROR(VLOOKUP($D566,Payments!T$10:$AX$1113,31,FALSE),"-")</f>
        <v>-</v>
      </c>
      <c r="V566" s="3" t="str">
        <f>IFERROR(VLOOKUP($D566,Payments!V$10:$AX$1113,29,FALSE),"-")</f>
        <v>-</v>
      </c>
      <c r="W566" s="3" t="str">
        <f>IFERROR(VLOOKUP($D566,Payments!X$10:$AX$1113,27,FALSE),"-")</f>
        <v>-</v>
      </c>
      <c r="X566" s="3" t="str">
        <f>IFERROR(VLOOKUP($D566,Payments!Z$10:$AX$1113,25,FALSE),"-")</f>
        <v>-</v>
      </c>
      <c r="Y566" s="3" t="str">
        <f>IFERROR(VLOOKUP($D566,Payments!AB$10:$AX$1113,23,FALSE),"-")</f>
        <v>-</v>
      </c>
      <c r="Z566" s="3" t="str">
        <f>IFERROR(VLOOKUP($D566,Payments!AD$10:$AX$1113,19,FALSE),"-")</f>
        <v>-</v>
      </c>
      <c r="AA566" s="3" t="str">
        <f>IFERROR(VLOOKUP($D566,Payments!AF$10:$AX$1113,17,FALSE),"-")</f>
        <v>-</v>
      </c>
      <c r="AB566" s="3" t="str">
        <f>IFERROR(VLOOKUP($D566,Payments!AH$10:$AX$1113,15,FALSE),"-")</f>
        <v>-</v>
      </c>
      <c r="AC566" s="3" t="str">
        <f>IFERROR(VLOOKUP($D566,Payments!AJ$10:$AX$1113,15,FALSE),"-")</f>
        <v>-</v>
      </c>
      <c r="AD566" s="3" t="str">
        <f>IFERROR(VLOOKUP($D566,Payments!AL$10:$AX$1113,13,FALSE),"-")</f>
        <v>-</v>
      </c>
      <c r="AE566" s="3" t="str">
        <f>IFERROR(VLOOKUP($D566,Payments!AN$10:$AX$1113,11,FALSE),"-")</f>
        <v>-</v>
      </c>
      <c r="AF566" s="3" t="str">
        <f>IFERROR(VLOOKUP($D566,Payments!AP$10:$AX$1113,9,FALSE),"-")</f>
        <v>-</v>
      </c>
      <c r="AG566" s="3" t="str">
        <f>IFERROR(VLOOKUP($D566,Payments!AR$10:$AX$1113,7,FALSE),"-")</f>
        <v>-</v>
      </c>
      <c r="AH566" s="3" t="str">
        <f>IFERROR(VLOOKUP($D566,Payments!AT$10:$AX$1113,5,FALSE),"-")</f>
        <v>-</v>
      </c>
      <c r="AI566" s="3" t="str">
        <f>IFERROR(VLOOKUP($D566,Payments!AV$10:$AX$1113,3,FALSE),"-")</f>
        <v>-</v>
      </c>
    </row>
    <row r="567" spans="1:35" ht="14.5" x14ac:dyDescent="0.35">
      <c r="A567" s="6" t="s">
        <v>599</v>
      </c>
      <c r="B567" s="2" t="s">
        <v>2700</v>
      </c>
      <c r="C567" s="22" t="s">
        <v>802</v>
      </c>
      <c r="D567" s="2" t="s">
        <v>2145</v>
      </c>
      <c r="E567" s="22" t="s">
        <v>1572</v>
      </c>
      <c r="F567" s="2">
        <v>3</v>
      </c>
      <c r="G567" s="38">
        <v>20000</v>
      </c>
      <c r="H567" s="2"/>
      <c r="I567" s="26" t="s">
        <v>1573</v>
      </c>
      <c r="J567" s="2"/>
      <c r="K567" s="2" t="s">
        <v>1574</v>
      </c>
      <c r="L567" s="3" t="str">
        <f>IFERROR(VLOOKUP($D567,Payments!B$10:$AX$1113,49,FALSE),"-")</f>
        <v>-</v>
      </c>
      <c r="M567" s="3" t="str">
        <f>IFERROR(VLOOKUP($D567,Payments!D$10:$AX$1113,47,FALSE),"-")</f>
        <v>-</v>
      </c>
      <c r="N567" s="3" t="str">
        <f>IFERROR(VLOOKUP($D567,Payments!F$10:$AX$1113,45,FALSE),"-")</f>
        <v>-</v>
      </c>
      <c r="O567" s="3" t="str">
        <f>IFERROR(VLOOKUP($D567,Payments!H$10:$AX$1113,43,FALSE),"-")</f>
        <v>-</v>
      </c>
      <c r="P567" s="3" t="str">
        <f>IFERROR(VLOOKUP($D567,Payments!J$10:$AX$1113,41,FALSE),"-")</f>
        <v>-</v>
      </c>
      <c r="Q567" s="3" t="str">
        <f>IFERROR(VLOOKUP($D567,Payments!L$10:$AX$1113,39,FALSE),"-")</f>
        <v>-</v>
      </c>
      <c r="R567" s="3" t="str">
        <f>IFERROR(VLOOKUP($D567,Payments!N$10:$AX$1113,37,FALSE),"-")</f>
        <v>-</v>
      </c>
      <c r="S567" s="3" t="str">
        <f>IFERROR(VLOOKUP($D567,Payments!P$10:$AX$1113,35,FALSE),"-")</f>
        <v>-</v>
      </c>
      <c r="T567" s="3" t="str">
        <f>IFERROR(VLOOKUP($D567,Payments!R$10:$AX$1113,33,FALSE),"-")</f>
        <v>-</v>
      </c>
      <c r="U567" s="3" t="str">
        <f>IFERROR(VLOOKUP($D567,Payments!T$10:$AX$1113,31,FALSE),"-")</f>
        <v>-</v>
      </c>
      <c r="V567" s="3" t="str">
        <f>IFERROR(VLOOKUP($D567,Payments!V$10:$AX$1113,29,FALSE),"-")</f>
        <v>-</v>
      </c>
      <c r="W567" s="3" t="str">
        <f>IFERROR(VLOOKUP($D567,Payments!X$10:$AX$1113,27,FALSE),"-")</f>
        <v>-</v>
      </c>
      <c r="X567" s="3" t="str">
        <f>IFERROR(VLOOKUP($D567,Payments!Z$10:$AX$1113,25,FALSE),"-")</f>
        <v>-</v>
      </c>
      <c r="Y567" s="3" t="str">
        <f>IFERROR(VLOOKUP($D567,Payments!AB$10:$AX$1113,23,FALSE),"-")</f>
        <v>-</v>
      </c>
      <c r="Z567" s="3" t="str">
        <f>IFERROR(VLOOKUP($D567,Payments!AD$10:$AX$1113,19,FALSE),"-")</f>
        <v>-</v>
      </c>
      <c r="AA567" s="3" t="str">
        <f>IFERROR(VLOOKUP($D567,Payments!AF$10:$AX$1113,17,FALSE),"-")</f>
        <v>-</v>
      </c>
      <c r="AB567" s="3" t="str">
        <f>IFERROR(VLOOKUP($D567,Payments!AH$10:$AX$1113,15,FALSE),"-")</f>
        <v>-</v>
      </c>
      <c r="AC567" s="3" t="str">
        <f>IFERROR(VLOOKUP($D567,Payments!AJ$10:$AX$1113,15,FALSE),"-")</f>
        <v>-</v>
      </c>
      <c r="AD567" s="3" t="str">
        <f>IFERROR(VLOOKUP($D567,Payments!AL$10:$AX$1113,13,FALSE),"-")</f>
        <v>-</v>
      </c>
      <c r="AE567" s="3" t="str">
        <f>IFERROR(VLOOKUP($D567,Payments!AN$10:$AX$1113,11,FALSE),"-")</f>
        <v>-</v>
      </c>
      <c r="AF567" s="3" t="str">
        <f>IFERROR(VLOOKUP($D567,Payments!AP$10:$AX$1113,9,FALSE),"-")</f>
        <v>-</v>
      </c>
      <c r="AG567" s="3" t="str">
        <f>IFERROR(VLOOKUP($D567,Payments!AR$10:$AX$1113,7,FALSE),"-")</f>
        <v>-</v>
      </c>
      <c r="AH567" s="3" t="str">
        <f>IFERROR(VLOOKUP($D567,Payments!AT$10:$AX$1113,5,FALSE),"-")</f>
        <v>-</v>
      </c>
      <c r="AI567" s="3" t="str">
        <f>IFERROR(VLOOKUP($D567,Payments!AV$10:$AX$1113,3,FALSE),"-")</f>
        <v>-</v>
      </c>
    </row>
    <row r="568" spans="1:35" ht="14.5" x14ac:dyDescent="0.35">
      <c r="A568" s="7" t="s">
        <v>804</v>
      </c>
      <c r="B568" s="2" t="s">
        <v>2701</v>
      </c>
      <c r="C568" s="22" t="s">
        <v>805</v>
      </c>
      <c r="D568" s="2" t="s">
        <v>2146</v>
      </c>
      <c r="E568" s="22" t="s">
        <v>806</v>
      </c>
      <c r="F568" s="2">
        <v>2</v>
      </c>
      <c r="G568" s="38">
        <v>20000</v>
      </c>
      <c r="H568" s="2"/>
      <c r="I568" s="26"/>
      <c r="J568" s="2"/>
      <c r="K568" s="2"/>
      <c r="L568" s="3" t="str">
        <f>IFERROR(VLOOKUP($D568,Payments!B$10:$AX$1113,49,FALSE),"-")</f>
        <v>-</v>
      </c>
      <c r="M568" s="3" t="str">
        <f>IFERROR(VLOOKUP($D568,Payments!D$10:$AX$1113,47,FALSE),"-")</f>
        <v>-</v>
      </c>
      <c r="N568" s="3" t="str">
        <f>IFERROR(VLOOKUP($D568,Payments!F$10:$AX$1113,45,FALSE),"-")</f>
        <v>-</v>
      </c>
      <c r="O568" s="3" t="str">
        <f>IFERROR(VLOOKUP($D568,Payments!H$10:$AX$1113,43,FALSE),"-")</f>
        <v>-</v>
      </c>
      <c r="P568" s="3" t="str">
        <f>IFERROR(VLOOKUP($D568,Payments!J$10:$AX$1113,41,FALSE),"-")</f>
        <v>-</v>
      </c>
      <c r="Q568" s="3" t="str">
        <f>IFERROR(VLOOKUP($D568,Payments!L$10:$AX$1113,39,FALSE),"-")</f>
        <v>-</v>
      </c>
      <c r="R568" s="3" t="str">
        <f>IFERROR(VLOOKUP($D568,Payments!N$10:$AX$1113,37,FALSE),"-")</f>
        <v>-</v>
      </c>
      <c r="S568" s="3" t="str">
        <f>IFERROR(VLOOKUP($D568,Payments!P$10:$AX$1113,35,FALSE),"-")</f>
        <v>-</v>
      </c>
      <c r="T568" s="3" t="str">
        <f>IFERROR(VLOOKUP($D568,Payments!R$10:$AX$1113,33,FALSE),"-")</f>
        <v>-</v>
      </c>
      <c r="U568" s="3" t="str">
        <f>IFERROR(VLOOKUP($D568,Payments!T$10:$AX$1113,31,FALSE),"-")</f>
        <v>-</v>
      </c>
      <c r="V568" s="3" t="str">
        <f>IFERROR(VLOOKUP($D568,Payments!V$10:$AX$1113,29,FALSE),"-")</f>
        <v>-</v>
      </c>
      <c r="W568" s="3" t="str">
        <f>IFERROR(VLOOKUP($D568,Payments!X$10:$AX$1113,27,FALSE),"-")</f>
        <v>-</v>
      </c>
      <c r="X568" s="3" t="str">
        <f>IFERROR(VLOOKUP($D568,Payments!Z$10:$AX$1113,25,FALSE),"-")</f>
        <v>-</v>
      </c>
      <c r="Y568" s="3" t="str">
        <f>IFERROR(VLOOKUP($D568,Payments!AB$10:$AX$1113,23,FALSE),"-")</f>
        <v>-</v>
      </c>
      <c r="Z568" s="3" t="str">
        <f>IFERROR(VLOOKUP($D568,Payments!AD$10:$AX$1113,19,FALSE),"-")</f>
        <v>-</v>
      </c>
      <c r="AA568" s="3" t="str">
        <f>IFERROR(VLOOKUP($D568,Payments!AF$10:$AX$1113,17,FALSE),"-")</f>
        <v>-</v>
      </c>
      <c r="AB568" s="3" t="str">
        <f>IFERROR(VLOOKUP($D568,Payments!AH$10:$AX$1113,15,FALSE),"-")</f>
        <v>-</v>
      </c>
      <c r="AC568" s="3" t="str">
        <f>IFERROR(VLOOKUP($D568,Payments!AJ$10:$AX$1113,15,FALSE),"-")</f>
        <v>-</v>
      </c>
      <c r="AD568" s="3" t="str">
        <f>IFERROR(VLOOKUP($D568,Payments!AL$10:$AX$1113,13,FALSE),"-")</f>
        <v>-</v>
      </c>
      <c r="AE568" s="3" t="str">
        <f>IFERROR(VLOOKUP($D568,Payments!AN$10:$AX$1113,11,FALSE),"-")</f>
        <v>-</v>
      </c>
      <c r="AF568" s="3" t="str">
        <f>IFERROR(VLOOKUP($D568,Payments!AP$10:$AX$1113,9,FALSE),"-")</f>
        <v>-</v>
      </c>
      <c r="AG568" s="3" t="str">
        <f>IFERROR(VLOOKUP($D568,Payments!AR$10:$AX$1113,7,FALSE),"-")</f>
        <v>-</v>
      </c>
      <c r="AH568" s="3" t="str">
        <f>IFERROR(VLOOKUP($D568,Payments!AT$10:$AX$1113,5,FALSE),"-")</f>
        <v>-</v>
      </c>
      <c r="AI568" s="3" t="str">
        <f>IFERROR(VLOOKUP($D568,Payments!AV$10:$AX$1113,3,FALSE),"-")</f>
        <v>-</v>
      </c>
    </row>
    <row r="569" spans="1:35" ht="14.5" x14ac:dyDescent="0.35">
      <c r="A569" s="7" t="s">
        <v>804</v>
      </c>
      <c r="B569" s="2" t="s">
        <v>2701</v>
      </c>
      <c r="C569" s="22" t="s">
        <v>805</v>
      </c>
      <c r="D569" s="2" t="s">
        <v>2147</v>
      </c>
      <c r="E569" s="22" t="s">
        <v>807</v>
      </c>
      <c r="F569" s="2">
        <v>3</v>
      </c>
      <c r="G569" s="38">
        <v>20000</v>
      </c>
      <c r="H569" s="2"/>
      <c r="I569" s="26"/>
      <c r="J569" s="2"/>
      <c r="K569" s="2"/>
      <c r="L569" s="3" t="str">
        <f>IFERROR(VLOOKUP($D569,Payments!B$10:$AX$1113,49,FALSE),"-")</f>
        <v>-</v>
      </c>
      <c r="M569" s="3" t="str">
        <f>IFERROR(VLOOKUP($D569,Payments!D$10:$AX$1113,47,FALSE),"-")</f>
        <v>-</v>
      </c>
      <c r="N569" s="3" t="str">
        <f>IFERROR(VLOOKUP($D569,Payments!F$10:$AX$1113,45,FALSE),"-")</f>
        <v>-</v>
      </c>
      <c r="O569" s="3" t="str">
        <f>IFERROR(VLOOKUP($D569,Payments!H$10:$AX$1113,43,FALSE),"-")</f>
        <v>-</v>
      </c>
      <c r="P569" s="3" t="str">
        <f>IFERROR(VLOOKUP($D569,Payments!J$10:$AX$1113,41,FALSE),"-")</f>
        <v>-</v>
      </c>
      <c r="Q569" s="3" t="str">
        <f>IFERROR(VLOOKUP($D569,Payments!L$10:$AX$1113,39,FALSE),"-")</f>
        <v>-</v>
      </c>
      <c r="R569" s="3" t="str">
        <f>IFERROR(VLOOKUP($D569,Payments!N$10:$AX$1113,37,FALSE),"-")</f>
        <v>-</v>
      </c>
      <c r="S569" s="3" t="str">
        <f>IFERROR(VLOOKUP($D569,Payments!P$10:$AX$1113,35,FALSE),"-")</f>
        <v>-</v>
      </c>
      <c r="T569" s="3" t="str">
        <f>IFERROR(VLOOKUP($D569,Payments!R$10:$AX$1113,33,FALSE),"-")</f>
        <v>-</v>
      </c>
      <c r="U569" s="3" t="str">
        <f>IFERROR(VLOOKUP($D569,Payments!T$10:$AX$1113,31,FALSE),"-")</f>
        <v>-</v>
      </c>
      <c r="V569" s="3" t="str">
        <f>IFERROR(VLOOKUP($D569,Payments!V$10:$AX$1113,29,FALSE),"-")</f>
        <v>-</v>
      </c>
      <c r="W569" s="3" t="str">
        <f>IFERROR(VLOOKUP($D569,Payments!X$10:$AX$1113,27,FALSE),"-")</f>
        <v>-</v>
      </c>
      <c r="X569" s="3" t="str">
        <f>IFERROR(VLOOKUP($D569,Payments!Z$10:$AX$1113,25,FALSE),"-")</f>
        <v>-</v>
      </c>
      <c r="Y569" s="3" t="str">
        <f>IFERROR(VLOOKUP($D569,Payments!AB$10:$AX$1113,23,FALSE),"-")</f>
        <v>-</v>
      </c>
      <c r="Z569" s="3" t="str">
        <f>IFERROR(VLOOKUP($D569,Payments!AD$10:$AX$1113,19,FALSE),"-")</f>
        <v>-</v>
      </c>
      <c r="AA569" s="3" t="str">
        <f>IFERROR(VLOOKUP($D569,Payments!AF$10:$AX$1113,17,FALSE),"-")</f>
        <v>-</v>
      </c>
      <c r="AB569" s="3" t="str">
        <f>IFERROR(VLOOKUP($D569,Payments!AH$10:$AX$1113,15,FALSE),"-")</f>
        <v>-</v>
      </c>
      <c r="AC569" s="3" t="str">
        <f>IFERROR(VLOOKUP($D569,Payments!AJ$10:$AX$1113,15,FALSE),"-")</f>
        <v>-</v>
      </c>
      <c r="AD569" s="3" t="str">
        <f>IFERROR(VLOOKUP($D569,Payments!AL$10:$AX$1113,13,FALSE),"-")</f>
        <v>-</v>
      </c>
      <c r="AE569" s="3" t="str">
        <f>IFERROR(VLOOKUP($D569,Payments!AN$10:$AX$1113,11,FALSE),"-")</f>
        <v>-</v>
      </c>
      <c r="AF569" s="3" t="str">
        <f>IFERROR(VLOOKUP($D569,Payments!AP$10:$AX$1113,9,FALSE),"-")</f>
        <v>-</v>
      </c>
      <c r="AG569" s="3" t="str">
        <f>IFERROR(VLOOKUP($D569,Payments!AR$10:$AX$1113,7,FALSE),"-")</f>
        <v>-</v>
      </c>
      <c r="AH569" s="3" t="str">
        <f>IFERROR(VLOOKUP($D569,Payments!AT$10:$AX$1113,5,FALSE),"-")</f>
        <v>-</v>
      </c>
      <c r="AI569" s="3" t="str">
        <f>IFERROR(VLOOKUP($D569,Payments!AV$10:$AX$1113,3,FALSE),"-")</f>
        <v>-</v>
      </c>
    </row>
    <row r="570" spans="1:35" ht="14.5" x14ac:dyDescent="0.35">
      <c r="A570" s="7" t="s">
        <v>804</v>
      </c>
      <c r="B570" s="2" t="s">
        <v>2701</v>
      </c>
      <c r="C570" s="22" t="s">
        <v>805</v>
      </c>
      <c r="D570" s="2" t="s">
        <v>2148</v>
      </c>
      <c r="E570" s="22" t="s">
        <v>808</v>
      </c>
      <c r="F570" s="2">
        <v>4</v>
      </c>
      <c r="G570" s="38">
        <v>20000</v>
      </c>
      <c r="H570" s="2"/>
      <c r="I570" s="26"/>
      <c r="J570" s="2"/>
      <c r="K570" s="2"/>
      <c r="L570" s="3" t="str">
        <f>IFERROR(VLOOKUP($D570,Payments!B$10:$AX$1113,49,FALSE),"-")</f>
        <v>-</v>
      </c>
      <c r="M570" s="3" t="str">
        <f>IFERROR(VLOOKUP($D570,Payments!D$10:$AX$1113,47,FALSE),"-")</f>
        <v>-</v>
      </c>
      <c r="N570" s="3" t="str">
        <f>IFERROR(VLOOKUP($D570,Payments!F$10:$AX$1113,45,FALSE),"-")</f>
        <v>-</v>
      </c>
      <c r="O570" s="3" t="str">
        <f>IFERROR(VLOOKUP($D570,Payments!H$10:$AX$1113,43,FALSE),"-")</f>
        <v>-</v>
      </c>
      <c r="P570" s="3" t="str">
        <f>IFERROR(VLOOKUP($D570,Payments!J$10:$AX$1113,41,FALSE),"-")</f>
        <v>-</v>
      </c>
      <c r="Q570" s="3" t="str">
        <f>IFERROR(VLOOKUP($D570,Payments!L$10:$AX$1113,39,FALSE),"-")</f>
        <v>-</v>
      </c>
      <c r="R570" s="3" t="str">
        <f>IFERROR(VLOOKUP($D570,Payments!N$10:$AX$1113,37,FALSE),"-")</f>
        <v>-</v>
      </c>
      <c r="S570" s="3" t="str">
        <f>IFERROR(VLOOKUP($D570,Payments!P$10:$AX$1113,35,FALSE),"-")</f>
        <v>-</v>
      </c>
      <c r="T570" s="3" t="str">
        <f>IFERROR(VLOOKUP($D570,Payments!R$10:$AX$1113,33,FALSE),"-")</f>
        <v>-</v>
      </c>
      <c r="U570" s="3" t="str">
        <f>IFERROR(VLOOKUP($D570,Payments!T$10:$AX$1113,31,FALSE),"-")</f>
        <v>-</v>
      </c>
      <c r="V570" s="3" t="str">
        <f>IFERROR(VLOOKUP($D570,Payments!V$10:$AX$1113,29,FALSE),"-")</f>
        <v>-</v>
      </c>
      <c r="W570" s="3" t="str">
        <f>IFERROR(VLOOKUP($D570,Payments!X$10:$AX$1113,27,FALSE),"-")</f>
        <v>-</v>
      </c>
      <c r="X570" s="3" t="str">
        <f>IFERROR(VLOOKUP($D570,Payments!Z$10:$AX$1113,25,FALSE),"-")</f>
        <v>-</v>
      </c>
      <c r="Y570" s="3" t="str">
        <f>IFERROR(VLOOKUP($D570,Payments!AB$10:$AX$1113,23,FALSE),"-")</f>
        <v>-</v>
      </c>
      <c r="Z570" s="3" t="str">
        <f>IFERROR(VLOOKUP($D570,Payments!AD$10:$AX$1113,19,FALSE),"-")</f>
        <v>-</v>
      </c>
      <c r="AA570" s="3" t="str">
        <f>IFERROR(VLOOKUP($D570,Payments!AF$10:$AX$1113,17,FALSE),"-")</f>
        <v>-</v>
      </c>
      <c r="AB570" s="3" t="str">
        <f>IFERROR(VLOOKUP($D570,Payments!AH$10:$AX$1113,15,FALSE),"-")</f>
        <v>-</v>
      </c>
      <c r="AC570" s="3" t="str">
        <f>IFERROR(VLOOKUP($D570,Payments!AJ$10:$AX$1113,15,FALSE),"-")</f>
        <v>-</v>
      </c>
      <c r="AD570" s="3" t="str">
        <f>IFERROR(VLOOKUP($D570,Payments!AL$10:$AX$1113,13,FALSE),"-")</f>
        <v>-</v>
      </c>
      <c r="AE570" s="3" t="str">
        <f>IFERROR(VLOOKUP($D570,Payments!AN$10:$AX$1113,11,FALSE),"-")</f>
        <v>-</v>
      </c>
      <c r="AF570" s="3" t="str">
        <f>IFERROR(VLOOKUP($D570,Payments!AP$10:$AX$1113,9,FALSE),"-")</f>
        <v>-</v>
      </c>
      <c r="AG570" s="3" t="str">
        <f>IFERROR(VLOOKUP($D570,Payments!AR$10:$AX$1113,7,FALSE),"-")</f>
        <v>-</v>
      </c>
      <c r="AH570" s="3" t="str">
        <f>IFERROR(VLOOKUP($D570,Payments!AT$10:$AX$1113,5,FALSE),"-")</f>
        <v>-</v>
      </c>
      <c r="AI570" s="3" t="str">
        <f>IFERROR(VLOOKUP($D570,Payments!AV$10:$AX$1113,3,FALSE),"-")</f>
        <v>-</v>
      </c>
    </row>
    <row r="571" spans="1:35" ht="14.5" x14ac:dyDescent="0.35">
      <c r="A571" s="7" t="s">
        <v>804</v>
      </c>
      <c r="B571" s="2" t="s">
        <v>2701</v>
      </c>
      <c r="C571" s="22" t="s">
        <v>805</v>
      </c>
      <c r="D571" s="2" t="s">
        <v>2149</v>
      </c>
      <c r="E571" s="22" t="s">
        <v>809</v>
      </c>
      <c r="F571" s="2">
        <v>2</v>
      </c>
      <c r="G571" s="38">
        <v>20000</v>
      </c>
      <c r="H571" s="2"/>
      <c r="I571" s="26"/>
      <c r="J571" s="2"/>
      <c r="K571" s="2"/>
      <c r="L571" s="3" t="str">
        <f>IFERROR(VLOOKUP($D571,Payments!B$10:$AX$1113,49,FALSE),"-")</f>
        <v>-</v>
      </c>
      <c r="M571" s="3" t="str">
        <f>IFERROR(VLOOKUP($D571,Payments!D$10:$AX$1113,47,FALSE),"-")</f>
        <v>-</v>
      </c>
      <c r="N571" s="3" t="str">
        <f>IFERROR(VLOOKUP($D571,Payments!F$10:$AX$1113,45,FALSE),"-")</f>
        <v>-</v>
      </c>
      <c r="O571" s="3" t="str">
        <f>IFERROR(VLOOKUP($D571,Payments!H$10:$AX$1113,43,FALSE),"-")</f>
        <v>-</v>
      </c>
      <c r="P571" s="3" t="str">
        <f>IFERROR(VLOOKUP($D571,Payments!J$10:$AX$1113,41,FALSE),"-")</f>
        <v>-</v>
      </c>
      <c r="Q571" s="3" t="str">
        <f>IFERROR(VLOOKUP($D571,Payments!L$10:$AX$1113,39,FALSE),"-")</f>
        <v>-</v>
      </c>
      <c r="R571" s="3" t="str">
        <f>IFERROR(VLOOKUP($D571,Payments!N$10:$AX$1113,37,FALSE),"-")</f>
        <v>-</v>
      </c>
      <c r="S571" s="3" t="str">
        <f>IFERROR(VLOOKUP($D571,Payments!P$10:$AX$1113,35,FALSE),"-")</f>
        <v>-</v>
      </c>
      <c r="T571" s="3" t="str">
        <f>IFERROR(VLOOKUP($D571,Payments!R$10:$AX$1113,33,FALSE),"-")</f>
        <v>-</v>
      </c>
      <c r="U571" s="3" t="str">
        <f>IFERROR(VLOOKUP($D571,Payments!T$10:$AX$1113,31,FALSE),"-")</f>
        <v>-</v>
      </c>
      <c r="V571" s="3" t="str">
        <f>IFERROR(VLOOKUP($D571,Payments!V$10:$AX$1113,29,FALSE),"-")</f>
        <v>-</v>
      </c>
      <c r="W571" s="3" t="str">
        <f>IFERROR(VLOOKUP($D571,Payments!X$10:$AX$1113,27,FALSE),"-")</f>
        <v>-</v>
      </c>
      <c r="X571" s="3" t="str">
        <f>IFERROR(VLOOKUP($D571,Payments!Z$10:$AX$1113,25,FALSE),"-")</f>
        <v>-</v>
      </c>
      <c r="Y571" s="3" t="str">
        <f>IFERROR(VLOOKUP($D571,Payments!AB$10:$AX$1113,23,FALSE),"-")</f>
        <v>-</v>
      </c>
      <c r="Z571" s="3" t="str">
        <f>IFERROR(VLOOKUP($D571,Payments!AD$10:$AX$1113,19,FALSE),"-")</f>
        <v>-</v>
      </c>
      <c r="AA571" s="3" t="str">
        <f>IFERROR(VLOOKUP($D571,Payments!AF$10:$AX$1113,17,FALSE),"-")</f>
        <v>-</v>
      </c>
      <c r="AB571" s="3" t="str">
        <f>IFERROR(VLOOKUP($D571,Payments!AH$10:$AX$1113,15,FALSE),"-")</f>
        <v>-</v>
      </c>
      <c r="AC571" s="3" t="str">
        <f>IFERROR(VLOOKUP($D571,Payments!AJ$10:$AX$1113,15,FALSE),"-")</f>
        <v>-</v>
      </c>
      <c r="AD571" s="3" t="str">
        <f>IFERROR(VLOOKUP($D571,Payments!AL$10:$AX$1113,13,FALSE),"-")</f>
        <v>-</v>
      </c>
      <c r="AE571" s="3" t="str">
        <f>IFERROR(VLOOKUP($D571,Payments!AN$10:$AX$1113,11,FALSE),"-")</f>
        <v>-</v>
      </c>
      <c r="AF571" s="3" t="str">
        <f>IFERROR(VLOOKUP($D571,Payments!AP$10:$AX$1113,9,FALSE),"-")</f>
        <v>-</v>
      </c>
      <c r="AG571" s="3" t="str">
        <f>IFERROR(VLOOKUP($D571,Payments!AR$10:$AX$1113,7,FALSE),"-")</f>
        <v>-</v>
      </c>
      <c r="AH571" s="3" t="str">
        <f>IFERROR(VLOOKUP($D571,Payments!AT$10:$AX$1113,5,FALSE),"-")</f>
        <v>-</v>
      </c>
      <c r="AI571" s="3" t="str">
        <f>IFERROR(VLOOKUP($D571,Payments!AV$10:$AX$1113,3,FALSE),"-")</f>
        <v>-</v>
      </c>
    </row>
    <row r="572" spans="1:35" ht="14.5" x14ac:dyDescent="0.35">
      <c r="A572" s="7" t="s">
        <v>804</v>
      </c>
      <c r="B572" s="2" t="s">
        <v>2701</v>
      </c>
      <c r="C572" s="22" t="s">
        <v>805</v>
      </c>
      <c r="D572" s="2" t="s">
        <v>2150</v>
      </c>
      <c r="E572" s="22" t="s">
        <v>810</v>
      </c>
      <c r="F572" s="2">
        <v>5</v>
      </c>
      <c r="G572" s="38">
        <v>20000</v>
      </c>
      <c r="H572" s="2"/>
      <c r="I572" s="26"/>
      <c r="J572" s="2"/>
      <c r="K572" s="2"/>
      <c r="L572" s="3" t="str">
        <f>IFERROR(VLOOKUP($D572,Payments!B$10:$AX$1113,49,FALSE),"-")</f>
        <v>-</v>
      </c>
      <c r="M572" s="3" t="str">
        <f>IFERROR(VLOOKUP($D572,Payments!D$10:$AX$1113,47,FALSE),"-")</f>
        <v>-</v>
      </c>
      <c r="N572" s="3" t="str">
        <f>IFERROR(VLOOKUP($D572,Payments!F$10:$AX$1113,45,FALSE),"-")</f>
        <v>-</v>
      </c>
      <c r="O572" s="3" t="str">
        <f>IFERROR(VLOOKUP($D572,Payments!H$10:$AX$1113,43,FALSE),"-")</f>
        <v>-</v>
      </c>
      <c r="P572" s="3" t="str">
        <f>IFERROR(VLOOKUP($D572,Payments!J$10:$AX$1113,41,FALSE),"-")</f>
        <v>-</v>
      </c>
      <c r="Q572" s="3" t="str">
        <f>IFERROR(VLOOKUP($D572,Payments!L$10:$AX$1113,39,FALSE),"-")</f>
        <v>-</v>
      </c>
      <c r="R572" s="3" t="str">
        <f>IFERROR(VLOOKUP($D572,Payments!N$10:$AX$1113,37,FALSE),"-")</f>
        <v>-</v>
      </c>
      <c r="S572" s="3" t="str">
        <f>IFERROR(VLOOKUP($D572,Payments!P$10:$AX$1113,35,FALSE),"-")</f>
        <v>-</v>
      </c>
      <c r="T572" s="3" t="str">
        <f>IFERROR(VLOOKUP($D572,Payments!R$10:$AX$1113,33,FALSE),"-")</f>
        <v>-</v>
      </c>
      <c r="U572" s="3" t="str">
        <f>IFERROR(VLOOKUP($D572,Payments!T$10:$AX$1113,31,FALSE),"-")</f>
        <v>-</v>
      </c>
      <c r="V572" s="3" t="str">
        <f>IFERROR(VLOOKUP($D572,Payments!V$10:$AX$1113,29,FALSE),"-")</f>
        <v>-</v>
      </c>
      <c r="W572" s="3" t="str">
        <f>IFERROR(VLOOKUP($D572,Payments!X$10:$AX$1113,27,FALSE),"-")</f>
        <v>-</v>
      </c>
      <c r="X572" s="3" t="str">
        <f>IFERROR(VLOOKUP($D572,Payments!Z$10:$AX$1113,25,FALSE),"-")</f>
        <v>-</v>
      </c>
      <c r="Y572" s="3" t="str">
        <f>IFERROR(VLOOKUP($D572,Payments!AB$10:$AX$1113,23,FALSE),"-")</f>
        <v>-</v>
      </c>
      <c r="Z572" s="3" t="str">
        <f>IFERROR(VLOOKUP($D572,Payments!AD$10:$AX$1113,19,FALSE),"-")</f>
        <v>-</v>
      </c>
      <c r="AA572" s="3" t="str">
        <f>IFERROR(VLOOKUP($D572,Payments!AF$10:$AX$1113,17,FALSE),"-")</f>
        <v>-</v>
      </c>
      <c r="AB572" s="3" t="str">
        <f>IFERROR(VLOOKUP($D572,Payments!AH$10:$AX$1113,15,FALSE),"-")</f>
        <v>-</v>
      </c>
      <c r="AC572" s="3" t="str">
        <f>IFERROR(VLOOKUP($D572,Payments!AJ$10:$AX$1113,15,FALSE),"-")</f>
        <v>-</v>
      </c>
      <c r="AD572" s="3" t="str">
        <f>IFERROR(VLOOKUP($D572,Payments!AL$10:$AX$1113,13,FALSE),"-")</f>
        <v>-</v>
      </c>
      <c r="AE572" s="3" t="str">
        <f>IFERROR(VLOOKUP($D572,Payments!AN$10:$AX$1113,11,FALSE),"-")</f>
        <v>-</v>
      </c>
      <c r="AF572" s="3" t="str">
        <f>IFERROR(VLOOKUP($D572,Payments!AP$10:$AX$1113,9,FALSE),"-")</f>
        <v>-</v>
      </c>
      <c r="AG572" s="3" t="str">
        <f>IFERROR(VLOOKUP($D572,Payments!AR$10:$AX$1113,7,FALSE),"-")</f>
        <v>-</v>
      </c>
      <c r="AH572" s="3" t="str">
        <f>IFERROR(VLOOKUP($D572,Payments!AT$10:$AX$1113,5,FALSE),"-")</f>
        <v>-</v>
      </c>
      <c r="AI572" s="3" t="str">
        <f>IFERROR(VLOOKUP($D572,Payments!AV$10:$AX$1113,3,FALSE),"-")</f>
        <v>-</v>
      </c>
    </row>
    <row r="573" spans="1:35" ht="14.5" x14ac:dyDescent="0.35">
      <c r="A573" s="7" t="s">
        <v>804</v>
      </c>
      <c r="B573" s="2" t="s">
        <v>2701</v>
      </c>
      <c r="C573" s="22" t="s">
        <v>805</v>
      </c>
      <c r="D573" s="2" t="s">
        <v>2151</v>
      </c>
      <c r="E573" s="22" t="s">
        <v>811</v>
      </c>
      <c r="F573" s="2">
        <v>6</v>
      </c>
      <c r="G573" s="38">
        <v>20000</v>
      </c>
      <c r="H573" s="2"/>
      <c r="I573" s="26"/>
      <c r="J573" s="2"/>
      <c r="K573" s="2"/>
      <c r="L573" s="3" t="str">
        <f>IFERROR(VLOOKUP($D573,Payments!B$10:$AX$1113,49,FALSE),"-")</f>
        <v>-</v>
      </c>
      <c r="M573" s="3" t="str">
        <f>IFERROR(VLOOKUP($D573,Payments!D$10:$AX$1113,47,FALSE),"-")</f>
        <v>-</v>
      </c>
      <c r="N573" s="3" t="str">
        <f>IFERROR(VLOOKUP($D573,Payments!F$10:$AX$1113,45,FALSE),"-")</f>
        <v>-</v>
      </c>
      <c r="O573" s="3" t="str">
        <f>IFERROR(VLOOKUP($D573,Payments!H$10:$AX$1113,43,FALSE),"-")</f>
        <v>-</v>
      </c>
      <c r="P573" s="3" t="str">
        <f>IFERROR(VLOOKUP($D573,Payments!J$10:$AX$1113,41,FALSE),"-")</f>
        <v>-</v>
      </c>
      <c r="Q573" s="3" t="str">
        <f>IFERROR(VLOOKUP($D573,Payments!L$10:$AX$1113,39,FALSE),"-")</f>
        <v>-</v>
      </c>
      <c r="R573" s="3" t="str">
        <f>IFERROR(VLOOKUP($D573,Payments!N$10:$AX$1113,37,FALSE),"-")</f>
        <v>-</v>
      </c>
      <c r="S573" s="3" t="str">
        <f>IFERROR(VLOOKUP($D573,Payments!P$10:$AX$1113,35,FALSE),"-")</f>
        <v>-</v>
      </c>
      <c r="T573" s="3" t="str">
        <f>IFERROR(VLOOKUP($D573,Payments!R$10:$AX$1113,33,FALSE),"-")</f>
        <v>-</v>
      </c>
      <c r="U573" s="3" t="str">
        <f>IFERROR(VLOOKUP($D573,Payments!T$10:$AX$1113,31,FALSE),"-")</f>
        <v>-</v>
      </c>
      <c r="V573" s="3" t="str">
        <f>IFERROR(VLOOKUP($D573,Payments!V$10:$AX$1113,29,FALSE),"-")</f>
        <v>-</v>
      </c>
      <c r="W573" s="3" t="str">
        <f>IFERROR(VLOOKUP($D573,Payments!X$10:$AX$1113,27,FALSE),"-")</f>
        <v>-</v>
      </c>
      <c r="X573" s="3" t="str">
        <f>IFERROR(VLOOKUP($D573,Payments!Z$10:$AX$1113,25,FALSE),"-")</f>
        <v>-</v>
      </c>
      <c r="Y573" s="3" t="str">
        <f>IFERROR(VLOOKUP($D573,Payments!AB$10:$AX$1113,23,FALSE),"-")</f>
        <v>-</v>
      </c>
      <c r="Z573" s="3" t="str">
        <f>IFERROR(VLOOKUP($D573,Payments!AD$10:$AX$1113,19,FALSE),"-")</f>
        <v>-</v>
      </c>
      <c r="AA573" s="3" t="str">
        <f>IFERROR(VLOOKUP($D573,Payments!AF$10:$AX$1113,17,FALSE),"-")</f>
        <v>-</v>
      </c>
      <c r="AB573" s="3" t="str">
        <f>IFERROR(VLOOKUP($D573,Payments!AH$10:$AX$1113,15,FALSE),"-")</f>
        <v>-</v>
      </c>
      <c r="AC573" s="3" t="str">
        <f>IFERROR(VLOOKUP($D573,Payments!AJ$10:$AX$1113,15,FALSE),"-")</f>
        <v>-</v>
      </c>
      <c r="AD573" s="3" t="str">
        <f>IFERROR(VLOOKUP($D573,Payments!AL$10:$AX$1113,13,FALSE),"-")</f>
        <v>-</v>
      </c>
      <c r="AE573" s="3" t="str">
        <f>IFERROR(VLOOKUP($D573,Payments!AN$10:$AX$1113,11,FALSE),"-")</f>
        <v>-</v>
      </c>
      <c r="AF573" s="3" t="str">
        <f>IFERROR(VLOOKUP($D573,Payments!AP$10:$AX$1113,9,FALSE),"-")</f>
        <v>-</v>
      </c>
      <c r="AG573" s="3" t="str">
        <f>IFERROR(VLOOKUP($D573,Payments!AR$10:$AX$1113,7,FALSE),"-")</f>
        <v>-</v>
      </c>
      <c r="AH573" s="3" t="str">
        <f>IFERROR(VLOOKUP($D573,Payments!AT$10:$AX$1113,5,FALSE),"-")</f>
        <v>-</v>
      </c>
      <c r="AI573" s="3" t="str">
        <f>IFERROR(VLOOKUP($D573,Payments!AV$10:$AX$1113,3,FALSE),"-")</f>
        <v>-</v>
      </c>
    </row>
    <row r="574" spans="1:35" ht="14.5" x14ac:dyDescent="0.35">
      <c r="A574" s="7" t="s">
        <v>804</v>
      </c>
      <c r="B574" s="2" t="s">
        <v>2701</v>
      </c>
      <c r="C574" s="22" t="s">
        <v>805</v>
      </c>
      <c r="D574" s="2" t="s">
        <v>2152</v>
      </c>
      <c r="E574" s="22" t="s">
        <v>812</v>
      </c>
      <c r="F574" s="2">
        <v>5</v>
      </c>
      <c r="G574" s="38">
        <v>20000</v>
      </c>
      <c r="H574" s="2"/>
      <c r="I574" s="26"/>
      <c r="J574" s="2"/>
      <c r="K574" s="2"/>
      <c r="L574" s="3" t="str">
        <f>IFERROR(VLOOKUP($D574,Payments!B$10:$AX$1113,49,FALSE),"-")</f>
        <v>-</v>
      </c>
      <c r="M574" s="3" t="str">
        <f>IFERROR(VLOOKUP($D574,Payments!D$10:$AX$1113,47,FALSE),"-")</f>
        <v>-</v>
      </c>
      <c r="N574" s="3" t="str">
        <f>IFERROR(VLOOKUP($D574,Payments!F$10:$AX$1113,45,FALSE),"-")</f>
        <v>-</v>
      </c>
      <c r="O574" s="3" t="str">
        <f>IFERROR(VLOOKUP($D574,Payments!H$10:$AX$1113,43,FALSE),"-")</f>
        <v>-</v>
      </c>
      <c r="P574" s="3" t="str">
        <f>IFERROR(VLOOKUP($D574,Payments!J$10:$AX$1113,41,FALSE),"-")</f>
        <v>-</v>
      </c>
      <c r="Q574" s="3" t="str">
        <f>IFERROR(VLOOKUP($D574,Payments!L$10:$AX$1113,39,FALSE),"-")</f>
        <v>-</v>
      </c>
      <c r="R574" s="3" t="str">
        <f>IFERROR(VLOOKUP($D574,Payments!N$10:$AX$1113,37,FALSE),"-")</f>
        <v>-</v>
      </c>
      <c r="S574" s="3" t="str">
        <f>IFERROR(VLOOKUP($D574,Payments!P$10:$AX$1113,35,FALSE),"-")</f>
        <v>-</v>
      </c>
      <c r="T574" s="3" t="str">
        <f>IFERROR(VLOOKUP($D574,Payments!R$10:$AX$1113,33,FALSE),"-")</f>
        <v>-</v>
      </c>
      <c r="U574" s="3" t="str">
        <f>IFERROR(VLOOKUP($D574,Payments!T$10:$AX$1113,31,FALSE),"-")</f>
        <v>-</v>
      </c>
      <c r="V574" s="3" t="str">
        <f>IFERROR(VLOOKUP($D574,Payments!V$10:$AX$1113,29,FALSE),"-")</f>
        <v>-</v>
      </c>
      <c r="W574" s="3" t="str">
        <f>IFERROR(VLOOKUP($D574,Payments!X$10:$AX$1113,27,FALSE),"-")</f>
        <v>-</v>
      </c>
      <c r="X574" s="3" t="str">
        <f>IFERROR(VLOOKUP($D574,Payments!Z$10:$AX$1113,25,FALSE),"-")</f>
        <v>-</v>
      </c>
      <c r="Y574" s="3" t="str">
        <f>IFERROR(VLOOKUP($D574,Payments!AB$10:$AX$1113,23,FALSE),"-")</f>
        <v>-</v>
      </c>
      <c r="Z574" s="3" t="str">
        <f>IFERROR(VLOOKUP($D574,Payments!AD$10:$AX$1113,19,FALSE),"-")</f>
        <v>-</v>
      </c>
      <c r="AA574" s="3" t="str">
        <f>IFERROR(VLOOKUP($D574,Payments!AF$10:$AX$1113,17,FALSE),"-")</f>
        <v>-</v>
      </c>
      <c r="AB574" s="3" t="str">
        <f>IFERROR(VLOOKUP($D574,Payments!AH$10:$AX$1113,15,FALSE),"-")</f>
        <v>-</v>
      </c>
      <c r="AC574" s="3" t="str">
        <f>IFERROR(VLOOKUP($D574,Payments!AJ$10:$AX$1113,15,FALSE),"-")</f>
        <v>-</v>
      </c>
      <c r="AD574" s="3" t="str">
        <f>IFERROR(VLOOKUP($D574,Payments!AL$10:$AX$1113,13,FALSE),"-")</f>
        <v>-</v>
      </c>
      <c r="AE574" s="3" t="str">
        <f>IFERROR(VLOOKUP($D574,Payments!AN$10:$AX$1113,11,FALSE),"-")</f>
        <v>-</v>
      </c>
      <c r="AF574" s="3" t="str">
        <f>IFERROR(VLOOKUP($D574,Payments!AP$10:$AX$1113,9,FALSE),"-")</f>
        <v>-</v>
      </c>
      <c r="AG574" s="3" t="str">
        <f>IFERROR(VLOOKUP($D574,Payments!AR$10:$AX$1113,7,FALSE),"-")</f>
        <v>-</v>
      </c>
      <c r="AH574" s="3" t="str">
        <f>IFERROR(VLOOKUP($D574,Payments!AT$10:$AX$1113,5,FALSE),"-")</f>
        <v>-</v>
      </c>
      <c r="AI574" s="3" t="str">
        <f>IFERROR(VLOOKUP($D574,Payments!AV$10:$AX$1113,3,FALSE),"-")</f>
        <v>-</v>
      </c>
    </row>
    <row r="575" spans="1:35" ht="14.5" x14ac:dyDescent="0.35">
      <c r="A575" s="7" t="s">
        <v>804</v>
      </c>
      <c r="B575" s="2" t="s">
        <v>2701</v>
      </c>
      <c r="C575" s="22" t="s">
        <v>805</v>
      </c>
      <c r="D575" s="2" t="s">
        <v>2153</v>
      </c>
      <c r="E575" s="22" t="s">
        <v>813</v>
      </c>
      <c r="F575" s="2">
        <v>7</v>
      </c>
      <c r="G575" s="38">
        <v>20000</v>
      </c>
      <c r="H575" s="2"/>
      <c r="I575" s="26"/>
      <c r="J575" s="2"/>
      <c r="K575" s="2"/>
      <c r="L575" s="3" t="str">
        <f>IFERROR(VLOOKUP($D575,Payments!B$10:$AX$1113,49,FALSE),"-")</f>
        <v>-</v>
      </c>
      <c r="M575" s="3" t="str">
        <f>IFERROR(VLOOKUP($D575,Payments!D$10:$AX$1113,47,FALSE),"-")</f>
        <v>-</v>
      </c>
      <c r="N575" s="3" t="str">
        <f>IFERROR(VLOOKUP($D575,Payments!F$10:$AX$1113,45,FALSE),"-")</f>
        <v>-</v>
      </c>
      <c r="O575" s="3" t="str">
        <f>IFERROR(VLOOKUP($D575,Payments!H$10:$AX$1113,43,FALSE),"-")</f>
        <v>-</v>
      </c>
      <c r="P575" s="3" t="str">
        <f>IFERROR(VLOOKUP($D575,Payments!J$10:$AX$1113,41,FALSE),"-")</f>
        <v>-</v>
      </c>
      <c r="Q575" s="3" t="str">
        <f>IFERROR(VLOOKUP($D575,Payments!L$10:$AX$1113,39,FALSE),"-")</f>
        <v>-</v>
      </c>
      <c r="R575" s="3" t="str">
        <f>IFERROR(VLOOKUP($D575,Payments!N$10:$AX$1113,37,FALSE),"-")</f>
        <v>-</v>
      </c>
      <c r="S575" s="3" t="str">
        <f>IFERROR(VLOOKUP($D575,Payments!P$10:$AX$1113,35,FALSE),"-")</f>
        <v>-</v>
      </c>
      <c r="T575" s="3" t="str">
        <f>IFERROR(VLOOKUP($D575,Payments!R$10:$AX$1113,33,FALSE),"-")</f>
        <v>-</v>
      </c>
      <c r="U575" s="3" t="str">
        <f>IFERROR(VLOOKUP($D575,Payments!T$10:$AX$1113,31,FALSE),"-")</f>
        <v>-</v>
      </c>
      <c r="V575" s="3" t="str">
        <f>IFERROR(VLOOKUP($D575,Payments!V$10:$AX$1113,29,FALSE),"-")</f>
        <v>-</v>
      </c>
      <c r="W575" s="3" t="str">
        <f>IFERROR(VLOOKUP($D575,Payments!X$10:$AX$1113,27,FALSE),"-")</f>
        <v>-</v>
      </c>
      <c r="X575" s="3" t="str">
        <f>IFERROR(VLOOKUP($D575,Payments!Z$10:$AX$1113,25,FALSE),"-")</f>
        <v>-</v>
      </c>
      <c r="Y575" s="3" t="str">
        <f>IFERROR(VLOOKUP($D575,Payments!AB$10:$AX$1113,23,FALSE),"-")</f>
        <v>-</v>
      </c>
      <c r="Z575" s="3" t="str">
        <f>IFERROR(VLOOKUP($D575,Payments!AD$10:$AX$1113,19,FALSE),"-")</f>
        <v>-</v>
      </c>
      <c r="AA575" s="3" t="str">
        <f>IFERROR(VLOOKUP($D575,Payments!AF$10:$AX$1113,17,FALSE),"-")</f>
        <v>-</v>
      </c>
      <c r="AB575" s="3" t="str">
        <f>IFERROR(VLOOKUP($D575,Payments!AH$10:$AX$1113,15,FALSE),"-")</f>
        <v>-</v>
      </c>
      <c r="AC575" s="3" t="str">
        <f>IFERROR(VLOOKUP($D575,Payments!AJ$10:$AX$1113,15,FALSE),"-")</f>
        <v>-</v>
      </c>
      <c r="AD575" s="3" t="str">
        <f>IFERROR(VLOOKUP($D575,Payments!AL$10:$AX$1113,13,FALSE),"-")</f>
        <v>-</v>
      </c>
      <c r="AE575" s="3" t="str">
        <f>IFERROR(VLOOKUP($D575,Payments!AN$10:$AX$1113,11,FALSE),"-")</f>
        <v>-</v>
      </c>
      <c r="AF575" s="3" t="str">
        <f>IFERROR(VLOOKUP($D575,Payments!AP$10:$AX$1113,9,FALSE),"-")</f>
        <v>-</v>
      </c>
      <c r="AG575" s="3" t="str">
        <f>IFERROR(VLOOKUP($D575,Payments!AR$10:$AX$1113,7,FALSE),"-")</f>
        <v>-</v>
      </c>
      <c r="AH575" s="3" t="str">
        <f>IFERROR(VLOOKUP($D575,Payments!AT$10:$AX$1113,5,FALSE),"-")</f>
        <v>-</v>
      </c>
      <c r="AI575" s="3" t="str">
        <f>IFERROR(VLOOKUP($D575,Payments!AV$10:$AX$1113,3,FALSE),"-")</f>
        <v>-</v>
      </c>
    </row>
    <row r="576" spans="1:35" ht="14.5" x14ac:dyDescent="0.35">
      <c r="A576" s="7" t="s">
        <v>804</v>
      </c>
      <c r="B576" s="2" t="s">
        <v>2701</v>
      </c>
      <c r="C576" s="22" t="s">
        <v>805</v>
      </c>
      <c r="D576" s="2" t="s">
        <v>2154</v>
      </c>
      <c r="E576" s="22" t="s">
        <v>814</v>
      </c>
      <c r="F576" s="2">
        <v>9</v>
      </c>
      <c r="G576" s="38">
        <v>20000</v>
      </c>
      <c r="H576" s="2"/>
      <c r="I576" s="26"/>
      <c r="J576" s="2"/>
      <c r="K576" s="2"/>
      <c r="L576" s="3" t="str">
        <f>IFERROR(VLOOKUP($D576,Payments!B$10:$AX$1113,49,FALSE),"-")</f>
        <v>-</v>
      </c>
      <c r="M576" s="3" t="str">
        <f>IFERROR(VLOOKUP($D576,Payments!D$10:$AX$1113,47,FALSE),"-")</f>
        <v>-</v>
      </c>
      <c r="N576" s="3" t="str">
        <f>IFERROR(VLOOKUP($D576,Payments!F$10:$AX$1113,45,FALSE),"-")</f>
        <v>-</v>
      </c>
      <c r="O576" s="3" t="str">
        <f>IFERROR(VLOOKUP($D576,Payments!H$10:$AX$1113,43,FALSE),"-")</f>
        <v>-</v>
      </c>
      <c r="P576" s="3" t="str">
        <f>IFERROR(VLOOKUP($D576,Payments!J$10:$AX$1113,41,FALSE),"-")</f>
        <v>-</v>
      </c>
      <c r="Q576" s="3" t="str">
        <f>IFERROR(VLOOKUP($D576,Payments!L$10:$AX$1113,39,FALSE),"-")</f>
        <v>-</v>
      </c>
      <c r="R576" s="3" t="str">
        <f>IFERROR(VLOOKUP($D576,Payments!N$10:$AX$1113,37,FALSE),"-")</f>
        <v>-</v>
      </c>
      <c r="S576" s="3" t="str">
        <f>IFERROR(VLOOKUP($D576,Payments!P$10:$AX$1113,35,FALSE),"-")</f>
        <v>-</v>
      </c>
      <c r="T576" s="3" t="str">
        <f>IFERROR(VLOOKUP($D576,Payments!R$10:$AX$1113,33,FALSE),"-")</f>
        <v>-</v>
      </c>
      <c r="U576" s="3" t="str">
        <f>IFERROR(VLOOKUP($D576,Payments!T$10:$AX$1113,31,FALSE),"-")</f>
        <v>-</v>
      </c>
      <c r="V576" s="3" t="str">
        <f>IFERROR(VLOOKUP($D576,Payments!V$10:$AX$1113,29,FALSE),"-")</f>
        <v>-</v>
      </c>
      <c r="W576" s="3" t="str">
        <f>IFERROR(VLOOKUP($D576,Payments!X$10:$AX$1113,27,FALSE),"-")</f>
        <v>-</v>
      </c>
      <c r="X576" s="3" t="str">
        <f>IFERROR(VLOOKUP($D576,Payments!Z$10:$AX$1113,25,FALSE),"-")</f>
        <v>-</v>
      </c>
      <c r="Y576" s="3" t="str">
        <f>IFERROR(VLOOKUP($D576,Payments!AB$10:$AX$1113,23,FALSE),"-")</f>
        <v>-</v>
      </c>
      <c r="Z576" s="3" t="str">
        <f>IFERROR(VLOOKUP($D576,Payments!AD$10:$AX$1113,19,FALSE),"-")</f>
        <v>-</v>
      </c>
      <c r="AA576" s="3" t="str">
        <f>IFERROR(VLOOKUP($D576,Payments!AF$10:$AX$1113,17,FALSE),"-")</f>
        <v>-</v>
      </c>
      <c r="AB576" s="3" t="str">
        <f>IFERROR(VLOOKUP($D576,Payments!AH$10:$AX$1113,15,FALSE),"-")</f>
        <v>-</v>
      </c>
      <c r="AC576" s="3" t="str">
        <f>IFERROR(VLOOKUP($D576,Payments!AJ$10:$AX$1113,15,FALSE),"-")</f>
        <v>-</v>
      </c>
      <c r="AD576" s="3" t="str">
        <f>IFERROR(VLOOKUP($D576,Payments!AL$10:$AX$1113,13,FALSE),"-")</f>
        <v>-</v>
      </c>
      <c r="AE576" s="3" t="str">
        <f>IFERROR(VLOOKUP($D576,Payments!AN$10:$AX$1113,11,FALSE),"-")</f>
        <v>-</v>
      </c>
      <c r="AF576" s="3" t="str">
        <f>IFERROR(VLOOKUP($D576,Payments!AP$10:$AX$1113,9,FALSE),"-")</f>
        <v>-</v>
      </c>
      <c r="AG576" s="3" t="str">
        <f>IFERROR(VLOOKUP($D576,Payments!AR$10:$AX$1113,7,FALSE),"-")</f>
        <v>-</v>
      </c>
      <c r="AH576" s="3" t="str">
        <f>IFERROR(VLOOKUP($D576,Payments!AT$10:$AX$1113,5,FALSE),"-")</f>
        <v>-</v>
      </c>
      <c r="AI576" s="3" t="str">
        <f>IFERROR(VLOOKUP($D576,Payments!AV$10:$AX$1113,3,FALSE),"-")</f>
        <v>-</v>
      </c>
    </row>
    <row r="577" spans="1:35" ht="14.5" x14ac:dyDescent="0.35">
      <c r="A577" s="7" t="s">
        <v>804</v>
      </c>
      <c r="B577" s="2" t="s">
        <v>2701</v>
      </c>
      <c r="C577" s="22" t="s">
        <v>805</v>
      </c>
      <c r="D577" s="2" t="s">
        <v>2155</v>
      </c>
      <c r="E577" s="22" t="s">
        <v>815</v>
      </c>
      <c r="F577" s="2">
        <v>6</v>
      </c>
      <c r="G577" s="38">
        <v>20000</v>
      </c>
      <c r="H577" s="2"/>
      <c r="I577" s="26"/>
      <c r="J577" s="2"/>
      <c r="K577" s="2"/>
      <c r="L577" s="3" t="str">
        <f>IFERROR(VLOOKUP($D577,Payments!B$10:$AX$1113,49,FALSE),"-")</f>
        <v>-</v>
      </c>
      <c r="M577" s="3" t="str">
        <f>IFERROR(VLOOKUP($D577,Payments!D$10:$AX$1113,47,FALSE),"-")</f>
        <v>-</v>
      </c>
      <c r="N577" s="3" t="str">
        <f>IFERROR(VLOOKUP($D577,Payments!F$10:$AX$1113,45,FALSE),"-")</f>
        <v>-</v>
      </c>
      <c r="O577" s="3" t="str">
        <f>IFERROR(VLOOKUP($D577,Payments!H$10:$AX$1113,43,FALSE),"-")</f>
        <v>-</v>
      </c>
      <c r="P577" s="3" t="str">
        <f>IFERROR(VLOOKUP($D577,Payments!J$10:$AX$1113,41,FALSE),"-")</f>
        <v>-</v>
      </c>
      <c r="Q577" s="3" t="str">
        <f>IFERROR(VLOOKUP($D577,Payments!L$10:$AX$1113,39,FALSE),"-")</f>
        <v>-</v>
      </c>
      <c r="R577" s="3" t="str">
        <f>IFERROR(VLOOKUP($D577,Payments!N$10:$AX$1113,37,FALSE),"-")</f>
        <v>-</v>
      </c>
      <c r="S577" s="3" t="str">
        <f>IFERROR(VLOOKUP($D577,Payments!P$10:$AX$1113,35,FALSE),"-")</f>
        <v>-</v>
      </c>
      <c r="T577" s="3" t="str">
        <f>IFERROR(VLOOKUP($D577,Payments!R$10:$AX$1113,33,FALSE),"-")</f>
        <v>-</v>
      </c>
      <c r="U577" s="3" t="str">
        <f>IFERROR(VLOOKUP($D577,Payments!T$10:$AX$1113,31,FALSE),"-")</f>
        <v>-</v>
      </c>
      <c r="V577" s="3" t="str">
        <f>IFERROR(VLOOKUP($D577,Payments!V$10:$AX$1113,29,FALSE),"-")</f>
        <v>-</v>
      </c>
      <c r="W577" s="3" t="str">
        <f>IFERROR(VLOOKUP($D577,Payments!X$10:$AX$1113,27,FALSE),"-")</f>
        <v>-</v>
      </c>
      <c r="X577" s="3" t="str">
        <f>IFERROR(VLOOKUP($D577,Payments!Z$10:$AX$1113,25,FALSE),"-")</f>
        <v>-</v>
      </c>
      <c r="Y577" s="3" t="str">
        <f>IFERROR(VLOOKUP($D577,Payments!AB$10:$AX$1113,23,FALSE),"-")</f>
        <v>-</v>
      </c>
      <c r="Z577" s="3" t="str">
        <f>IFERROR(VLOOKUP($D577,Payments!AD$10:$AX$1113,19,FALSE),"-")</f>
        <v>-</v>
      </c>
      <c r="AA577" s="3" t="str">
        <f>IFERROR(VLOOKUP($D577,Payments!AF$10:$AX$1113,17,FALSE),"-")</f>
        <v>-</v>
      </c>
      <c r="AB577" s="3" t="str">
        <f>IFERROR(VLOOKUP($D577,Payments!AH$10:$AX$1113,15,FALSE),"-")</f>
        <v>-</v>
      </c>
      <c r="AC577" s="3" t="str">
        <f>IFERROR(VLOOKUP($D577,Payments!AJ$10:$AX$1113,15,FALSE),"-")</f>
        <v>-</v>
      </c>
      <c r="AD577" s="3" t="str">
        <f>IFERROR(VLOOKUP($D577,Payments!AL$10:$AX$1113,13,FALSE),"-")</f>
        <v>-</v>
      </c>
      <c r="AE577" s="3" t="str">
        <f>IFERROR(VLOOKUP($D577,Payments!AN$10:$AX$1113,11,FALSE),"-")</f>
        <v>-</v>
      </c>
      <c r="AF577" s="3" t="str">
        <f>IFERROR(VLOOKUP($D577,Payments!AP$10:$AX$1113,9,FALSE),"-")</f>
        <v>-</v>
      </c>
      <c r="AG577" s="3" t="str">
        <f>IFERROR(VLOOKUP($D577,Payments!AR$10:$AX$1113,7,FALSE),"-")</f>
        <v>-</v>
      </c>
      <c r="AH577" s="3" t="str">
        <f>IFERROR(VLOOKUP($D577,Payments!AT$10:$AX$1113,5,FALSE),"-")</f>
        <v>-</v>
      </c>
      <c r="AI577" s="3" t="str">
        <f>IFERROR(VLOOKUP($D577,Payments!AV$10:$AX$1113,3,FALSE),"-")</f>
        <v>-</v>
      </c>
    </row>
    <row r="578" spans="1:35" ht="14.5" x14ac:dyDescent="0.35">
      <c r="A578" s="7" t="s">
        <v>804</v>
      </c>
      <c r="B578" s="2" t="s">
        <v>2701</v>
      </c>
      <c r="C578" s="22" t="s">
        <v>805</v>
      </c>
      <c r="D578" s="2" t="s">
        <v>2156</v>
      </c>
      <c r="E578" s="22" t="s">
        <v>816</v>
      </c>
      <c r="F578" s="2">
        <v>0</v>
      </c>
      <c r="G578" s="38">
        <v>20000</v>
      </c>
      <c r="H578" s="2"/>
      <c r="I578" s="26"/>
      <c r="J578" s="2"/>
      <c r="K578" s="2"/>
      <c r="L578" s="3" t="str">
        <f>IFERROR(VLOOKUP($D578,Payments!B$10:$AX$1113,49,FALSE),"-")</f>
        <v>-</v>
      </c>
      <c r="M578" s="3" t="str">
        <f>IFERROR(VLOOKUP($D578,Payments!D$10:$AX$1113,47,FALSE),"-")</f>
        <v>-</v>
      </c>
      <c r="N578" s="3" t="str">
        <f>IFERROR(VLOOKUP($D578,Payments!F$10:$AX$1113,45,FALSE),"-")</f>
        <v>-</v>
      </c>
      <c r="O578" s="3" t="str">
        <f>IFERROR(VLOOKUP($D578,Payments!H$10:$AX$1113,43,FALSE),"-")</f>
        <v>-</v>
      </c>
      <c r="P578" s="3" t="str">
        <f>IFERROR(VLOOKUP($D578,Payments!J$10:$AX$1113,41,FALSE),"-")</f>
        <v>-</v>
      </c>
      <c r="Q578" s="3" t="str">
        <f>IFERROR(VLOOKUP($D578,Payments!L$10:$AX$1113,39,FALSE),"-")</f>
        <v>-</v>
      </c>
      <c r="R578" s="3" t="str">
        <f>IFERROR(VLOOKUP($D578,Payments!N$10:$AX$1113,37,FALSE),"-")</f>
        <v>-</v>
      </c>
      <c r="S578" s="3" t="str">
        <f>IFERROR(VLOOKUP($D578,Payments!P$10:$AX$1113,35,FALSE),"-")</f>
        <v>-</v>
      </c>
      <c r="T578" s="3" t="str">
        <f>IFERROR(VLOOKUP($D578,Payments!R$10:$AX$1113,33,FALSE),"-")</f>
        <v>-</v>
      </c>
      <c r="U578" s="3" t="str">
        <f>IFERROR(VLOOKUP($D578,Payments!T$10:$AX$1113,31,FALSE),"-")</f>
        <v>-</v>
      </c>
      <c r="V578" s="3" t="str">
        <f>IFERROR(VLOOKUP($D578,Payments!V$10:$AX$1113,29,FALSE),"-")</f>
        <v>-</v>
      </c>
      <c r="W578" s="3" t="str">
        <f>IFERROR(VLOOKUP($D578,Payments!X$10:$AX$1113,27,FALSE),"-")</f>
        <v>-</v>
      </c>
      <c r="X578" s="3" t="str">
        <f>IFERROR(VLOOKUP($D578,Payments!Z$10:$AX$1113,25,FALSE),"-")</f>
        <v>-</v>
      </c>
      <c r="Y578" s="3" t="str">
        <f>IFERROR(VLOOKUP($D578,Payments!AB$10:$AX$1113,23,FALSE),"-")</f>
        <v>-</v>
      </c>
      <c r="Z578" s="3" t="str">
        <f>IFERROR(VLOOKUP($D578,Payments!AD$10:$AX$1113,19,FALSE),"-")</f>
        <v>-</v>
      </c>
      <c r="AA578" s="3" t="str">
        <f>IFERROR(VLOOKUP($D578,Payments!AF$10:$AX$1113,17,FALSE),"-")</f>
        <v>-</v>
      </c>
      <c r="AB578" s="3" t="str">
        <f>IFERROR(VLOOKUP($D578,Payments!AH$10:$AX$1113,15,FALSE),"-")</f>
        <v>-</v>
      </c>
      <c r="AC578" s="3" t="str">
        <f>IFERROR(VLOOKUP($D578,Payments!AJ$10:$AX$1113,15,FALSE),"-")</f>
        <v>-</v>
      </c>
      <c r="AD578" s="3" t="str">
        <f>IFERROR(VLOOKUP($D578,Payments!AL$10:$AX$1113,13,FALSE),"-")</f>
        <v>-</v>
      </c>
      <c r="AE578" s="3" t="str">
        <f>IFERROR(VLOOKUP($D578,Payments!AN$10:$AX$1113,11,FALSE),"-")</f>
        <v>-</v>
      </c>
      <c r="AF578" s="3" t="str">
        <f>IFERROR(VLOOKUP($D578,Payments!AP$10:$AX$1113,9,FALSE),"-")</f>
        <v>-</v>
      </c>
      <c r="AG578" s="3" t="str">
        <f>IFERROR(VLOOKUP($D578,Payments!AR$10:$AX$1113,7,FALSE),"-")</f>
        <v>-</v>
      </c>
      <c r="AH578" s="3" t="str">
        <f>IFERROR(VLOOKUP($D578,Payments!AT$10:$AX$1113,5,FALSE),"-")</f>
        <v>-</v>
      </c>
      <c r="AI578" s="3" t="str">
        <f>IFERROR(VLOOKUP($D578,Payments!AV$10:$AX$1113,3,FALSE),"-")</f>
        <v>-</v>
      </c>
    </row>
    <row r="579" spans="1:35" ht="14.5" x14ac:dyDescent="0.35">
      <c r="A579" s="7" t="s">
        <v>804</v>
      </c>
      <c r="B579" s="2" t="s">
        <v>2702</v>
      </c>
      <c r="C579" s="22" t="s">
        <v>817</v>
      </c>
      <c r="D579" s="2" t="s">
        <v>2157</v>
      </c>
      <c r="E579" s="22" t="s">
        <v>818</v>
      </c>
      <c r="F579" s="2">
        <v>8</v>
      </c>
      <c r="G579" s="38">
        <v>20000</v>
      </c>
      <c r="H579" s="2"/>
      <c r="I579" s="26"/>
      <c r="J579" s="2"/>
      <c r="K579" s="2"/>
      <c r="L579" s="3" t="str">
        <f>IFERROR(VLOOKUP($D579,Payments!B$10:$AX$1113,49,FALSE),"-")</f>
        <v>-</v>
      </c>
      <c r="M579" s="3" t="str">
        <f>IFERROR(VLOOKUP($D579,Payments!D$10:$AX$1113,47,FALSE),"-")</f>
        <v>-</v>
      </c>
      <c r="N579" s="3" t="str">
        <f>IFERROR(VLOOKUP($D579,Payments!F$10:$AX$1113,45,FALSE),"-")</f>
        <v>-</v>
      </c>
      <c r="O579" s="3" t="str">
        <f>IFERROR(VLOOKUP($D579,Payments!H$10:$AX$1113,43,FALSE),"-")</f>
        <v>-</v>
      </c>
      <c r="P579" s="3" t="str">
        <f>IFERROR(VLOOKUP($D579,Payments!J$10:$AX$1113,41,FALSE),"-")</f>
        <v>-</v>
      </c>
      <c r="Q579" s="3" t="str">
        <f>IFERROR(VLOOKUP($D579,Payments!L$10:$AX$1113,39,FALSE),"-")</f>
        <v>-</v>
      </c>
      <c r="R579" s="3" t="str">
        <f>IFERROR(VLOOKUP($D579,Payments!N$10:$AX$1113,37,FALSE),"-")</f>
        <v>-</v>
      </c>
      <c r="S579" s="3" t="str">
        <f>IFERROR(VLOOKUP($D579,Payments!P$10:$AX$1113,35,FALSE),"-")</f>
        <v>-</v>
      </c>
      <c r="T579" s="3" t="str">
        <f>IFERROR(VLOOKUP($D579,Payments!R$10:$AX$1113,33,FALSE),"-")</f>
        <v>-</v>
      </c>
      <c r="U579" s="3" t="str">
        <f>IFERROR(VLOOKUP($D579,Payments!T$10:$AX$1113,31,FALSE),"-")</f>
        <v>-</v>
      </c>
      <c r="V579" s="3" t="str">
        <f>IFERROR(VLOOKUP($D579,Payments!V$10:$AX$1113,29,FALSE),"-")</f>
        <v>-</v>
      </c>
      <c r="W579" s="3" t="str">
        <f>IFERROR(VLOOKUP($D579,Payments!X$10:$AX$1113,27,FALSE),"-")</f>
        <v>-</v>
      </c>
      <c r="X579" s="3" t="str">
        <f>IFERROR(VLOOKUP($D579,Payments!Z$10:$AX$1113,25,FALSE),"-")</f>
        <v>-</v>
      </c>
      <c r="Y579" s="3" t="str">
        <f>IFERROR(VLOOKUP($D579,Payments!AB$10:$AX$1113,23,FALSE),"-")</f>
        <v>-</v>
      </c>
      <c r="Z579" s="3" t="str">
        <f>IFERROR(VLOOKUP($D579,Payments!AD$10:$AX$1113,19,FALSE),"-")</f>
        <v>-</v>
      </c>
      <c r="AA579" s="3" t="str">
        <f>IFERROR(VLOOKUP($D579,Payments!AF$10:$AX$1113,17,FALSE),"-")</f>
        <v>-</v>
      </c>
      <c r="AB579" s="3" t="str">
        <f>IFERROR(VLOOKUP($D579,Payments!AH$10:$AX$1113,15,FALSE),"-")</f>
        <v>-</v>
      </c>
      <c r="AC579" s="3" t="str">
        <f>IFERROR(VLOOKUP($D579,Payments!AJ$10:$AX$1113,15,FALSE),"-")</f>
        <v>-</v>
      </c>
      <c r="AD579" s="3" t="str">
        <f>IFERROR(VLOOKUP($D579,Payments!AL$10:$AX$1113,13,FALSE),"-")</f>
        <v>-</v>
      </c>
      <c r="AE579" s="3" t="str">
        <f>IFERROR(VLOOKUP($D579,Payments!AN$10:$AX$1113,11,FALSE),"-")</f>
        <v>-</v>
      </c>
      <c r="AF579" s="3" t="str">
        <f>IFERROR(VLOOKUP($D579,Payments!AP$10:$AX$1113,9,FALSE),"-")</f>
        <v>-</v>
      </c>
      <c r="AG579" s="3" t="str">
        <f>IFERROR(VLOOKUP($D579,Payments!AR$10:$AX$1113,7,FALSE),"-")</f>
        <v>-</v>
      </c>
      <c r="AH579" s="3" t="str">
        <f>IFERROR(VLOOKUP($D579,Payments!AT$10:$AX$1113,5,FALSE),"-")</f>
        <v>-</v>
      </c>
      <c r="AI579" s="3" t="str">
        <f>IFERROR(VLOOKUP($D579,Payments!AV$10:$AX$1113,3,FALSE),"-")</f>
        <v>-</v>
      </c>
    </row>
    <row r="580" spans="1:35" ht="14.5" x14ac:dyDescent="0.35">
      <c r="A580" s="7" t="s">
        <v>804</v>
      </c>
      <c r="B580" s="2" t="s">
        <v>2702</v>
      </c>
      <c r="C580" s="22" t="s">
        <v>817</v>
      </c>
      <c r="D580" s="2" t="s">
        <v>2158</v>
      </c>
      <c r="E580" s="22" t="s">
        <v>819</v>
      </c>
      <c r="F580" s="2">
        <v>0</v>
      </c>
      <c r="G580" s="38">
        <v>20000</v>
      </c>
      <c r="H580" s="2"/>
      <c r="I580" s="26"/>
      <c r="J580" s="2"/>
      <c r="K580" s="2"/>
      <c r="L580" s="3" t="str">
        <f>IFERROR(VLOOKUP($D580,Payments!B$10:$AX$1113,49,FALSE),"-")</f>
        <v>-</v>
      </c>
      <c r="M580" s="3" t="str">
        <f>IFERROR(VLOOKUP($D580,Payments!D$10:$AX$1113,47,FALSE),"-")</f>
        <v>-</v>
      </c>
      <c r="N580" s="3" t="str">
        <f>IFERROR(VLOOKUP($D580,Payments!F$10:$AX$1113,45,FALSE),"-")</f>
        <v>-</v>
      </c>
      <c r="O580" s="3" t="str">
        <f>IFERROR(VLOOKUP($D580,Payments!H$10:$AX$1113,43,FALSE),"-")</f>
        <v>-</v>
      </c>
      <c r="P580" s="3" t="str">
        <f>IFERROR(VLOOKUP($D580,Payments!J$10:$AX$1113,41,FALSE),"-")</f>
        <v>-</v>
      </c>
      <c r="Q580" s="3" t="str">
        <f>IFERROR(VLOOKUP($D580,Payments!L$10:$AX$1113,39,FALSE),"-")</f>
        <v>-</v>
      </c>
      <c r="R580" s="3" t="str">
        <f>IFERROR(VLOOKUP($D580,Payments!N$10:$AX$1113,37,FALSE),"-")</f>
        <v>-</v>
      </c>
      <c r="S580" s="3" t="str">
        <f>IFERROR(VLOOKUP($D580,Payments!P$10:$AX$1113,35,FALSE),"-")</f>
        <v>-</v>
      </c>
      <c r="T580" s="3" t="str">
        <f>IFERROR(VLOOKUP($D580,Payments!R$10:$AX$1113,33,FALSE),"-")</f>
        <v>-</v>
      </c>
      <c r="U580" s="3" t="str">
        <f>IFERROR(VLOOKUP($D580,Payments!T$10:$AX$1113,31,FALSE),"-")</f>
        <v>-</v>
      </c>
      <c r="V580" s="3" t="str">
        <f>IFERROR(VLOOKUP($D580,Payments!V$10:$AX$1113,29,FALSE),"-")</f>
        <v>-</v>
      </c>
      <c r="W580" s="3" t="str">
        <f>IFERROR(VLOOKUP($D580,Payments!X$10:$AX$1113,27,FALSE),"-")</f>
        <v>-</v>
      </c>
      <c r="X580" s="3" t="str">
        <f>IFERROR(VLOOKUP($D580,Payments!Z$10:$AX$1113,25,FALSE),"-")</f>
        <v>-</v>
      </c>
      <c r="Y580" s="3" t="str">
        <f>IFERROR(VLOOKUP($D580,Payments!AB$10:$AX$1113,23,FALSE),"-")</f>
        <v>-</v>
      </c>
      <c r="Z580" s="3" t="str">
        <f>IFERROR(VLOOKUP($D580,Payments!AD$10:$AX$1113,19,FALSE),"-")</f>
        <v>-</v>
      </c>
      <c r="AA580" s="3" t="str">
        <f>IFERROR(VLOOKUP($D580,Payments!AF$10:$AX$1113,17,FALSE),"-")</f>
        <v>-</v>
      </c>
      <c r="AB580" s="3" t="str">
        <f>IFERROR(VLOOKUP($D580,Payments!AH$10:$AX$1113,15,FALSE),"-")</f>
        <v>-</v>
      </c>
      <c r="AC580" s="3" t="str">
        <f>IFERROR(VLOOKUP($D580,Payments!AJ$10:$AX$1113,15,FALSE),"-")</f>
        <v>-</v>
      </c>
      <c r="AD580" s="3" t="str">
        <f>IFERROR(VLOOKUP($D580,Payments!AL$10:$AX$1113,13,FALSE),"-")</f>
        <v>-</v>
      </c>
      <c r="AE580" s="3" t="str">
        <f>IFERROR(VLOOKUP($D580,Payments!AN$10:$AX$1113,11,FALSE),"-")</f>
        <v>-</v>
      </c>
      <c r="AF580" s="3" t="str">
        <f>IFERROR(VLOOKUP($D580,Payments!AP$10:$AX$1113,9,FALSE),"-")</f>
        <v>-</v>
      </c>
      <c r="AG580" s="3" t="str">
        <f>IFERROR(VLOOKUP($D580,Payments!AR$10:$AX$1113,7,FALSE),"-")</f>
        <v>-</v>
      </c>
      <c r="AH580" s="3" t="str">
        <f>IFERROR(VLOOKUP($D580,Payments!AT$10:$AX$1113,5,FALSE),"-")</f>
        <v>-</v>
      </c>
      <c r="AI580" s="3" t="str">
        <f>IFERROR(VLOOKUP($D580,Payments!AV$10:$AX$1113,3,FALSE),"-")</f>
        <v>-</v>
      </c>
    </row>
    <row r="581" spans="1:35" ht="14.5" x14ac:dyDescent="0.35">
      <c r="A581" s="7" t="s">
        <v>804</v>
      </c>
      <c r="B581" s="2" t="s">
        <v>2702</v>
      </c>
      <c r="C581" s="22" t="s">
        <v>817</v>
      </c>
      <c r="D581" s="2" t="s">
        <v>2159</v>
      </c>
      <c r="E581" s="22" t="s">
        <v>820</v>
      </c>
      <c r="F581" s="2">
        <v>3</v>
      </c>
      <c r="G581" s="38">
        <v>20000</v>
      </c>
      <c r="H581" s="2"/>
      <c r="I581" s="26"/>
      <c r="J581" s="2"/>
      <c r="K581" s="2"/>
      <c r="L581" s="3" t="str">
        <f>IFERROR(VLOOKUP($D581,Payments!B$10:$AX$1113,49,FALSE),"-")</f>
        <v>-</v>
      </c>
      <c r="M581" s="3" t="str">
        <f>IFERROR(VLOOKUP($D581,Payments!D$10:$AX$1113,47,FALSE),"-")</f>
        <v>-</v>
      </c>
      <c r="N581" s="3" t="str">
        <f>IFERROR(VLOOKUP($D581,Payments!F$10:$AX$1113,45,FALSE),"-")</f>
        <v>-</v>
      </c>
      <c r="O581" s="3" t="str">
        <f>IFERROR(VLOOKUP($D581,Payments!H$10:$AX$1113,43,FALSE),"-")</f>
        <v>-</v>
      </c>
      <c r="P581" s="3" t="str">
        <f>IFERROR(VLOOKUP($D581,Payments!J$10:$AX$1113,41,FALSE),"-")</f>
        <v>-</v>
      </c>
      <c r="Q581" s="3" t="str">
        <f>IFERROR(VLOOKUP($D581,Payments!L$10:$AX$1113,39,FALSE),"-")</f>
        <v>-</v>
      </c>
      <c r="R581" s="3" t="str">
        <f>IFERROR(VLOOKUP($D581,Payments!N$10:$AX$1113,37,FALSE),"-")</f>
        <v>-</v>
      </c>
      <c r="S581" s="3" t="str">
        <f>IFERROR(VLOOKUP($D581,Payments!P$10:$AX$1113,35,FALSE),"-")</f>
        <v>-</v>
      </c>
      <c r="T581" s="3" t="str">
        <f>IFERROR(VLOOKUP($D581,Payments!R$10:$AX$1113,33,FALSE),"-")</f>
        <v>-</v>
      </c>
      <c r="U581" s="3" t="str">
        <f>IFERROR(VLOOKUP($D581,Payments!T$10:$AX$1113,31,FALSE),"-")</f>
        <v>-</v>
      </c>
      <c r="V581" s="3" t="str">
        <f>IFERROR(VLOOKUP($D581,Payments!V$10:$AX$1113,29,FALSE),"-")</f>
        <v>-</v>
      </c>
      <c r="W581" s="3" t="str">
        <f>IFERROR(VLOOKUP($D581,Payments!X$10:$AX$1113,27,FALSE),"-")</f>
        <v>-</v>
      </c>
      <c r="X581" s="3" t="str">
        <f>IFERROR(VLOOKUP($D581,Payments!Z$10:$AX$1113,25,FALSE),"-")</f>
        <v>-</v>
      </c>
      <c r="Y581" s="3" t="str">
        <f>IFERROR(VLOOKUP($D581,Payments!AB$10:$AX$1113,23,FALSE),"-")</f>
        <v>-</v>
      </c>
      <c r="Z581" s="3" t="str">
        <f>IFERROR(VLOOKUP($D581,Payments!AD$10:$AX$1113,19,FALSE),"-")</f>
        <v>-</v>
      </c>
      <c r="AA581" s="3" t="str">
        <f>IFERROR(VLOOKUP($D581,Payments!AF$10:$AX$1113,17,FALSE),"-")</f>
        <v>-</v>
      </c>
      <c r="AB581" s="3" t="str">
        <f>IFERROR(VLOOKUP($D581,Payments!AH$10:$AX$1113,15,FALSE),"-")</f>
        <v>-</v>
      </c>
      <c r="AC581" s="3" t="str">
        <f>IFERROR(VLOOKUP($D581,Payments!AJ$10:$AX$1113,15,FALSE),"-")</f>
        <v>-</v>
      </c>
      <c r="AD581" s="3" t="str">
        <f>IFERROR(VLOOKUP($D581,Payments!AL$10:$AX$1113,13,FALSE),"-")</f>
        <v>-</v>
      </c>
      <c r="AE581" s="3" t="str">
        <f>IFERROR(VLOOKUP($D581,Payments!AN$10:$AX$1113,11,FALSE),"-")</f>
        <v>-</v>
      </c>
      <c r="AF581" s="3" t="str">
        <f>IFERROR(VLOOKUP($D581,Payments!AP$10:$AX$1113,9,FALSE),"-")</f>
        <v>-</v>
      </c>
      <c r="AG581" s="3" t="str">
        <f>IFERROR(VLOOKUP($D581,Payments!AR$10:$AX$1113,7,FALSE),"-")</f>
        <v>-</v>
      </c>
      <c r="AH581" s="3" t="str">
        <f>IFERROR(VLOOKUP($D581,Payments!AT$10:$AX$1113,5,FALSE),"-")</f>
        <v>-</v>
      </c>
      <c r="AI581" s="3" t="str">
        <f>IFERROR(VLOOKUP($D581,Payments!AV$10:$AX$1113,3,FALSE),"-")</f>
        <v>-</v>
      </c>
    </row>
    <row r="582" spans="1:35" ht="14.5" x14ac:dyDescent="0.35">
      <c r="A582" s="7" t="s">
        <v>804</v>
      </c>
      <c r="B582" s="2" t="s">
        <v>2702</v>
      </c>
      <c r="C582" s="22" t="s">
        <v>817</v>
      </c>
      <c r="D582" s="2" t="s">
        <v>2160</v>
      </c>
      <c r="E582" s="22" t="s">
        <v>821</v>
      </c>
      <c r="F582" s="2">
        <v>3</v>
      </c>
      <c r="G582" s="38">
        <v>20000</v>
      </c>
      <c r="H582" s="2"/>
      <c r="I582" s="26"/>
      <c r="J582" s="2"/>
      <c r="K582" s="2"/>
      <c r="L582" s="3" t="str">
        <f>IFERROR(VLOOKUP($D582,Payments!B$10:$AX$1113,49,FALSE),"-")</f>
        <v>-</v>
      </c>
      <c r="M582" s="3" t="str">
        <f>IFERROR(VLOOKUP($D582,Payments!D$10:$AX$1113,47,FALSE),"-")</f>
        <v>-</v>
      </c>
      <c r="N582" s="3" t="str">
        <f>IFERROR(VLOOKUP($D582,Payments!F$10:$AX$1113,45,FALSE),"-")</f>
        <v>-</v>
      </c>
      <c r="O582" s="3" t="str">
        <f>IFERROR(VLOOKUP($D582,Payments!H$10:$AX$1113,43,FALSE),"-")</f>
        <v>-</v>
      </c>
      <c r="P582" s="3" t="str">
        <f>IFERROR(VLOOKUP($D582,Payments!J$10:$AX$1113,41,FALSE),"-")</f>
        <v>-</v>
      </c>
      <c r="Q582" s="3" t="str">
        <f>IFERROR(VLOOKUP($D582,Payments!L$10:$AX$1113,39,FALSE),"-")</f>
        <v>-</v>
      </c>
      <c r="R582" s="3" t="str">
        <f>IFERROR(VLOOKUP($D582,Payments!N$10:$AX$1113,37,FALSE),"-")</f>
        <v>-</v>
      </c>
      <c r="S582" s="3" t="str">
        <f>IFERROR(VLOOKUP($D582,Payments!P$10:$AX$1113,35,FALSE),"-")</f>
        <v>-</v>
      </c>
      <c r="T582" s="3" t="str">
        <f>IFERROR(VLOOKUP($D582,Payments!R$10:$AX$1113,33,FALSE),"-")</f>
        <v>-</v>
      </c>
      <c r="U582" s="3" t="str">
        <f>IFERROR(VLOOKUP($D582,Payments!T$10:$AX$1113,31,FALSE),"-")</f>
        <v>-</v>
      </c>
      <c r="V582" s="3" t="str">
        <f>IFERROR(VLOOKUP($D582,Payments!V$10:$AX$1113,29,FALSE),"-")</f>
        <v>-</v>
      </c>
      <c r="W582" s="3" t="str">
        <f>IFERROR(VLOOKUP($D582,Payments!X$10:$AX$1113,27,FALSE),"-")</f>
        <v>-</v>
      </c>
      <c r="X582" s="3" t="str">
        <f>IFERROR(VLOOKUP($D582,Payments!Z$10:$AX$1113,25,FALSE),"-")</f>
        <v>-</v>
      </c>
      <c r="Y582" s="3" t="str">
        <f>IFERROR(VLOOKUP($D582,Payments!AB$10:$AX$1113,23,FALSE),"-")</f>
        <v>-</v>
      </c>
      <c r="Z582" s="3" t="str">
        <f>IFERROR(VLOOKUP($D582,Payments!AD$10:$AX$1113,19,FALSE),"-")</f>
        <v>-</v>
      </c>
      <c r="AA582" s="3" t="str">
        <f>IFERROR(VLOOKUP($D582,Payments!AF$10:$AX$1113,17,FALSE),"-")</f>
        <v>-</v>
      </c>
      <c r="AB582" s="3" t="str">
        <f>IFERROR(VLOOKUP($D582,Payments!AH$10:$AX$1113,15,FALSE),"-")</f>
        <v>-</v>
      </c>
      <c r="AC582" s="3" t="str">
        <f>IFERROR(VLOOKUP($D582,Payments!AJ$10:$AX$1113,15,FALSE),"-")</f>
        <v>-</v>
      </c>
      <c r="AD582" s="3" t="str">
        <f>IFERROR(VLOOKUP($D582,Payments!AL$10:$AX$1113,13,FALSE),"-")</f>
        <v>-</v>
      </c>
      <c r="AE582" s="3" t="str">
        <f>IFERROR(VLOOKUP($D582,Payments!AN$10:$AX$1113,11,FALSE),"-")</f>
        <v>-</v>
      </c>
      <c r="AF582" s="3" t="str">
        <f>IFERROR(VLOOKUP($D582,Payments!AP$10:$AX$1113,9,FALSE),"-")</f>
        <v>-</v>
      </c>
      <c r="AG582" s="3" t="str">
        <f>IFERROR(VLOOKUP($D582,Payments!AR$10:$AX$1113,7,FALSE),"-")</f>
        <v>-</v>
      </c>
      <c r="AH582" s="3" t="str">
        <f>IFERROR(VLOOKUP($D582,Payments!AT$10:$AX$1113,5,FALSE),"-")</f>
        <v>-</v>
      </c>
      <c r="AI582" s="3" t="str">
        <f>IFERROR(VLOOKUP($D582,Payments!AV$10:$AX$1113,3,FALSE),"-")</f>
        <v>-</v>
      </c>
    </row>
    <row r="583" spans="1:35" ht="14.5" x14ac:dyDescent="0.35">
      <c r="A583" s="7" t="s">
        <v>804</v>
      </c>
      <c r="B583" s="2" t="s">
        <v>2702</v>
      </c>
      <c r="C583" s="22" t="s">
        <v>817</v>
      </c>
      <c r="D583" s="2" t="s">
        <v>2161</v>
      </c>
      <c r="E583" s="22" t="s">
        <v>822</v>
      </c>
      <c r="F583" s="2">
        <v>7</v>
      </c>
      <c r="G583" s="38">
        <v>20000</v>
      </c>
      <c r="H583" s="2"/>
      <c r="I583" s="26"/>
      <c r="J583" s="2"/>
      <c r="K583" s="2"/>
      <c r="L583" s="3" t="str">
        <f>IFERROR(VLOOKUP($D583,Payments!B$10:$AX$1113,49,FALSE),"-")</f>
        <v>-</v>
      </c>
      <c r="M583" s="3" t="str">
        <f>IFERROR(VLOOKUP($D583,Payments!D$10:$AX$1113,47,FALSE),"-")</f>
        <v>-</v>
      </c>
      <c r="N583" s="3" t="str">
        <f>IFERROR(VLOOKUP($D583,Payments!F$10:$AX$1113,45,FALSE),"-")</f>
        <v>-</v>
      </c>
      <c r="O583" s="3" t="str">
        <f>IFERROR(VLOOKUP($D583,Payments!H$10:$AX$1113,43,FALSE),"-")</f>
        <v>-</v>
      </c>
      <c r="P583" s="3" t="str">
        <f>IFERROR(VLOOKUP($D583,Payments!J$10:$AX$1113,41,FALSE),"-")</f>
        <v>-</v>
      </c>
      <c r="Q583" s="3" t="str">
        <f>IFERROR(VLOOKUP($D583,Payments!L$10:$AX$1113,39,FALSE),"-")</f>
        <v>-</v>
      </c>
      <c r="R583" s="3" t="str">
        <f>IFERROR(VLOOKUP($D583,Payments!N$10:$AX$1113,37,FALSE),"-")</f>
        <v>-</v>
      </c>
      <c r="S583" s="3" t="str">
        <f>IFERROR(VLOOKUP($D583,Payments!P$10:$AX$1113,35,FALSE),"-")</f>
        <v>-</v>
      </c>
      <c r="T583" s="3" t="str">
        <f>IFERROR(VLOOKUP($D583,Payments!R$10:$AX$1113,33,FALSE),"-")</f>
        <v>-</v>
      </c>
      <c r="U583" s="3" t="str">
        <f>IFERROR(VLOOKUP($D583,Payments!T$10:$AX$1113,31,FALSE),"-")</f>
        <v>-</v>
      </c>
      <c r="V583" s="3" t="str">
        <f>IFERROR(VLOOKUP($D583,Payments!V$10:$AX$1113,29,FALSE),"-")</f>
        <v>-</v>
      </c>
      <c r="W583" s="3" t="str">
        <f>IFERROR(VLOOKUP($D583,Payments!X$10:$AX$1113,27,FALSE),"-")</f>
        <v>-</v>
      </c>
      <c r="X583" s="3" t="str">
        <f>IFERROR(VLOOKUP($D583,Payments!Z$10:$AX$1113,25,FALSE),"-")</f>
        <v>-</v>
      </c>
      <c r="Y583" s="3" t="str">
        <f>IFERROR(VLOOKUP($D583,Payments!AB$10:$AX$1113,23,FALSE),"-")</f>
        <v>-</v>
      </c>
      <c r="Z583" s="3" t="str">
        <f>IFERROR(VLOOKUP($D583,Payments!AD$10:$AX$1113,19,FALSE),"-")</f>
        <v>-</v>
      </c>
      <c r="AA583" s="3" t="str">
        <f>IFERROR(VLOOKUP($D583,Payments!AF$10:$AX$1113,17,FALSE),"-")</f>
        <v>-</v>
      </c>
      <c r="AB583" s="3" t="str">
        <f>IFERROR(VLOOKUP($D583,Payments!AH$10:$AX$1113,15,FALSE),"-")</f>
        <v>-</v>
      </c>
      <c r="AC583" s="3" t="str">
        <f>IFERROR(VLOOKUP($D583,Payments!AJ$10:$AX$1113,15,FALSE),"-")</f>
        <v>-</v>
      </c>
      <c r="AD583" s="3" t="str">
        <f>IFERROR(VLOOKUP($D583,Payments!AL$10:$AX$1113,13,FALSE),"-")</f>
        <v>-</v>
      </c>
      <c r="AE583" s="3" t="str">
        <f>IFERROR(VLOOKUP($D583,Payments!AN$10:$AX$1113,11,FALSE),"-")</f>
        <v>-</v>
      </c>
      <c r="AF583" s="3" t="str">
        <f>IFERROR(VLOOKUP($D583,Payments!AP$10:$AX$1113,9,FALSE),"-")</f>
        <v>-</v>
      </c>
      <c r="AG583" s="3" t="str">
        <f>IFERROR(VLOOKUP($D583,Payments!AR$10:$AX$1113,7,FALSE),"-")</f>
        <v>-</v>
      </c>
      <c r="AH583" s="3" t="str">
        <f>IFERROR(VLOOKUP($D583,Payments!AT$10:$AX$1113,5,FALSE),"-")</f>
        <v>-</v>
      </c>
      <c r="AI583" s="3" t="str">
        <f>IFERROR(VLOOKUP($D583,Payments!AV$10:$AX$1113,3,FALSE),"-")</f>
        <v>-</v>
      </c>
    </row>
    <row r="584" spans="1:35" ht="14.5" x14ac:dyDescent="0.35">
      <c r="A584" s="7" t="s">
        <v>804</v>
      </c>
      <c r="B584" s="2" t="s">
        <v>2702</v>
      </c>
      <c r="C584" s="22" t="s">
        <v>817</v>
      </c>
      <c r="D584" s="2" t="s">
        <v>2162</v>
      </c>
      <c r="E584" s="22" t="s">
        <v>823</v>
      </c>
      <c r="F584" s="2">
        <v>6</v>
      </c>
      <c r="G584" s="38">
        <v>20000</v>
      </c>
      <c r="H584" s="2"/>
      <c r="I584" s="26"/>
      <c r="J584" s="2"/>
      <c r="K584" s="2" t="s">
        <v>830</v>
      </c>
      <c r="L584" s="3" t="str">
        <f>IFERROR(VLOOKUP($D584,Payments!B$10:$AX$1113,49,FALSE),"-")</f>
        <v>-</v>
      </c>
      <c r="M584" s="3" t="str">
        <f>IFERROR(VLOOKUP($D584,Payments!D$10:$AX$1113,47,FALSE),"-")</f>
        <v>-</v>
      </c>
      <c r="N584" s="3" t="str">
        <f>IFERROR(VLOOKUP($D584,Payments!F$10:$AX$1113,45,FALSE),"-")</f>
        <v>-</v>
      </c>
      <c r="O584" s="3" t="str">
        <f>IFERROR(VLOOKUP($D584,Payments!H$10:$AX$1113,43,FALSE),"-")</f>
        <v>-</v>
      </c>
      <c r="P584" s="3" t="str">
        <f>IFERROR(VLOOKUP($D584,Payments!J$10:$AX$1113,41,FALSE),"-")</f>
        <v>-</v>
      </c>
      <c r="Q584" s="3" t="str">
        <f>IFERROR(VLOOKUP($D584,Payments!L$10:$AX$1113,39,FALSE),"-")</f>
        <v>-</v>
      </c>
      <c r="R584" s="3" t="str">
        <f>IFERROR(VLOOKUP($D584,Payments!N$10:$AX$1113,37,FALSE),"-")</f>
        <v>-</v>
      </c>
      <c r="S584" s="3" t="str">
        <f>IFERROR(VLOOKUP($D584,Payments!P$10:$AX$1113,35,FALSE),"-")</f>
        <v>-</v>
      </c>
      <c r="T584" s="3" t="str">
        <f>IFERROR(VLOOKUP($D584,Payments!R$10:$AX$1113,33,FALSE),"-")</f>
        <v>-</v>
      </c>
      <c r="U584" s="3" t="str">
        <f>IFERROR(VLOOKUP($D584,Payments!T$10:$AX$1113,31,FALSE),"-")</f>
        <v>-</v>
      </c>
      <c r="V584" s="3" t="str">
        <f>IFERROR(VLOOKUP($D584,Payments!V$10:$AX$1113,29,FALSE),"-")</f>
        <v>-</v>
      </c>
      <c r="W584" s="3" t="str">
        <f>IFERROR(VLOOKUP($D584,Payments!X$10:$AX$1113,27,FALSE),"-")</f>
        <v>-</v>
      </c>
      <c r="X584" s="3" t="str">
        <f>IFERROR(VLOOKUP($D584,Payments!Z$10:$AX$1113,25,FALSE),"-")</f>
        <v>-</v>
      </c>
      <c r="Y584" s="3" t="str">
        <f>IFERROR(VLOOKUP($D584,Payments!AB$10:$AX$1113,23,FALSE),"-")</f>
        <v>-</v>
      </c>
      <c r="Z584" s="3" t="str">
        <f>IFERROR(VLOOKUP($D584,Payments!AD$10:$AX$1113,19,FALSE),"-")</f>
        <v>-</v>
      </c>
      <c r="AA584" s="3" t="str">
        <f>IFERROR(VLOOKUP($D584,Payments!AF$10:$AX$1113,17,FALSE),"-")</f>
        <v>-</v>
      </c>
      <c r="AB584" s="3" t="str">
        <f>IFERROR(VLOOKUP($D584,Payments!AH$10:$AX$1113,15,FALSE),"-")</f>
        <v>-</v>
      </c>
      <c r="AC584" s="3" t="str">
        <f>IFERROR(VLOOKUP($D584,Payments!AJ$10:$AX$1113,15,FALSE),"-")</f>
        <v>-</v>
      </c>
      <c r="AD584" s="3" t="str">
        <f>IFERROR(VLOOKUP($D584,Payments!AL$10:$AX$1113,13,FALSE),"-")</f>
        <v>-</v>
      </c>
      <c r="AE584" s="3" t="str">
        <f>IFERROR(VLOOKUP($D584,Payments!AN$10:$AX$1113,11,FALSE),"-")</f>
        <v>-</v>
      </c>
      <c r="AF584" s="3" t="str">
        <f>IFERROR(VLOOKUP($D584,Payments!AP$10:$AX$1113,9,FALSE),"-")</f>
        <v>-</v>
      </c>
      <c r="AG584" s="3" t="str">
        <f>IFERROR(VLOOKUP($D584,Payments!AR$10:$AX$1113,7,FALSE),"-")</f>
        <v>-</v>
      </c>
      <c r="AH584" s="3" t="str">
        <f>IFERROR(VLOOKUP($D584,Payments!AT$10:$AX$1113,5,FALSE),"-")</f>
        <v>-</v>
      </c>
      <c r="AI584" s="3" t="str">
        <f>IFERROR(VLOOKUP($D584,Payments!AV$10:$AX$1113,3,FALSE),"-")</f>
        <v>-</v>
      </c>
    </row>
    <row r="585" spans="1:35" ht="14.5" x14ac:dyDescent="0.35">
      <c r="A585" s="7" t="s">
        <v>804</v>
      </c>
      <c r="B585" s="2" t="s">
        <v>2702</v>
      </c>
      <c r="C585" s="22" t="s">
        <v>817</v>
      </c>
      <c r="D585" s="2" t="s">
        <v>2163</v>
      </c>
      <c r="E585" s="22" t="s">
        <v>824</v>
      </c>
      <c r="F585" s="2">
        <v>7</v>
      </c>
      <c r="G585" s="38">
        <v>20000</v>
      </c>
      <c r="H585" s="2"/>
      <c r="I585" s="26"/>
      <c r="J585" s="2"/>
      <c r="K585" s="2"/>
      <c r="L585" s="3" t="str">
        <f>IFERROR(VLOOKUP($D585,Payments!B$10:$AX$1113,49,FALSE),"-")</f>
        <v>-</v>
      </c>
      <c r="M585" s="3" t="str">
        <f>IFERROR(VLOOKUP($D585,Payments!D$10:$AX$1113,47,FALSE),"-")</f>
        <v>-</v>
      </c>
      <c r="N585" s="3" t="str">
        <f>IFERROR(VLOOKUP($D585,Payments!F$10:$AX$1113,45,FALSE),"-")</f>
        <v>-</v>
      </c>
      <c r="O585" s="3" t="str">
        <f>IFERROR(VLOOKUP($D585,Payments!H$10:$AX$1113,43,FALSE),"-")</f>
        <v>-</v>
      </c>
      <c r="P585" s="3" t="str">
        <f>IFERROR(VLOOKUP($D585,Payments!J$10:$AX$1113,41,FALSE),"-")</f>
        <v>-</v>
      </c>
      <c r="Q585" s="3" t="str">
        <f>IFERROR(VLOOKUP($D585,Payments!L$10:$AX$1113,39,FALSE),"-")</f>
        <v>-</v>
      </c>
      <c r="R585" s="3" t="str">
        <f>IFERROR(VLOOKUP($D585,Payments!N$10:$AX$1113,37,FALSE),"-")</f>
        <v>-</v>
      </c>
      <c r="S585" s="3" t="str">
        <f>IFERROR(VLOOKUP($D585,Payments!P$10:$AX$1113,35,FALSE),"-")</f>
        <v>-</v>
      </c>
      <c r="T585" s="3" t="str">
        <f>IFERROR(VLOOKUP($D585,Payments!R$10:$AX$1113,33,FALSE),"-")</f>
        <v>-</v>
      </c>
      <c r="U585" s="3" t="str">
        <f>IFERROR(VLOOKUP($D585,Payments!T$10:$AX$1113,31,FALSE),"-")</f>
        <v>-</v>
      </c>
      <c r="V585" s="3" t="str">
        <f>IFERROR(VLOOKUP($D585,Payments!V$10:$AX$1113,29,FALSE),"-")</f>
        <v>-</v>
      </c>
      <c r="W585" s="3" t="str">
        <f>IFERROR(VLOOKUP($D585,Payments!X$10:$AX$1113,27,FALSE),"-")</f>
        <v>-</v>
      </c>
      <c r="X585" s="3" t="str">
        <f>IFERROR(VLOOKUP($D585,Payments!Z$10:$AX$1113,25,FALSE),"-")</f>
        <v>-</v>
      </c>
      <c r="Y585" s="3" t="str">
        <f>IFERROR(VLOOKUP($D585,Payments!AB$10:$AX$1113,23,FALSE),"-")</f>
        <v>-</v>
      </c>
      <c r="Z585" s="3" t="str">
        <f>IFERROR(VLOOKUP($D585,Payments!AD$10:$AX$1113,19,FALSE),"-")</f>
        <v>-</v>
      </c>
      <c r="AA585" s="3" t="str">
        <f>IFERROR(VLOOKUP($D585,Payments!AF$10:$AX$1113,17,FALSE),"-")</f>
        <v>-</v>
      </c>
      <c r="AB585" s="3" t="str">
        <f>IFERROR(VLOOKUP($D585,Payments!AH$10:$AX$1113,15,FALSE),"-")</f>
        <v>-</v>
      </c>
      <c r="AC585" s="3" t="str">
        <f>IFERROR(VLOOKUP($D585,Payments!AJ$10:$AX$1113,15,FALSE),"-")</f>
        <v>-</v>
      </c>
      <c r="AD585" s="3" t="str">
        <f>IFERROR(VLOOKUP($D585,Payments!AL$10:$AX$1113,13,FALSE),"-")</f>
        <v>-</v>
      </c>
      <c r="AE585" s="3" t="str">
        <f>IFERROR(VLOOKUP($D585,Payments!AN$10:$AX$1113,11,FALSE),"-")</f>
        <v>-</v>
      </c>
      <c r="AF585" s="3" t="str">
        <f>IFERROR(VLOOKUP($D585,Payments!AP$10:$AX$1113,9,FALSE),"-")</f>
        <v>-</v>
      </c>
      <c r="AG585" s="3" t="str">
        <f>IFERROR(VLOOKUP($D585,Payments!AR$10:$AX$1113,7,FALSE),"-")</f>
        <v>-</v>
      </c>
      <c r="AH585" s="3" t="str">
        <f>IFERROR(VLOOKUP($D585,Payments!AT$10:$AX$1113,5,FALSE),"-")</f>
        <v>-</v>
      </c>
      <c r="AI585" s="3" t="str">
        <f>IFERROR(VLOOKUP($D585,Payments!AV$10:$AX$1113,3,FALSE),"-")</f>
        <v>-</v>
      </c>
    </row>
    <row r="586" spans="1:35" ht="14.5" x14ac:dyDescent="0.35">
      <c r="A586" s="7" t="s">
        <v>804</v>
      </c>
      <c r="B586" s="2" t="s">
        <v>2702</v>
      </c>
      <c r="C586" s="22" t="s">
        <v>817</v>
      </c>
      <c r="D586" s="2" t="s">
        <v>2164</v>
      </c>
      <c r="E586" s="22" t="s">
        <v>825</v>
      </c>
      <c r="F586" s="2">
        <v>2</v>
      </c>
      <c r="G586" s="38">
        <v>20000</v>
      </c>
      <c r="H586" s="2"/>
      <c r="I586" s="26"/>
      <c r="J586" s="2"/>
      <c r="K586" s="2" t="s">
        <v>829</v>
      </c>
      <c r="L586" s="3" t="str">
        <f>IFERROR(VLOOKUP($D586,Payments!B$10:$AX$1113,49,FALSE),"-")</f>
        <v>-</v>
      </c>
      <c r="M586" s="3" t="str">
        <f>IFERROR(VLOOKUP($D586,Payments!D$10:$AX$1113,47,FALSE),"-")</f>
        <v>-</v>
      </c>
      <c r="N586" s="3" t="str">
        <f>IFERROR(VLOOKUP($D586,Payments!F$10:$AX$1113,45,FALSE),"-")</f>
        <v>-</v>
      </c>
      <c r="O586" s="3" t="str">
        <f>IFERROR(VLOOKUP($D586,Payments!H$10:$AX$1113,43,FALSE),"-")</f>
        <v>-</v>
      </c>
      <c r="P586" s="3" t="str">
        <f>IFERROR(VLOOKUP($D586,Payments!J$10:$AX$1113,41,FALSE),"-")</f>
        <v>-</v>
      </c>
      <c r="Q586" s="3" t="str">
        <f>IFERROR(VLOOKUP($D586,Payments!L$10:$AX$1113,39,FALSE),"-")</f>
        <v>-</v>
      </c>
      <c r="R586" s="3" t="str">
        <f>IFERROR(VLOOKUP($D586,Payments!N$10:$AX$1113,37,FALSE),"-")</f>
        <v>-</v>
      </c>
      <c r="S586" s="3" t="str">
        <f>IFERROR(VLOOKUP($D586,Payments!P$10:$AX$1113,35,FALSE),"-")</f>
        <v>-</v>
      </c>
      <c r="T586" s="3" t="str">
        <f>IFERROR(VLOOKUP($D586,Payments!R$10:$AX$1113,33,FALSE),"-")</f>
        <v>-</v>
      </c>
      <c r="U586" s="3" t="str">
        <f>IFERROR(VLOOKUP($D586,Payments!T$10:$AX$1113,31,FALSE),"-")</f>
        <v>-</v>
      </c>
      <c r="V586" s="3" t="str">
        <f>IFERROR(VLOOKUP($D586,Payments!V$10:$AX$1113,29,FALSE),"-")</f>
        <v>-</v>
      </c>
      <c r="W586" s="3" t="str">
        <f>IFERROR(VLOOKUP($D586,Payments!X$10:$AX$1113,27,FALSE),"-")</f>
        <v>-</v>
      </c>
      <c r="X586" s="3" t="str">
        <f>IFERROR(VLOOKUP($D586,Payments!Z$10:$AX$1113,25,FALSE),"-")</f>
        <v>-</v>
      </c>
      <c r="Y586" s="3" t="str">
        <f>IFERROR(VLOOKUP($D586,Payments!AB$10:$AX$1113,23,FALSE),"-")</f>
        <v>-</v>
      </c>
      <c r="Z586" s="3" t="str">
        <f>IFERROR(VLOOKUP($D586,Payments!AD$10:$AX$1113,19,FALSE),"-")</f>
        <v>-</v>
      </c>
      <c r="AA586" s="3" t="str">
        <f>IFERROR(VLOOKUP($D586,Payments!AF$10:$AX$1113,17,FALSE),"-")</f>
        <v>-</v>
      </c>
      <c r="AB586" s="3" t="str">
        <f>IFERROR(VLOOKUP($D586,Payments!AH$10:$AX$1113,15,FALSE),"-")</f>
        <v>-</v>
      </c>
      <c r="AC586" s="3" t="str">
        <f>IFERROR(VLOOKUP($D586,Payments!AJ$10:$AX$1113,15,FALSE),"-")</f>
        <v>-</v>
      </c>
      <c r="AD586" s="3" t="str">
        <f>IFERROR(VLOOKUP($D586,Payments!AL$10:$AX$1113,13,FALSE),"-")</f>
        <v>-</v>
      </c>
      <c r="AE586" s="3" t="str">
        <f>IFERROR(VLOOKUP($D586,Payments!AN$10:$AX$1113,11,FALSE),"-")</f>
        <v>-</v>
      </c>
      <c r="AF586" s="3" t="str">
        <f>IFERROR(VLOOKUP($D586,Payments!AP$10:$AX$1113,9,FALSE),"-")</f>
        <v>-</v>
      </c>
      <c r="AG586" s="3" t="str">
        <f>IFERROR(VLOOKUP($D586,Payments!AR$10:$AX$1113,7,FALSE),"-")</f>
        <v>-</v>
      </c>
      <c r="AH586" s="3" t="str">
        <f>IFERROR(VLOOKUP($D586,Payments!AT$10:$AX$1113,5,FALSE),"-")</f>
        <v>-</v>
      </c>
      <c r="AI586" s="3" t="str">
        <f>IFERROR(VLOOKUP($D586,Payments!AV$10:$AX$1113,3,FALSE),"-")</f>
        <v>-</v>
      </c>
    </row>
    <row r="587" spans="1:35" ht="14.5" x14ac:dyDescent="0.35">
      <c r="A587" s="7" t="s">
        <v>804</v>
      </c>
      <c r="B587" s="2" t="s">
        <v>2702</v>
      </c>
      <c r="C587" s="22" t="s">
        <v>817</v>
      </c>
      <c r="D587" s="2" t="s">
        <v>2165</v>
      </c>
      <c r="E587" s="22" t="s">
        <v>826</v>
      </c>
      <c r="F587" s="2">
        <v>4</v>
      </c>
      <c r="G587" s="38">
        <v>20000</v>
      </c>
      <c r="H587" s="2"/>
      <c r="I587" s="26"/>
      <c r="J587" s="2"/>
      <c r="K587" s="2" t="s">
        <v>463</v>
      </c>
      <c r="L587" s="3" t="str">
        <f>IFERROR(VLOOKUP($D587,Payments!B$10:$AX$1113,49,FALSE),"-")</f>
        <v>-</v>
      </c>
      <c r="M587" s="3" t="str">
        <f>IFERROR(VLOOKUP($D587,Payments!D$10:$AX$1113,47,FALSE),"-")</f>
        <v>-</v>
      </c>
      <c r="N587" s="3" t="str">
        <f>IFERROR(VLOOKUP($D587,Payments!F$10:$AX$1113,45,FALSE),"-")</f>
        <v>-</v>
      </c>
      <c r="O587" s="3" t="str">
        <f>IFERROR(VLOOKUP($D587,Payments!H$10:$AX$1113,43,FALSE),"-")</f>
        <v>-</v>
      </c>
      <c r="P587" s="3" t="str">
        <f>IFERROR(VLOOKUP($D587,Payments!J$10:$AX$1113,41,FALSE),"-")</f>
        <v>-</v>
      </c>
      <c r="Q587" s="3" t="str">
        <f>IFERROR(VLOOKUP($D587,Payments!L$10:$AX$1113,39,FALSE),"-")</f>
        <v>-</v>
      </c>
      <c r="R587" s="3" t="str">
        <f>IFERROR(VLOOKUP($D587,Payments!N$10:$AX$1113,37,FALSE),"-")</f>
        <v>-</v>
      </c>
      <c r="S587" s="3" t="str">
        <f>IFERROR(VLOOKUP($D587,Payments!P$10:$AX$1113,35,FALSE),"-")</f>
        <v>-</v>
      </c>
      <c r="T587" s="3" t="str">
        <f>IFERROR(VLOOKUP($D587,Payments!R$10:$AX$1113,33,FALSE),"-")</f>
        <v>-</v>
      </c>
      <c r="U587" s="3" t="str">
        <f>IFERROR(VLOOKUP($D587,Payments!T$10:$AX$1113,31,FALSE),"-")</f>
        <v>-</v>
      </c>
      <c r="V587" s="3" t="str">
        <f>IFERROR(VLOOKUP($D587,Payments!V$10:$AX$1113,29,FALSE),"-")</f>
        <v>-</v>
      </c>
      <c r="W587" s="3" t="str">
        <f>IFERROR(VLOOKUP($D587,Payments!X$10:$AX$1113,27,FALSE),"-")</f>
        <v>-</v>
      </c>
      <c r="X587" s="3" t="str">
        <f>IFERROR(VLOOKUP($D587,Payments!Z$10:$AX$1113,25,FALSE),"-")</f>
        <v>-</v>
      </c>
      <c r="Y587" s="3" t="str">
        <f>IFERROR(VLOOKUP($D587,Payments!AB$10:$AX$1113,23,FALSE),"-")</f>
        <v>-</v>
      </c>
      <c r="Z587" s="3" t="str">
        <f>IFERROR(VLOOKUP($D587,Payments!AD$10:$AX$1113,19,FALSE),"-")</f>
        <v>-</v>
      </c>
      <c r="AA587" s="3" t="str">
        <f>IFERROR(VLOOKUP($D587,Payments!AF$10:$AX$1113,17,FALSE),"-")</f>
        <v>-</v>
      </c>
      <c r="AB587" s="3" t="str">
        <f>IFERROR(VLOOKUP($D587,Payments!AH$10:$AX$1113,15,FALSE),"-")</f>
        <v>-</v>
      </c>
      <c r="AC587" s="3" t="str">
        <f>IFERROR(VLOOKUP($D587,Payments!AJ$10:$AX$1113,15,FALSE),"-")</f>
        <v>-</v>
      </c>
      <c r="AD587" s="3" t="str">
        <f>IFERROR(VLOOKUP($D587,Payments!AL$10:$AX$1113,13,FALSE),"-")</f>
        <v>-</v>
      </c>
      <c r="AE587" s="3" t="str">
        <f>IFERROR(VLOOKUP($D587,Payments!AN$10:$AX$1113,11,FALSE),"-")</f>
        <v>-</v>
      </c>
      <c r="AF587" s="3" t="str">
        <f>IFERROR(VLOOKUP($D587,Payments!AP$10:$AX$1113,9,FALSE),"-")</f>
        <v>-</v>
      </c>
      <c r="AG587" s="3" t="str">
        <f>IFERROR(VLOOKUP($D587,Payments!AR$10:$AX$1113,7,FALSE),"-")</f>
        <v>-</v>
      </c>
      <c r="AH587" s="3" t="str">
        <f>IFERROR(VLOOKUP($D587,Payments!AT$10:$AX$1113,5,FALSE),"-")</f>
        <v>-</v>
      </c>
      <c r="AI587" s="3" t="str">
        <f>IFERROR(VLOOKUP($D587,Payments!AV$10:$AX$1113,3,FALSE),"-")</f>
        <v>-</v>
      </c>
    </row>
    <row r="588" spans="1:35" ht="14.5" x14ac:dyDescent="0.35">
      <c r="A588" s="7" t="s">
        <v>804</v>
      </c>
      <c r="B588" s="2" t="s">
        <v>2702</v>
      </c>
      <c r="C588" s="22" t="s">
        <v>817</v>
      </c>
      <c r="D588" s="2" t="s">
        <v>2166</v>
      </c>
      <c r="E588" s="22" t="s">
        <v>827</v>
      </c>
      <c r="F588" s="2" t="s">
        <v>2786</v>
      </c>
      <c r="G588" s="38">
        <v>20000</v>
      </c>
      <c r="H588" s="2" t="s">
        <v>227</v>
      </c>
      <c r="I588" s="26"/>
      <c r="J588" s="2"/>
      <c r="K588" s="2" t="s">
        <v>828</v>
      </c>
      <c r="L588" s="3" t="str">
        <f>IFERROR(VLOOKUP($D588,Payments!B$10:$AX$1113,49,FALSE),"-")</f>
        <v>-</v>
      </c>
      <c r="M588" s="3" t="str">
        <f>IFERROR(VLOOKUP($D588,Payments!D$10:$AX$1113,47,FALSE),"-")</f>
        <v>-</v>
      </c>
      <c r="N588" s="3" t="str">
        <f>IFERROR(VLOOKUP($D588,Payments!F$10:$AX$1113,45,FALSE),"-")</f>
        <v>-</v>
      </c>
      <c r="O588" s="3" t="str">
        <f>IFERROR(VLOOKUP($D588,Payments!H$10:$AX$1113,43,FALSE),"-")</f>
        <v>-</v>
      </c>
      <c r="P588" s="3" t="str">
        <f>IFERROR(VLOOKUP($D588,Payments!J$10:$AX$1113,41,FALSE),"-")</f>
        <v>-</v>
      </c>
      <c r="Q588" s="3" t="str">
        <f>IFERROR(VLOOKUP($D588,Payments!L$10:$AX$1113,39,FALSE),"-")</f>
        <v>-</v>
      </c>
      <c r="R588" s="3" t="str">
        <f>IFERROR(VLOOKUP($D588,Payments!N$10:$AX$1113,37,FALSE),"-")</f>
        <v>-</v>
      </c>
      <c r="S588" s="3" t="str">
        <f>IFERROR(VLOOKUP($D588,Payments!P$10:$AX$1113,35,FALSE),"-")</f>
        <v>-</v>
      </c>
      <c r="T588" s="3" t="str">
        <f>IFERROR(VLOOKUP($D588,Payments!R$10:$AX$1113,33,FALSE),"-")</f>
        <v>-</v>
      </c>
      <c r="U588" s="3" t="str">
        <f>IFERROR(VLOOKUP($D588,Payments!T$10:$AX$1113,31,FALSE),"-")</f>
        <v>-</v>
      </c>
      <c r="V588" s="3" t="str">
        <f>IFERROR(VLOOKUP($D588,Payments!V$10:$AX$1113,29,FALSE),"-")</f>
        <v>-</v>
      </c>
      <c r="W588" s="3" t="str">
        <f>IFERROR(VLOOKUP($D588,Payments!X$10:$AX$1113,27,FALSE),"-")</f>
        <v>-</v>
      </c>
      <c r="X588" s="3" t="str">
        <f>IFERROR(VLOOKUP($D588,Payments!Z$10:$AX$1113,25,FALSE),"-")</f>
        <v>-</v>
      </c>
      <c r="Y588" s="3" t="str">
        <f>IFERROR(VLOOKUP($D588,Payments!AB$10:$AX$1113,23,FALSE),"-")</f>
        <v>-</v>
      </c>
      <c r="Z588" s="3" t="str">
        <f>IFERROR(VLOOKUP($D588,Payments!AD$10:$AX$1113,19,FALSE),"-")</f>
        <v>-</v>
      </c>
      <c r="AA588" s="3" t="str">
        <f>IFERROR(VLOOKUP($D588,Payments!AF$10:$AX$1113,17,FALSE),"-")</f>
        <v>-</v>
      </c>
      <c r="AB588" s="3" t="str">
        <f>IFERROR(VLOOKUP($D588,Payments!AH$10:$AX$1113,15,FALSE),"-")</f>
        <v>-</v>
      </c>
      <c r="AC588" s="3" t="str">
        <f>IFERROR(VLOOKUP($D588,Payments!AJ$10:$AX$1113,15,FALSE),"-")</f>
        <v>-</v>
      </c>
      <c r="AD588" s="3" t="str">
        <f>IFERROR(VLOOKUP($D588,Payments!AL$10:$AX$1113,13,FALSE),"-")</f>
        <v>-</v>
      </c>
      <c r="AE588" s="3" t="str">
        <f>IFERROR(VLOOKUP($D588,Payments!AN$10:$AX$1113,11,FALSE),"-")</f>
        <v>-</v>
      </c>
      <c r="AF588" s="3" t="str">
        <f>IFERROR(VLOOKUP($D588,Payments!AP$10:$AX$1113,9,FALSE),"-")</f>
        <v>-</v>
      </c>
      <c r="AG588" s="3" t="str">
        <f>IFERROR(VLOOKUP($D588,Payments!AR$10:$AX$1113,7,FALSE),"-")</f>
        <v>-</v>
      </c>
      <c r="AH588" s="3" t="str">
        <f>IFERROR(VLOOKUP($D588,Payments!AT$10:$AX$1113,5,FALSE),"-")</f>
        <v>-</v>
      </c>
      <c r="AI588" s="3" t="str">
        <f>IFERROR(VLOOKUP($D588,Payments!AV$10:$AX$1113,3,FALSE),"-")</f>
        <v>-</v>
      </c>
    </row>
    <row r="589" spans="1:35" ht="14.5" x14ac:dyDescent="0.35">
      <c r="A589" s="7" t="s">
        <v>804</v>
      </c>
      <c r="B589" s="2" t="s">
        <v>2703</v>
      </c>
      <c r="C589" s="22" t="s">
        <v>831</v>
      </c>
      <c r="D589" s="2" t="s">
        <v>2167</v>
      </c>
      <c r="E589" s="22" t="s">
        <v>832</v>
      </c>
      <c r="F589" s="2">
        <v>6</v>
      </c>
      <c r="G589" s="38">
        <v>20000</v>
      </c>
      <c r="H589" s="2"/>
      <c r="I589" s="26"/>
      <c r="J589" s="2"/>
      <c r="K589" s="2"/>
      <c r="L589" s="3" t="str">
        <f>IFERROR(VLOOKUP($D589,Payments!B$10:$AX$1113,49,FALSE),"-")</f>
        <v>-</v>
      </c>
      <c r="M589" s="3" t="str">
        <f>IFERROR(VLOOKUP($D589,Payments!D$10:$AX$1113,47,FALSE),"-")</f>
        <v>-</v>
      </c>
      <c r="N589" s="3" t="str">
        <f>IFERROR(VLOOKUP($D589,Payments!F$10:$AX$1113,45,FALSE),"-")</f>
        <v>-</v>
      </c>
      <c r="O589" s="3" t="str">
        <f>IFERROR(VLOOKUP($D589,Payments!H$10:$AX$1113,43,FALSE),"-")</f>
        <v>-</v>
      </c>
      <c r="P589" s="3" t="str">
        <f>IFERROR(VLOOKUP($D589,Payments!J$10:$AX$1113,41,FALSE),"-")</f>
        <v>-</v>
      </c>
      <c r="Q589" s="3" t="str">
        <f>IFERROR(VLOOKUP($D589,Payments!L$10:$AX$1113,39,FALSE),"-")</f>
        <v>-</v>
      </c>
      <c r="R589" s="3" t="str">
        <f>IFERROR(VLOOKUP($D589,Payments!N$10:$AX$1113,37,FALSE),"-")</f>
        <v>-</v>
      </c>
      <c r="S589" s="3" t="str">
        <f>IFERROR(VLOOKUP($D589,Payments!P$10:$AX$1113,35,FALSE),"-")</f>
        <v>-</v>
      </c>
      <c r="T589" s="3" t="str">
        <f>IFERROR(VLOOKUP($D589,Payments!R$10:$AX$1113,33,FALSE),"-")</f>
        <v>-</v>
      </c>
      <c r="U589" s="3" t="str">
        <f>IFERROR(VLOOKUP($D589,Payments!T$10:$AX$1113,31,FALSE),"-")</f>
        <v>-</v>
      </c>
      <c r="V589" s="3" t="str">
        <f>IFERROR(VLOOKUP($D589,Payments!V$10:$AX$1113,29,FALSE),"-")</f>
        <v>-</v>
      </c>
      <c r="W589" s="3" t="str">
        <f>IFERROR(VLOOKUP($D589,Payments!X$10:$AX$1113,27,FALSE),"-")</f>
        <v>-</v>
      </c>
      <c r="X589" s="3" t="str">
        <f>IFERROR(VLOOKUP($D589,Payments!Z$10:$AX$1113,25,FALSE),"-")</f>
        <v>-</v>
      </c>
      <c r="Y589" s="3" t="str">
        <f>IFERROR(VLOOKUP($D589,Payments!AB$10:$AX$1113,23,FALSE),"-")</f>
        <v>-</v>
      </c>
      <c r="Z589" s="3" t="str">
        <f>IFERROR(VLOOKUP($D589,Payments!AD$10:$AX$1113,19,FALSE),"-")</f>
        <v>-</v>
      </c>
      <c r="AA589" s="3" t="str">
        <f>IFERROR(VLOOKUP($D589,Payments!AF$10:$AX$1113,17,FALSE),"-")</f>
        <v>-</v>
      </c>
      <c r="AB589" s="3" t="str">
        <f>IFERROR(VLOOKUP($D589,Payments!AH$10:$AX$1113,15,FALSE),"-")</f>
        <v>-</v>
      </c>
      <c r="AC589" s="3" t="str">
        <f>IFERROR(VLOOKUP($D589,Payments!AJ$10:$AX$1113,15,FALSE),"-")</f>
        <v>-</v>
      </c>
      <c r="AD589" s="3" t="str">
        <f>IFERROR(VLOOKUP($D589,Payments!AL$10:$AX$1113,13,FALSE),"-")</f>
        <v>-</v>
      </c>
      <c r="AE589" s="3" t="str">
        <f>IFERROR(VLOOKUP($D589,Payments!AN$10:$AX$1113,11,FALSE),"-")</f>
        <v>-</v>
      </c>
      <c r="AF589" s="3" t="str">
        <f>IFERROR(VLOOKUP($D589,Payments!AP$10:$AX$1113,9,FALSE),"-")</f>
        <v>-</v>
      </c>
      <c r="AG589" s="3" t="str">
        <f>IFERROR(VLOOKUP($D589,Payments!AR$10:$AX$1113,7,FALSE),"-")</f>
        <v>-</v>
      </c>
      <c r="AH589" s="3" t="str">
        <f>IFERROR(VLOOKUP($D589,Payments!AT$10:$AX$1113,5,FALSE),"-")</f>
        <v>-</v>
      </c>
      <c r="AI589" s="3" t="str">
        <f>IFERROR(VLOOKUP($D589,Payments!AV$10:$AX$1113,3,FALSE),"-")</f>
        <v>-</v>
      </c>
    </row>
    <row r="590" spans="1:35" ht="14.5" x14ac:dyDescent="0.35">
      <c r="A590" s="7" t="s">
        <v>804</v>
      </c>
      <c r="B590" s="2" t="s">
        <v>2703</v>
      </c>
      <c r="C590" s="22" t="s">
        <v>831</v>
      </c>
      <c r="D590" s="2" t="s">
        <v>2168</v>
      </c>
      <c r="E590" s="22" t="s">
        <v>833</v>
      </c>
      <c r="F590" s="2">
        <v>4</v>
      </c>
      <c r="G590" s="38">
        <v>15000</v>
      </c>
      <c r="H590" s="2"/>
      <c r="I590" s="26"/>
      <c r="J590" s="2"/>
      <c r="K590" s="2"/>
      <c r="L590" s="3" t="str">
        <f>IFERROR(VLOOKUP($D590,Payments!B$10:$AX$1113,49,FALSE),"-")</f>
        <v>-</v>
      </c>
      <c r="M590" s="3" t="str">
        <f>IFERROR(VLOOKUP($D590,Payments!D$10:$AX$1113,47,FALSE),"-")</f>
        <v>-</v>
      </c>
      <c r="N590" s="3" t="str">
        <f>IFERROR(VLOOKUP($D590,Payments!F$10:$AX$1113,45,FALSE),"-")</f>
        <v>-</v>
      </c>
      <c r="O590" s="3" t="str">
        <f>IFERROR(VLOOKUP($D590,Payments!H$10:$AX$1113,43,FALSE),"-")</f>
        <v>-</v>
      </c>
      <c r="P590" s="3" t="str">
        <f>IFERROR(VLOOKUP($D590,Payments!J$10:$AX$1113,41,FALSE),"-")</f>
        <v>-</v>
      </c>
      <c r="Q590" s="3" t="str">
        <f>IFERROR(VLOOKUP($D590,Payments!L$10:$AX$1113,39,FALSE),"-")</f>
        <v>-</v>
      </c>
      <c r="R590" s="3" t="str">
        <f>IFERROR(VLOOKUP($D590,Payments!N$10:$AX$1113,37,FALSE),"-")</f>
        <v>-</v>
      </c>
      <c r="S590" s="3" t="str">
        <f>IFERROR(VLOOKUP($D590,Payments!P$10:$AX$1113,35,FALSE),"-")</f>
        <v>-</v>
      </c>
      <c r="T590" s="3" t="str">
        <f>IFERROR(VLOOKUP($D590,Payments!R$10:$AX$1113,33,FALSE),"-")</f>
        <v>-</v>
      </c>
      <c r="U590" s="3" t="str">
        <f>IFERROR(VLOOKUP($D590,Payments!T$10:$AX$1113,31,FALSE),"-")</f>
        <v>-</v>
      </c>
      <c r="V590" s="3" t="str">
        <f>IFERROR(VLOOKUP($D590,Payments!V$10:$AX$1113,29,FALSE),"-")</f>
        <v>-</v>
      </c>
      <c r="W590" s="3" t="str">
        <f>IFERROR(VLOOKUP($D590,Payments!X$10:$AX$1113,27,FALSE),"-")</f>
        <v>-</v>
      </c>
      <c r="X590" s="3" t="str">
        <f>IFERROR(VLOOKUP($D590,Payments!Z$10:$AX$1113,25,FALSE),"-")</f>
        <v>-</v>
      </c>
      <c r="Y590" s="3" t="str">
        <f>IFERROR(VLOOKUP($D590,Payments!AB$10:$AX$1113,23,FALSE),"-")</f>
        <v>-</v>
      </c>
      <c r="Z590" s="3" t="str">
        <f>IFERROR(VLOOKUP($D590,Payments!AD$10:$AX$1113,19,FALSE),"-")</f>
        <v>-</v>
      </c>
      <c r="AA590" s="3" t="str">
        <f>IFERROR(VLOOKUP($D590,Payments!AF$10:$AX$1113,17,FALSE),"-")</f>
        <v>-</v>
      </c>
      <c r="AB590" s="3" t="str">
        <f>IFERROR(VLOOKUP($D590,Payments!AH$10:$AX$1113,15,FALSE),"-")</f>
        <v>-</v>
      </c>
      <c r="AC590" s="3" t="str">
        <f>IFERROR(VLOOKUP($D590,Payments!AJ$10:$AX$1113,15,FALSE),"-")</f>
        <v>-</v>
      </c>
      <c r="AD590" s="3" t="str">
        <f>IFERROR(VLOOKUP($D590,Payments!AL$10:$AX$1113,13,FALSE),"-")</f>
        <v>-</v>
      </c>
      <c r="AE590" s="3" t="str">
        <f>IFERROR(VLOOKUP($D590,Payments!AN$10:$AX$1113,11,FALSE),"-")</f>
        <v>-</v>
      </c>
      <c r="AF590" s="3" t="str">
        <f>IFERROR(VLOOKUP($D590,Payments!AP$10:$AX$1113,9,FALSE),"-")</f>
        <v>-</v>
      </c>
      <c r="AG590" s="3" t="str">
        <f>IFERROR(VLOOKUP($D590,Payments!AR$10:$AX$1113,7,FALSE),"-")</f>
        <v>-</v>
      </c>
      <c r="AH590" s="3" t="str">
        <f>IFERROR(VLOOKUP($D590,Payments!AT$10:$AX$1113,5,FALSE),"-")</f>
        <v>-</v>
      </c>
      <c r="AI590" s="3" t="str">
        <f>IFERROR(VLOOKUP($D590,Payments!AV$10:$AX$1113,3,FALSE),"-")</f>
        <v>-</v>
      </c>
    </row>
    <row r="591" spans="1:35" ht="14.5" x14ac:dyDescent="0.35">
      <c r="A591" s="7" t="s">
        <v>804</v>
      </c>
      <c r="B591" s="2" t="s">
        <v>2703</v>
      </c>
      <c r="C591" s="22" t="s">
        <v>831</v>
      </c>
      <c r="D591" s="2" t="s">
        <v>2169</v>
      </c>
      <c r="E591" s="22" t="s">
        <v>834</v>
      </c>
      <c r="F591" s="2">
        <v>7</v>
      </c>
      <c r="G591" s="38">
        <v>20000</v>
      </c>
      <c r="H591" s="2"/>
      <c r="I591" s="26"/>
      <c r="J591" s="2"/>
      <c r="K591" s="2"/>
      <c r="L591" s="3" t="str">
        <f>IFERROR(VLOOKUP($D591,Payments!B$10:$AX$1113,49,FALSE),"-")</f>
        <v>-</v>
      </c>
      <c r="M591" s="3" t="str">
        <f>IFERROR(VLOOKUP($D591,Payments!D$10:$AX$1113,47,FALSE),"-")</f>
        <v>-</v>
      </c>
      <c r="N591" s="3" t="str">
        <f>IFERROR(VLOOKUP($D591,Payments!F$10:$AX$1113,45,FALSE),"-")</f>
        <v>-</v>
      </c>
      <c r="O591" s="3" t="str">
        <f>IFERROR(VLOOKUP($D591,Payments!H$10:$AX$1113,43,FALSE),"-")</f>
        <v>-</v>
      </c>
      <c r="P591" s="3" t="str">
        <f>IFERROR(VLOOKUP($D591,Payments!J$10:$AX$1113,41,FALSE),"-")</f>
        <v>-</v>
      </c>
      <c r="Q591" s="3" t="str">
        <f>IFERROR(VLOOKUP($D591,Payments!L$10:$AX$1113,39,FALSE),"-")</f>
        <v>-</v>
      </c>
      <c r="R591" s="3" t="str">
        <f>IFERROR(VLOOKUP($D591,Payments!N$10:$AX$1113,37,FALSE),"-")</f>
        <v>-</v>
      </c>
      <c r="S591" s="3" t="str">
        <f>IFERROR(VLOOKUP($D591,Payments!P$10:$AX$1113,35,FALSE),"-")</f>
        <v>-</v>
      </c>
      <c r="T591" s="3" t="str">
        <f>IFERROR(VLOOKUP($D591,Payments!R$10:$AX$1113,33,FALSE),"-")</f>
        <v>-</v>
      </c>
      <c r="U591" s="3" t="str">
        <f>IFERROR(VLOOKUP($D591,Payments!T$10:$AX$1113,31,FALSE),"-")</f>
        <v>-</v>
      </c>
      <c r="V591" s="3" t="str">
        <f>IFERROR(VLOOKUP($D591,Payments!V$10:$AX$1113,29,FALSE),"-")</f>
        <v>-</v>
      </c>
      <c r="W591" s="3" t="str">
        <f>IFERROR(VLOOKUP($D591,Payments!X$10:$AX$1113,27,FALSE),"-")</f>
        <v>-</v>
      </c>
      <c r="X591" s="3" t="str">
        <f>IFERROR(VLOOKUP($D591,Payments!Z$10:$AX$1113,25,FALSE),"-")</f>
        <v>-</v>
      </c>
      <c r="Y591" s="3" t="str">
        <f>IFERROR(VLOOKUP($D591,Payments!AB$10:$AX$1113,23,FALSE),"-")</f>
        <v>-</v>
      </c>
      <c r="Z591" s="3" t="str">
        <f>IFERROR(VLOOKUP($D591,Payments!AD$10:$AX$1113,19,FALSE),"-")</f>
        <v>-</v>
      </c>
      <c r="AA591" s="3" t="str">
        <f>IFERROR(VLOOKUP($D591,Payments!AF$10:$AX$1113,17,FALSE),"-")</f>
        <v>-</v>
      </c>
      <c r="AB591" s="3" t="str">
        <f>IFERROR(VLOOKUP($D591,Payments!AH$10:$AX$1113,15,FALSE),"-")</f>
        <v>-</v>
      </c>
      <c r="AC591" s="3" t="str">
        <f>IFERROR(VLOOKUP($D591,Payments!AJ$10:$AX$1113,15,FALSE),"-")</f>
        <v>-</v>
      </c>
      <c r="AD591" s="3" t="str">
        <f>IFERROR(VLOOKUP($D591,Payments!AL$10:$AX$1113,13,FALSE),"-")</f>
        <v>-</v>
      </c>
      <c r="AE591" s="3" t="str">
        <f>IFERROR(VLOOKUP($D591,Payments!AN$10:$AX$1113,11,FALSE),"-")</f>
        <v>-</v>
      </c>
      <c r="AF591" s="3" t="str">
        <f>IFERROR(VLOOKUP($D591,Payments!AP$10:$AX$1113,9,FALSE),"-")</f>
        <v>-</v>
      </c>
      <c r="AG591" s="3" t="str">
        <f>IFERROR(VLOOKUP($D591,Payments!AR$10:$AX$1113,7,FALSE),"-")</f>
        <v>-</v>
      </c>
      <c r="AH591" s="3" t="str">
        <f>IFERROR(VLOOKUP($D591,Payments!AT$10:$AX$1113,5,FALSE),"-")</f>
        <v>-</v>
      </c>
      <c r="AI591" s="3" t="str">
        <f>IFERROR(VLOOKUP($D591,Payments!AV$10:$AX$1113,3,FALSE),"-")</f>
        <v>-</v>
      </c>
    </row>
    <row r="592" spans="1:35" ht="14.5" x14ac:dyDescent="0.35">
      <c r="A592" s="7" t="s">
        <v>804</v>
      </c>
      <c r="B592" s="2" t="s">
        <v>2703</v>
      </c>
      <c r="C592" s="22" t="s">
        <v>831</v>
      </c>
      <c r="D592" s="2" t="s">
        <v>2170</v>
      </c>
      <c r="E592" s="22" t="s">
        <v>835</v>
      </c>
      <c r="F592" s="2">
        <v>6</v>
      </c>
      <c r="G592" s="38">
        <v>20000</v>
      </c>
      <c r="H592" s="2"/>
      <c r="I592" s="26"/>
      <c r="J592" s="2" t="s">
        <v>286</v>
      </c>
      <c r="K592" s="2"/>
      <c r="L592" s="3" t="str">
        <f>IFERROR(VLOOKUP($D592,Payments!B$10:$AX$1113,49,FALSE),"-")</f>
        <v>-</v>
      </c>
      <c r="M592" s="3" t="str">
        <f>IFERROR(VLOOKUP($D592,Payments!D$10:$AX$1113,47,FALSE),"-")</f>
        <v>-</v>
      </c>
      <c r="N592" s="3" t="str">
        <f>IFERROR(VLOOKUP($D592,Payments!F$10:$AX$1113,45,FALSE),"-")</f>
        <v>-</v>
      </c>
      <c r="O592" s="3" t="str">
        <f>IFERROR(VLOOKUP($D592,Payments!H$10:$AX$1113,43,FALSE),"-")</f>
        <v>-</v>
      </c>
      <c r="P592" s="3" t="str">
        <f>IFERROR(VLOOKUP($D592,Payments!J$10:$AX$1113,41,FALSE),"-")</f>
        <v>-</v>
      </c>
      <c r="Q592" s="3" t="str">
        <f>IFERROR(VLOOKUP($D592,Payments!L$10:$AX$1113,39,FALSE),"-")</f>
        <v>-</v>
      </c>
      <c r="R592" s="3" t="str">
        <f>IFERROR(VLOOKUP($D592,Payments!N$10:$AX$1113,37,FALSE),"-")</f>
        <v>-</v>
      </c>
      <c r="S592" s="3" t="str">
        <f>IFERROR(VLOOKUP($D592,Payments!P$10:$AX$1113,35,FALSE),"-")</f>
        <v>-</v>
      </c>
      <c r="T592" s="3" t="str">
        <f>IFERROR(VLOOKUP($D592,Payments!R$10:$AX$1113,33,FALSE),"-")</f>
        <v>-</v>
      </c>
      <c r="U592" s="3" t="str">
        <f>IFERROR(VLOOKUP($D592,Payments!T$10:$AX$1113,31,FALSE),"-")</f>
        <v>-</v>
      </c>
      <c r="V592" s="3" t="str">
        <f>IFERROR(VLOOKUP($D592,Payments!V$10:$AX$1113,29,FALSE),"-")</f>
        <v>-</v>
      </c>
      <c r="W592" s="3" t="str">
        <f>IFERROR(VLOOKUP($D592,Payments!X$10:$AX$1113,27,FALSE),"-")</f>
        <v>-</v>
      </c>
      <c r="X592" s="3" t="str">
        <f>IFERROR(VLOOKUP($D592,Payments!Z$10:$AX$1113,25,FALSE),"-")</f>
        <v>-</v>
      </c>
      <c r="Y592" s="3" t="str">
        <f>IFERROR(VLOOKUP($D592,Payments!AB$10:$AX$1113,23,FALSE),"-")</f>
        <v>-</v>
      </c>
      <c r="Z592" s="3" t="str">
        <f>IFERROR(VLOOKUP($D592,Payments!AD$10:$AX$1113,19,FALSE),"-")</f>
        <v>-</v>
      </c>
      <c r="AA592" s="3" t="str">
        <f>IFERROR(VLOOKUP($D592,Payments!AF$10:$AX$1113,17,FALSE),"-")</f>
        <v>-</v>
      </c>
      <c r="AB592" s="3" t="str">
        <f>IFERROR(VLOOKUP($D592,Payments!AH$10:$AX$1113,15,FALSE),"-")</f>
        <v>-</v>
      </c>
      <c r="AC592" s="3" t="str">
        <f>IFERROR(VLOOKUP($D592,Payments!AJ$10:$AX$1113,15,FALSE),"-")</f>
        <v>-</v>
      </c>
      <c r="AD592" s="3" t="str">
        <f>IFERROR(VLOOKUP($D592,Payments!AL$10:$AX$1113,13,FALSE),"-")</f>
        <v>-</v>
      </c>
      <c r="AE592" s="3" t="str">
        <f>IFERROR(VLOOKUP($D592,Payments!AN$10:$AX$1113,11,FALSE),"-")</f>
        <v>-</v>
      </c>
      <c r="AF592" s="3" t="str">
        <f>IFERROR(VLOOKUP($D592,Payments!AP$10:$AX$1113,9,FALSE),"-")</f>
        <v>-</v>
      </c>
      <c r="AG592" s="3" t="str">
        <f>IFERROR(VLOOKUP($D592,Payments!AR$10:$AX$1113,7,FALSE),"-")</f>
        <v>-</v>
      </c>
      <c r="AH592" s="3" t="str">
        <f>IFERROR(VLOOKUP($D592,Payments!AT$10:$AX$1113,5,FALSE),"-")</f>
        <v>-</v>
      </c>
      <c r="AI592" s="3" t="str">
        <f>IFERROR(VLOOKUP($D592,Payments!AV$10:$AX$1113,3,FALSE),"-")</f>
        <v>-</v>
      </c>
    </row>
    <row r="593" spans="1:35" ht="14.5" x14ac:dyDescent="0.35">
      <c r="A593" s="7" t="s">
        <v>804</v>
      </c>
      <c r="B593" s="2" t="s">
        <v>2703</v>
      </c>
      <c r="C593" s="22" t="s">
        <v>831</v>
      </c>
      <c r="D593" s="2" t="s">
        <v>2171</v>
      </c>
      <c r="E593" s="22" t="s">
        <v>836</v>
      </c>
      <c r="F593" s="2"/>
      <c r="G593" s="38">
        <v>20000</v>
      </c>
      <c r="H593" s="2"/>
      <c r="I593" s="26"/>
      <c r="J593" s="2"/>
      <c r="K593" s="2"/>
      <c r="L593" s="3" t="str">
        <f>IFERROR(VLOOKUP($D593,Payments!B$10:$AX$1113,49,FALSE),"-")</f>
        <v>-</v>
      </c>
      <c r="M593" s="3" t="str">
        <f>IFERROR(VLOOKUP($D593,Payments!D$10:$AX$1113,47,FALSE),"-")</f>
        <v>-</v>
      </c>
      <c r="N593" s="3" t="str">
        <f>IFERROR(VLOOKUP($D593,Payments!F$10:$AX$1113,45,FALSE),"-")</f>
        <v>-</v>
      </c>
      <c r="O593" s="3" t="str">
        <f>IFERROR(VLOOKUP($D593,Payments!H$10:$AX$1113,43,FALSE),"-")</f>
        <v>-</v>
      </c>
      <c r="P593" s="3" t="str">
        <f>IFERROR(VLOOKUP($D593,Payments!J$10:$AX$1113,41,FALSE),"-")</f>
        <v>-</v>
      </c>
      <c r="Q593" s="3" t="str">
        <f>IFERROR(VLOOKUP($D593,Payments!L$10:$AX$1113,39,FALSE),"-")</f>
        <v>-</v>
      </c>
      <c r="R593" s="3" t="str">
        <f>IFERROR(VLOOKUP($D593,Payments!N$10:$AX$1113,37,FALSE),"-")</f>
        <v>-</v>
      </c>
      <c r="S593" s="3" t="str">
        <f>IFERROR(VLOOKUP($D593,Payments!P$10:$AX$1113,35,FALSE),"-")</f>
        <v>-</v>
      </c>
      <c r="T593" s="3" t="str">
        <f>IFERROR(VLOOKUP($D593,Payments!R$10:$AX$1113,33,FALSE),"-")</f>
        <v>-</v>
      </c>
      <c r="U593" s="3" t="str">
        <f>IFERROR(VLOOKUP($D593,Payments!T$10:$AX$1113,31,FALSE),"-")</f>
        <v>-</v>
      </c>
      <c r="V593" s="3" t="str">
        <f>IFERROR(VLOOKUP($D593,Payments!V$10:$AX$1113,29,FALSE),"-")</f>
        <v>-</v>
      </c>
      <c r="W593" s="3" t="str">
        <f>IFERROR(VLOOKUP($D593,Payments!X$10:$AX$1113,27,FALSE),"-")</f>
        <v>-</v>
      </c>
      <c r="X593" s="3" t="str">
        <f>IFERROR(VLOOKUP($D593,Payments!Z$10:$AX$1113,25,FALSE),"-")</f>
        <v>-</v>
      </c>
      <c r="Y593" s="3" t="str">
        <f>IFERROR(VLOOKUP($D593,Payments!AB$10:$AX$1113,23,FALSE),"-")</f>
        <v>-</v>
      </c>
      <c r="Z593" s="3" t="str">
        <f>IFERROR(VLOOKUP($D593,Payments!AD$10:$AX$1113,19,FALSE),"-")</f>
        <v>-</v>
      </c>
      <c r="AA593" s="3" t="str">
        <f>IFERROR(VLOOKUP($D593,Payments!AF$10:$AX$1113,17,FALSE),"-")</f>
        <v>-</v>
      </c>
      <c r="AB593" s="3" t="str">
        <f>IFERROR(VLOOKUP($D593,Payments!AH$10:$AX$1113,15,FALSE),"-")</f>
        <v>-</v>
      </c>
      <c r="AC593" s="3" t="str">
        <f>IFERROR(VLOOKUP($D593,Payments!AJ$10:$AX$1113,15,FALSE),"-")</f>
        <v>-</v>
      </c>
      <c r="AD593" s="3" t="str">
        <f>IFERROR(VLOOKUP($D593,Payments!AL$10:$AX$1113,13,FALSE),"-")</f>
        <v>-</v>
      </c>
      <c r="AE593" s="3" t="str">
        <f>IFERROR(VLOOKUP($D593,Payments!AN$10:$AX$1113,11,FALSE),"-")</f>
        <v>-</v>
      </c>
      <c r="AF593" s="3" t="str">
        <f>IFERROR(VLOOKUP($D593,Payments!AP$10:$AX$1113,9,FALSE),"-")</f>
        <v>-</v>
      </c>
      <c r="AG593" s="3" t="str">
        <f>IFERROR(VLOOKUP($D593,Payments!AR$10:$AX$1113,7,FALSE),"-")</f>
        <v>-</v>
      </c>
      <c r="AH593" s="3" t="str">
        <f>IFERROR(VLOOKUP($D593,Payments!AT$10:$AX$1113,5,FALSE),"-")</f>
        <v>-</v>
      </c>
      <c r="AI593" s="3" t="str">
        <f>IFERROR(VLOOKUP($D593,Payments!AV$10:$AX$1113,3,FALSE),"-")</f>
        <v>-</v>
      </c>
    </row>
    <row r="594" spans="1:35" ht="14.5" x14ac:dyDescent="0.35">
      <c r="A594" s="7" t="s">
        <v>804</v>
      </c>
      <c r="B594" s="2" t="s">
        <v>2704</v>
      </c>
      <c r="C594" s="22" t="s">
        <v>855</v>
      </c>
      <c r="D594" s="2" t="s">
        <v>2172</v>
      </c>
      <c r="E594" s="22" t="s">
        <v>837</v>
      </c>
      <c r="F594" s="2" t="s">
        <v>2786</v>
      </c>
      <c r="G594" s="38">
        <v>15000</v>
      </c>
      <c r="H594" s="2" t="s">
        <v>227</v>
      </c>
      <c r="I594" s="26"/>
      <c r="J594" s="2"/>
      <c r="K594" s="2" t="s">
        <v>854</v>
      </c>
      <c r="L594" s="3" t="str">
        <f>IFERROR(VLOOKUP($D594,Payments!B$10:$AX$1113,49,FALSE),"-")</f>
        <v>-</v>
      </c>
      <c r="M594" s="3" t="str">
        <f>IFERROR(VLOOKUP($D594,Payments!D$10:$AX$1113,47,FALSE),"-")</f>
        <v>-</v>
      </c>
      <c r="N594" s="3" t="str">
        <f>IFERROR(VLOOKUP($D594,Payments!F$10:$AX$1113,45,FALSE),"-")</f>
        <v>-</v>
      </c>
      <c r="O594" s="3" t="str">
        <f>IFERROR(VLOOKUP($D594,Payments!H$10:$AX$1113,43,FALSE),"-")</f>
        <v>-</v>
      </c>
      <c r="P594" s="3" t="str">
        <f>IFERROR(VLOOKUP($D594,Payments!J$10:$AX$1113,41,FALSE),"-")</f>
        <v>-</v>
      </c>
      <c r="Q594" s="3" t="str">
        <f>IFERROR(VLOOKUP($D594,Payments!L$10:$AX$1113,39,FALSE),"-")</f>
        <v>-</v>
      </c>
      <c r="R594" s="3" t="str">
        <f>IFERROR(VLOOKUP($D594,Payments!N$10:$AX$1113,37,FALSE),"-")</f>
        <v>-</v>
      </c>
      <c r="S594" s="3" t="str">
        <f>IFERROR(VLOOKUP($D594,Payments!P$10:$AX$1113,35,FALSE),"-")</f>
        <v>-</v>
      </c>
      <c r="T594" s="3" t="str">
        <f>IFERROR(VLOOKUP($D594,Payments!R$10:$AX$1113,33,FALSE),"-")</f>
        <v>-</v>
      </c>
      <c r="U594" s="3" t="str">
        <f>IFERROR(VLOOKUP($D594,Payments!T$10:$AX$1113,31,FALSE),"-")</f>
        <v>-</v>
      </c>
      <c r="V594" s="3" t="str">
        <f>IFERROR(VLOOKUP($D594,Payments!V$10:$AX$1113,29,FALSE),"-")</f>
        <v>-</v>
      </c>
      <c r="W594" s="3" t="str">
        <f>IFERROR(VLOOKUP($D594,Payments!X$10:$AX$1113,27,FALSE),"-")</f>
        <v>-</v>
      </c>
      <c r="X594" s="3" t="str">
        <f>IFERROR(VLOOKUP($D594,Payments!Z$10:$AX$1113,25,FALSE),"-")</f>
        <v>-</v>
      </c>
      <c r="Y594" s="3" t="str">
        <f>IFERROR(VLOOKUP($D594,Payments!AB$10:$AX$1113,23,FALSE),"-")</f>
        <v>-</v>
      </c>
      <c r="Z594" s="3" t="str">
        <f>IFERROR(VLOOKUP($D594,Payments!AD$10:$AX$1113,19,FALSE),"-")</f>
        <v>-</v>
      </c>
      <c r="AA594" s="3" t="str">
        <f>IFERROR(VLOOKUP($D594,Payments!AF$10:$AX$1113,17,FALSE),"-")</f>
        <v>-</v>
      </c>
      <c r="AB594" s="3" t="str">
        <f>IFERROR(VLOOKUP($D594,Payments!AH$10:$AX$1113,15,FALSE),"-")</f>
        <v>-</v>
      </c>
      <c r="AC594" s="3" t="str">
        <f>IFERROR(VLOOKUP($D594,Payments!AJ$10:$AX$1113,15,FALSE),"-")</f>
        <v>-</v>
      </c>
      <c r="AD594" s="3" t="str">
        <f>IFERROR(VLOOKUP($D594,Payments!AL$10:$AX$1113,13,FALSE),"-")</f>
        <v>-</v>
      </c>
      <c r="AE594" s="3" t="str">
        <f>IFERROR(VLOOKUP($D594,Payments!AN$10:$AX$1113,11,FALSE),"-")</f>
        <v>-</v>
      </c>
      <c r="AF594" s="3" t="str">
        <f>IFERROR(VLOOKUP($D594,Payments!AP$10:$AX$1113,9,FALSE),"-")</f>
        <v>-</v>
      </c>
      <c r="AG594" s="3" t="str">
        <f>IFERROR(VLOOKUP($D594,Payments!AR$10:$AX$1113,7,FALSE),"-")</f>
        <v>-</v>
      </c>
      <c r="AH594" s="3" t="str">
        <f>IFERROR(VLOOKUP($D594,Payments!AT$10:$AX$1113,5,FALSE),"-")</f>
        <v>-</v>
      </c>
      <c r="AI594" s="3" t="str">
        <f>IFERROR(VLOOKUP($D594,Payments!AV$10:$AX$1113,3,FALSE),"-")</f>
        <v>-</v>
      </c>
    </row>
    <row r="595" spans="1:35" ht="14.5" x14ac:dyDescent="0.35">
      <c r="A595" s="7" t="s">
        <v>804</v>
      </c>
      <c r="B595" s="2" t="s">
        <v>2704</v>
      </c>
      <c r="C595" s="22" t="s">
        <v>855</v>
      </c>
      <c r="D595" s="2" t="s">
        <v>2173</v>
      </c>
      <c r="E595" s="22" t="s">
        <v>838</v>
      </c>
      <c r="F595" s="2" t="s">
        <v>2786</v>
      </c>
      <c r="G595" s="38">
        <v>15000</v>
      </c>
      <c r="H595" s="2" t="s">
        <v>227</v>
      </c>
      <c r="I595" s="26"/>
      <c r="J595" s="2"/>
      <c r="K595" s="2" t="s">
        <v>852</v>
      </c>
      <c r="L595" s="3" t="str">
        <f>IFERROR(VLOOKUP($D595,Payments!B$10:$AX$1113,49,FALSE),"-")</f>
        <v>-</v>
      </c>
      <c r="M595" s="3" t="str">
        <f>IFERROR(VLOOKUP($D595,Payments!D$10:$AX$1113,47,FALSE),"-")</f>
        <v>-</v>
      </c>
      <c r="N595" s="3" t="str">
        <f>IFERROR(VLOOKUP($D595,Payments!F$10:$AX$1113,45,FALSE),"-")</f>
        <v>-</v>
      </c>
      <c r="O595" s="3" t="str">
        <f>IFERROR(VLOOKUP($D595,Payments!H$10:$AX$1113,43,FALSE),"-")</f>
        <v>-</v>
      </c>
      <c r="P595" s="3" t="str">
        <f>IFERROR(VLOOKUP($D595,Payments!J$10:$AX$1113,41,FALSE),"-")</f>
        <v>-</v>
      </c>
      <c r="Q595" s="3" t="str">
        <f>IFERROR(VLOOKUP($D595,Payments!L$10:$AX$1113,39,FALSE),"-")</f>
        <v>-</v>
      </c>
      <c r="R595" s="3" t="str">
        <f>IFERROR(VLOOKUP($D595,Payments!N$10:$AX$1113,37,FALSE),"-")</f>
        <v>-</v>
      </c>
      <c r="S595" s="3" t="str">
        <f>IFERROR(VLOOKUP($D595,Payments!P$10:$AX$1113,35,FALSE),"-")</f>
        <v>-</v>
      </c>
      <c r="T595" s="3" t="str">
        <f>IFERROR(VLOOKUP($D595,Payments!R$10:$AX$1113,33,FALSE),"-")</f>
        <v>-</v>
      </c>
      <c r="U595" s="3" t="str">
        <f>IFERROR(VLOOKUP($D595,Payments!T$10:$AX$1113,31,FALSE),"-")</f>
        <v>-</v>
      </c>
      <c r="V595" s="3" t="str">
        <f>IFERROR(VLOOKUP($D595,Payments!V$10:$AX$1113,29,FALSE),"-")</f>
        <v>-</v>
      </c>
      <c r="W595" s="3" t="str">
        <f>IFERROR(VLOOKUP($D595,Payments!X$10:$AX$1113,27,FALSE),"-")</f>
        <v>-</v>
      </c>
      <c r="X595" s="3" t="str">
        <f>IFERROR(VLOOKUP($D595,Payments!Z$10:$AX$1113,25,FALSE),"-")</f>
        <v>-</v>
      </c>
      <c r="Y595" s="3" t="str">
        <f>IFERROR(VLOOKUP($D595,Payments!AB$10:$AX$1113,23,FALSE),"-")</f>
        <v>-</v>
      </c>
      <c r="Z595" s="3" t="str">
        <f>IFERROR(VLOOKUP($D595,Payments!AD$10:$AX$1113,19,FALSE),"-")</f>
        <v>-</v>
      </c>
      <c r="AA595" s="3" t="str">
        <f>IFERROR(VLOOKUP($D595,Payments!AF$10:$AX$1113,17,FALSE),"-")</f>
        <v>-</v>
      </c>
      <c r="AB595" s="3" t="str">
        <f>IFERROR(VLOOKUP($D595,Payments!AH$10:$AX$1113,15,FALSE),"-")</f>
        <v>-</v>
      </c>
      <c r="AC595" s="3" t="str">
        <f>IFERROR(VLOOKUP($D595,Payments!AJ$10:$AX$1113,15,FALSE),"-")</f>
        <v>-</v>
      </c>
      <c r="AD595" s="3" t="str">
        <f>IFERROR(VLOOKUP($D595,Payments!AL$10:$AX$1113,13,FALSE),"-")</f>
        <v>-</v>
      </c>
      <c r="AE595" s="3" t="str">
        <f>IFERROR(VLOOKUP($D595,Payments!AN$10:$AX$1113,11,FALSE),"-")</f>
        <v>-</v>
      </c>
      <c r="AF595" s="3" t="str">
        <f>IFERROR(VLOOKUP($D595,Payments!AP$10:$AX$1113,9,FALSE),"-")</f>
        <v>-</v>
      </c>
      <c r="AG595" s="3" t="str">
        <f>IFERROR(VLOOKUP($D595,Payments!AR$10:$AX$1113,7,FALSE),"-")</f>
        <v>-</v>
      </c>
      <c r="AH595" s="3" t="str">
        <f>IFERROR(VLOOKUP($D595,Payments!AT$10:$AX$1113,5,FALSE),"-")</f>
        <v>-</v>
      </c>
      <c r="AI595" s="3" t="str">
        <f>IFERROR(VLOOKUP($D595,Payments!AV$10:$AX$1113,3,FALSE),"-")</f>
        <v>-</v>
      </c>
    </row>
    <row r="596" spans="1:35" ht="14.5" x14ac:dyDescent="0.35">
      <c r="A596" s="7" t="s">
        <v>804</v>
      </c>
      <c r="B596" s="2" t="s">
        <v>2704</v>
      </c>
      <c r="C596" s="22" t="s">
        <v>855</v>
      </c>
      <c r="D596" s="2" t="s">
        <v>2174</v>
      </c>
      <c r="E596" s="22" t="s">
        <v>839</v>
      </c>
      <c r="F596" s="2" t="s">
        <v>2786</v>
      </c>
      <c r="G596" s="38">
        <v>15000</v>
      </c>
      <c r="H596" s="2" t="s">
        <v>227</v>
      </c>
      <c r="I596" s="26"/>
      <c r="J596" s="2"/>
      <c r="K596" s="2" t="s">
        <v>853</v>
      </c>
      <c r="L596" s="3" t="str">
        <f>IFERROR(VLOOKUP($D596,Payments!B$10:$AX$1113,49,FALSE),"-")</f>
        <v>-</v>
      </c>
      <c r="M596" s="3" t="str">
        <f>IFERROR(VLOOKUP($D596,Payments!D$10:$AX$1113,47,FALSE),"-")</f>
        <v>-</v>
      </c>
      <c r="N596" s="3" t="str">
        <f>IFERROR(VLOOKUP($D596,Payments!F$10:$AX$1113,45,FALSE),"-")</f>
        <v>-</v>
      </c>
      <c r="O596" s="3" t="str">
        <f>IFERROR(VLOOKUP($D596,Payments!H$10:$AX$1113,43,FALSE),"-")</f>
        <v>-</v>
      </c>
      <c r="P596" s="3" t="str">
        <f>IFERROR(VLOOKUP($D596,Payments!J$10:$AX$1113,41,FALSE),"-")</f>
        <v>-</v>
      </c>
      <c r="Q596" s="3" t="str">
        <f>IFERROR(VLOOKUP($D596,Payments!L$10:$AX$1113,39,FALSE),"-")</f>
        <v>-</v>
      </c>
      <c r="R596" s="3" t="str">
        <f>IFERROR(VLOOKUP($D596,Payments!N$10:$AX$1113,37,FALSE),"-")</f>
        <v>-</v>
      </c>
      <c r="S596" s="3" t="str">
        <f>IFERROR(VLOOKUP($D596,Payments!P$10:$AX$1113,35,FALSE),"-")</f>
        <v>-</v>
      </c>
      <c r="T596" s="3" t="str">
        <f>IFERROR(VLOOKUP($D596,Payments!R$10:$AX$1113,33,FALSE),"-")</f>
        <v>-</v>
      </c>
      <c r="U596" s="3" t="str">
        <f>IFERROR(VLOOKUP($D596,Payments!T$10:$AX$1113,31,FALSE),"-")</f>
        <v>-</v>
      </c>
      <c r="V596" s="3" t="str">
        <f>IFERROR(VLOOKUP($D596,Payments!V$10:$AX$1113,29,FALSE),"-")</f>
        <v>-</v>
      </c>
      <c r="W596" s="3" t="str">
        <f>IFERROR(VLOOKUP($D596,Payments!X$10:$AX$1113,27,FALSE),"-")</f>
        <v>-</v>
      </c>
      <c r="X596" s="3" t="str">
        <f>IFERROR(VLOOKUP($D596,Payments!Z$10:$AX$1113,25,FALSE),"-")</f>
        <v>-</v>
      </c>
      <c r="Y596" s="3" t="str">
        <f>IFERROR(VLOOKUP($D596,Payments!AB$10:$AX$1113,23,FALSE),"-")</f>
        <v>-</v>
      </c>
      <c r="Z596" s="3" t="str">
        <f>IFERROR(VLOOKUP($D596,Payments!AD$10:$AX$1113,19,FALSE),"-")</f>
        <v>-</v>
      </c>
      <c r="AA596" s="3" t="str">
        <f>IFERROR(VLOOKUP($D596,Payments!AF$10:$AX$1113,17,FALSE),"-")</f>
        <v>-</v>
      </c>
      <c r="AB596" s="3" t="str">
        <f>IFERROR(VLOOKUP($D596,Payments!AH$10:$AX$1113,15,FALSE),"-")</f>
        <v>-</v>
      </c>
      <c r="AC596" s="3" t="str">
        <f>IFERROR(VLOOKUP($D596,Payments!AJ$10:$AX$1113,15,FALSE),"-")</f>
        <v>-</v>
      </c>
      <c r="AD596" s="3" t="str">
        <f>IFERROR(VLOOKUP($D596,Payments!AL$10:$AX$1113,13,FALSE),"-")</f>
        <v>-</v>
      </c>
      <c r="AE596" s="3" t="str">
        <f>IFERROR(VLOOKUP($D596,Payments!AN$10:$AX$1113,11,FALSE),"-")</f>
        <v>-</v>
      </c>
      <c r="AF596" s="3" t="str">
        <f>IFERROR(VLOOKUP($D596,Payments!AP$10:$AX$1113,9,FALSE),"-")</f>
        <v>-</v>
      </c>
      <c r="AG596" s="3" t="str">
        <f>IFERROR(VLOOKUP($D596,Payments!AR$10:$AX$1113,7,FALSE),"-")</f>
        <v>-</v>
      </c>
      <c r="AH596" s="3" t="str">
        <f>IFERROR(VLOOKUP($D596,Payments!AT$10:$AX$1113,5,FALSE),"-")</f>
        <v>-</v>
      </c>
      <c r="AI596" s="3" t="str">
        <f>IFERROR(VLOOKUP($D596,Payments!AV$10:$AX$1113,3,FALSE),"-")</f>
        <v>-</v>
      </c>
    </row>
    <row r="597" spans="1:35" ht="14.5" x14ac:dyDescent="0.35">
      <c r="A597" s="7" t="s">
        <v>804</v>
      </c>
      <c r="B597" s="2" t="s">
        <v>2704</v>
      </c>
      <c r="C597" s="22" t="s">
        <v>855</v>
      </c>
      <c r="D597" s="2" t="s">
        <v>2175</v>
      </c>
      <c r="E597" s="22" t="s">
        <v>840</v>
      </c>
      <c r="F597" s="2" t="s">
        <v>2786</v>
      </c>
      <c r="G597" s="38">
        <v>15000</v>
      </c>
      <c r="H597" s="2" t="s">
        <v>227</v>
      </c>
      <c r="I597" s="26"/>
      <c r="J597" s="2"/>
      <c r="K597" s="2" t="s">
        <v>852</v>
      </c>
      <c r="L597" s="3" t="str">
        <f>IFERROR(VLOOKUP($D597,Payments!B$10:$AX$1113,49,FALSE),"-")</f>
        <v>-</v>
      </c>
      <c r="M597" s="3" t="str">
        <f>IFERROR(VLOOKUP($D597,Payments!D$10:$AX$1113,47,FALSE),"-")</f>
        <v>-</v>
      </c>
      <c r="N597" s="3" t="str">
        <f>IFERROR(VLOOKUP($D597,Payments!F$10:$AX$1113,45,FALSE),"-")</f>
        <v>-</v>
      </c>
      <c r="O597" s="3" t="str">
        <f>IFERROR(VLOOKUP($D597,Payments!H$10:$AX$1113,43,FALSE),"-")</f>
        <v>-</v>
      </c>
      <c r="P597" s="3" t="str">
        <f>IFERROR(VLOOKUP($D597,Payments!J$10:$AX$1113,41,FALSE),"-")</f>
        <v>-</v>
      </c>
      <c r="Q597" s="3" t="str">
        <f>IFERROR(VLOOKUP($D597,Payments!L$10:$AX$1113,39,FALSE),"-")</f>
        <v>-</v>
      </c>
      <c r="R597" s="3" t="str">
        <f>IFERROR(VLOOKUP($D597,Payments!N$10:$AX$1113,37,FALSE),"-")</f>
        <v>-</v>
      </c>
      <c r="S597" s="3" t="str">
        <f>IFERROR(VLOOKUP($D597,Payments!P$10:$AX$1113,35,FALSE),"-")</f>
        <v>-</v>
      </c>
      <c r="T597" s="3" t="str">
        <f>IFERROR(VLOOKUP($D597,Payments!R$10:$AX$1113,33,FALSE),"-")</f>
        <v>-</v>
      </c>
      <c r="U597" s="3" t="str">
        <f>IFERROR(VLOOKUP($D597,Payments!T$10:$AX$1113,31,FALSE),"-")</f>
        <v>-</v>
      </c>
      <c r="V597" s="3" t="str">
        <f>IFERROR(VLOOKUP($D597,Payments!V$10:$AX$1113,29,FALSE),"-")</f>
        <v>-</v>
      </c>
      <c r="W597" s="3" t="str">
        <f>IFERROR(VLOOKUP($D597,Payments!X$10:$AX$1113,27,FALSE),"-")</f>
        <v>-</v>
      </c>
      <c r="X597" s="3" t="str">
        <f>IFERROR(VLOOKUP($D597,Payments!Z$10:$AX$1113,25,FALSE),"-")</f>
        <v>-</v>
      </c>
      <c r="Y597" s="3" t="str">
        <f>IFERROR(VLOOKUP($D597,Payments!AB$10:$AX$1113,23,FALSE),"-")</f>
        <v>-</v>
      </c>
      <c r="Z597" s="3" t="str">
        <f>IFERROR(VLOOKUP($D597,Payments!AD$10:$AX$1113,19,FALSE),"-")</f>
        <v>-</v>
      </c>
      <c r="AA597" s="3" t="str">
        <f>IFERROR(VLOOKUP($D597,Payments!AF$10:$AX$1113,17,FALSE),"-")</f>
        <v>-</v>
      </c>
      <c r="AB597" s="3" t="str">
        <f>IFERROR(VLOOKUP($D597,Payments!AH$10:$AX$1113,15,FALSE),"-")</f>
        <v>-</v>
      </c>
      <c r="AC597" s="3" t="str">
        <f>IFERROR(VLOOKUP($D597,Payments!AJ$10:$AX$1113,15,FALSE),"-")</f>
        <v>-</v>
      </c>
      <c r="AD597" s="3" t="str">
        <f>IFERROR(VLOOKUP($D597,Payments!AL$10:$AX$1113,13,FALSE),"-")</f>
        <v>-</v>
      </c>
      <c r="AE597" s="3" t="str">
        <f>IFERROR(VLOOKUP($D597,Payments!AN$10:$AX$1113,11,FALSE),"-")</f>
        <v>-</v>
      </c>
      <c r="AF597" s="3" t="str">
        <f>IFERROR(VLOOKUP($D597,Payments!AP$10:$AX$1113,9,FALSE),"-")</f>
        <v>-</v>
      </c>
      <c r="AG597" s="3" t="str">
        <f>IFERROR(VLOOKUP($D597,Payments!AR$10:$AX$1113,7,FALSE),"-")</f>
        <v>-</v>
      </c>
      <c r="AH597" s="3" t="str">
        <f>IFERROR(VLOOKUP($D597,Payments!AT$10:$AX$1113,5,FALSE),"-")</f>
        <v>-</v>
      </c>
      <c r="AI597" s="3" t="str">
        <f>IFERROR(VLOOKUP($D597,Payments!AV$10:$AX$1113,3,FALSE),"-")</f>
        <v>-</v>
      </c>
    </row>
    <row r="598" spans="1:35" ht="14.5" x14ac:dyDescent="0.35">
      <c r="A598" s="7" t="s">
        <v>804</v>
      </c>
      <c r="B598" s="2" t="s">
        <v>2704</v>
      </c>
      <c r="C598" s="22" t="s">
        <v>855</v>
      </c>
      <c r="D598" s="2" t="s">
        <v>2176</v>
      </c>
      <c r="E598" s="22" t="s">
        <v>841</v>
      </c>
      <c r="F598" s="2">
        <v>7</v>
      </c>
      <c r="G598" s="38">
        <v>20000</v>
      </c>
      <c r="H598" s="2"/>
      <c r="I598" s="26"/>
      <c r="J598" s="2"/>
      <c r="K598" s="2"/>
      <c r="L598" s="3" t="str">
        <f>IFERROR(VLOOKUP($D598,Payments!B$10:$AX$1113,49,FALSE),"-")</f>
        <v>-</v>
      </c>
      <c r="M598" s="3" t="str">
        <f>IFERROR(VLOOKUP($D598,Payments!D$10:$AX$1113,47,FALSE),"-")</f>
        <v>-</v>
      </c>
      <c r="N598" s="3" t="str">
        <f>IFERROR(VLOOKUP($D598,Payments!F$10:$AX$1113,45,FALSE),"-")</f>
        <v>-</v>
      </c>
      <c r="O598" s="3" t="str">
        <f>IFERROR(VLOOKUP($D598,Payments!H$10:$AX$1113,43,FALSE),"-")</f>
        <v>-</v>
      </c>
      <c r="P598" s="3" t="str">
        <f>IFERROR(VLOOKUP($D598,Payments!J$10:$AX$1113,41,FALSE),"-")</f>
        <v>-</v>
      </c>
      <c r="Q598" s="3" t="str">
        <f>IFERROR(VLOOKUP($D598,Payments!L$10:$AX$1113,39,FALSE),"-")</f>
        <v>-</v>
      </c>
      <c r="R598" s="3" t="str">
        <f>IFERROR(VLOOKUP($D598,Payments!N$10:$AX$1113,37,FALSE),"-")</f>
        <v>-</v>
      </c>
      <c r="S598" s="3" t="str">
        <f>IFERROR(VLOOKUP($D598,Payments!P$10:$AX$1113,35,FALSE),"-")</f>
        <v>-</v>
      </c>
      <c r="T598" s="3" t="str">
        <f>IFERROR(VLOOKUP($D598,Payments!R$10:$AX$1113,33,FALSE),"-")</f>
        <v>-</v>
      </c>
      <c r="U598" s="3" t="str">
        <f>IFERROR(VLOOKUP($D598,Payments!T$10:$AX$1113,31,FALSE),"-")</f>
        <v>-</v>
      </c>
      <c r="V598" s="3" t="str">
        <f>IFERROR(VLOOKUP($D598,Payments!V$10:$AX$1113,29,FALSE),"-")</f>
        <v>-</v>
      </c>
      <c r="W598" s="3" t="str">
        <f>IFERROR(VLOOKUP($D598,Payments!X$10:$AX$1113,27,FALSE),"-")</f>
        <v>-</v>
      </c>
      <c r="X598" s="3" t="str">
        <f>IFERROR(VLOOKUP($D598,Payments!Z$10:$AX$1113,25,FALSE),"-")</f>
        <v>-</v>
      </c>
      <c r="Y598" s="3" t="str">
        <f>IFERROR(VLOOKUP($D598,Payments!AB$10:$AX$1113,23,FALSE),"-")</f>
        <v>-</v>
      </c>
      <c r="Z598" s="3" t="str">
        <f>IFERROR(VLOOKUP($D598,Payments!AD$10:$AX$1113,19,FALSE),"-")</f>
        <v>-</v>
      </c>
      <c r="AA598" s="3" t="str">
        <f>IFERROR(VLOOKUP($D598,Payments!AF$10:$AX$1113,17,FALSE),"-")</f>
        <v>-</v>
      </c>
      <c r="AB598" s="3" t="str">
        <f>IFERROR(VLOOKUP($D598,Payments!AH$10:$AX$1113,15,FALSE),"-")</f>
        <v>-</v>
      </c>
      <c r="AC598" s="3" t="str">
        <f>IFERROR(VLOOKUP($D598,Payments!AJ$10:$AX$1113,15,FALSE),"-")</f>
        <v>-</v>
      </c>
      <c r="AD598" s="3" t="str">
        <f>IFERROR(VLOOKUP($D598,Payments!AL$10:$AX$1113,13,FALSE),"-")</f>
        <v>-</v>
      </c>
      <c r="AE598" s="3" t="str">
        <f>IFERROR(VLOOKUP($D598,Payments!AN$10:$AX$1113,11,FALSE),"-")</f>
        <v>-</v>
      </c>
      <c r="AF598" s="3" t="str">
        <f>IFERROR(VLOOKUP($D598,Payments!AP$10:$AX$1113,9,FALSE),"-")</f>
        <v>-</v>
      </c>
      <c r="AG598" s="3" t="str">
        <f>IFERROR(VLOOKUP($D598,Payments!AR$10:$AX$1113,7,FALSE),"-")</f>
        <v>-</v>
      </c>
      <c r="AH598" s="3" t="str">
        <f>IFERROR(VLOOKUP($D598,Payments!AT$10:$AX$1113,5,FALSE),"-")</f>
        <v>-</v>
      </c>
      <c r="AI598" s="3" t="str">
        <f>IFERROR(VLOOKUP($D598,Payments!AV$10:$AX$1113,3,FALSE),"-")</f>
        <v>-</v>
      </c>
    </row>
    <row r="599" spans="1:35" ht="14.5" x14ac:dyDescent="0.35">
      <c r="A599" s="7" t="s">
        <v>804</v>
      </c>
      <c r="B599" s="2" t="s">
        <v>2704</v>
      </c>
      <c r="C599" s="22" t="s">
        <v>855</v>
      </c>
      <c r="D599" s="2" t="s">
        <v>2177</v>
      </c>
      <c r="E599" s="22" t="s">
        <v>842</v>
      </c>
      <c r="F599" s="2">
        <v>1</v>
      </c>
      <c r="G599" s="38">
        <v>20000</v>
      </c>
      <c r="H599" s="2"/>
      <c r="I599" s="26"/>
      <c r="J599" s="2" t="s">
        <v>159</v>
      </c>
      <c r="K599" s="2"/>
      <c r="L599" s="3" t="str">
        <f>IFERROR(VLOOKUP($D599,Payments!B$10:$AX$1113,49,FALSE),"-")</f>
        <v>-</v>
      </c>
      <c r="M599" s="3" t="str">
        <f>IFERROR(VLOOKUP($D599,Payments!D$10:$AX$1113,47,FALSE),"-")</f>
        <v>-</v>
      </c>
      <c r="N599" s="3" t="str">
        <f>IFERROR(VLOOKUP($D599,Payments!F$10:$AX$1113,45,FALSE),"-")</f>
        <v>-</v>
      </c>
      <c r="O599" s="3" t="str">
        <f>IFERROR(VLOOKUP($D599,Payments!H$10:$AX$1113,43,FALSE),"-")</f>
        <v>-</v>
      </c>
      <c r="P599" s="3" t="str">
        <f>IFERROR(VLOOKUP($D599,Payments!J$10:$AX$1113,41,FALSE),"-")</f>
        <v>-</v>
      </c>
      <c r="Q599" s="3" t="str">
        <f>IFERROR(VLOOKUP($D599,Payments!L$10:$AX$1113,39,FALSE),"-")</f>
        <v>-</v>
      </c>
      <c r="R599" s="3" t="str">
        <f>IFERROR(VLOOKUP($D599,Payments!N$10:$AX$1113,37,FALSE),"-")</f>
        <v>-</v>
      </c>
      <c r="S599" s="3" t="str">
        <f>IFERROR(VLOOKUP($D599,Payments!P$10:$AX$1113,35,FALSE),"-")</f>
        <v>-</v>
      </c>
      <c r="T599" s="3" t="str">
        <f>IFERROR(VLOOKUP($D599,Payments!R$10:$AX$1113,33,FALSE),"-")</f>
        <v>-</v>
      </c>
      <c r="U599" s="3" t="str">
        <f>IFERROR(VLOOKUP($D599,Payments!T$10:$AX$1113,31,FALSE),"-")</f>
        <v>-</v>
      </c>
      <c r="V599" s="3" t="str">
        <f>IFERROR(VLOOKUP($D599,Payments!V$10:$AX$1113,29,FALSE),"-")</f>
        <v>-</v>
      </c>
      <c r="W599" s="3" t="str">
        <f>IFERROR(VLOOKUP($D599,Payments!X$10:$AX$1113,27,FALSE),"-")</f>
        <v>-</v>
      </c>
      <c r="X599" s="3" t="str">
        <f>IFERROR(VLOOKUP($D599,Payments!Z$10:$AX$1113,25,FALSE),"-")</f>
        <v>-</v>
      </c>
      <c r="Y599" s="3" t="str">
        <f>IFERROR(VLOOKUP($D599,Payments!AB$10:$AX$1113,23,FALSE),"-")</f>
        <v>-</v>
      </c>
      <c r="Z599" s="3" t="str">
        <f>IFERROR(VLOOKUP($D599,Payments!AD$10:$AX$1113,19,FALSE),"-")</f>
        <v>-</v>
      </c>
      <c r="AA599" s="3" t="str">
        <f>IFERROR(VLOOKUP($D599,Payments!AF$10:$AX$1113,17,FALSE),"-")</f>
        <v>-</v>
      </c>
      <c r="AB599" s="3" t="str">
        <f>IFERROR(VLOOKUP($D599,Payments!AH$10:$AX$1113,15,FALSE),"-")</f>
        <v>-</v>
      </c>
      <c r="AC599" s="3" t="str">
        <f>IFERROR(VLOOKUP($D599,Payments!AJ$10:$AX$1113,15,FALSE),"-")</f>
        <v>-</v>
      </c>
      <c r="AD599" s="3" t="str">
        <f>IFERROR(VLOOKUP($D599,Payments!AL$10:$AX$1113,13,FALSE),"-")</f>
        <v>-</v>
      </c>
      <c r="AE599" s="3" t="str">
        <f>IFERROR(VLOOKUP($D599,Payments!AN$10:$AX$1113,11,FALSE),"-")</f>
        <v>-</v>
      </c>
      <c r="AF599" s="3" t="str">
        <f>IFERROR(VLOOKUP($D599,Payments!AP$10:$AX$1113,9,FALSE),"-")</f>
        <v>-</v>
      </c>
      <c r="AG599" s="3" t="str">
        <f>IFERROR(VLOOKUP($D599,Payments!AR$10:$AX$1113,7,FALSE),"-")</f>
        <v>-</v>
      </c>
      <c r="AH599" s="3" t="str">
        <f>IFERROR(VLOOKUP($D599,Payments!AT$10:$AX$1113,5,FALSE),"-")</f>
        <v>-</v>
      </c>
      <c r="AI599" s="3" t="str">
        <f>IFERROR(VLOOKUP($D599,Payments!AV$10:$AX$1113,3,FALSE),"-")</f>
        <v>-</v>
      </c>
    </row>
    <row r="600" spans="1:35" ht="14.5" x14ac:dyDescent="0.35">
      <c r="A600" s="7" t="s">
        <v>804</v>
      </c>
      <c r="B600" s="2" t="s">
        <v>2704</v>
      </c>
      <c r="C600" s="22" t="s">
        <v>855</v>
      </c>
      <c r="D600" s="2" t="s">
        <v>2178</v>
      </c>
      <c r="E600" s="22" t="s">
        <v>843</v>
      </c>
      <c r="F600" s="2">
        <v>3</v>
      </c>
      <c r="G600" s="38">
        <v>20000</v>
      </c>
      <c r="H600" s="2"/>
      <c r="I600" s="26"/>
      <c r="J600" s="2"/>
      <c r="K600" s="2"/>
      <c r="L600" s="3" t="str">
        <f>IFERROR(VLOOKUP($D600,Payments!B$10:$AX$1113,49,FALSE),"-")</f>
        <v>-</v>
      </c>
      <c r="M600" s="3" t="str">
        <f>IFERROR(VLOOKUP($D600,Payments!D$10:$AX$1113,47,FALSE),"-")</f>
        <v>-</v>
      </c>
      <c r="N600" s="3" t="str">
        <f>IFERROR(VLOOKUP($D600,Payments!F$10:$AX$1113,45,FALSE),"-")</f>
        <v>-</v>
      </c>
      <c r="O600" s="3" t="str">
        <f>IFERROR(VLOOKUP($D600,Payments!H$10:$AX$1113,43,FALSE),"-")</f>
        <v>-</v>
      </c>
      <c r="P600" s="3" t="str">
        <f>IFERROR(VLOOKUP($D600,Payments!J$10:$AX$1113,41,FALSE),"-")</f>
        <v>-</v>
      </c>
      <c r="Q600" s="3" t="str">
        <f>IFERROR(VLOOKUP($D600,Payments!L$10:$AX$1113,39,FALSE),"-")</f>
        <v>-</v>
      </c>
      <c r="R600" s="3" t="str">
        <f>IFERROR(VLOOKUP($D600,Payments!N$10:$AX$1113,37,FALSE),"-")</f>
        <v>-</v>
      </c>
      <c r="S600" s="3" t="str">
        <f>IFERROR(VLOOKUP($D600,Payments!P$10:$AX$1113,35,FALSE),"-")</f>
        <v>-</v>
      </c>
      <c r="T600" s="3" t="str">
        <f>IFERROR(VLOOKUP($D600,Payments!R$10:$AX$1113,33,FALSE),"-")</f>
        <v>-</v>
      </c>
      <c r="U600" s="3" t="str">
        <f>IFERROR(VLOOKUP($D600,Payments!T$10:$AX$1113,31,FALSE),"-")</f>
        <v>-</v>
      </c>
      <c r="V600" s="3" t="str">
        <f>IFERROR(VLOOKUP($D600,Payments!V$10:$AX$1113,29,FALSE),"-")</f>
        <v>-</v>
      </c>
      <c r="W600" s="3" t="str">
        <f>IFERROR(VLOOKUP($D600,Payments!X$10:$AX$1113,27,FALSE),"-")</f>
        <v>-</v>
      </c>
      <c r="X600" s="3" t="str">
        <f>IFERROR(VLOOKUP($D600,Payments!Z$10:$AX$1113,25,FALSE),"-")</f>
        <v>-</v>
      </c>
      <c r="Y600" s="3" t="str">
        <f>IFERROR(VLOOKUP($D600,Payments!AB$10:$AX$1113,23,FALSE),"-")</f>
        <v>-</v>
      </c>
      <c r="Z600" s="3" t="str">
        <f>IFERROR(VLOOKUP($D600,Payments!AD$10:$AX$1113,19,FALSE),"-")</f>
        <v>-</v>
      </c>
      <c r="AA600" s="3" t="str">
        <f>IFERROR(VLOOKUP($D600,Payments!AF$10:$AX$1113,17,FALSE),"-")</f>
        <v>-</v>
      </c>
      <c r="AB600" s="3" t="str">
        <f>IFERROR(VLOOKUP($D600,Payments!AH$10:$AX$1113,15,FALSE),"-")</f>
        <v>-</v>
      </c>
      <c r="AC600" s="3" t="str">
        <f>IFERROR(VLOOKUP($D600,Payments!AJ$10:$AX$1113,15,FALSE),"-")</f>
        <v>-</v>
      </c>
      <c r="AD600" s="3" t="str">
        <f>IFERROR(VLOOKUP($D600,Payments!AL$10:$AX$1113,13,FALSE),"-")</f>
        <v>-</v>
      </c>
      <c r="AE600" s="3" t="str">
        <f>IFERROR(VLOOKUP($D600,Payments!AN$10:$AX$1113,11,FALSE),"-")</f>
        <v>-</v>
      </c>
      <c r="AF600" s="3" t="str">
        <f>IFERROR(VLOOKUP($D600,Payments!AP$10:$AX$1113,9,FALSE),"-")</f>
        <v>-</v>
      </c>
      <c r="AG600" s="3" t="str">
        <f>IFERROR(VLOOKUP($D600,Payments!AR$10:$AX$1113,7,FALSE),"-")</f>
        <v>-</v>
      </c>
      <c r="AH600" s="3" t="str">
        <f>IFERROR(VLOOKUP($D600,Payments!AT$10:$AX$1113,5,FALSE),"-")</f>
        <v>-</v>
      </c>
      <c r="AI600" s="3" t="str">
        <f>IFERROR(VLOOKUP($D600,Payments!AV$10:$AX$1113,3,FALSE),"-")</f>
        <v>-</v>
      </c>
    </row>
    <row r="601" spans="1:35" ht="14.5" x14ac:dyDescent="0.35">
      <c r="A601" s="7" t="s">
        <v>804</v>
      </c>
      <c r="B601" s="2" t="s">
        <v>2704</v>
      </c>
      <c r="C601" s="22" t="s">
        <v>855</v>
      </c>
      <c r="D601" s="2" t="s">
        <v>2179</v>
      </c>
      <c r="E601" s="22" t="s">
        <v>844</v>
      </c>
      <c r="F601" s="2">
        <v>6</v>
      </c>
      <c r="G601" s="38">
        <v>20000</v>
      </c>
      <c r="H601" s="2"/>
      <c r="I601" s="26"/>
      <c r="J601" s="2"/>
      <c r="K601" s="2" t="s">
        <v>851</v>
      </c>
      <c r="L601" s="3" t="str">
        <f>IFERROR(VLOOKUP($D601,Payments!B$10:$AX$1113,49,FALSE),"-")</f>
        <v>-</v>
      </c>
      <c r="M601" s="3" t="str">
        <f>IFERROR(VLOOKUP($D601,Payments!D$10:$AX$1113,47,FALSE),"-")</f>
        <v>-</v>
      </c>
      <c r="N601" s="3" t="str">
        <f>IFERROR(VLOOKUP($D601,Payments!F$10:$AX$1113,45,FALSE),"-")</f>
        <v>-</v>
      </c>
      <c r="O601" s="3" t="str">
        <f>IFERROR(VLOOKUP($D601,Payments!H$10:$AX$1113,43,FALSE),"-")</f>
        <v>-</v>
      </c>
      <c r="P601" s="3" t="str">
        <f>IFERROR(VLOOKUP($D601,Payments!J$10:$AX$1113,41,FALSE),"-")</f>
        <v>-</v>
      </c>
      <c r="Q601" s="3" t="str">
        <f>IFERROR(VLOOKUP($D601,Payments!L$10:$AX$1113,39,FALSE),"-")</f>
        <v>-</v>
      </c>
      <c r="R601" s="3" t="str">
        <f>IFERROR(VLOOKUP($D601,Payments!N$10:$AX$1113,37,FALSE),"-")</f>
        <v>-</v>
      </c>
      <c r="S601" s="3" t="str">
        <f>IFERROR(VLOOKUP($D601,Payments!P$10:$AX$1113,35,FALSE),"-")</f>
        <v>-</v>
      </c>
      <c r="T601" s="3" t="str">
        <f>IFERROR(VLOOKUP($D601,Payments!R$10:$AX$1113,33,FALSE),"-")</f>
        <v>-</v>
      </c>
      <c r="U601" s="3" t="str">
        <f>IFERROR(VLOOKUP($D601,Payments!T$10:$AX$1113,31,FALSE),"-")</f>
        <v>-</v>
      </c>
      <c r="V601" s="3" t="str">
        <f>IFERROR(VLOOKUP($D601,Payments!V$10:$AX$1113,29,FALSE),"-")</f>
        <v>-</v>
      </c>
      <c r="W601" s="3" t="str">
        <f>IFERROR(VLOOKUP($D601,Payments!X$10:$AX$1113,27,FALSE),"-")</f>
        <v>-</v>
      </c>
      <c r="X601" s="3" t="str">
        <f>IFERROR(VLOOKUP($D601,Payments!Z$10:$AX$1113,25,FALSE),"-")</f>
        <v>-</v>
      </c>
      <c r="Y601" s="3" t="str">
        <f>IFERROR(VLOOKUP($D601,Payments!AB$10:$AX$1113,23,FALSE),"-")</f>
        <v>-</v>
      </c>
      <c r="Z601" s="3" t="str">
        <f>IFERROR(VLOOKUP($D601,Payments!AD$10:$AX$1113,19,FALSE),"-")</f>
        <v>-</v>
      </c>
      <c r="AA601" s="3" t="str">
        <f>IFERROR(VLOOKUP($D601,Payments!AF$10:$AX$1113,17,FALSE),"-")</f>
        <v>-</v>
      </c>
      <c r="AB601" s="3" t="str">
        <f>IFERROR(VLOOKUP($D601,Payments!AH$10:$AX$1113,15,FALSE),"-")</f>
        <v>-</v>
      </c>
      <c r="AC601" s="3" t="str">
        <f>IFERROR(VLOOKUP($D601,Payments!AJ$10:$AX$1113,15,FALSE),"-")</f>
        <v>-</v>
      </c>
      <c r="AD601" s="3" t="str">
        <f>IFERROR(VLOOKUP($D601,Payments!AL$10:$AX$1113,13,FALSE),"-")</f>
        <v>-</v>
      </c>
      <c r="AE601" s="3" t="str">
        <f>IFERROR(VLOOKUP($D601,Payments!AN$10:$AX$1113,11,FALSE),"-")</f>
        <v>-</v>
      </c>
      <c r="AF601" s="3" t="str">
        <f>IFERROR(VLOOKUP($D601,Payments!AP$10:$AX$1113,9,FALSE),"-")</f>
        <v>-</v>
      </c>
      <c r="AG601" s="3" t="str">
        <f>IFERROR(VLOOKUP($D601,Payments!AR$10:$AX$1113,7,FALSE),"-")</f>
        <v>-</v>
      </c>
      <c r="AH601" s="3" t="str">
        <f>IFERROR(VLOOKUP($D601,Payments!AT$10:$AX$1113,5,FALSE),"-")</f>
        <v>-</v>
      </c>
      <c r="AI601" s="3" t="str">
        <f>IFERROR(VLOOKUP($D601,Payments!AV$10:$AX$1113,3,FALSE),"-")</f>
        <v>-</v>
      </c>
    </row>
    <row r="602" spans="1:35" ht="14.5" x14ac:dyDescent="0.35">
      <c r="A602" s="7" t="s">
        <v>804</v>
      </c>
      <c r="B602" s="2" t="s">
        <v>2704</v>
      </c>
      <c r="C602" s="22" t="s">
        <v>855</v>
      </c>
      <c r="D602" s="2" t="s">
        <v>2180</v>
      </c>
      <c r="E602" s="22" t="s">
        <v>845</v>
      </c>
      <c r="F602" s="2">
        <v>1</v>
      </c>
      <c r="G602" s="38">
        <v>20000</v>
      </c>
      <c r="H602" s="2"/>
      <c r="I602" s="26"/>
      <c r="J602" s="2"/>
      <c r="K602" s="2" t="s">
        <v>851</v>
      </c>
      <c r="L602" s="3" t="str">
        <f>IFERROR(VLOOKUP($D602,Payments!B$10:$AX$1113,49,FALSE),"-")</f>
        <v>-</v>
      </c>
      <c r="M602" s="3" t="str">
        <f>IFERROR(VLOOKUP($D602,Payments!D$10:$AX$1113,47,FALSE),"-")</f>
        <v>-</v>
      </c>
      <c r="N602" s="3" t="str">
        <f>IFERROR(VLOOKUP($D602,Payments!F$10:$AX$1113,45,FALSE),"-")</f>
        <v>-</v>
      </c>
      <c r="O602" s="3" t="str">
        <f>IFERROR(VLOOKUP($D602,Payments!H$10:$AX$1113,43,FALSE),"-")</f>
        <v>-</v>
      </c>
      <c r="P602" s="3" t="str">
        <f>IFERROR(VLOOKUP($D602,Payments!J$10:$AX$1113,41,FALSE),"-")</f>
        <v>-</v>
      </c>
      <c r="Q602" s="3" t="str">
        <f>IFERROR(VLOOKUP($D602,Payments!L$10:$AX$1113,39,FALSE),"-")</f>
        <v>-</v>
      </c>
      <c r="R602" s="3" t="str">
        <f>IFERROR(VLOOKUP($D602,Payments!N$10:$AX$1113,37,FALSE),"-")</f>
        <v>-</v>
      </c>
      <c r="S602" s="3" t="str">
        <f>IFERROR(VLOOKUP($D602,Payments!P$10:$AX$1113,35,FALSE),"-")</f>
        <v>-</v>
      </c>
      <c r="T602" s="3" t="str">
        <f>IFERROR(VLOOKUP($D602,Payments!R$10:$AX$1113,33,FALSE),"-")</f>
        <v>-</v>
      </c>
      <c r="U602" s="3" t="str">
        <f>IFERROR(VLOOKUP($D602,Payments!T$10:$AX$1113,31,FALSE),"-")</f>
        <v>-</v>
      </c>
      <c r="V602" s="3" t="str">
        <f>IFERROR(VLOOKUP($D602,Payments!V$10:$AX$1113,29,FALSE),"-")</f>
        <v>-</v>
      </c>
      <c r="W602" s="3" t="str">
        <f>IFERROR(VLOOKUP($D602,Payments!X$10:$AX$1113,27,FALSE),"-")</f>
        <v>-</v>
      </c>
      <c r="X602" s="3" t="str">
        <f>IFERROR(VLOOKUP($D602,Payments!Z$10:$AX$1113,25,FALSE),"-")</f>
        <v>-</v>
      </c>
      <c r="Y602" s="3" t="str">
        <f>IFERROR(VLOOKUP($D602,Payments!AB$10:$AX$1113,23,FALSE),"-")</f>
        <v>-</v>
      </c>
      <c r="Z602" s="3" t="str">
        <f>IFERROR(VLOOKUP($D602,Payments!AD$10:$AX$1113,19,FALSE),"-")</f>
        <v>-</v>
      </c>
      <c r="AA602" s="3" t="str">
        <f>IFERROR(VLOOKUP($D602,Payments!AF$10:$AX$1113,17,FALSE),"-")</f>
        <v>-</v>
      </c>
      <c r="AB602" s="3" t="str">
        <f>IFERROR(VLOOKUP($D602,Payments!AH$10:$AX$1113,15,FALSE),"-")</f>
        <v>-</v>
      </c>
      <c r="AC602" s="3" t="str">
        <f>IFERROR(VLOOKUP($D602,Payments!AJ$10:$AX$1113,15,FALSE),"-")</f>
        <v>-</v>
      </c>
      <c r="AD602" s="3" t="str">
        <f>IFERROR(VLOOKUP($D602,Payments!AL$10:$AX$1113,13,FALSE),"-")</f>
        <v>-</v>
      </c>
      <c r="AE602" s="3" t="str">
        <f>IFERROR(VLOOKUP($D602,Payments!AN$10:$AX$1113,11,FALSE),"-")</f>
        <v>-</v>
      </c>
      <c r="AF602" s="3" t="str">
        <f>IFERROR(VLOOKUP($D602,Payments!AP$10:$AX$1113,9,FALSE),"-")</f>
        <v>-</v>
      </c>
      <c r="AG602" s="3" t="str">
        <f>IFERROR(VLOOKUP($D602,Payments!AR$10:$AX$1113,7,FALSE),"-")</f>
        <v>-</v>
      </c>
      <c r="AH602" s="3" t="str">
        <f>IFERROR(VLOOKUP($D602,Payments!AT$10:$AX$1113,5,FALSE),"-")</f>
        <v>-</v>
      </c>
      <c r="AI602" s="3" t="str">
        <f>IFERROR(VLOOKUP($D602,Payments!AV$10:$AX$1113,3,FALSE),"-")</f>
        <v>-</v>
      </c>
    </row>
    <row r="603" spans="1:35" ht="14.5" x14ac:dyDescent="0.35">
      <c r="A603" s="7" t="s">
        <v>804</v>
      </c>
      <c r="B603" s="2" t="s">
        <v>2704</v>
      </c>
      <c r="C603" s="22" t="s">
        <v>855</v>
      </c>
      <c r="D603" s="2" t="s">
        <v>2181</v>
      </c>
      <c r="E603" s="22" t="s">
        <v>846</v>
      </c>
      <c r="F603" s="2">
        <v>3</v>
      </c>
      <c r="G603" s="38">
        <v>20000</v>
      </c>
      <c r="H603" s="2"/>
      <c r="I603" s="26"/>
      <c r="J603" s="2"/>
      <c r="K603" s="2"/>
      <c r="L603" s="3" t="str">
        <f>IFERROR(VLOOKUP($D603,Payments!B$10:$AX$1113,49,FALSE),"-")</f>
        <v>-</v>
      </c>
      <c r="M603" s="3" t="str">
        <f>IFERROR(VLOOKUP($D603,Payments!D$10:$AX$1113,47,FALSE),"-")</f>
        <v>-</v>
      </c>
      <c r="N603" s="3" t="str">
        <f>IFERROR(VLOOKUP($D603,Payments!F$10:$AX$1113,45,FALSE),"-")</f>
        <v>-</v>
      </c>
      <c r="O603" s="3" t="str">
        <f>IFERROR(VLOOKUP($D603,Payments!H$10:$AX$1113,43,FALSE),"-")</f>
        <v>-</v>
      </c>
      <c r="P603" s="3" t="str">
        <f>IFERROR(VLOOKUP($D603,Payments!J$10:$AX$1113,41,FALSE),"-")</f>
        <v>-</v>
      </c>
      <c r="Q603" s="3" t="str">
        <f>IFERROR(VLOOKUP($D603,Payments!L$10:$AX$1113,39,FALSE),"-")</f>
        <v>-</v>
      </c>
      <c r="R603" s="3" t="str">
        <f>IFERROR(VLOOKUP($D603,Payments!N$10:$AX$1113,37,FALSE),"-")</f>
        <v>-</v>
      </c>
      <c r="S603" s="3" t="str">
        <f>IFERROR(VLOOKUP($D603,Payments!P$10:$AX$1113,35,FALSE),"-")</f>
        <v>-</v>
      </c>
      <c r="T603" s="3" t="str">
        <f>IFERROR(VLOOKUP($D603,Payments!R$10:$AX$1113,33,FALSE),"-")</f>
        <v>-</v>
      </c>
      <c r="U603" s="3" t="str">
        <f>IFERROR(VLOOKUP($D603,Payments!T$10:$AX$1113,31,FALSE),"-")</f>
        <v>-</v>
      </c>
      <c r="V603" s="3" t="str">
        <f>IFERROR(VLOOKUP($D603,Payments!V$10:$AX$1113,29,FALSE),"-")</f>
        <v>-</v>
      </c>
      <c r="W603" s="3" t="str">
        <f>IFERROR(VLOOKUP($D603,Payments!X$10:$AX$1113,27,FALSE),"-")</f>
        <v>-</v>
      </c>
      <c r="X603" s="3" t="str">
        <f>IFERROR(VLOOKUP($D603,Payments!Z$10:$AX$1113,25,FALSE),"-")</f>
        <v>-</v>
      </c>
      <c r="Y603" s="3" t="str">
        <f>IFERROR(VLOOKUP($D603,Payments!AB$10:$AX$1113,23,FALSE),"-")</f>
        <v>-</v>
      </c>
      <c r="Z603" s="3" t="str">
        <f>IFERROR(VLOOKUP($D603,Payments!AD$10:$AX$1113,19,FALSE),"-")</f>
        <v>-</v>
      </c>
      <c r="AA603" s="3" t="str">
        <f>IFERROR(VLOOKUP($D603,Payments!AF$10:$AX$1113,17,FALSE),"-")</f>
        <v>-</v>
      </c>
      <c r="AB603" s="3" t="str">
        <f>IFERROR(VLOOKUP($D603,Payments!AH$10:$AX$1113,15,FALSE),"-")</f>
        <v>-</v>
      </c>
      <c r="AC603" s="3" t="str">
        <f>IFERROR(VLOOKUP($D603,Payments!AJ$10:$AX$1113,15,FALSE),"-")</f>
        <v>-</v>
      </c>
      <c r="AD603" s="3" t="str">
        <f>IFERROR(VLOOKUP($D603,Payments!AL$10:$AX$1113,13,FALSE),"-")</f>
        <v>-</v>
      </c>
      <c r="AE603" s="3" t="str">
        <f>IFERROR(VLOOKUP($D603,Payments!AN$10:$AX$1113,11,FALSE),"-")</f>
        <v>-</v>
      </c>
      <c r="AF603" s="3" t="str">
        <f>IFERROR(VLOOKUP($D603,Payments!AP$10:$AX$1113,9,FALSE),"-")</f>
        <v>-</v>
      </c>
      <c r="AG603" s="3" t="str">
        <f>IFERROR(VLOOKUP($D603,Payments!AR$10:$AX$1113,7,FALSE),"-")</f>
        <v>-</v>
      </c>
      <c r="AH603" s="3" t="str">
        <f>IFERROR(VLOOKUP($D603,Payments!AT$10:$AX$1113,5,FALSE),"-")</f>
        <v>-</v>
      </c>
      <c r="AI603" s="3" t="str">
        <f>IFERROR(VLOOKUP($D603,Payments!AV$10:$AX$1113,3,FALSE),"-")</f>
        <v>-</v>
      </c>
    </row>
    <row r="604" spans="1:35" ht="14.5" x14ac:dyDescent="0.35">
      <c r="A604" s="7" t="s">
        <v>804</v>
      </c>
      <c r="B604" s="2" t="s">
        <v>2704</v>
      </c>
      <c r="C604" s="22" t="s">
        <v>855</v>
      </c>
      <c r="D604" s="2" t="s">
        <v>2182</v>
      </c>
      <c r="E604" s="22" t="s">
        <v>847</v>
      </c>
      <c r="F604" s="2" t="s">
        <v>2786</v>
      </c>
      <c r="G604" s="38">
        <v>15000</v>
      </c>
      <c r="H604" s="2" t="s">
        <v>227</v>
      </c>
      <c r="I604" s="26"/>
      <c r="J604" s="2"/>
      <c r="K604" s="2" t="s">
        <v>850</v>
      </c>
      <c r="L604" s="3" t="str">
        <f>IFERROR(VLOOKUP($D604,Payments!B$10:$AX$1113,49,FALSE),"-")</f>
        <v>-</v>
      </c>
      <c r="M604" s="3" t="str">
        <f>IFERROR(VLOOKUP($D604,Payments!D$10:$AX$1113,47,FALSE),"-")</f>
        <v>-</v>
      </c>
      <c r="N604" s="3" t="str">
        <f>IFERROR(VLOOKUP($D604,Payments!F$10:$AX$1113,45,FALSE),"-")</f>
        <v>-</v>
      </c>
      <c r="O604" s="3" t="str">
        <f>IFERROR(VLOOKUP($D604,Payments!H$10:$AX$1113,43,FALSE),"-")</f>
        <v>-</v>
      </c>
      <c r="P604" s="3" t="str">
        <f>IFERROR(VLOOKUP($D604,Payments!J$10:$AX$1113,41,FALSE),"-")</f>
        <v>-</v>
      </c>
      <c r="Q604" s="3" t="str">
        <f>IFERROR(VLOOKUP($D604,Payments!L$10:$AX$1113,39,FALSE),"-")</f>
        <v>-</v>
      </c>
      <c r="R604" s="3" t="str">
        <f>IFERROR(VLOOKUP($D604,Payments!N$10:$AX$1113,37,FALSE),"-")</f>
        <v>-</v>
      </c>
      <c r="S604" s="3" t="str">
        <f>IFERROR(VLOOKUP($D604,Payments!P$10:$AX$1113,35,FALSE),"-")</f>
        <v>-</v>
      </c>
      <c r="T604" s="3" t="str">
        <f>IFERROR(VLOOKUP($D604,Payments!R$10:$AX$1113,33,FALSE),"-")</f>
        <v>-</v>
      </c>
      <c r="U604" s="3" t="str">
        <f>IFERROR(VLOOKUP($D604,Payments!T$10:$AX$1113,31,FALSE),"-")</f>
        <v>-</v>
      </c>
      <c r="V604" s="3" t="str">
        <f>IFERROR(VLOOKUP($D604,Payments!V$10:$AX$1113,29,FALSE),"-")</f>
        <v>-</v>
      </c>
      <c r="W604" s="3" t="str">
        <f>IFERROR(VLOOKUP($D604,Payments!X$10:$AX$1113,27,FALSE),"-")</f>
        <v>-</v>
      </c>
      <c r="X604" s="3" t="str">
        <f>IFERROR(VLOOKUP($D604,Payments!Z$10:$AX$1113,25,FALSE),"-")</f>
        <v>-</v>
      </c>
      <c r="Y604" s="3" t="str">
        <f>IFERROR(VLOOKUP($D604,Payments!AB$10:$AX$1113,23,FALSE),"-")</f>
        <v>-</v>
      </c>
      <c r="Z604" s="3" t="str">
        <f>IFERROR(VLOOKUP($D604,Payments!AD$10:$AX$1113,19,FALSE),"-")</f>
        <v>-</v>
      </c>
      <c r="AA604" s="3" t="str">
        <f>IFERROR(VLOOKUP($D604,Payments!AF$10:$AX$1113,17,FALSE),"-")</f>
        <v>-</v>
      </c>
      <c r="AB604" s="3" t="str">
        <f>IFERROR(VLOOKUP($D604,Payments!AH$10:$AX$1113,15,FALSE),"-")</f>
        <v>-</v>
      </c>
      <c r="AC604" s="3" t="str">
        <f>IFERROR(VLOOKUP($D604,Payments!AJ$10:$AX$1113,15,FALSE),"-")</f>
        <v>-</v>
      </c>
      <c r="AD604" s="3" t="str">
        <f>IFERROR(VLOOKUP($D604,Payments!AL$10:$AX$1113,13,FALSE),"-")</f>
        <v>-</v>
      </c>
      <c r="AE604" s="3" t="str">
        <f>IFERROR(VLOOKUP($D604,Payments!AN$10:$AX$1113,11,FALSE),"-")</f>
        <v>-</v>
      </c>
      <c r="AF604" s="3" t="str">
        <f>IFERROR(VLOOKUP($D604,Payments!AP$10:$AX$1113,9,FALSE),"-")</f>
        <v>-</v>
      </c>
      <c r="AG604" s="3" t="str">
        <f>IFERROR(VLOOKUP($D604,Payments!AR$10:$AX$1113,7,FALSE),"-")</f>
        <v>-</v>
      </c>
      <c r="AH604" s="3" t="str">
        <f>IFERROR(VLOOKUP($D604,Payments!AT$10:$AX$1113,5,FALSE),"-")</f>
        <v>-</v>
      </c>
      <c r="AI604" s="3" t="str">
        <f>IFERROR(VLOOKUP($D604,Payments!AV$10:$AX$1113,3,FALSE),"-")</f>
        <v>-</v>
      </c>
    </row>
    <row r="605" spans="1:35" ht="14.5" x14ac:dyDescent="0.35">
      <c r="A605" s="7" t="s">
        <v>804</v>
      </c>
      <c r="B605" s="2" t="s">
        <v>2704</v>
      </c>
      <c r="C605" s="22" t="s">
        <v>855</v>
      </c>
      <c r="D605" s="2" t="s">
        <v>2183</v>
      </c>
      <c r="E605" s="22" t="s">
        <v>848</v>
      </c>
      <c r="F605" s="2" t="s">
        <v>2786</v>
      </c>
      <c r="G605" s="38">
        <v>20000</v>
      </c>
      <c r="H605" s="2" t="s">
        <v>227</v>
      </c>
      <c r="I605" s="26"/>
      <c r="J605" s="2"/>
      <c r="K605" s="2"/>
      <c r="L605" s="3" t="str">
        <f>IFERROR(VLOOKUP($D605,Payments!B$10:$AX$1113,49,FALSE),"-")</f>
        <v>-</v>
      </c>
      <c r="M605" s="3" t="str">
        <f>IFERROR(VLOOKUP($D605,Payments!D$10:$AX$1113,47,FALSE),"-")</f>
        <v>-</v>
      </c>
      <c r="N605" s="3" t="str">
        <f>IFERROR(VLOOKUP($D605,Payments!F$10:$AX$1113,45,FALSE),"-")</f>
        <v>-</v>
      </c>
      <c r="O605" s="3" t="str">
        <f>IFERROR(VLOOKUP($D605,Payments!H$10:$AX$1113,43,FALSE),"-")</f>
        <v>-</v>
      </c>
      <c r="P605" s="3" t="str">
        <f>IFERROR(VLOOKUP($D605,Payments!J$10:$AX$1113,41,FALSE),"-")</f>
        <v>-</v>
      </c>
      <c r="Q605" s="3" t="str">
        <f>IFERROR(VLOOKUP($D605,Payments!L$10:$AX$1113,39,FALSE),"-")</f>
        <v>-</v>
      </c>
      <c r="R605" s="3" t="str">
        <f>IFERROR(VLOOKUP($D605,Payments!N$10:$AX$1113,37,FALSE),"-")</f>
        <v>-</v>
      </c>
      <c r="S605" s="3" t="str">
        <f>IFERROR(VLOOKUP($D605,Payments!P$10:$AX$1113,35,FALSE),"-")</f>
        <v>-</v>
      </c>
      <c r="T605" s="3" t="str">
        <f>IFERROR(VLOOKUP($D605,Payments!R$10:$AX$1113,33,FALSE),"-")</f>
        <v>-</v>
      </c>
      <c r="U605" s="3" t="str">
        <f>IFERROR(VLOOKUP($D605,Payments!T$10:$AX$1113,31,FALSE),"-")</f>
        <v>-</v>
      </c>
      <c r="V605" s="3" t="str">
        <f>IFERROR(VLOOKUP($D605,Payments!V$10:$AX$1113,29,FALSE),"-")</f>
        <v>-</v>
      </c>
      <c r="W605" s="3" t="str">
        <f>IFERROR(VLOOKUP($D605,Payments!X$10:$AX$1113,27,FALSE),"-")</f>
        <v>-</v>
      </c>
      <c r="X605" s="3" t="str">
        <f>IFERROR(VLOOKUP($D605,Payments!Z$10:$AX$1113,25,FALSE),"-")</f>
        <v>-</v>
      </c>
      <c r="Y605" s="3" t="str">
        <f>IFERROR(VLOOKUP($D605,Payments!AB$10:$AX$1113,23,FALSE),"-")</f>
        <v>-</v>
      </c>
      <c r="Z605" s="3" t="str">
        <f>IFERROR(VLOOKUP($D605,Payments!AD$10:$AX$1113,19,FALSE),"-")</f>
        <v>-</v>
      </c>
      <c r="AA605" s="3" t="str">
        <f>IFERROR(VLOOKUP($D605,Payments!AF$10:$AX$1113,17,FALSE),"-")</f>
        <v>-</v>
      </c>
      <c r="AB605" s="3" t="str">
        <f>IFERROR(VLOOKUP($D605,Payments!AH$10:$AX$1113,15,FALSE),"-")</f>
        <v>-</v>
      </c>
      <c r="AC605" s="3" t="str">
        <f>IFERROR(VLOOKUP($D605,Payments!AJ$10:$AX$1113,15,FALSE),"-")</f>
        <v>-</v>
      </c>
      <c r="AD605" s="3" t="str">
        <f>IFERROR(VLOOKUP($D605,Payments!AL$10:$AX$1113,13,FALSE),"-")</f>
        <v>-</v>
      </c>
      <c r="AE605" s="3" t="str">
        <f>IFERROR(VLOOKUP($D605,Payments!AN$10:$AX$1113,11,FALSE),"-")</f>
        <v>-</v>
      </c>
      <c r="AF605" s="3" t="str">
        <f>IFERROR(VLOOKUP($D605,Payments!AP$10:$AX$1113,9,FALSE),"-")</f>
        <v>-</v>
      </c>
      <c r="AG605" s="3" t="str">
        <f>IFERROR(VLOOKUP($D605,Payments!AR$10:$AX$1113,7,FALSE),"-")</f>
        <v>-</v>
      </c>
      <c r="AH605" s="3" t="str">
        <f>IFERROR(VLOOKUP($D605,Payments!AT$10:$AX$1113,5,FALSE),"-")</f>
        <v>-</v>
      </c>
      <c r="AI605" s="3" t="str">
        <f>IFERROR(VLOOKUP($D605,Payments!AV$10:$AX$1113,3,FALSE),"-")</f>
        <v>-</v>
      </c>
    </row>
    <row r="606" spans="1:35" ht="14.5" x14ac:dyDescent="0.35">
      <c r="A606" s="7" t="s">
        <v>804</v>
      </c>
      <c r="B606" s="2" t="s">
        <v>2704</v>
      </c>
      <c r="C606" s="22" t="s">
        <v>855</v>
      </c>
      <c r="D606" s="2" t="s">
        <v>2184</v>
      </c>
      <c r="E606" s="22" t="s">
        <v>849</v>
      </c>
      <c r="F606" s="2">
        <v>3</v>
      </c>
      <c r="G606" s="38">
        <v>20000</v>
      </c>
      <c r="H606" s="2"/>
      <c r="I606" s="26"/>
      <c r="J606" s="2"/>
      <c r="K606" s="2"/>
      <c r="L606" s="3" t="str">
        <f>IFERROR(VLOOKUP($D606,Payments!B$10:$AX$1113,49,FALSE),"-")</f>
        <v>-</v>
      </c>
      <c r="M606" s="3" t="str">
        <f>IFERROR(VLOOKUP($D606,Payments!D$10:$AX$1113,47,FALSE),"-")</f>
        <v>-</v>
      </c>
      <c r="N606" s="3" t="str">
        <f>IFERROR(VLOOKUP($D606,Payments!F$10:$AX$1113,45,FALSE),"-")</f>
        <v>-</v>
      </c>
      <c r="O606" s="3" t="str">
        <f>IFERROR(VLOOKUP($D606,Payments!H$10:$AX$1113,43,FALSE),"-")</f>
        <v>-</v>
      </c>
      <c r="P606" s="3" t="str">
        <f>IFERROR(VLOOKUP($D606,Payments!J$10:$AX$1113,41,FALSE),"-")</f>
        <v>-</v>
      </c>
      <c r="Q606" s="3" t="str">
        <f>IFERROR(VLOOKUP($D606,Payments!L$10:$AX$1113,39,FALSE),"-")</f>
        <v>-</v>
      </c>
      <c r="R606" s="3" t="str">
        <f>IFERROR(VLOOKUP($D606,Payments!N$10:$AX$1113,37,FALSE),"-")</f>
        <v>-</v>
      </c>
      <c r="S606" s="3" t="str">
        <f>IFERROR(VLOOKUP($D606,Payments!P$10:$AX$1113,35,FALSE),"-")</f>
        <v>-</v>
      </c>
      <c r="T606" s="3" t="str">
        <f>IFERROR(VLOOKUP($D606,Payments!R$10:$AX$1113,33,FALSE),"-")</f>
        <v>-</v>
      </c>
      <c r="U606" s="3" t="str">
        <f>IFERROR(VLOOKUP($D606,Payments!T$10:$AX$1113,31,FALSE),"-")</f>
        <v>-</v>
      </c>
      <c r="V606" s="3" t="str">
        <f>IFERROR(VLOOKUP($D606,Payments!V$10:$AX$1113,29,FALSE),"-")</f>
        <v>-</v>
      </c>
      <c r="W606" s="3" t="str">
        <f>IFERROR(VLOOKUP($D606,Payments!X$10:$AX$1113,27,FALSE),"-")</f>
        <v>-</v>
      </c>
      <c r="X606" s="3" t="str">
        <f>IFERROR(VLOOKUP($D606,Payments!Z$10:$AX$1113,25,FALSE),"-")</f>
        <v>-</v>
      </c>
      <c r="Y606" s="3" t="str">
        <f>IFERROR(VLOOKUP($D606,Payments!AB$10:$AX$1113,23,FALSE),"-")</f>
        <v>-</v>
      </c>
      <c r="Z606" s="3" t="str">
        <f>IFERROR(VLOOKUP($D606,Payments!AD$10:$AX$1113,19,FALSE),"-")</f>
        <v>-</v>
      </c>
      <c r="AA606" s="3" t="str">
        <f>IFERROR(VLOOKUP($D606,Payments!AF$10:$AX$1113,17,FALSE),"-")</f>
        <v>-</v>
      </c>
      <c r="AB606" s="3" t="str">
        <f>IFERROR(VLOOKUP($D606,Payments!AH$10:$AX$1113,15,FALSE),"-")</f>
        <v>-</v>
      </c>
      <c r="AC606" s="3" t="str">
        <f>IFERROR(VLOOKUP($D606,Payments!AJ$10:$AX$1113,15,FALSE),"-")</f>
        <v>-</v>
      </c>
      <c r="AD606" s="3" t="str">
        <f>IFERROR(VLOOKUP($D606,Payments!AL$10:$AX$1113,13,FALSE),"-")</f>
        <v>-</v>
      </c>
      <c r="AE606" s="3" t="str">
        <f>IFERROR(VLOOKUP($D606,Payments!AN$10:$AX$1113,11,FALSE),"-")</f>
        <v>-</v>
      </c>
      <c r="AF606" s="3" t="str">
        <f>IFERROR(VLOOKUP($D606,Payments!AP$10:$AX$1113,9,FALSE),"-")</f>
        <v>-</v>
      </c>
      <c r="AG606" s="3" t="str">
        <f>IFERROR(VLOOKUP($D606,Payments!AR$10:$AX$1113,7,FALSE),"-")</f>
        <v>-</v>
      </c>
      <c r="AH606" s="3" t="str">
        <f>IFERROR(VLOOKUP($D606,Payments!AT$10:$AX$1113,5,FALSE),"-")</f>
        <v>-</v>
      </c>
      <c r="AI606" s="3" t="str">
        <f>IFERROR(VLOOKUP($D606,Payments!AV$10:$AX$1113,3,FALSE),"-")</f>
        <v>-</v>
      </c>
    </row>
    <row r="607" spans="1:35" ht="14.5" x14ac:dyDescent="0.35">
      <c r="A607" s="7" t="s">
        <v>804</v>
      </c>
      <c r="B607" s="2" t="s">
        <v>2705</v>
      </c>
      <c r="C607" s="22" t="s">
        <v>856</v>
      </c>
      <c r="D607" s="2" t="s">
        <v>2185</v>
      </c>
      <c r="E607" s="22" t="s">
        <v>857</v>
      </c>
      <c r="F607" s="2">
        <v>3</v>
      </c>
      <c r="G607" s="38">
        <v>20000</v>
      </c>
      <c r="H607" s="2"/>
      <c r="I607" s="26"/>
      <c r="J607" s="2"/>
      <c r="K607" s="2"/>
      <c r="L607" s="3" t="str">
        <f>IFERROR(VLOOKUP($D607,Payments!B$10:$AX$1113,49,FALSE),"-")</f>
        <v>-</v>
      </c>
      <c r="M607" s="3" t="str">
        <f>IFERROR(VLOOKUP($D607,Payments!D$10:$AX$1113,47,FALSE),"-")</f>
        <v>-</v>
      </c>
      <c r="N607" s="3" t="str">
        <f>IFERROR(VLOOKUP($D607,Payments!F$10:$AX$1113,45,FALSE),"-")</f>
        <v>-</v>
      </c>
      <c r="O607" s="3" t="str">
        <f>IFERROR(VLOOKUP($D607,Payments!H$10:$AX$1113,43,FALSE),"-")</f>
        <v>-</v>
      </c>
      <c r="P607" s="3" t="str">
        <f>IFERROR(VLOOKUP($D607,Payments!J$10:$AX$1113,41,FALSE),"-")</f>
        <v>-</v>
      </c>
      <c r="Q607" s="3" t="str">
        <f>IFERROR(VLOOKUP($D607,Payments!L$10:$AX$1113,39,FALSE),"-")</f>
        <v>-</v>
      </c>
      <c r="R607" s="3" t="str">
        <f>IFERROR(VLOOKUP($D607,Payments!N$10:$AX$1113,37,FALSE),"-")</f>
        <v>-</v>
      </c>
      <c r="S607" s="3" t="str">
        <f>IFERROR(VLOOKUP($D607,Payments!P$10:$AX$1113,35,FALSE),"-")</f>
        <v>-</v>
      </c>
      <c r="T607" s="3" t="str">
        <f>IFERROR(VLOOKUP($D607,Payments!R$10:$AX$1113,33,FALSE),"-")</f>
        <v>-</v>
      </c>
      <c r="U607" s="3" t="str">
        <f>IFERROR(VLOOKUP($D607,Payments!T$10:$AX$1113,31,FALSE),"-")</f>
        <v>-</v>
      </c>
      <c r="V607" s="3" t="str">
        <f>IFERROR(VLOOKUP($D607,Payments!V$10:$AX$1113,29,FALSE),"-")</f>
        <v>-</v>
      </c>
      <c r="W607" s="3" t="str">
        <f>IFERROR(VLOOKUP($D607,Payments!X$10:$AX$1113,27,FALSE),"-")</f>
        <v>-</v>
      </c>
      <c r="X607" s="3" t="str">
        <f>IFERROR(VLOOKUP($D607,Payments!Z$10:$AX$1113,25,FALSE),"-")</f>
        <v>-</v>
      </c>
      <c r="Y607" s="3" t="str">
        <f>IFERROR(VLOOKUP($D607,Payments!AB$10:$AX$1113,23,FALSE),"-")</f>
        <v>-</v>
      </c>
      <c r="Z607" s="3" t="str">
        <f>IFERROR(VLOOKUP($D607,Payments!AD$10:$AX$1113,19,FALSE),"-")</f>
        <v>-</v>
      </c>
      <c r="AA607" s="3" t="str">
        <f>IFERROR(VLOOKUP($D607,Payments!AF$10:$AX$1113,17,FALSE),"-")</f>
        <v>-</v>
      </c>
      <c r="AB607" s="3" t="str">
        <f>IFERROR(VLOOKUP($D607,Payments!AH$10:$AX$1113,15,FALSE),"-")</f>
        <v>-</v>
      </c>
      <c r="AC607" s="3" t="str">
        <f>IFERROR(VLOOKUP($D607,Payments!AJ$10:$AX$1113,15,FALSE),"-")</f>
        <v>-</v>
      </c>
      <c r="AD607" s="3" t="str">
        <f>IFERROR(VLOOKUP($D607,Payments!AL$10:$AX$1113,13,FALSE),"-")</f>
        <v>-</v>
      </c>
      <c r="AE607" s="3" t="str">
        <f>IFERROR(VLOOKUP($D607,Payments!AN$10:$AX$1113,11,FALSE),"-")</f>
        <v>-</v>
      </c>
      <c r="AF607" s="3" t="str">
        <f>IFERROR(VLOOKUP($D607,Payments!AP$10:$AX$1113,9,FALSE),"-")</f>
        <v>-</v>
      </c>
      <c r="AG607" s="3" t="str">
        <f>IFERROR(VLOOKUP($D607,Payments!AR$10:$AX$1113,7,FALSE),"-")</f>
        <v>-</v>
      </c>
      <c r="AH607" s="3" t="str">
        <f>IFERROR(VLOOKUP($D607,Payments!AT$10:$AX$1113,5,FALSE),"-")</f>
        <v>-</v>
      </c>
      <c r="AI607" s="3" t="str">
        <f>IFERROR(VLOOKUP($D607,Payments!AV$10:$AX$1113,3,FALSE),"-")</f>
        <v>-</v>
      </c>
    </row>
    <row r="608" spans="1:35" ht="14.5" x14ac:dyDescent="0.35">
      <c r="A608" s="7" t="s">
        <v>804</v>
      </c>
      <c r="B608" s="2" t="s">
        <v>2705</v>
      </c>
      <c r="C608" s="22" t="s">
        <v>856</v>
      </c>
      <c r="D608" s="2" t="s">
        <v>2186</v>
      </c>
      <c r="E608" s="22" t="s">
        <v>858</v>
      </c>
      <c r="F608" s="2">
        <v>1</v>
      </c>
      <c r="G608" s="38">
        <v>20000</v>
      </c>
      <c r="H608" s="2"/>
      <c r="I608" s="26"/>
      <c r="J608" s="2" t="s">
        <v>865</v>
      </c>
      <c r="K608" s="2"/>
      <c r="L608" s="3" t="str">
        <f>IFERROR(VLOOKUP($D608,Payments!B$10:$AX$1113,49,FALSE),"-")</f>
        <v>-</v>
      </c>
      <c r="M608" s="3" t="str">
        <f>IFERROR(VLOOKUP($D608,Payments!D$10:$AX$1113,47,FALSE),"-")</f>
        <v>-</v>
      </c>
      <c r="N608" s="3" t="str">
        <f>IFERROR(VLOOKUP($D608,Payments!F$10:$AX$1113,45,FALSE),"-")</f>
        <v>-</v>
      </c>
      <c r="O608" s="3" t="str">
        <f>IFERROR(VLOOKUP($D608,Payments!H$10:$AX$1113,43,FALSE),"-")</f>
        <v>-</v>
      </c>
      <c r="P608" s="3" t="str">
        <f>IFERROR(VLOOKUP($D608,Payments!J$10:$AX$1113,41,FALSE),"-")</f>
        <v>-</v>
      </c>
      <c r="Q608" s="3" t="str">
        <f>IFERROR(VLOOKUP($D608,Payments!L$10:$AX$1113,39,FALSE),"-")</f>
        <v>-</v>
      </c>
      <c r="R608" s="3" t="str">
        <f>IFERROR(VLOOKUP($D608,Payments!N$10:$AX$1113,37,FALSE),"-")</f>
        <v>-</v>
      </c>
      <c r="S608" s="3" t="str">
        <f>IFERROR(VLOOKUP($D608,Payments!P$10:$AX$1113,35,FALSE),"-")</f>
        <v>-</v>
      </c>
      <c r="T608" s="3" t="str">
        <f>IFERROR(VLOOKUP($D608,Payments!R$10:$AX$1113,33,FALSE),"-")</f>
        <v>-</v>
      </c>
      <c r="U608" s="3" t="str">
        <f>IFERROR(VLOOKUP($D608,Payments!T$10:$AX$1113,31,FALSE),"-")</f>
        <v>-</v>
      </c>
      <c r="V608" s="3" t="str">
        <f>IFERROR(VLOOKUP($D608,Payments!V$10:$AX$1113,29,FALSE),"-")</f>
        <v>-</v>
      </c>
      <c r="W608" s="3" t="str">
        <f>IFERROR(VLOOKUP($D608,Payments!X$10:$AX$1113,27,FALSE),"-")</f>
        <v>-</v>
      </c>
      <c r="X608" s="3" t="str">
        <f>IFERROR(VLOOKUP($D608,Payments!Z$10:$AX$1113,25,FALSE),"-")</f>
        <v>-</v>
      </c>
      <c r="Y608" s="3" t="str">
        <f>IFERROR(VLOOKUP($D608,Payments!AB$10:$AX$1113,23,FALSE),"-")</f>
        <v>-</v>
      </c>
      <c r="Z608" s="3" t="str">
        <f>IFERROR(VLOOKUP($D608,Payments!AD$10:$AX$1113,19,FALSE),"-")</f>
        <v>-</v>
      </c>
      <c r="AA608" s="3" t="str">
        <f>IFERROR(VLOOKUP($D608,Payments!AF$10:$AX$1113,17,FALSE),"-")</f>
        <v>-</v>
      </c>
      <c r="AB608" s="3" t="str">
        <f>IFERROR(VLOOKUP($D608,Payments!AH$10:$AX$1113,15,FALSE),"-")</f>
        <v>-</v>
      </c>
      <c r="AC608" s="3" t="str">
        <f>IFERROR(VLOOKUP($D608,Payments!AJ$10:$AX$1113,15,FALSE),"-")</f>
        <v>-</v>
      </c>
      <c r="AD608" s="3" t="str">
        <f>IFERROR(VLOOKUP($D608,Payments!AL$10:$AX$1113,13,FALSE),"-")</f>
        <v>-</v>
      </c>
      <c r="AE608" s="3" t="str">
        <f>IFERROR(VLOOKUP($D608,Payments!AN$10:$AX$1113,11,FALSE),"-")</f>
        <v>-</v>
      </c>
      <c r="AF608" s="3" t="str">
        <f>IFERROR(VLOOKUP($D608,Payments!AP$10:$AX$1113,9,FALSE),"-")</f>
        <v>-</v>
      </c>
      <c r="AG608" s="3" t="str">
        <f>IFERROR(VLOOKUP($D608,Payments!AR$10:$AX$1113,7,FALSE),"-")</f>
        <v>-</v>
      </c>
      <c r="AH608" s="3" t="str">
        <f>IFERROR(VLOOKUP($D608,Payments!AT$10:$AX$1113,5,FALSE),"-")</f>
        <v>-</v>
      </c>
      <c r="AI608" s="3" t="str">
        <f>IFERROR(VLOOKUP($D608,Payments!AV$10:$AX$1113,3,FALSE),"-")</f>
        <v>-</v>
      </c>
    </row>
    <row r="609" spans="1:35" ht="14.5" x14ac:dyDescent="0.35">
      <c r="A609" s="7" t="s">
        <v>804</v>
      </c>
      <c r="B609" s="2" t="s">
        <v>2705</v>
      </c>
      <c r="C609" s="22" t="s">
        <v>856</v>
      </c>
      <c r="D609" s="2" t="s">
        <v>2187</v>
      </c>
      <c r="E609" s="22" t="s">
        <v>859</v>
      </c>
      <c r="F609" s="2">
        <v>2</v>
      </c>
      <c r="G609" s="38">
        <v>20000</v>
      </c>
      <c r="H609" s="2"/>
      <c r="I609" s="26"/>
      <c r="J609" s="2"/>
      <c r="K609" s="2"/>
      <c r="L609" s="3" t="str">
        <f>IFERROR(VLOOKUP($D609,Payments!B$10:$AX$1113,49,FALSE),"-")</f>
        <v>-</v>
      </c>
      <c r="M609" s="3" t="str">
        <f>IFERROR(VLOOKUP($D609,Payments!D$10:$AX$1113,47,FALSE),"-")</f>
        <v>-</v>
      </c>
      <c r="N609" s="3" t="str">
        <f>IFERROR(VLOOKUP($D609,Payments!F$10:$AX$1113,45,FALSE),"-")</f>
        <v>-</v>
      </c>
      <c r="O609" s="3" t="str">
        <f>IFERROR(VLOOKUP($D609,Payments!H$10:$AX$1113,43,FALSE),"-")</f>
        <v>-</v>
      </c>
      <c r="P609" s="3" t="str">
        <f>IFERROR(VLOOKUP($D609,Payments!J$10:$AX$1113,41,FALSE),"-")</f>
        <v>-</v>
      </c>
      <c r="Q609" s="3" t="str">
        <f>IFERROR(VLOOKUP($D609,Payments!L$10:$AX$1113,39,FALSE),"-")</f>
        <v>-</v>
      </c>
      <c r="R609" s="3" t="str">
        <f>IFERROR(VLOOKUP($D609,Payments!N$10:$AX$1113,37,FALSE),"-")</f>
        <v>-</v>
      </c>
      <c r="S609" s="3" t="str">
        <f>IFERROR(VLOOKUP($D609,Payments!P$10:$AX$1113,35,FALSE),"-")</f>
        <v>-</v>
      </c>
      <c r="T609" s="3" t="str">
        <f>IFERROR(VLOOKUP($D609,Payments!R$10:$AX$1113,33,FALSE),"-")</f>
        <v>-</v>
      </c>
      <c r="U609" s="3" t="str">
        <f>IFERROR(VLOOKUP($D609,Payments!T$10:$AX$1113,31,FALSE),"-")</f>
        <v>-</v>
      </c>
      <c r="V609" s="3" t="str">
        <f>IFERROR(VLOOKUP($D609,Payments!V$10:$AX$1113,29,FALSE),"-")</f>
        <v>-</v>
      </c>
      <c r="W609" s="3" t="str">
        <f>IFERROR(VLOOKUP($D609,Payments!X$10:$AX$1113,27,FALSE),"-")</f>
        <v>-</v>
      </c>
      <c r="X609" s="3" t="str">
        <f>IFERROR(VLOOKUP($D609,Payments!Z$10:$AX$1113,25,FALSE),"-")</f>
        <v>-</v>
      </c>
      <c r="Y609" s="3" t="str">
        <f>IFERROR(VLOOKUP($D609,Payments!AB$10:$AX$1113,23,FALSE),"-")</f>
        <v>-</v>
      </c>
      <c r="Z609" s="3" t="str">
        <f>IFERROR(VLOOKUP($D609,Payments!AD$10:$AX$1113,19,FALSE),"-")</f>
        <v>-</v>
      </c>
      <c r="AA609" s="3" t="str">
        <f>IFERROR(VLOOKUP($D609,Payments!AF$10:$AX$1113,17,FALSE),"-")</f>
        <v>-</v>
      </c>
      <c r="AB609" s="3" t="str">
        <f>IFERROR(VLOOKUP($D609,Payments!AH$10:$AX$1113,15,FALSE),"-")</f>
        <v>-</v>
      </c>
      <c r="AC609" s="3" t="str">
        <f>IFERROR(VLOOKUP($D609,Payments!AJ$10:$AX$1113,15,FALSE),"-")</f>
        <v>-</v>
      </c>
      <c r="AD609" s="3" t="str">
        <f>IFERROR(VLOOKUP($D609,Payments!AL$10:$AX$1113,13,FALSE),"-")</f>
        <v>-</v>
      </c>
      <c r="AE609" s="3" t="str">
        <f>IFERROR(VLOOKUP($D609,Payments!AN$10:$AX$1113,11,FALSE),"-")</f>
        <v>-</v>
      </c>
      <c r="AF609" s="3" t="str">
        <f>IFERROR(VLOOKUP($D609,Payments!AP$10:$AX$1113,9,FALSE),"-")</f>
        <v>-</v>
      </c>
      <c r="AG609" s="3" t="str">
        <f>IFERROR(VLOOKUP($D609,Payments!AR$10:$AX$1113,7,FALSE),"-")</f>
        <v>-</v>
      </c>
      <c r="AH609" s="3" t="str">
        <f>IFERROR(VLOOKUP($D609,Payments!AT$10:$AX$1113,5,FALSE),"-")</f>
        <v>-</v>
      </c>
      <c r="AI609" s="3" t="str">
        <f>IFERROR(VLOOKUP($D609,Payments!AV$10:$AX$1113,3,FALSE),"-")</f>
        <v>-</v>
      </c>
    </row>
    <row r="610" spans="1:35" ht="14.5" x14ac:dyDescent="0.35">
      <c r="A610" s="7" t="s">
        <v>804</v>
      </c>
      <c r="B610" s="2" t="s">
        <v>2705</v>
      </c>
      <c r="C610" s="22" t="s">
        <v>856</v>
      </c>
      <c r="D610" s="2" t="s">
        <v>2188</v>
      </c>
      <c r="E610" s="22" t="s">
        <v>860</v>
      </c>
      <c r="F610" s="2">
        <v>7</v>
      </c>
      <c r="G610" s="38">
        <v>20000</v>
      </c>
      <c r="H610" s="2"/>
      <c r="I610" s="26"/>
      <c r="J610" s="2"/>
      <c r="K610" s="2"/>
      <c r="L610" s="3" t="str">
        <f>IFERROR(VLOOKUP($D610,Payments!B$10:$AX$1113,49,FALSE),"-")</f>
        <v>-</v>
      </c>
      <c r="M610" s="3" t="str">
        <f>IFERROR(VLOOKUP($D610,Payments!D$10:$AX$1113,47,FALSE),"-")</f>
        <v>-</v>
      </c>
      <c r="N610" s="3" t="str">
        <f>IFERROR(VLOOKUP($D610,Payments!F$10:$AX$1113,45,FALSE),"-")</f>
        <v>-</v>
      </c>
      <c r="O610" s="3" t="str">
        <f>IFERROR(VLOOKUP($D610,Payments!H$10:$AX$1113,43,FALSE),"-")</f>
        <v>-</v>
      </c>
      <c r="P610" s="3" t="str">
        <f>IFERROR(VLOOKUP($D610,Payments!J$10:$AX$1113,41,FALSE),"-")</f>
        <v>-</v>
      </c>
      <c r="Q610" s="3" t="str">
        <f>IFERROR(VLOOKUP($D610,Payments!L$10:$AX$1113,39,FALSE),"-")</f>
        <v>-</v>
      </c>
      <c r="R610" s="3" t="str">
        <f>IFERROR(VLOOKUP($D610,Payments!N$10:$AX$1113,37,FALSE),"-")</f>
        <v>-</v>
      </c>
      <c r="S610" s="3" t="str">
        <f>IFERROR(VLOOKUP($D610,Payments!P$10:$AX$1113,35,FALSE),"-")</f>
        <v>-</v>
      </c>
      <c r="T610" s="3" t="str">
        <f>IFERROR(VLOOKUP($D610,Payments!R$10:$AX$1113,33,FALSE),"-")</f>
        <v>-</v>
      </c>
      <c r="U610" s="3" t="str">
        <f>IFERROR(VLOOKUP($D610,Payments!T$10:$AX$1113,31,FALSE),"-")</f>
        <v>-</v>
      </c>
      <c r="V610" s="3" t="str">
        <f>IFERROR(VLOOKUP($D610,Payments!V$10:$AX$1113,29,FALSE),"-")</f>
        <v>-</v>
      </c>
      <c r="W610" s="3" t="str">
        <f>IFERROR(VLOOKUP($D610,Payments!X$10:$AX$1113,27,FALSE),"-")</f>
        <v>-</v>
      </c>
      <c r="X610" s="3" t="str">
        <f>IFERROR(VLOOKUP($D610,Payments!Z$10:$AX$1113,25,FALSE),"-")</f>
        <v>-</v>
      </c>
      <c r="Y610" s="3" t="str">
        <f>IFERROR(VLOOKUP($D610,Payments!AB$10:$AX$1113,23,FALSE),"-")</f>
        <v>-</v>
      </c>
      <c r="Z610" s="3" t="str">
        <f>IFERROR(VLOOKUP($D610,Payments!AD$10:$AX$1113,19,FALSE),"-")</f>
        <v>-</v>
      </c>
      <c r="AA610" s="3" t="str">
        <f>IFERROR(VLOOKUP($D610,Payments!AF$10:$AX$1113,17,FALSE),"-")</f>
        <v>-</v>
      </c>
      <c r="AB610" s="3" t="str">
        <f>IFERROR(VLOOKUP($D610,Payments!AH$10:$AX$1113,15,FALSE),"-")</f>
        <v>-</v>
      </c>
      <c r="AC610" s="3" t="str">
        <f>IFERROR(VLOOKUP($D610,Payments!AJ$10:$AX$1113,15,FALSE),"-")</f>
        <v>-</v>
      </c>
      <c r="AD610" s="3" t="str">
        <f>IFERROR(VLOOKUP($D610,Payments!AL$10:$AX$1113,13,FALSE),"-")</f>
        <v>-</v>
      </c>
      <c r="AE610" s="3" t="str">
        <f>IFERROR(VLOOKUP($D610,Payments!AN$10:$AX$1113,11,FALSE),"-")</f>
        <v>-</v>
      </c>
      <c r="AF610" s="3" t="str">
        <f>IFERROR(VLOOKUP($D610,Payments!AP$10:$AX$1113,9,FALSE),"-")</f>
        <v>-</v>
      </c>
      <c r="AG610" s="3" t="str">
        <f>IFERROR(VLOOKUP($D610,Payments!AR$10:$AX$1113,7,FALSE),"-")</f>
        <v>-</v>
      </c>
      <c r="AH610" s="3" t="str">
        <f>IFERROR(VLOOKUP($D610,Payments!AT$10:$AX$1113,5,FALSE),"-")</f>
        <v>-</v>
      </c>
      <c r="AI610" s="3" t="str">
        <f>IFERROR(VLOOKUP($D610,Payments!AV$10:$AX$1113,3,FALSE),"-")</f>
        <v>-</v>
      </c>
    </row>
    <row r="611" spans="1:35" ht="14.5" x14ac:dyDescent="0.35">
      <c r="A611" s="7" t="s">
        <v>804</v>
      </c>
      <c r="B611" s="2" t="s">
        <v>2705</v>
      </c>
      <c r="C611" s="22" t="s">
        <v>856</v>
      </c>
      <c r="D611" s="2" t="s">
        <v>2189</v>
      </c>
      <c r="E611" s="22" t="s">
        <v>861</v>
      </c>
      <c r="F611" s="2">
        <v>4</v>
      </c>
      <c r="G611" s="38">
        <v>20000</v>
      </c>
      <c r="H611" s="2"/>
      <c r="I611" s="26"/>
      <c r="J611" s="2"/>
      <c r="K611" s="2"/>
      <c r="L611" s="3" t="str">
        <f>IFERROR(VLOOKUP($D611,Payments!B$10:$AX$1113,49,FALSE),"-")</f>
        <v>-</v>
      </c>
      <c r="M611" s="3" t="str">
        <f>IFERROR(VLOOKUP($D611,Payments!D$10:$AX$1113,47,FALSE),"-")</f>
        <v>-</v>
      </c>
      <c r="N611" s="3" t="str">
        <f>IFERROR(VLOOKUP($D611,Payments!F$10:$AX$1113,45,FALSE),"-")</f>
        <v>-</v>
      </c>
      <c r="O611" s="3" t="str">
        <f>IFERROR(VLOOKUP($D611,Payments!H$10:$AX$1113,43,FALSE),"-")</f>
        <v>-</v>
      </c>
      <c r="P611" s="3" t="str">
        <f>IFERROR(VLOOKUP($D611,Payments!J$10:$AX$1113,41,FALSE),"-")</f>
        <v>-</v>
      </c>
      <c r="Q611" s="3" t="str">
        <f>IFERROR(VLOOKUP($D611,Payments!L$10:$AX$1113,39,FALSE),"-")</f>
        <v>-</v>
      </c>
      <c r="R611" s="3" t="str">
        <f>IFERROR(VLOOKUP($D611,Payments!N$10:$AX$1113,37,FALSE),"-")</f>
        <v>-</v>
      </c>
      <c r="S611" s="3" t="str">
        <f>IFERROR(VLOOKUP($D611,Payments!P$10:$AX$1113,35,FALSE),"-")</f>
        <v>-</v>
      </c>
      <c r="T611" s="3" t="str">
        <f>IFERROR(VLOOKUP($D611,Payments!R$10:$AX$1113,33,FALSE),"-")</f>
        <v>-</v>
      </c>
      <c r="U611" s="3" t="str">
        <f>IFERROR(VLOOKUP($D611,Payments!T$10:$AX$1113,31,FALSE),"-")</f>
        <v>-</v>
      </c>
      <c r="V611" s="3" t="str">
        <f>IFERROR(VLOOKUP($D611,Payments!V$10:$AX$1113,29,FALSE),"-")</f>
        <v>-</v>
      </c>
      <c r="W611" s="3" t="str">
        <f>IFERROR(VLOOKUP($D611,Payments!X$10:$AX$1113,27,FALSE),"-")</f>
        <v>-</v>
      </c>
      <c r="X611" s="3" t="str">
        <f>IFERROR(VLOOKUP($D611,Payments!Z$10:$AX$1113,25,FALSE),"-")</f>
        <v>-</v>
      </c>
      <c r="Y611" s="3" t="str">
        <f>IFERROR(VLOOKUP($D611,Payments!AB$10:$AX$1113,23,FALSE),"-")</f>
        <v>-</v>
      </c>
      <c r="Z611" s="3" t="str">
        <f>IFERROR(VLOOKUP($D611,Payments!AD$10:$AX$1113,19,FALSE),"-")</f>
        <v>-</v>
      </c>
      <c r="AA611" s="3" t="str">
        <f>IFERROR(VLOOKUP($D611,Payments!AF$10:$AX$1113,17,FALSE),"-")</f>
        <v>-</v>
      </c>
      <c r="AB611" s="3" t="str">
        <f>IFERROR(VLOOKUP($D611,Payments!AH$10:$AX$1113,15,FALSE),"-")</f>
        <v>-</v>
      </c>
      <c r="AC611" s="3" t="str">
        <f>IFERROR(VLOOKUP($D611,Payments!AJ$10:$AX$1113,15,FALSE),"-")</f>
        <v>-</v>
      </c>
      <c r="AD611" s="3" t="str">
        <f>IFERROR(VLOOKUP($D611,Payments!AL$10:$AX$1113,13,FALSE),"-")</f>
        <v>-</v>
      </c>
      <c r="AE611" s="3" t="str">
        <f>IFERROR(VLOOKUP($D611,Payments!AN$10:$AX$1113,11,FALSE),"-")</f>
        <v>-</v>
      </c>
      <c r="AF611" s="3" t="str">
        <f>IFERROR(VLOOKUP($D611,Payments!AP$10:$AX$1113,9,FALSE),"-")</f>
        <v>-</v>
      </c>
      <c r="AG611" s="3" t="str">
        <f>IFERROR(VLOOKUP($D611,Payments!AR$10:$AX$1113,7,FALSE),"-")</f>
        <v>-</v>
      </c>
      <c r="AH611" s="3" t="str">
        <f>IFERROR(VLOOKUP($D611,Payments!AT$10:$AX$1113,5,FALSE),"-")</f>
        <v>-</v>
      </c>
      <c r="AI611" s="3" t="str">
        <f>IFERROR(VLOOKUP($D611,Payments!AV$10:$AX$1113,3,FALSE),"-")</f>
        <v>-</v>
      </c>
    </row>
    <row r="612" spans="1:35" ht="14.5" x14ac:dyDescent="0.35">
      <c r="A612" s="7" t="s">
        <v>804</v>
      </c>
      <c r="B612" s="2" t="s">
        <v>2705</v>
      </c>
      <c r="C612" s="22" t="s">
        <v>856</v>
      </c>
      <c r="D612" s="2" t="s">
        <v>2190</v>
      </c>
      <c r="E612" s="22" t="s">
        <v>862</v>
      </c>
      <c r="F612" s="2">
        <v>7</v>
      </c>
      <c r="G612" s="38">
        <v>20000</v>
      </c>
      <c r="H612" s="2"/>
      <c r="I612" s="26"/>
      <c r="J612" s="2" t="s">
        <v>864</v>
      </c>
      <c r="K612" s="2"/>
      <c r="L612" s="3" t="str">
        <f>IFERROR(VLOOKUP($D612,Payments!B$10:$AX$1113,49,FALSE),"-")</f>
        <v>-</v>
      </c>
      <c r="M612" s="3" t="str">
        <f>IFERROR(VLOOKUP($D612,Payments!D$10:$AX$1113,47,FALSE),"-")</f>
        <v>-</v>
      </c>
      <c r="N612" s="3" t="str">
        <f>IFERROR(VLOOKUP($D612,Payments!F$10:$AX$1113,45,FALSE),"-")</f>
        <v>-</v>
      </c>
      <c r="O612" s="3" t="str">
        <f>IFERROR(VLOOKUP($D612,Payments!H$10:$AX$1113,43,FALSE),"-")</f>
        <v>-</v>
      </c>
      <c r="P612" s="3" t="str">
        <f>IFERROR(VLOOKUP($D612,Payments!J$10:$AX$1113,41,FALSE),"-")</f>
        <v>-</v>
      </c>
      <c r="Q612" s="3" t="str">
        <f>IFERROR(VLOOKUP($D612,Payments!L$10:$AX$1113,39,FALSE),"-")</f>
        <v>-</v>
      </c>
      <c r="R612" s="3" t="str">
        <f>IFERROR(VLOOKUP($D612,Payments!N$10:$AX$1113,37,FALSE),"-")</f>
        <v>-</v>
      </c>
      <c r="S612" s="3" t="str">
        <f>IFERROR(VLOOKUP($D612,Payments!P$10:$AX$1113,35,FALSE),"-")</f>
        <v>-</v>
      </c>
      <c r="T612" s="3" t="str">
        <f>IFERROR(VLOOKUP($D612,Payments!R$10:$AX$1113,33,FALSE),"-")</f>
        <v>-</v>
      </c>
      <c r="U612" s="3" t="str">
        <f>IFERROR(VLOOKUP($D612,Payments!T$10:$AX$1113,31,FALSE),"-")</f>
        <v>-</v>
      </c>
      <c r="V612" s="3" t="str">
        <f>IFERROR(VLOOKUP($D612,Payments!V$10:$AX$1113,29,FALSE),"-")</f>
        <v>-</v>
      </c>
      <c r="W612" s="3" t="str">
        <f>IFERROR(VLOOKUP($D612,Payments!X$10:$AX$1113,27,FALSE),"-")</f>
        <v>-</v>
      </c>
      <c r="X612" s="3" t="str">
        <f>IFERROR(VLOOKUP($D612,Payments!Z$10:$AX$1113,25,FALSE),"-")</f>
        <v>-</v>
      </c>
      <c r="Y612" s="3" t="str">
        <f>IFERROR(VLOOKUP($D612,Payments!AB$10:$AX$1113,23,FALSE),"-")</f>
        <v>-</v>
      </c>
      <c r="Z612" s="3" t="str">
        <f>IFERROR(VLOOKUP($D612,Payments!AD$10:$AX$1113,19,FALSE),"-")</f>
        <v>-</v>
      </c>
      <c r="AA612" s="3" t="str">
        <f>IFERROR(VLOOKUP($D612,Payments!AF$10:$AX$1113,17,FALSE),"-")</f>
        <v>-</v>
      </c>
      <c r="AB612" s="3" t="str">
        <f>IFERROR(VLOOKUP($D612,Payments!AH$10:$AX$1113,15,FALSE),"-")</f>
        <v>-</v>
      </c>
      <c r="AC612" s="3" t="str">
        <f>IFERROR(VLOOKUP($D612,Payments!AJ$10:$AX$1113,15,FALSE),"-")</f>
        <v>-</v>
      </c>
      <c r="AD612" s="3" t="str">
        <f>IFERROR(VLOOKUP($D612,Payments!AL$10:$AX$1113,13,FALSE),"-")</f>
        <v>-</v>
      </c>
      <c r="AE612" s="3" t="str">
        <f>IFERROR(VLOOKUP($D612,Payments!AN$10:$AX$1113,11,FALSE),"-")</f>
        <v>-</v>
      </c>
      <c r="AF612" s="3" t="str">
        <f>IFERROR(VLOOKUP($D612,Payments!AP$10:$AX$1113,9,FALSE),"-")</f>
        <v>-</v>
      </c>
      <c r="AG612" s="3" t="str">
        <f>IFERROR(VLOOKUP($D612,Payments!AR$10:$AX$1113,7,FALSE),"-")</f>
        <v>-</v>
      </c>
      <c r="AH612" s="3" t="str">
        <f>IFERROR(VLOOKUP($D612,Payments!AT$10:$AX$1113,5,FALSE),"-")</f>
        <v>-</v>
      </c>
      <c r="AI612" s="3" t="str">
        <f>IFERROR(VLOOKUP($D612,Payments!AV$10:$AX$1113,3,FALSE),"-")</f>
        <v>-</v>
      </c>
    </row>
    <row r="613" spans="1:35" ht="14.5" x14ac:dyDescent="0.35">
      <c r="A613" s="7" t="s">
        <v>804</v>
      </c>
      <c r="B613" s="2" t="s">
        <v>2705</v>
      </c>
      <c r="C613" s="22" t="s">
        <v>856</v>
      </c>
      <c r="D613" s="2" t="s">
        <v>2191</v>
      </c>
      <c r="E613" s="22" t="s">
        <v>863</v>
      </c>
      <c r="F613" s="2" t="s">
        <v>2786</v>
      </c>
      <c r="G613" s="38">
        <v>20000</v>
      </c>
      <c r="H613" s="2" t="s">
        <v>227</v>
      </c>
      <c r="I613" s="26"/>
      <c r="J613" s="2"/>
      <c r="K613" s="2"/>
      <c r="L613" s="3" t="str">
        <f>IFERROR(VLOOKUP($D613,Payments!B$10:$AX$1113,49,FALSE),"-")</f>
        <v>-</v>
      </c>
      <c r="M613" s="3" t="str">
        <f>IFERROR(VLOOKUP($D613,Payments!D$10:$AX$1113,47,FALSE),"-")</f>
        <v>-</v>
      </c>
      <c r="N613" s="3" t="str">
        <f>IFERROR(VLOOKUP($D613,Payments!F$10:$AX$1113,45,FALSE),"-")</f>
        <v>-</v>
      </c>
      <c r="O613" s="3" t="str">
        <f>IFERROR(VLOOKUP($D613,Payments!H$10:$AX$1113,43,FALSE),"-")</f>
        <v>-</v>
      </c>
      <c r="P613" s="3" t="str">
        <f>IFERROR(VLOOKUP($D613,Payments!J$10:$AX$1113,41,FALSE),"-")</f>
        <v>-</v>
      </c>
      <c r="Q613" s="3" t="str">
        <f>IFERROR(VLOOKUP($D613,Payments!L$10:$AX$1113,39,FALSE),"-")</f>
        <v>-</v>
      </c>
      <c r="R613" s="3" t="str">
        <f>IFERROR(VLOOKUP($D613,Payments!N$10:$AX$1113,37,FALSE),"-")</f>
        <v>-</v>
      </c>
      <c r="S613" s="3" t="str">
        <f>IFERROR(VLOOKUP($D613,Payments!P$10:$AX$1113,35,FALSE),"-")</f>
        <v>-</v>
      </c>
      <c r="T613" s="3" t="str">
        <f>IFERROR(VLOOKUP($D613,Payments!R$10:$AX$1113,33,FALSE),"-")</f>
        <v>-</v>
      </c>
      <c r="U613" s="3" t="str">
        <f>IFERROR(VLOOKUP($D613,Payments!T$10:$AX$1113,31,FALSE),"-")</f>
        <v>-</v>
      </c>
      <c r="V613" s="3" t="str">
        <f>IFERROR(VLOOKUP($D613,Payments!V$10:$AX$1113,29,FALSE),"-")</f>
        <v>-</v>
      </c>
      <c r="W613" s="3" t="str">
        <f>IFERROR(VLOOKUP($D613,Payments!X$10:$AX$1113,27,FALSE),"-")</f>
        <v>-</v>
      </c>
      <c r="X613" s="3" t="str">
        <f>IFERROR(VLOOKUP($D613,Payments!Z$10:$AX$1113,25,FALSE),"-")</f>
        <v>-</v>
      </c>
      <c r="Y613" s="3" t="str">
        <f>IFERROR(VLOOKUP($D613,Payments!AB$10:$AX$1113,23,FALSE),"-")</f>
        <v>-</v>
      </c>
      <c r="Z613" s="3" t="str">
        <f>IFERROR(VLOOKUP($D613,Payments!AD$10:$AX$1113,19,FALSE),"-")</f>
        <v>-</v>
      </c>
      <c r="AA613" s="3" t="str">
        <f>IFERROR(VLOOKUP($D613,Payments!AF$10:$AX$1113,17,FALSE),"-")</f>
        <v>-</v>
      </c>
      <c r="AB613" s="3" t="str">
        <f>IFERROR(VLOOKUP($D613,Payments!AH$10:$AX$1113,15,FALSE),"-")</f>
        <v>-</v>
      </c>
      <c r="AC613" s="3" t="str">
        <f>IFERROR(VLOOKUP($D613,Payments!AJ$10:$AX$1113,15,FALSE),"-")</f>
        <v>-</v>
      </c>
      <c r="AD613" s="3" t="str">
        <f>IFERROR(VLOOKUP($D613,Payments!AL$10:$AX$1113,13,FALSE),"-")</f>
        <v>-</v>
      </c>
      <c r="AE613" s="3" t="str">
        <f>IFERROR(VLOOKUP($D613,Payments!AN$10:$AX$1113,11,FALSE),"-")</f>
        <v>-</v>
      </c>
      <c r="AF613" s="3" t="str">
        <f>IFERROR(VLOOKUP($D613,Payments!AP$10:$AX$1113,9,FALSE),"-")</f>
        <v>-</v>
      </c>
      <c r="AG613" s="3" t="str">
        <f>IFERROR(VLOOKUP($D613,Payments!AR$10:$AX$1113,7,FALSE),"-")</f>
        <v>-</v>
      </c>
      <c r="AH613" s="3" t="str">
        <f>IFERROR(VLOOKUP($D613,Payments!AT$10:$AX$1113,5,FALSE),"-")</f>
        <v>-</v>
      </c>
      <c r="AI613" s="3" t="str">
        <f>IFERROR(VLOOKUP($D613,Payments!AV$10:$AX$1113,3,FALSE),"-")</f>
        <v>-</v>
      </c>
    </row>
    <row r="614" spans="1:35" ht="14.5" x14ac:dyDescent="0.35">
      <c r="A614" s="7" t="s">
        <v>804</v>
      </c>
      <c r="B614" s="2" t="s">
        <v>2706</v>
      </c>
      <c r="C614" s="22" t="s">
        <v>866</v>
      </c>
      <c r="D614" s="2" t="s">
        <v>2192</v>
      </c>
      <c r="E614" s="22" t="s">
        <v>867</v>
      </c>
      <c r="F614" s="2">
        <v>5</v>
      </c>
      <c r="G614" s="38">
        <v>20000</v>
      </c>
      <c r="H614" s="2"/>
      <c r="I614" s="26"/>
      <c r="J614" s="2"/>
      <c r="K614" s="2"/>
      <c r="L614" s="3" t="str">
        <f>IFERROR(VLOOKUP($D614,Payments!B$10:$AX$1113,49,FALSE),"-")</f>
        <v>-</v>
      </c>
      <c r="M614" s="3" t="str">
        <f>IFERROR(VLOOKUP($D614,Payments!D$10:$AX$1113,47,FALSE),"-")</f>
        <v>-</v>
      </c>
      <c r="N614" s="3" t="str">
        <f>IFERROR(VLOOKUP($D614,Payments!F$10:$AX$1113,45,FALSE),"-")</f>
        <v>-</v>
      </c>
      <c r="O614" s="3" t="str">
        <f>IFERROR(VLOOKUP($D614,Payments!H$10:$AX$1113,43,FALSE),"-")</f>
        <v>-</v>
      </c>
      <c r="P614" s="3" t="str">
        <f>IFERROR(VLOOKUP($D614,Payments!J$10:$AX$1113,41,FALSE),"-")</f>
        <v>-</v>
      </c>
      <c r="Q614" s="3" t="str">
        <f>IFERROR(VLOOKUP($D614,Payments!L$10:$AX$1113,39,FALSE),"-")</f>
        <v>-</v>
      </c>
      <c r="R614" s="3" t="str">
        <f>IFERROR(VLOOKUP($D614,Payments!N$10:$AX$1113,37,FALSE),"-")</f>
        <v>-</v>
      </c>
      <c r="S614" s="3" t="str">
        <f>IFERROR(VLOOKUP($D614,Payments!P$10:$AX$1113,35,FALSE),"-")</f>
        <v>-</v>
      </c>
      <c r="T614" s="3" t="str">
        <f>IFERROR(VLOOKUP($D614,Payments!R$10:$AX$1113,33,FALSE),"-")</f>
        <v>-</v>
      </c>
      <c r="U614" s="3" t="str">
        <f>IFERROR(VLOOKUP($D614,Payments!T$10:$AX$1113,31,FALSE),"-")</f>
        <v>-</v>
      </c>
      <c r="V614" s="3" t="str">
        <f>IFERROR(VLOOKUP($D614,Payments!V$10:$AX$1113,29,FALSE),"-")</f>
        <v>-</v>
      </c>
      <c r="W614" s="3" t="str">
        <f>IFERROR(VLOOKUP($D614,Payments!X$10:$AX$1113,27,FALSE),"-")</f>
        <v>-</v>
      </c>
      <c r="X614" s="3" t="str">
        <f>IFERROR(VLOOKUP($D614,Payments!Z$10:$AX$1113,25,FALSE),"-")</f>
        <v>-</v>
      </c>
      <c r="Y614" s="3" t="str">
        <f>IFERROR(VLOOKUP($D614,Payments!AB$10:$AX$1113,23,FALSE),"-")</f>
        <v>-</v>
      </c>
      <c r="Z614" s="3" t="str">
        <f>IFERROR(VLOOKUP($D614,Payments!AD$10:$AX$1113,19,FALSE),"-")</f>
        <v>-</v>
      </c>
      <c r="AA614" s="3" t="str">
        <f>IFERROR(VLOOKUP($D614,Payments!AF$10:$AX$1113,17,FALSE),"-")</f>
        <v>-</v>
      </c>
      <c r="AB614" s="3" t="str">
        <f>IFERROR(VLOOKUP($D614,Payments!AH$10:$AX$1113,15,FALSE),"-")</f>
        <v>-</v>
      </c>
      <c r="AC614" s="3" t="str">
        <f>IFERROR(VLOOKUP($D614,Payments!AJ$10:$AX$1113,15,FALSE),"-")</f>
        <v>-</v>
      </c>
      <c r="AD614" s="3" t="str">
        <f>IFERROR(VLOOKUP($D614,Payments!AL$10:$AX$1113,13,FALSE),"-")</f>
        <v>-</v>
      </c>
      <c r="AE614" s="3" t="str">
        <f>IFERROR(VLOOKUP($D614,Payments!AN$10:$AX$1113,11,FALSE),"-")</f>
        <v>-</v>
      </c>
      <c r="AF614" s="3" t="str">
        <f>IFERROR(VLOOKUP($D614,Payments!AP$10:$AX$1113,9,FALSE),"-")</f>
        <v>-</v>
      </c>
      <c r="AG614" s="3" t="str">
        <f>IFERROR(VLOOKUP($D614,Payments!AR$10:$AX$1113,7,FALSE),"-")</f>
        <v>-</v>
      </c>
      <c r="AH614" s="3" t="str">
        <f>IFERROR(VLOOKUP($D614,Payments!AT$10:$AX$1113,5,FALSE),"-")</f>
        <v>-</v>
      </c>
      <c r="AI614" s="3" t="str">
        <f>IFERROR(VLOOKUP($D614,Payments!AV$10:$AX$1113,3,FALSE),"-")</f>
        <v>-</v>
      </c>
    </row>
    <row r="615" spans="1:35" ht="14.5" x14ac:dyDescent="0.35">
      <c r="A615" s="7" t="s">
        <v>804</v>
      </c>
      <c r="B615" s="2" t="s">
        <v>2706</v>
      </c>
      <c r="C615" s="22" t="s">
        <v>866</v>
      </c>
      <c r="D615" s="2" t="s">
        <v>2193</v>
      </c>
      <c r="E615" s="22" t="s">
        <v>868</v>
      </c>
      <c r="F615" s="2">
        <v>8</v>
      </c>
      <c r="G615" s="38">
        <v>20000</v>
      </c>
      <c r="H615" s="2"/>
      <c r="I615" s="26"/>
      <c r="J615" s="2" t="s">
        <v>876</v>
      </c>
      <c r="K615" s="2"/>
      <c r="L615" s="3" t="str">
        <f>IFERROR(VLOOKUP($D615,Payments!B$10:$AX$1113,49,FALSE),"-")</f>
        <v>-</v>
      </c>
      <c r="M615" s="3" t="str">
        <f>IFERROR(VLOOKUP($D615,Payments!D$10:$AX$1113,47,FALSE),"-")</f>
        <v>-</v>
      </c>
      <c r="N615" s="3" t="str">
        <f>IFERROR(VLOOKUP($D615,Payments!F$10:$AX$1113,45,FALSE),"-")</f>
        <v>-</v>
      </c>
      <c r="O615" s="3" t="str">
        <f>IFERROR(VLOOKUP($D615,Payments!H$10:$AX$1113,43,FALSE),"-")</f>
        <v>-</v>
      </c>
      <c r="P615" s="3" t="str">
        <f>IFERROR(VLOOKUP($D615,Payments!J$10:$AX$1113,41,FALSE),"-")</f>
        <v>-</v>
      </c>
      <c r="Q615" s="3" t="str">
        <f>IFERROR(VLOOKUP($D615,Payments!L$10:$AX$1113,39,FALSE),"-")</f>
        <v>-</v>
      </c>
      <c r="R615" s="3" t="str">
        <f>IFERROR(VLOOKUP($D615,Payments!N$10:$AX$1113,37,FALSE),"-")</f>
        <v>-</v>
      </c>
      <c r="S615" s="3" t="str">
        <f>IFERROR(VLOOKUP($D615,Payments!P$10:$AX$1113,35,FALSE),"-")</f>
        <v>-</v>
      </c>
      <c r="T615" s="3" t="str">
        <f>IFERROR(VLOOKUP($D615,Payments!R$10:$AX$1113,33,FALSE),"-")</f>
        <v>-</v>
      </c>
      <c r="U615" s="3" t="str">
        <f>IFERROR(VLOOKUP($D615,Payments!T$10:$AX$1113,31,FALSE),"-")</f>
        <v>-</v>
      </c>
      <c r="V615" s="3" t="str">
        <f>IFERROR(VLOOKUP($D615,Payments!V$10:$AX$1113,29,FALSE),"-")</f>
        <v>-</v>
      </c>
      <c r="W615" s="3" t="str">
        <f>IFERROR(VLOOKUP($D615,Payments!X$10:$AX$1113,27,FALSE),"-")</f>
        <v>-</v>
      </c>
      <c r="X615" s="3" t="str">
        <f>IFERROR(VLOOKUP($D615,Payments!Z$10:$AX$1113,25,FALSE),"-")</f>
        <v>-</v>
      </c>
      <c r="Y615" s="3" t="str">
        <f>IFERROR(VLOOKUP($D615,Payments!AB$10:$AX$1113,23,FALSE),"-")</f>
        <v>-</v>
      </c>
      <c r="Z615" s="3" t="str">
        <f>IFERROR(VLOOKUP($D615,Payments!AD$10:$AX$1113,19,FALSE),"-")</f>
        <v>-</v>
      </c>
      <c r="AA615" s="3" t="str">
        <f>IFERROR(VLOOKUP($D615,Payments!AF$10:$AX$1113,17,FALSE),"-")</f>
        <v>-</v>
      </c>
      <c r="AB615" s="3" t="str">
        <f>IFERROR(VLOOKUP($D615,Payments!AH$10:$AX$1113,15,FALSE),"-")</f>
        <v>-</v>
      </c>
      <c r="AC615" s="3" t="str">
        <f>IFERROR(VLOOKUP($D615,Payments!AJ$10:$AX$1113,15,FALSE),"-")</f>
        <v>-</v>
      </c>
      <c r="AD615" s="3" t="str">
        <f>IFERROR(VLOOKUP($D615,Payments!AL$10:$AX$1113,13,FALSE),"-")</f>
        <v>-</v>
      </c>
      <c r="AE615" s="3" t="str">
        <f>IFERROR(VLOOKUP($D615,Payments!AN$10:$AX$1113,11,FALSE),"-")</f>
        <v>-</v>
      </c>
      <c r="AF615" s="3" t="str">
        <f>IFERROR(VLOOKUP($D615,Payments!AP$10:$AX$1113,9,FALSE),"-")</f>
        <v>-</v>
      </c>
      <c r="AG615" s="3" t="str">
        <f>IFERROR(VLOOKUP($D615,Payments!AR$10:$AX$1113,7,FALSE),"-")</f>
        <v>-</v>
      </c>
      <c r="AH615" s="3" t="str">
        <f>IFERROR(VLOOKUP($D615,Payments!AT$10:$AX$1113,5,FALSE),"-")</f>
        <v>-</v>
      </c>
      <c r="AI615" s="3" t="str">
        <f>IFERROR(VLOOKUP($D615,Payments!AV$10:$AX$1113,3,FALSE),"-")</f>
        <v>-</v>
      </c>
    </row>
    <row r="616" spans="1:35" ht="14.5" x14ac:dyDescent="0.35">
      <c r="A616" s="7" t="s">
        <v>804</v>
      </c>
      <c r="B616" s="2" t="s">
        <v>2706</v>
      </c>
      <c r="C616" s="22" t="s">
        <v>866</v>
      </c>
      <c r="D616" s="2" t="s">
        <v>2194</v>
      </c>
      <c r="E616" s="21" t="s">
        <v>1451</v>
      </c>
      <c r="F616" s="2">
        <v>8</v>
      </c>
      <c r="G616" s="38">
        <v>20000</v>
      </c>
      <c r="H616" s="2"/>
      <c r="I616" s="26"/>
      <c r="J616" s="2"/>
      <c r="K616" s="2"/>
      <c r="L616" s="3" t="str">
        <f>IFERROR(VLOOKUP($D616,Payments!B$10:$AX$1113,49,FALSE),"-")</f>
        <v>-</v>
      </c>
      <c r="M616" s="3" t="str">
        <f>IFERROR(VLOOKUP($D616,Payments!D$10:$AX$1113,47,FALSE),"-")</f>
        <v>-</v>
      </c>
      <c r="N616" s="3" t="str">
        <f>IFERROR(VLOOKUP($D616,Payments!F$10:$AX$1113,45,FALSE),"-")</f>
        <v>-</v>
      </c>
      <c r="O616" s="3" t="str">
        <f>IFERROR(VLOOKUP($D616,Payments!H$10:$AX$1113,43,FALSE),"-")</f>
        <v>-</v>
      </c>
      <c r="P616" s="3" t="str">
        <f>IFERROR(VLOOKUP($D616,Payments!J$10:$AX$1113,41,FALSE),"-")</f>
        <v>-</v>
      </c>
      <c r="Q616" s="3" t="str">
        <f>IFERROR(VLOOKUP($D616,Payments!L$10:$AX$1113,39,FALSE),"-")</f>
        <v>-</v>
      </c>
      <c r="R616" s="3" t="str">
        <f>IFERROR(VLOOKUP($D616,Payments!N$10:$AX$1113,37,FALSE),"-")</f>
        <v>-</v>
      </c>
      <c r="S616" s="3" t="str">
        <f>IFERROR(VLOOKUP($D616,Payments!P$10:$AX$1113,35,FALSE),"-")</f>
        <v>-</v>
      </c>
      <c r="T616" s="3" t="str">
        <f>IFERROR(VLOOKUP($D616,Payments!R$10:$AX$1113,33,FALSE),"-")</f>
        <v>-</v>
      </c>
      <c r="U616" s="3" t="str">
        <f>IFERROR(VLOOKUP($D616,Payments!T$10:$AX$1113,31,FALSE),"-")</f>
        <v>-</v>
      </c>
      <c r="V616" s="3" t="str">
        <f>IFERROR(VLOOKUP($D616,Payments!V$10:$AX$1113,29,FALSE),"-")</f>
        <v>-</v>
      </c>
      <c r="W616" s="3" t="str">
        <f>IFERROR(VLOOKUP($D616,Payments!X$10:$AX$1113,27,FALSE),"-")</f>
        <v>-</v>
      </c>
      <c r="X616" s="3" t="str">
        <f>IFERROR(VLOOKUP($D616,Payments!Z$10:$AX$1113,25,FALSE),"-")</f>
        <v>-</v>
      </c>
      <c r="Y616" s="3" t="str">
        <f>IFERROR(VLOOKUP($D616,Payments!AB$10:$AX$1113,23,FALSE),"-")</f>
        <v>-</v>
      </c>
      <c r="Z616" s="3" t="str">
        <f>IFERROR(VLOOKUP($D616,Payments!AD$10:$AX$1113,19,FALSE),"-")</f>
        <v>-</v>
      </c>
      <c r="AA616" s="3" t="str">
        <f>IFERROR(VLOOKUP($D616,Payments!AF$10:$AX$1113,17,FALSE),"-")</f>
        <v>-</v>
      </c>
      <c r="AB616" s="3" t="str">
        <f>IFERROR(VLOOKUP($D616,Payments!AH$10:$AX$1113,15,FALSE),"-")</f>
        <v>-</v>
      </c>
      <c r="AC616" s="3" t="str">
        <f>IFERROR(VLOOKUP($D616,Payments!AJ$10:$AX$1113,15,FALSE),"-")</f>
        <v>-</v>
      </c>
      <c r="AD616" s="3" t="str">
        <f>IFERROR(VLOOKUP($D616,Payments!AL$10:$AX$1113,13,FALSE),"-")</f>
        <v>-</v>
      </c>
      <c r="AE616" s="3" t="str">
        <f>IFERROR(VLOOKUP($D616,Payments!AN$10:$AX$1113,11,FALSE),"-")</f>
        <v>-</v>
      </c>
      <c r="AF616" s="3" t="str">
        <f>IFERROR(VLOOKUP($D616,Payments!AP$10:$AX$1113,9,FALSE),"-")</f>
        <v>-</v>
      </c>
      <c r="AG616" s="3" t="str">
        <f>IFERROR(VLOOKUP($D616,Payments!AR$10:$AX$1113,7,FALSE),"-")</f>
        <v>-</v>
      </c>
      <c r="AH616" s="3" t="str">
        <f>IFERROR(VLOOKUP($D616,Payments!AT$10:$AX$1113,5,FALSE),"-")</f>
        <v>-</v>
      </c>
      <c r="AI616" s="3" t="str">
        <f>IFERROR(VLOOKUP($D616,Payments!AV$10:$AX$1113,3,FALSE),"-")</f>
        <v>-</v>
      </c>
    </row>
    <row r="617" spans="1:35" ht="14.5" x14ac:dyDescent="0.35">
      <c r="A617" s="7" t="s">
        <v>804</v>
      </c>
      <c r="B617" s="2" t="s">
        <v>2706</v>
      </c>
      <c r="C617" s="22" t="s">
        <v>866</v>
      </c>
      <c r="D617" s="2" t="s">
        <v>2195</v>
      </c>
      <c r="E617" s="22" t="s">
        <v>869</v>
      </c>
      <c r="F617" s="2">
        <v>3</v>
      </c>
      <c r="G617" s="38">
        <v>20000</v>
      </c>
      <c r="H617" s="2"/>
      <c r="I617" s="26"/>
      <c r="J617" s="2"/>
      <c r="K617" s="2"/>
      <c r="L617" s="3" t="str">
        <f>IFERROR(VLOOKUP($D617,Payments!B$10:$AX$1113,49,FALSE),"-")</f>
        <v>-</v>
      </c>
      <c r="M617" s="3" t="str">
        <f>IFERROR(VLOOKUP($D617,Payments!D$10:$AX$1113,47,FALSE),"-")</f>
        <v>-</v>
      </c>
      <c r="N617" s="3" t="str">
        <f>IFERROR(VLOOKUP($D617,Payments!F$10:$AX$1113,45,FALSE),"-")</f>
        <v>-</v>
      </c>
      <c r="O617" s="3" t="str">
        <f>IFERROR(VLOOKUP($D617,Payments!H$10:$AX$1113,43,FALSE),"-")</f>
        <v>-</v>
      </c>
      <c r="P617" s="3" t="str">
        <f>IFERROR(VLOOKUP($D617,Payments!J$10:$AX$1113,41,FALSE),"-")</f>
        <v>-</v>
      </c>
      <c r="Q617" s="3" t="str">
        <f>IFERROR(VLOOKUP($D617,Payments!L$10:$AX$1113,39,FALSE),"-")</f>
        <v>-</v>
      </c>
      <c r="R617" s="3" t="str">
        <f>IFERROR(VLOOKUP($D617,Payments!N$10:$AX$1113,37,FALSE),"-")</f>
        <v>-</v>
      </c>
      <c r="S617" s="3" t="str">
        <f>IFERROR(VLOOKUP($D617,Payments!P$10:$AX$1113,35,FALSE),"-")</f>
        <v>-</v>
      </c>
      <c r="T617" s="3" t="str">
        <f>IFERROR(VLOOKUP($D617,Payments!R$10:$AX$1113,33,FALSE),"-")</f>
        <v>-</v>
      </c>
      <c r="U617" s="3" t="str">
        <f>IFERROR(VLOOKUP($D617,Payments!T$10:$AX$1113,31,FALSE),"-")</f>
        <v>-</v>
      </c>
      <c r="V617" s="3" t="str">
        <f>IFERROR(VLOOKUP($D617,Payments!V$10:$AX$1113,29,FALSE),"-")</f>
        <v>-</v>
      </c>
      <c r="W617" s="3" t="str">
        <f>IFERROR(VLOOKUP($D617,Payments!X$10:$AX$1113,27,FALSE),"-")</f>
        <v>-</v>
      </c>
      <c r="X617" s="3" t="str">
        <f>IFERROR(VLOOKUP($D617,Payments!Z$10:$AX$1113,25,FALSE),"-")</f>
        <v>-</v>
      </c>
      <c r="Y617" s="3" t="str">
        <f>IFERROR(VLOOKUP($D617,Payments!AB$10:$AX$1113,23,FALSE),"-")</f>
        <v>-</v>
      </c>
      <c r="Z617" s="3" t="str">
        <f>IFERROR(VLOOKUP($D617,Payments!AD$10:$AX$1113,19,FALSE),"-")</f>
        <v>-</v>
      </c>
      <c r="AA617" s="3" t="str">
        <f>IFERROR(VLOOKUP($D617,Payments!AF$10:$AX$1113,17,FALSE),"-")</f>
        <v>-</v>
      </c>
      <c r="AB617" s="3" t="str">
        <f>IFERROR(VLOOKUP($D617,Payments!AH$10:$AX$1113,15,FALSE),"-")</f>
        <v>-</v>
      </c>
      <c r="AC617" s="3" t="str">
        <f>IFERROR(VLOOKUP($D617,Payments!AJ$10:$AX$1113,15,FALSE),"-")</f>
        <v>-</v>
      </c>
      <c r="AD617" s="3" t="str">
        <f>IFERROR(VLOOKUP($D617,Payments!AL$10:$AX$1113,13,FALSE),"-")</f>
        <v>-</v>
      </c>
      <c r="AE617" s="3" t="str">
        <f>IFERROR(VLOOKUP($D617,Payments!AN$10:$AX$1113,11,FALSE),"-")</f>
        <v>-</v>
      </c>
      <c r="AF617" s="3" t="str">
        <f>IFERROR(VLOOKUP($D617,Payments!AP$10:$AX$1113,9,FALSE),"-")</f>
        <v>-</v>
      </c>
      <c r="AG617" s="3" t="str">
        <f>IFERROR(VLOOKUP($D617,Payments!AR$10:$AX$1113,7,FALSE),"-")</f>
        <v>-</v>
      </c>
      <c r="AH617" s="3" t="str">
        <f>IFERROR(VLOOKUP($D617,Payments!AT$10:$AX$1113,5,FALSE),"-")</f>
        <v>-</v>
      </c>
      <c r="AI617" s="3" t="str">
        <f>IFERROR(VLOOKUP($D617,Payments!AV$10:$AX$1113,3,FALSE),"-")</f>
        <v>-</v>
      </c>
    </row>
    <row r="618" spans="1:35" ht="14.5" x14ac:dyDescent="0.35">
      <c r="A618" s="7" t="s">
        <v>804</v>
      </c>
      <c r="B618" s="2" t="s">
        <v>2706</v>
      </c>
      <c r="C618" s="22" t="s">
        <v>866</v>
      </c>
      <c r="D618" s="2" t="s">
        <v>2196</v>
      </c>
      <c r="E618" s="22" t="s">
        <v>870</v>
      </c>
      <c r="F618" s="2">
        <v>2</v>
      </c>
      <c r="G618" s="38">
        <v>20000</v>
      </c>
      <c r="H618" s="2"/>
      <c r="I618" s="26"/>
      <c r="J618" s="2"/>
      <c r="K618" s="2"/>
      <c r="L618" s="3" t="str">
        <f>IFERROR(VLOOKUP($D618,Payments!B$10:$AX$1113,49,FALSE),"-")</f>
        <v>-</v>
      </c>
      <c r="M618" s="3" t="str">
        <f>IFERROR(VLOOKUP($D618,Payments!D$10:$AX$1113,47,FALSE),"-")</f>
        <v>-</v>
      </c>
      <c r="N618" s="3" t="str">
        <f>IFERROR(VLOOKUP($D618,Payments!F$10:$AX$1113,45,FALSE),"-")</f>
        <v>-</v>
      </c>
      <c r="O618" s="3" t="str">
        <f>IFERROR(VLOOKUP($D618,Payments!H$10:$AX$1113,43,FALSE),"-")</f>
        <v>-</v>
      </c>
      <c r="P618" s="3" t="str">
        <f>IFERROR(VLOOKUP($D618,Payments!J$10:$AX$1113,41,FALSE),"-")</f>
        <v>-</v>
      </c>
      <c r="Q618" s="3" t="str">
        <f>IFERROR(VLOOKUP($D618,Payments!L$10:$AX$1113,39,FALSE),"-")</f>
        <v>-</v>
      </c>
      <c r="R618" s="3" t="str">
        <f>IFERROR(VLOOKUP($D618,Payments!N$10:$AX$1113,37,FALSE),"-")</f>
        <v>-</v>
      </c>
      <c r="S618" s="3" t="str">
        <f>IFERROR(VLOOKUP($D618,Payments!P$10:$AX$1113,35,FALSE),"-")</f>
        <v>-</v>
      </c>
      <c r="T618" s="3" t="str">
        <f>IFERROR(VLOOKUP($D618,Payments!R$10:$AX$1113,33,FALSE),"-")</f>
        <v>-</v>
      </c>
      <c r="U618" s="3" t="str">
        <f>IFERROR(VLOOKUP($D618,Payments!T$10:$AX$1113,31,FALSE),"-")</f>
        <v>-</v>
      </c>
      <c r="V618" s="3" t="str">
        <f>IFERROR(VLOOKUP($D618,Payments!V$10:$AX$1113,29,FALSE),"-")</f>
        <v>-</v>
      </c>
      <c r="W618" s="3" t="str">
        <f>IFERROR(VLOOKUP($D618,Payments!X$10:$AX$1113,27,FALSE),"-")</f>
        <v>-</v>
      </c>
      <c r="X618" s="3" t="str">
        <f>IFERROR(VLOOKUP($D618,Payments!Z$10:$AX$1113,25,FALSE),"-")</f>
        <v>-</v>
      </c>
      <c r="Y618" s="3" t="str">
        <f>IFERROR(VLOOKUP($D618,Payments!AB$10:$AX$1113,23,FALSE),"-")</f>
        <v>-</v>
      </c>
      <c r="Z618" s="3" t="str">
        <f>IFERROR(VLOOKUP($D618,Payments!AD$10:$AX$1113,19,FALSE),"-")</f>
        <v>-</v>
      </c>
      <c r="AA618" s="3" t="str">
        <f>IFERROR(VLOOKUP($D618,Payments!AF$10:$AX$1113,17,FALSE),"-")</f>
        <v>-</v>
      </c>
      <c r="AB618" s="3" t="str">
        <f>IFERROR(VLOOKUP($D618,Payments!AH$10:$AX$1113,15,FALSE),"-")</f>
        <v>-</v>
      </c>
      <c r="AC618" s="3" t="str">
        <f>IFERROR(VLOOKUP($D618,Payments!AJ$10:$AX$1113,15,FALSE),"-")</f>
        <v>-</v>
      </c>
      <c r="AD618" s="3" t="str">
        <f>IFERROR(VLOOKUP($D618,Payments!AL$10:$AX$1113,13,FALSE),"-")</f>
        <v>-</v>
      </c>
      <c r="AE618" s="3" t="str">
        <f>IFERROR(VLOOKUP($D618,Payments!AN$10:$AX$1113,11,FALSE),"-")</f>
        <v>-</v>
      </c>
      <c r="AF618" s="3" t="str">
        <f>IFERROR(VLOOKUP($D618,Payments!AP$10:$AX$1113,9,FALSE),"-")</f>
        <v>-</v>
      </c>
      <c r="AG618" s="3" t="str">
        <f>IFERROR(VLOOKUP($D618,Payments!AR$10:$AX$1113,7,FALSE),"-")</f>
        <v>-</v>
      </c>
      <c r="AH618" s="3" t="str">
        <f>IFERROR(VLOOKUP($D618,Payments!AT$10:$AX$1113,5,FALSE),"-")</f>
        <v>-</v>
      </c>
      <c r="AI618" s="3" t="str">
        <f>IFERROR(VLOOKUP($D618,Payments!AV$10:$AX$1113,3,FALSE),"-")</f>
        <v>-</v>
      </c>
    </row>
    <row r="619" spans="1:35" ht="14.5" x14ac:dyDescent="0.35">
      <c r="A619" s="7" t="s">
        <v>804</v>
      </c>
      <c r="B619" s="2" t="s">
        <v>2706</v>
      </c>
      <c r="C619" s="22" t="s">
        <v>866</v>
      </c>
      <c r="D619" s="2" t="s">
        <v>2197</v>
      </c>
      <c r="E619" s="22" t="s">
        <v>871</v>
      </c>
      <c r="F619" s="2">
        <v>1</v>
      </c>
      <c r="G619" s="38">
        <v>20000</v>
      </c>
      <c r="H619" s="2"/>
      <c r="I619" s="26"/>
      <c r="J619" s="2"/>
      <c r="K619" s="2"/>
      <c r="L619" s="3" t="str">
        <f>IFERROR(VLOOKUP($D619,Payments!B$10:$AX$1113,49,FALSE),"-")</f>
        <v>-</v>
      </c>
      <c r="M619" s="3" t="str">
        <f>IFERROR(VLOOKUP($D619,Payments!D$10:$AX$1113,47,FALSE),"-")</f>
        <v>-</v>
      </c>
      <c r="N619" s="3" t="str">
        <f>IFERROR(VLOOKUP($D619,Payments!F$10:$AX$1113,45,FALSE),"-")</f>
        <v>-</v>
      </c>
      <c r="O619" s="3" t="str">
        <f>IFERROR(VLOOKUP($D619,Payments!H$10:$AX$1113,43,FALSE),"-")</f>
        <v>-</v>
      </c>
      <c r="P619" s="3" t="str">
        <f>IFERROR(VLOOKUP($D619,Payments!J$10:$AX$1113,41,FALSE),"-")</f>
        <v>-</v>
      </c>
      <c r="Q619" s="3" t="str">
        <f>IFERROR(VLOOKUP($D619,Payments!L$10:$AX$1113,39,FALSE),"-")</f>
        <v>-</v>
      </c>
      <c r="R619" s="3" t="str">
        <f>IFERROR(VLOOKUP($D619,Payments!N$10:$AX$1113,37,FALSE),"-")</f>
        <v>-</v>
      </c>
      <c r="S619" s="3" t="str">
        <f>IFERROR(VLOOKUP($D619,Payments!P$10:$AX$1113,35,FALSE),"-")</f>
        <v>-</v>
      </c>
      <c r="T619" s="3" t="str">
        <f>IFERROR(VLOOKUP($D619,Payments!R$10:$AX$1113,33,FALSE),"-")</f>
        <v>-</v>
      </c>
      <c r="U619" s="3" t="str">
        <f>IFERROR(VLOOKUP($D619,Payments!T$10:$AX$1113,31,FALSE),"-")</f>
        <v>-</v>
      </c>
      <c r="V619" s="3" t="str">
        <f>IFERROR(VLOOKUP($D619,Payments!V$10:$AX$1113,29,FALSE),"-")</f>
        <v>-</v>
      </c>
      <c r="W619" s="3" t="str">
        <f>IFERROR(VLOOKUP($D619,Payments!X$10:$AX$1113,27,FALSE),"-")</f>
        <v>-</v>
      </c>
      <c r="X619" s="3" t="str">
        <f>IFERROR(VLOOKUP($D619,Payments!Z$10:$AX$1113,25,FALSE),"-")</f>
        <v>-</v>
      </c>
      <c r="Y619" s="3" t="str">
        <f>IFERROR(VLOOKUP($D619,Payments!AB$10:$AX$1113,23,FALSE),"-")</f>
        <v>-</v>
      </c>
      <c r="Z619" s="3" t="str">
        <f>IFERROR(VLOOKUP($D619,Payments!AD$10:$AX$1113,19,FALSE),"-")</f>
        <v>-</v>
      </c>
      <c r="AA619" s="3" t="str">
        <f>IFERROR(VLOOKUP($D619,Payments!AF$10:$AX$1113,17,FALSE),"-")</f>
        <v>-</v>
      </c>
      <c r="AB619" s="3" t="str">
        <f>IFERROR(VLOOKUP($D619,Payments!AH$10:$AX$1113,15,FALSE),"-")</f>
        <v>-</v>
      </c>
      <c r="AC619" s="3" t="str">
        <f>IFERROR(VLOOKUP($D619,Payments!AJ$10:$AX$1113,15,FALSE),"-")</f>
        <v>-</v>
      </c>
      <c r="AD619" s="3" t="str">
        <f>IFERROR(VLOOKUP($D619,Payments!AL$10:$AX$1113,13,FALSE),"-")</f>
        <v>-</v>
      </c>
      <c r="AE619" s="3" t="str">
        <f>IFERROR(VLOOKUP($D619,Payments!AN$10:$AX$1113,11,FALSE),"-")</f>
        <v>-</v>
      </c>
      <c r="AF619" s="3" t="str">
        <f>IFERROR(VLOOKUP($D619,Payments!AP$10:$AX$1113,9,FALSE),"-")</f>
        <v>-</v>
      </c>
      <c r="AG619" s="3" t="str">
        <f>IFERROR(VLOOKUP($D619,Payments!AR$10:$AX$1113,7,FALSE),"-")</f>
        <v>-</v>
      </c>
      <c r="AH619" s="3" t="str">
        <f>IFERROR(VLOOKUP($D619,Payments!AT$10:$AX$1113,5,FALSE),"-")</f>
        <v>-</v>
      </c>
      <c r="AI619" s="3" t="str">
        <f>IFERROR(VLOOKUP($D619,Payments!AV$10:$AX$1113,3,FALSE),"-")</f>
        <v>-</v>
      </c>
    </row>
    <row r="620" spans="1:35" ht="14.5" x14ac:dyDescent="0.35">
      <c r="A620" s="7" t="s">
        <v>804</v>
      </c>
      <c r="B620" s="2" t="s">
        <v>2706</v>
      </c>
      <c r="C620" s="22" t="s">
        <v>866</v>
      </c>
      <c r="D620" s="2" t="s">
        <v>2198</v>
      </c>
      <c r="E620" s="22" t="s">
        <v>872</v>
      </c>
      <c r="F620" s="2">
        <v>2</v>
      </c>
      <c r="G620" s="38">
        <v>20000</v>
      </c>
      <c r="H620" s="2"/>
      <c r="I620" s="26"/>
      <c r="J620" s="2"/>
      <c r="K620" s="2"/>
      <c r="L620" s="3" t="str">
        <f>IFERROR(VLOOKUP($D620,Payments!B$10:$AX$1113,49,FALSE),"-")</f>
        <v>-</v>
      </c>
      <c r="M620" s="3" t="str">
        <f>IFERROR(VLOOKUP($D620,Payments!D$10:$AX$1113,47,FALSE),"-")</f>
        <v>-</v>
      </c>
      <c r="N620" s="3" t="str">
        <f>IFERROR(VLOOKUP($D620,Payments!F$10:$AX$1113,45,FALSE),"-")</f>
        <v>-</v>
      </c>
      <c r="O620" s="3" t="str">
        <f>IFERROR(VLOOKUP($D620,Payments!H$10:$AX$1113,43,FALSE),"-")</f>
        <v>-</v>
      </c>
      <c r="P620" s="3" t="str">
        <f>IFERROR(VLOOKUP($D620,Payments!J$10:$AX$1113,41,FALSE),"-")</f>
        <v>-</v>
      </c>
      <c r="Q620" s="3" t="str">
        <f>IFERROR(VLOOKUP($D620,Payments!L$10:$AX$1113,39,FALSE),"-")</f>
        <v>-</v>
      </c>
      <c r="R620" s="3" t="str">
        <f>IFERROR(VLOOKUP($D620,Payments!N$10:$AX$1113,37,FALSE),"-")</f>
        <v>-</v>
      </c>
      <c r="S620" s="3" t="str">
        <f>IFERROR(VLOOKUP($D620,Payments!P$10:$AX$1113,35,FALSE),"-")</f>
        <v>-</v>
      </c>
      <c r="T620" s="3" t="str">
        <f>IFERROR(VLOOKUP($D620,Payments!R$10:$AX$1113,33,FALSE),"-")</f>
        <v>-</v>
      </c>
      <c r="U620" s="3" t="str">
        <f>IFERROR(VLOOKUP($D620,Payments!T$10:$AX$1113,31,FALSE),"-")</f>
        <v>-</v>
      </c>
      <c r="V620" s="3" t="str">
        <f>IFERROR(VLOOKUP($D620,Payments!V$10:$AX$1113,29,FALSE),"-")</f>
        <v>-</v>
      </c>
      <c r="W620" s="3" t="str">
        <f>IFERROR(VLOOKUP($D620,Payments!X$10:$AX$1113,27,FALSE),"-")</f>
        <v>-</v>
      </c>
      <c r="X620" s="3" t="str">
        <f>IFERROR(VLOOKUP($D620,Payments!Z$10:$AX$1113,25,FALSE),"-")</f>
        <v>-</v>
      </c>
      <c r="Y620" s="3" t="str">
        <f>IFERROR(VLOOKUP($D620,Payments!AB$10:$AX$1113,23,FALSE),"-")</f>
        <v>-</v>
      </c>
      <c r="Z620" s="3" t="str">
        <f>IFERROR(VLOOKUP($D620,Payments!AD$10:$AX$1113,19,FALSE),"-")</f>
        <v>-</v>
      </c>
      <c r="AA620" s="3" t="str">
        <f>IFERROR(VLOOKUP($D620,Payments!AF$10:$AX$1113,17,FALSE),"-")</f>
        <v>-</v>
      </c>
      <c r="AB620" s="3" t="str">
        <f>IFERROR(VLOOKUP($D620,Payments!AH$10:$AX$1113,15,FALSE),"-")</f>
        <v>-</v>
      </c>
      <c r="AC620" s="3" t="str">
        <f>IFERROR(VLOOKUP($D620,Payments!AJ$10:$AX$1113,15,FALSE),"-")</f>
        <v>-</v>
      </c>
      <c r="AD620" s="3" t="str">
        <f>IFERROR(VLOOKUP($D620,Payments!AL$10:$AX$1113,13,FALSE),"-")</f>
        <v>-</v>
      </c>
      <c r="AE620" s="3" t="str">
        <f>IFERROR(VLOOKUP($D620,Payments!AN$10:$AX$1113,11,FALSE),"-")</f>
        <v>-</v>
      </c>
      <c r="AF620" s="3" t="str">
        <f>IFERROR(VLOOKUP($D620,Payments!AP$10:$AX$1113,9,FALSE),"-")</f>
        <v>-</v>
      </c>
      <c r="AG620" s="3" t="str">
        <f>IFERROR(VLOOKUP($D620,Payments!AR$10:$AX$1113,7,FALSE),"-")</f>
        <v>-</v>
      </c>
      <c r="AH620" s="3" t="str">
        <f>IFERROR(VLOOKUP($D620,Payments!AT$10:$AX$1113,5,FALSE),"-")</f>
        <v>-</v>
      </c>
      <c r="AI620" s="3" t="str">
        <f>IFERROR(VLOOKUP($D620,Payments!AV$10:$AX$1113,3,FALSE),"-")</f>
        <v>-</v>
      </c>
    </row>
    <row r="621" spans="1:35" ht="14.5" x14ac:dyDescent="0.35">
      <c r="A621" s="7" t="s">
        <v>804</v>
      </c>
      <c r="B621" s="2" t="s">
        <v>2706</v>
      </c>
      <c r="C621" s="22" t="s">
        <v>866</v>
      </c>
      <c r="D621" s="2" t="s">
        <v>2199</v>
      </c>
      <c r="E621" s="22" t="s">
        <v>873</v>
      </c>
      <c r="F621" s="2" t="s">
        <v>2786</v>
      </c>
      <c r="G621" s="38">
        <v>20000</v>
      </c>
      <c r="H621" s="2" t="s">
        <v>227</v>
      </c>
      <c r="I621" s="26"/>
      <c r="J621" s="2"/>
      <c r="K621" s="2"/>
      <c r="L621" s="3" t="str">
        <f>IFERROR(VLOOKUP($D621,Payments!B$10:$AX$1113,49,FALSE),"-")</f>
        <v>-</v>
      </c>
      <c r="M621" s="3" t="str">
        <f>IFERROR(VLOOKUP($D621,Payments!D$10:$AX$1113,47,FALSE),"-")</f>
        <v>-</v>
      </c>
      <c r="N621" s="3" t="str">
        <f>IFERROR(VLOOKUP($D621,Payments!F$10:$AX$1113,45,FALSE),"-")</f>
        <v>-</v>
      </c>
      <c r="O621" s="3" t="str">
        <f>IFERROR(VLOOKUP($D621,Payments!H$10:$AX$1113,43,FALSE),"-")</f>
        <v>-</v>
      </c>
      <c r="P621" s="3" t="str">
        <f>IFERROR(VLOOKUP($D621,Payments!J$10:$AX$1113,41,FALSE),"-")</f>
        <v>-</v>
      </c>
      <c r="Q621" s="3" t="str">
        <f>IFERROR(VLOOKUP($D621,Payments!L$10:$AX$1113,39,FALSE),"-")</f>
        <v>-</v>
      </c>
      <c r="R621" s="3" t="str">
        <f>IFERROR(VLOOKUP($D621,Payments!N$10:$AX$1113,37,FALSE),"-")</f>
        <v>-</v>
      </c>
      <c r="S621" s="3" t="str">
        <f>IFERROR(VLOOKUP($D621,Payments!P$10:$AX$1113,35,FALSE),"-")</f>
        <v>-</v>
      </c>
      <c r="T621" s="3" t="str">
        <f>IFERROR(VLOOKUP($D621,Payments!R$10:$AX$1113,33,FALSE),"-")</f>
        <v>-</v>
      </c>
      <c r="U621" s="3" t="str">
        <f>IFERROR(VLOOKUP($D621,Payments!T$10:$AX$1113,31,FALSE),"-")</f>
        <v>-</v>
      </c>
      <c r="V621" s="3" t="str">
        <f>IFERROR(VLOOKUP($D621,Payments!V$10:$AX$1113,29,FALSE),"-")</f>
        <v>-</v>
      </c>
      <c r="W621" s="3" t="str">
        <f>IFERROR(VLOOKUP($D621,Payments!X$10:$AX$1113,27,FALSE),"-")</f>
        <v>-</v>
      </c>
      <c r="X621" s="3" t="str">
        <f>IFERROR(VLOOKUP($D621,Payments!Z$10:$AX$1113,25,FALSE),"-")</f>
        <v>-</v>
      </c>
      <c r="Y621" s="3" t="str">
        <f>IFERROR(VLOOKUP($D621,Payments!AB$10:$AX$1113,23,FALSE),"-")</f>
        <v>-</v>
      </c>
      <c r="Z621" s="3" t="str">
        <f>IFERROR(VLOOKUP($D621,Payments!AD$10:$AX$1113,19,FALSE),"-")</f>
        <v>-</v>
      </c>
      <c r="AA621" s="3" t="str">
        <f>IFERROR(VLOOKUP($D621,Payments!AF$10:$AX$1113,17,FALSE),"-")</f>
        <v>-</v>
      </c>
      <c r="AB621" s="3" t="str">
        <f>IFERROR(VLOOKUP($D621,Payments!AH$10:$AX$1113,15,FALSE),"-")</f>
        <v>-</v>
      </c>
      <c r="AC621" s="3" t="str">
        <f>IFERROR(VLOOKUP($D621,Payments!AJ$10:$AX$1113,15,FALSE),"-")</f>
        <v>-</v>
      </c>
      <c r="AD621" s="3" t="str">
        <f>IFERROR(VLOOKUP($D621,Payments!AL$10:$AX$1113,13,FALSE),"-")</f>
        <v>-</v>
      </c>
      <c r="AE621" s="3" t="str">
        <f>IFERROR(VLOOKUP($D621,Payments!AN$10:$AX$1113,11,FALSE),"-")</f>
        <v>-</v>
      </c>
      <c r="AF621" s="3" t="str">
        <f>IFERROR(VLOOKUP($D621,Payments!AP$10:$AX$1113,9,FALSE),"-")</f>
        <v>-</v>
      </c>
      <c r="AG621" s="3" t="str">
        <f>IFERROR(VLOOKUP($D621,Payments!AR$10:$AX$1113,7,FALSE),"-")</f>
        <v>-</v>
      </c>
      <c r="AH621" s="3" t="str">
        <f>IFERROR(VLOOKUP($D621,Payments!AT$10:$AX$1113,5,FALSE),"-")</f>
        <v>-</v>
      </c>
      <c r="AI621" s="3" t="str">
        <f>IFERROR(VLOOKUP($D621,Payments!AV$10:$AX$1113,3,FALSE),"-")</f>
        <v>-</v>
      </c>
    </row>
    <row r="622" spans="1:35" ht="14.5" x14ac:dyDescent="0.35">
      <c r="A622" s="7" t="s">
        <v>804</v>
      </c>
      <c r="B622" s="2" t="s">
        <v>2706</v>
      </c>
      <c r="C622" s="22" t="s">
        <v>866</v>
      </c>
      <c r="D622" s="2" t="s">
        <v>2200</v>
      </c>
      <c r="E622" s="22" t="s">
        <v>874</v>
      </c>
      <c r="F622" s="2" t="s">
        <v>2786</v>
      </c>
      <c r="G622" s="38">
        <v>20000</v>
      </c>
      <c r="H622" s="2" t="s">
        <v>227</v>
      </c>
      <c r="I622" s="26"/>
      <c r="J622" s="2" t="s">
        <v>850</v>
      </c>
      <c r="K622" s="2"/>
      <c r="L622" s="3" t="str">
        <f>IFERROR(VLOOKUP($D622,Payments!B$10:$AX$1113,49,FALSE),"-")</f>
        <v>-</v>
      </c>
      <c r="M622" s="3" t="str">
        <f>IFERROR(VLOOKUP($D622,Payments!D$10:$AX$1113,47,FALSE),"-")</f>
        <v>-</v>
      </c>
      <c r="N622" s="3" t="str">
        <f>IFERROR(VLOOKUP($D622,Payments!F$10:$AX$1113,45,FALSE),"-")</f>
        <v>-</v>
      </c>
      <c r="O622" s="3" t="str">
        <f>IFERROR(VLOOKUP($D622,Payments!H$10:$AX$1113,43,FALSE),"-")</f>
        <v>-</v>
      </c>
      <c r="P622" s="3" t="str">
        <f>IFERROR(VLOOKUP($D622,Payments!J$10:$AX$1113,41,FALSE),"-")</f>
        <v>-</v>
      </c>
      <c r="Q622" s="3" t="str">
        <f>IFERROR(VLOOKUP($D622,Payments!L$10:$AX$1113,39,FALSE),"-")</f>
        <v>-</v>
      </c>
      <c r="R622" s="3" t="str">
        <f>IFERROR(VLOOKUP($D622,Payments!N$10:$AX$1113,37,FALSE),"-")</f>
        <v>-</v>
      </c>
      <c r="S622" s="3" t="str">
        <f>IFERROR(VLOOKUP($D622,Payments!P$10:$AX$1113,35,FALSE),"-")</f>
        <v>-</v>
      </c>
      <c r="T622" s="3" t="str">
        <f>IFERROR(VLOOKUP($D622,Payments!R$10:$AX$1113,33,FALSE),"-")</f>
        <v>-</v>
      </c>
      <c r="U622" s="3" t="str">
        <f>IFERROR(VLOOKUP($D622,Payments!T$10:$AX$1113,31,FALSE),"-")</f>
        <v>-</v>
      </c>
      <c r="V622" s="3" t="str">
        <f>IFERROR(VLOOKUP($D622,Payments!V$10:$AX$1113,29,FALSE),"-")</f>
        <v>-</v>
      </c>
      <c r="W622" s="3" t="str">
        <f>IFERROR(VLOOKUP($D622,Payments!X$10:$AX$1113,27,FALSE),"-")</f>
        <v>-</v>
      </c>
      <c r="X622" s="3" t="str">
        <f>IFERROR(VLOOKUP($D622,Payments!Z$10:$AX$1113,25,FALSE),"-")</f>
        <v>-</v>
      </c>
      <c r="Y622" s="3" t="str">
        <f>IFERROR(VLOOKUP($D622,Payments!AB$10:$AX$1113,23,FALSE),"-")</f>
        <v>-</v>
      </c>
      <c r="Z622" s="3" t="str">
        <f>IFERROR(VLOOKUP($D622,Payments!AD$10:$AX$1113,19,FALSE),"-")</f>
        <v>-</v>
      </c>
      <c r="AA622" s="3" t="str">
        <f>IFERROR(VLOOKUP($D622,Payments!AF$10:$AX$1113,17,FALSE),"-")</f>
        <v>-</v>
      </c>
      <c r="AB622" s="3" t="str">
        <f>IFERROR(VLOOKUP($D622,Payments!AH$10:$AX$1113,15,FALSE),"-")</f>
        <v>-</v>
      </c>
      <c r="AC622" s="3" t="str">
        <f>IFERROR(VLOOKUP($D622,Payments!AJ$10:$AX$1113,15,FALSE),"-")</f>
        <v>-</v>
      </c>
      <c r="AD622" s="3" t="str">
        <f>IFERROR(VLOOKUP($D622,Payments!AL$10:$AX$1113,13,FALSE),"-")</f>
        <v>-</v>
      </c>
      <c r="AE622" s="3" t="str">
        <f>IFERROR(VLOOKUP($D622,Payments!AN$10:$AX$1113,11,FALSE),"-")</f>
        <v>-</v>
      </c>
      <c r="AF622" s="3" t="str">
        <f>IFERROR(VLOOKUP($D622,Payments!AP$10:$AX$1113,9,FALSE),"-")</f>
        <v>-</v>
      </c>
      <c r="AG622" s="3" t="str">
        <f>IFERROR(VLOOKUP($D622,Payments!AR$10:$AX$1113,7,FALSE),"-")</f>
        <v>-</v>
      </c>
      <c r="AH622" s="3" t="str">
        <f>IFERROR(VLOOKUP($D622,Payments!AT$10:$AX$1113,5,FALSE),"-")</f>
        <v>-</v>
      </c>
      <c r="AI622" s="3" t="str">
        <f>IFERROR(VLOOKUP($D622,Payments!AV$10:$AX$1113,3,FALSE),"-")</f>
        <v>-</v>
      </c>
    </row>
    <row r="623" spans="1:35" ht="14.5" x14ac:dyDescent="0.35">
      <c r="A623" s="7" t="s">
        <v>804</v>
      </c>
      <c r="B623" s="2" t="s">
        <v>2706</v>
      </c>
      <c r="C623" s="22" t="s">
        <v>866</v>
      </c>
      <c r="D623" s="2" t="s">
        <v>2201</v>
      </c>
      <c r="E623" s="22" t="s">
        <v>875</v>
      </c>
      <c r="F623" s="2" t="s">
        <v>2786</v>
      </c>
      <c r="G623" s="38">
        <v>20000</v>
      </c>
      <c r="H623" s="2" t="s">
        <v>227</v>
      </c>
      <c r="I623" s="26"/>
      <c r="J623" s="2"/>
      <c r="K623" s="2"/>
      <c r="L623" s="3" t="str">
        <f>IFERROR(VLOOKUP($D623,Payments!B$10:$AX$1113,49,FALSE),"-")</f>
        <v>-</v>
      </c>
      <c r="M623" s="3" t="str">
        <f>IFERROR(VLOOKUP($D623,Payments!D$10:$AX$1113,47,FALSE),"-")</f>
        <v>-</v>
      </c>
      <c r="N623" s="3" t="str">
        <f>IFERROR(VLOOKUP($D623,Payments!F$10:$AX$1113,45,FALSE),"-")</f>
        <v>-</v>
      </c>
      <c r="O623" s="3" t="str">
        <f>IFERROR(VLOOKUP($D623,Payments!H$10:$AX$1113,43,FALSE),"-")</f>
        <v>-</v>
      </c>
      <c r="P623" s="3" t="str">
        <f>IFERROR(VLOOKUP($D623,Payments!J$10:$AX$1113,41,FALSE),"-")</f>
        <v>-</v>
      </c>
      <c r="Q623" s="3" t="str">
        <f>IFERROR(VLOOKUP($D623,Payments!L$10:$AX$1113,39,FALSE),"-")</f>
        <v>-</v>
      </c>
      <c r="R623" s="3" t="str">
        <f>IFERROR(VLOOKUP($D623,Payments!N$10:$AX$1113,37,FALSE),"-")</f>
        <v>-</v>
      </c>
      <c r="S623" s="3" t="str">
        <f>IFERROR(VLOOKUP($D623,Payments!P$10:$AX$1113,35,FALSE),"-")</f>
        <v>-</v>
      </c>
      <c r="T623" s="3" t="str">
        <f>IFERROR(VLOOKUP($D623,Payments!R$10:$AX$1113,33,FALSE),"-")</f>
        <v>-</v>
      </c>
      <c r="U623" s="3" t="str">
        <f>IFERROR(VLOOKUP($D623,Payments!T$10:$AX$1113,31,FALSE),"-")</f>
        <v>-</v>
      </c>
      <c r="V623" s="3" t="str">
        <f>IFERROR(VLOOKUP($D623,Payments!V$10:$AX$1113,29,FALSE),"-")</f>
        <v>-</v>
      </c>
      <c r="W623" s="3" t="str">
        <f>IFERROR(VLOOKUP($D623,Payments!X$10:$AX$1113,27,FALSE),"-")</f>
        <v>-</v>
      </c>
      <c r="X623" s="3" t="str">
        <f>IFERROR(VLOOKUP($D623,Payments!Z$10:$AX$1113,25,FALSE),"-")</f>
        <v>-</v>
      </c>
      <c r="Y623" s="3" t="str">
        <f>IFERROR(VLOOKUP($D623,Payments!AB$10:$AX$1113,23,FALSE),"-")</f>
        <v>-</v>
      </c>
      <c r="Z623" s="3" t="str">
        <f>IFERROR(VLOOKUP($D623,Payments!AD$10:$AX$1113,19,FALSE),"-")</f>
        <v>-</v>
      </c>
      <c r="AA623" s="3" t="str">
        <f>IFERROR(VLOOKUP($D623,Payments!AF$10:$AX$1113,17,FALSE),"-")</f>
        <v>-</v>
      </c>
      <c r="AB623" s="3" t="str">
        <f>IFERROR(VLOOKUP($D623,Payments!AH$10:$AX$1113,15,FALSE),"-")</f>
        <v>-</v>
      </c>
      <c r="AC623" s="3" t="str">
        <f>IFERROR(VLOOKUP($D623,Payments!AJ$10:$AX$1113,15,FALSE),"-")</f>
        <v>-</v>
      </c>
      <c r="AD623" s="3" t="str">
        <f>IFERROR(VLOOKUP($D623,Payments!AL$10:$AX$1113,13,FALSE),"-")</f>
        <v>-</v>
      </c>
      <c r="AE623" s="3" t="str">
        <f>IFERROR(VLOOKUP($D623,Payments!AN$10:$AX$1113,11,FALSE),"-")</f>
        <v>-</v>
      </c>
      <c r="AF623" s="3" t="str">
        <f>IFERROR(VLOOKUP($D623,Payments!AP$10:$AX$1113,9,FALSE),"-")</f>
        <v>-</v>
      </c>
      <c r="AG623" s="3" t="str">
        <f>IFERROR(VLOOKUP($D623,Payments!AR$10:$AX$1113,7,FALSE),"-")</f>
        <v>-</v>
      </c>
      <c r="AH623" s="3" t="str">
        <f>IFERROR(VLOOKUP($D623,Payments!AT$10:$AX$1113,5,FALSE),"-")</f>
        <v>-</v>
      </c>
      <c r="AI623" s="3" t="str">
        <f>IFERROR(VLOOKUP($D623,Payments!AV$10:$AX$1113,3,FALSE),"-")</f>
        <v>-</v>
      </c>
    </row>
    <row r="624" spans="1:35" ht="14.5" x14ac:dyDescent="0.35">
      <c r="A624" s="7" t="s">
        <v>804</v>
      </c>
      <c r="B624" s="2" t="s">
        <v>1590</v>
      </c>
      <c r="C624" s="22" t="s">
        <v>877</v>
      </c>
      <c r="D624" s="2" t="s">
        <v>1586</v>
      </c>
      <c r="E624" s="22" t="s">
        <v>878</v>
      </c>
      <c r="F624" s="2">
        <v>7</v>
      </c>
      <c r="G624" s="38">
        <v>20000</v>
      </c>
      <c r="H624" s="2"/>
      <c r="I624" s="26"/>
      <c r="J624" s="2"/>
      <c r="K624" s="2"/>
      <c r="L624" s="3" t="str">
        <f>IFERROR(VLOOKUP($D624,Payments!B$10:$AX$1113,49,FALSE),"-")</f>
        <v>-</v>
      </c>
      <c r="M624" s="3" t="str">
        <f>IFERROR(VLOOKUP($D624,Payments!D$10:$AX$1113,47,FALSE),"-")</f>
        <v>-</v>
      </c>
      <c r="N624" s="3" t="str">
        <f>IFERROR(VLOOKUP($D624,Payments!F$10:$AX$1113,45,FALSE),"-")</f>
        <v>-</v>
      </c>
      <c r="O624" s="3" t="str">
        <f>IFERROR(VLOOKUP($D624,Payments!H$10:$AX$1113,43,FALSE),"-")</f>
        <v>-</v>
      </c>
      <c r="P624" s="3" t="str">
        <f>IFERROR(VLOOKUP($D624,Payments!J$10:$AX$1113,41,FALSE),"-")</f>
        <v>-</v>
      </c>
      <c r="Q624" s="3" t="str">
        <f>IFERROR(VLOOKUP($D624,Payments!L$10:$AX$1113,39,FALSE),"-")</f>
        <v>-</v>
      </c>
      <c r="R624" s="3" t="str">
        <f>IFERROR(VLOOKUP($D624,Payments!N$10:$AX$1113,37,FALSE),"-")</f>
        <v>-</v>
      </c>
      <c r="S624" s="3" t="str">
        <f>IFERROR(VLOOKUP($D624,Payments!P$10:$AX$1113,35,FALSE),"-")</f>
        <v>-</v>
      </c>
      <c r="T624" s="3" t="str">
        <f>IFERROR(VLOOKUP($D624,Payments!R$10:$AX$1113,33,FALSE),"-")</f>
        <v>-</v>
      </c>
      <c r="U624" s="3" t="str">
        <f>IFERROR(VLOOKUP($D624,Payments!T$10:$AX$1113,31,FALSE),"-")</f>
        <v>-</v>
      </c>
      <c r="V624" s="3" t="str">
        <f>IFERROR(VLOOKUP($D624,Payments!V$10:$AX$1113,29,FALSE),"-")</f>
        <v>-</v>
      </c>
      <c r="W624" s="3" t="str">
        <f>IFERROR(VLOOKUP($D624,Payments!X$10:$AX$1113,27,FALSE),"-")</f>
        <v>-</v>
      </c>
      <c r="X624" s="3" t="str">
        <f>IFERROR(VLOOKUP($D624,Payments!Z$10:$AX$1113,25,FALSE),"-")</f>
        <v>-</v>
      </c>
      <c r="Y624" s="3" t="str">
        <f>IFERROR(VLOOKUP($D624,Payments!AB$10:$AX$1113,23,FALSE),"-")</f>
        <v>-</v>
      </c>
      <c r="Z624" s="3" t="str">
        <f>IFERROR(VLOOKUP($D624,Payments!AD$10:$AX$1113,19,FALSE),"-")</f>
        <v>-</v>
      </c>
      <c r="AA624" s="3" t="str">
        <f>IFERROR(VLOOKUP($D624,Payments!AF$10:$AX$1113,17,FALSE),"-")</f>
        <v>-</v>
      </c>
      <c r="AB624" s="3" t="str">
        <f>IFERROR(VLOOKUP($D624,Payments!AH$10:$AX$1113,15,FALSE),"-")</f>
        <v>-</v>
      </c>
      <c r="AC624" s="3" t="str">
        <f>IFERROR(VLOOKUP($D624,Payments!AJ$10:$AX$1113,15,FALSE),"-")</f>
        <v>-</v>
      </c>
      <c r="AD624" s="3" t="str">
        <f>IFERROR(VLOOKUP($D624,Payments!AL$10:$AX$1113,13,FALSE),"-")</f>
        <v>-</v>
      </c>
      <c r="AE624" s="3" t="str">
        <f>IFERROR(VLOOKUP($D624,Payments!AN$10:$AX$1113,11,FALSE),"-")</f>
        <v>-</v>
      </c>
      <c r="AF624" s="3" t="str">
        <f>IFERROR(VLOOKUP($D624,Payments!AP$10:$AX$1113,9,FALSE),"-")</f>
        <v>-</v>
      </c>
      <c r="AG624" s="3" t="str">
        <f>IFERROR(VLOOKUP($D624,Payments!AR$10:$AX$1113,7,FALSE),"-")</f>
        <v>-</v>
      </c>
      <c r="AH624" s="3" t="str">
        <f>IFERROR(VLOOKUP($D624,Payments!AT$10:$AX$1113,5,FALSE),"-")</f>
        <v>-</v>
      </c>
      <c r="AI624" s="3" t="str">
        <f>IFERROR(VLOOKUP($D624,Payments!AV$10:$AX$1113,3,FALSE),"-")</f>
        <v>-</v>
      </c>
    </row>
    <row r="625" spans="1:35" ht="14.5" x14ac:dyDescent="0.35">
      <c r="A625" s="7" t="s">
        <v>804</v>
      </c>
      <c r="B625" s="2" t="s">
        <v>1590</v>
      </c>
      <c r="C625" s="22" t="s">
        <v>877</v>
      </c>
      <c r="D625" s="2" t="s">
        <v>1587</v>
      </c>
      <c r="E625" s="22" t="s">
        <v>879</v>
      </c>
      <c r="F625" s="2">
        <v>2</v>
      </c>
      <c r="G625" s="38">
        <v>20000</v>
      </c>
      <c r="H625" s="2"/>
      <c r="I625" s="26"/>
      <c r="J625" s="2"/>
      <c r="K625" s="2"/>
      <c r="L625" s="3" t="str">
        <f>IFERROR(VLOOKUP($D625,Payments!B$10:$AX$1113,49,FALSE),"-")</f>
        <v>-</v>
      </c>
      <c r="M625" s="3" t="str">
        <f>IFERROR(VLOOKUP($D625,Payments!D$10:$AX$1113,47,FALSE),"-")</f>
        <v>-</v>
      </c>
      <c r="N625" s="3" t="str">
        <f>IFERROR(VLOOKUP($D625,Payments!F$10:$AX$1113,45,FALSE),"-")</f>
        <v>-</v>
      </c>
      <c r="O625" s="3" t="str">
        <f>IFERROR(VLOOKUP($D625,Payments!H$10:$AX$1113,43,FALSE),"-")</f>
        <v>-</v>
      </c>
      <c r="P625" s="3" t="str">
        <f>IFERROR(VLOOKUP($D625,Payments!J$10:$AX$1113,41,FALSE),"-")</f>
        <v>-</v>
      </c>
      <c r="Q625" s="3" t="str">
        <f>IFERROR(VLOOKUP($D625,Payments!L$10:$AX$1113,39,FALSE),"-")</f>
        <v>-</v>
      </c>
      <c r="R625" s="3" t="str">
        <f>IFERROR(VLOOKUP($D625,Payments!N$10:$AX$1113,37,FALSE),"-")</f>
        <v>-</v>
      </c>
      <c r="S625" s="3" t="str">
        <f>IFERROR(VLOOKUP($D625,Payments!P$10:$AX$1113,35,FALSE),"-")</f>
        <v>-</v>
      </c>
      <c r="T625" s="3" t="str">
        <f>IFERROR(VLOOKUP($D625,Payments!R$10:$AX$1113,33,FALSE),"-")</f>
        <v>-</v>
      </c>
      <c r="U625" s="3" t="str">
        <f>IFERROR(VLOOKUP($D625,Payments!T$10:$AX$1113,31,FALSE),"-")</f>
        <v>-</v>
      </c>
      <c r="V625" s="3" t="str">
        <f>IFERROR(VLOOKUP($D625,Payments!V$10:$AX$1113,29,FALSE),"-")</f>
        <v>-</v>
      </c>
      <c r="W625" s="3" t="str">
        <f>IFERROR(VLOOKUP($D625,Payments!X$10:$AX$1113,27,FALSE),"-")</f>
        <v>-</v>
      </c>
      <c r="X625" s="3" t="str">
        <f>IFERROR(VLOOKUP($D625,Payments!Z$10:$AX$1113,25,FALSE),"-")</f>
        <v>-</v>
      </c>
      <c r="Y625" s="3" t="str">
        <f>IFERROR(VLOOKUP($D625,Payments!AB$10:$AX$1113,23,FALSE),"-")</f>
        <v>-</v>
      </c>
      <c r="Z625" s="3" t="str">
        <f>IFERROR(VLOOKUP($D625,Payments!AD$10:$AX$1113,19,FALSE),"-")</f>
        <v>-</v>
      </c>
      <c r="AA625" s="3" t="str">
        <f>IFERROR(VLOOKUP($D625,Payments!AF$10:$AX$1113,17,FALSE),"-")</f>
        <v>-</v>
      </c>
      <c r="AB625" s="3" t="str">
        <f>IFERROR(VLOOKUP($D625,Payments!AH$10:$AX$1113,15,FALSE),"-")</f>
        <v>-</v>
      </c>
      <c r="AC625" s="3" t="str">
        <f>IFERROR(VLOOKUP($D625,Payments!AJ$10:$AX$1113,15,FALSE),"-")</f>
        <v>-</v>
      </c>
      <c r="AD625" s="3" t="str">
        <f>IFERROR(VLOOKUP($D625,Payments!AL$10:$AX$1113,13,FALSE),"-")</f>
        <v>-</v>
      </c>
      <c r="AE625" s="3" t="str">
        <f>IFERROR(VLOOKUP($D625,Payments!AN$10:$AX$1113,11,FALSE),"-")</f>
        <v>-</v>
      </c>
      <c r="AF625" s="3" t="str">
        <f>IFERROR(VLOOKUP($D625,Payments!AP$10:$AX$1113,9,FALSE),"-")</f>
        <v>-</v>
      </c>
      <c r="AG625" s="3" t="str">
        <f>IFERROR(VLOOKUP($D625,Payments!AR$10:$AX$1113,7,FALSE),"-")</f>
        <v>-</v>
      </c>
      <c r="AH625" s="3" t="str">
        <f>IFERROR(VLOOKUP($D625,Payments!AT$10:$AX$1113,5,FALSE),"-")</f>
        <v>-</v>
      </c>
      <c r="AI625" s="3" t="str">
        <f>IFERROR(VLOOKUP($D625,Payments!AV$10:$AX$1113,3,FALSE),"-")</f>
        <v>-</v>
      </c>
    </row>
    <row r="626" spans="1:35" ht="14.5" x14ac:dyDescent="0.35">
      <c r="A626" s="7" t="s">
        <v>804</v>
      </c>
      <c r="B626" s="2" t="s">
        <v>1590</v>
      </c>
      <c r="C626" s="22" t="s">
        <v>877</v>
      </c>
      <c r="D626" s="2" t="s">
        <v>1588</v>
      </c>
      <c r="E626" s="22" t="s">
        <v>880</v>
      </c>
      <c r="F626" s="2" t="s">
        <v>2786</v>
      </c>
      <c r="G626" s="38">
        <v>15000</v>
      </c>
      <c r="H626" s="2" t="s">
        <v>227</v>
      </c>
      <c r="I626" s="26"/>
      <c r="J626" s="2"/>
      <c r="K626" s="2"/>
      <c r="L626" s="3" t="str">
        <f>IFERROR(VLOOKUP($D626,Payments!B$10:$AX$1113,49,FALSE),"-")</f>
        <v>-</v>
      </c>
      <c r="M626" s="3" t="str">
        <f>IFERROR(VLOOKUP($D626,Payments!D$10:$AX$1113,47,FALSE),"-")</f>
        <v>-</v>
      </c>
      <c r="N626" s="3" t="str">
        <f>IFERROR(VLOOKUP($D626,Payments!F$10:$AX$1113,45,FALSE),"-")</f>
        <v>-</v>
      </c>
      <c r="O626" s="3" t="str">
        <f>IFERROR(VLOOKUP($D626,Payments!H$10:$AX$1113,43,FALSE),"-")</f>
        <v>-</v>
      </c>
      <c r="P626" s="3" t="str">
        <f>IFERROR(VLOOKUP($D626,Payments!J$10:$AX$1113,41,FALSE),"-")</f>
        <v>-</v>
      </c>
      <c r="Q626" s="3" t="str">
        <f>IFERROR(VLOOKUP($D626,Payments!L$10:$AX$1113,39,FALSE),"-")</f>
        <v>-</v>
      </c>
      <c r="R626" s="3" t="str">
        <f>IFERROR(VLOOKUP($D626,Payments!N$10:$AX$1113,37,FALSE),"-")</f>
        <v>-</v>
      </c>
      <c r="S626" s="3" t="str">
        <f>IFERROR(VLOOKUP($D626,Payments!P$10:$AX$1113,35,FALSE),"-")</f>
        <v>-</v>
      </c>
      <c r="T626" s="3" t="str">
        <f>IFERROR(VLOOKUP($D626,Payments!R$10:$AX$1113,33,FALSE),"-")</f>
        <v>-</v>
      </c>
      <c r="U626" s="3" t="str">
        <f>IFERROR(VLOOKUP($D626,Payments!T$10:$AX$1113,31,FALSE),"-")</f>
        <v>-</v>
      </c>
      <c r="V626" s="3" t="str">
        <f>IFERROR(VLOOKUP($D626,Payments!V$10:$AX$1113,29,FALSE),"-")</f>
        <v>-</v>
      </c>
      <c r="W626" s="3" t="str">
        <f>IFERROR(VLOOKUP($D626,Payments!X$10:$AX$1113,27,FALSE),"-")</f>
        <v>-</v>
      </c>
      <c r="X626" s="3" t="str">
        <f>IFERROR(VLOOKUP($D626,Payments!Z$10:$AX$1113,25,FALSE),"-")</f>
        <v>-</v>
      </c>
      <c r="Y626" s="3" t="str">
        <f>IFERROR(VLOOKUP($D626,Payments!AB$10:$AX$1113,23,FALSE),"-")</f>
        <v>-</v>
      </c>
      <c r="Z626" s="3" t="str">
        <f>IFERROR(VLOOKUP($D626,Payments!AD$10:$AX$1113,19,FALSE),"-")</f>
        <v>-</v>
      </c>
      <c r="AA626" s="3" t="str">
        <f>IFERROR(VLOOKUP($D626,Payments!AF$10:$AX$1113,17,FALSE),"-")</f>
        <v>-</v>
      </c>
      <c r="AB626" s="3" t="str">
        <f>IFERROR(VLOOKUP($D626,Payments!AH$10:$AX$1113,15,FALSE),"-")</f>
        <v>-</v>
      </c>
      <c r="AC626" s="3" t="str">
        <f>IFERROR(VLOOKUP($D626,Payments!AJ$10:$AX$1113,15,FALSE),"-")</f>
        <v>-</v>
      </c>
      <c r="AD626" s="3" t="str">
        <f>IFERROR(VLOOKUP($D626,Payments!AL$10:$AX$1113,13,FALSE),"-")</f>
        <v>-</v>
      </c>
      <c r="AE626" s="3" t="str">
        <f>IFERROR(VLOOKUP($D626,Payments!AN$10:$AX$1113,11,FALSE),"-")</f>
        <v>-</v>
      </c>
      <c r="AF626" s="3" t="str">
        <f>IFERROR(VLOOKUP($D626,Payments!AP$10:$AX$1113,9,FALSE),"-")</f>
        <v>-</v>
      </c>
      <c r="AG626" s="3" t="str">
        <f>IFERROR(VLOOKUP($D626,Payments!AR$10:$AX$1113,7,FALSE),"-")</f>
        <v>-</v>
      </c>
      <c r="AH626" s="3" t="str">
        <f>IFERROR(VLOOKUP($D626,Payments!AT$10:$AX$1113,5,FALSE),"-")</f>
        <v>-</v>
      </c>
      <c r="AI626" s="3" t="str">
        <f>IFERROR(VLOOKUP($D626,Payments!AV$10:$AX$1113,3,FALSE),"-")</f>
        <v>-</v>
      </c>
    </row>
    <row r="627" spans="1:35" ht="14.5" x14ac:dyDescent="0.35">
      <c r="A627" s="7" t="s">
        <v>804</v>
      </c>
      <c r="B627" s="2" t="s">
        <v>1590</v>
      </c>
      <c r="C627" s="22" t="s">
        <v>877</v>
      </c>
      <c r="D627" s="2" t="s">
        <v>2202</v>
      </c>
      <c r="E627" s="22" t="s">
        <v>881</v>
      </c>
      <c r="F627" s="2">
        <v>4</v>
      </c>
      <c r="G627" s="38">
        <v>20000</v>
      </c>
      <c r="H627" s="2"/>
      <c r="I627" s="26"/>
      <c r="J627" s="2"/>
      <c r="K627" s="2"/>
      <c r="L627" s="3" t="str">
        <f>IFERROR(VLOOKUP($D627,Payments!B$10:$AX$1113,49,FALSE),"-")</f>
        <v>-</v>
      </c>
      <c r="M627" s="3" t="str">
        <f>IFERROR(VLOOKUP($D627,Payments!D$10:$AX$1113,47,FALSE),"-")</f>
        <v>-</v>
      </c>
      <c r="N627" s="3" t="str">
        <f>IFERROR(VLOOKUP($D627,Payments!F$10:$AX$1113,45,FALSE),"-")</f>
        <v>-</v>
      </c>
      <c r="O627" s="3" t="str">
        <f>IFERROR(VLOOKUP($D627,Payments!H$10:$AX$1113,43,FALSE),"-")</f>
        <v>-</v>
      </c>
      <c r="P627" s="3" t="str">
        <f>IFERROR(VLOOKUP($D627,Payments!J$10:$AX$1113,41,FALSE),"-")</f>
        <v>-</v>
      </c>
      <c r="Q627" s="3" t="str">
        <f>IFERROR(VLOOKUP($D627,Payments!L$10:$AX$1113,39,FALSE),"-")</f>
        <v>-</v>
      </c>
      <c r="R627" s="3" t="str">
        <f>IFERROR(VLOOKUP($D627,Payments!N$10:$AX$1113,37,FALSE),"-")</f>
        <v>-</v>
      </c>
      <c r="S627" s="3" t="str">
        <f>IFERROR(VLOOKUP($D627,Payments!P$10:$AX$1113,35,FALSE),"-")</f>
        <v>-</v>
      </c>
      <c r="T627" s="3" t="str">
        <f>IFERROR(VLOOKUP($D627,Payments!R$10:$AX$1113,33,FALSE),"-")</f>
        <v>-</v>
      </c>
      <c r="U627" s="3" t="str">
        <f>IFERROR(VLOOKUP($D627,Payments!T$10:$AX$1113,31,FALSE),"-")</f>
        <v>-</v>
      </c>
      <c r="V627" s="3" t="str">
        <f>IFERROR(VLOOKUP($D627,Payments!V$10:$AX$1113,29,FALSE),"-")</f>
        <v>-</v>
      </c>
      <c r="W627" s="3" t="str">
        <f>IFERROR(VLOOKUP($D627,Payments!X$10:$AX$1113,27,FALSE),"-")</f>
        <v>-</v>
      </c>
      <c r="X627" s="3" t="str">
        <f>IFERROR(VLOOKUP($D627,Payments!Z$10:$AX$1113,25,FALSE),"-")</f>
        <v>-</v>
      </c>
      <c r="Y627" s="3" t="str">
        <f>IFERROR(VLOOKUP($D627,Payments!AB$10:$AX$1113,23,FALSE),"-")</f>
        <v>-</v>
      </c>
      <c r="Z627" s="3" t="str">
        <f>IFERROR(VLOOKUP($D627,Payments!AD$10:$AX$1113,19,FALSE),"-")</f>
        <v>-</v>
      </c>
      <c r="AA627" s="3" t="str">
        <f>IFERROR(VLOOKUP($D627,Payments!AF$10:$AX$1113,17,FALSE),"-")</f>
        <v>-</v>
      </c>
      <c r="AB627" s="3" t="str">
        <f>IFERROR(VLOOKUP($D627,Payments!AH$10:$AX$1113,15,FALSE),"-")</f>
        <v>-</v>
      </c>
      <c r="AC627" s="3" t="str">
        <f>IFERROR(VLOOKUP($D627,Payments!AJ$10:$AX$1113,15,FALSE),"-")</f>
        <v>-</v>
      </c>
      <c r="AD627" s="3" t="str">
        <f>IFERROR(VLOOKUP($D627,Payments!AL$10:$AX$1113,13,FALSE),"-")</f>
        <v>-</v>
      </c>
      <c r="AE627" s="3" t="str">
        <f>IFERROR(VLOOKUP($D627,Payments!AN$10:$AX$1113,11,FALSE),"-")</f>
        <v>-</v>
      </c>
      <c r="AF627" s="3" t="str">
        <f>IFERROR(VLOOKUP($D627,Payments!AP$10:$AX$1113,9,FALSE),"-")</f>
        <v>-</v>
      </c>
      <c r="AG627" s="3" t="str">
        <f>IFERROR(VLOOKUP($D627,Payments!AR$10:$AX$1113,7,FALSE),"-")</f>
        <v>-</v>
      </c>
      <c r="AH627" s="3" t="str">
        <f>IFERROR(VLOOKUP($D627,Payments!AT$10:$AX$1113,5,FALSE),"-")</f>
        <v>-</v>
      </c>
      <c r="AI627" s="3" t="str">
        <f>IFERROR(VLOOKUP($D627,Payments!AV$10:$AX$1113,3,FALSE),"-")</f>
        <v>-</v>
      </c>
    </row>
    <row r="628" spans="1:35" ht="14.5" x14ac:dyDescent="0.35">
      <c r="A628" s="8" t="s">
        <v>804</v>
      </c>
      <c r="B628" s="2" t="s">
        <v>2707</v>
      </c>
      <c r="C628" s="23" t="s">
        <v>882</v>
      </c>
      <c r="D628" s="2" t="s">
        <v>2203</v>
      </c>
      <c r="E628" s="23" t="s">
        <v>883</v>
      </c>
      <c r="F628" s="9">
        <v>1</v>
      </c>
      <c r="G628" s="38">
        <v>15000</v>
      </c>
      <c r="H628" s="9"/>
      <c r="I628" s="31"/>
      <c r="J628" s="9"/>
      <c r="K628" s="9"/>
      <c r="L628" s="3" t="str">
        <f>IFERROR(VLOOKUP($D628,Payments!B$10:$AX$1113,49,FALSE),"-")</f>
        <v>-</v>
      </c>
      <c r="M628" s="3" t="str">
        <f>IFERROR(VLOOKUP($D628,Payments!D$10:$AX$1113,47,FALSE),"-")</f>
        <v>-</v>
      </c>
      <c r="N628" s="3" t="str">
        <f>IFERROR(VLOOKUP($D628,Payments!F$10:$AX$1113,45,FALSE),"-")</f>
        <v>-</v>
      </c>
      <c r="O628" s="3" t="str">
        <f>IFERROR(VLOOKUP($D628,Payments!H$10:$AX$1113,43,FALSE),"-")</f>
        <v>-</v>
      </c>
      <c r="P628" s="3" t="str">
        <f>IFERROR(VLOOKUP($D628,Payments!J$10:$AX$1113,41,FALSE),"-")</f>
        <v>-</v>
      </c>
      <c r="Q628" s="3" t="str">
        <f>IFERROR(VLOOKUP($D628,Payments!L$10:$AX$1113,39,FALSE),"-")</f>
        <v>-</v>
      </c>
      <c r="R628" s="3" t="str">
        <f>IFERROR(VLOOKUP($D628,Payments!N$10:$AX$1113,37,FALSE),"-")</f>
        <v>-</v>
      </c>
      <c r="S628" s="3" t="str">
        <f>IFERROR(VLOOKUP($D628,Payments!P$10:$AX$1113,35,FALSE),"-")</f>
        <v>-</v>
      </c>
      <c r="T628" s="3" t="str">
        <f>IFERROR(VLOOKUP($D628,Payments!R$10:$AX$1113,33,FALSE),"-")</f>
        <v>-</v>
      </c>
      <c r="U628" s="3" t="str">
        <f>IFERROR(VLOOKUP($D628,Payments!T$10:$AX$1113,31,FALSE),"-")</f>
        <v>-</v>
      </c>
      <c r="V628" s="3" t="str">
        <f>IFERROR(VLOOKUP($D628,Payments!V$10:$AX$1113,29,FALSE),"-")</f>
        <v>-</v>
      </c>
      <c r="W628" s="3" t="str">
        <f>IFERROR(VLOOKUP($D628,Payments!X$10:$AX$1113,27,FALSE),"-")</f>
        <v>-</v>
      </c>
      <c r="X628" s="3" t="str">
        <f>IFERROR(VLOOKUP($D628,Payments!Z$10:$AX$1113,25,FALSE),"-")</f>
        <v>-</v>
      </c>
      <c r="Y628" s="3" t="str">
        <f>IFERROR(VLOOKUP($D628,Payments!AB$10:$AX$1113,23,FALSE),"-")</f>
        <v>-</v>
      </c>
      <c r="Z628" s="3" t="str">
        <f>IFERROR(VLOOKUP($D628,Payments!AD$10:$AX$1113,19,FALSE),"-")</f>
        <v>-</v>
      </c>
      <c r="AA628" s="3" t="str">
        <f>IFERROR(VLOOKUP($D628,Payments!AF$10:$AX$1113,17,FALSE),"-")</f>
        <v>-</v>
      </c>
      <c r="AB628" s="3" t="str">
        <f>IFERROR(VLOOKUP($D628,Payments!AH$10:$AX$1113,15,FALSE),"-")</f>
        <v>-</v>
      </c>
      <c r="AC628" s="3" t="str">
        <f>IFERROR(VLOOKUP($D628,Payments!AJ$10:$AX$1113,15,FALSE),"-")</f>
        <v>-</v>
      </c>
      <c r="AD628" s="3" t="str">
        <f>IFERROR(VLOOKUP($D628,Payments!AL$10:$AX$1113,13,FALSE),"-")</f>
        <v>-</v>
      </c>
      <c r="AE628" s="3" t="str">
        <f>IFERROR(VLOOKUP($D628,Payments!AN$10:$AX$1113,11,FALSE),"-")</f>
        <v>-</v>
      </c>
      <c r="AF628" s="3" t="str">
        <f>IFERROR(VLOOKUP($D628,Payments!AP$10:$AX$1113,9,FALSE),"-")</f>
        <v>-</v>
      </c>
      <c r="AG628" s="3" t="str">
        <f>IFERROR(VLOOKUP($D628,Payments!AR$10:$AX$1113,7,FALSE),"-")</f>
        <v>-</v>
      </c>
      <c r="AH628" s="3" t="str">
        <f>IFERROR(VLOOKUP($D628,Payments!AT$10:$AX$1113,5,FALSE),"-")</f>
        <v>-</v>
      </c>
      <c r="AI628" s="3" t="str">
        <f>IFERROR(VLOOKUP($D628,Payments!AV$10:$AX$1113,3,FALSE),"-")</f>
        <v>-</v>
      </c>
    </row>
    <row r="629" spans="1:35" ht="14.5" x14ac:dyDescent="0.35">
      <c r="A629" s="8" t="s">
        <v>804</v>
      </c>
      <c r="B629" s="2" t="s">
        <v>2707</v>
      </c>
      <c r="C629" s="23" t="s">
        <v>882</v>
      </c>
      <c r="D629" s="2" t="s">
        <v>2204</v>
      </c>
      <c r="E629" s="23" t="s">
        <v>884</v>
      </c>
      <c r="F629" s="9">
        <v>9</v>
      </c>
      <c r="G629" s="38">
        <v>20000</v>
      </c>
      <c r="H629" s="9"/>
      <c r="I629" s="31"/>
      <c r="J629" s="9"/>
      <c r="K629" s="9"/>
      <c r="L629" s="3" t="str">
        <f>IFERROR(VLOOKUP($D629,Payments!B$10:$AX$1113,49,FALSE),"-")</f>
        <v>-</v>
      </c>
      <c r="M629" s="3" t="str">
        <f>IFERROR(VLOOKUP($D629,Payments!D$10:$AX$1113,47,FALSE),"-")</f>
        <v>-</v>
      </c>
      <c r="N629" s="3" t="str">
        <f>IFERROR(VLOOKUP($D629,Payments!F$10:$AX$1113,45,FALSE),"-")</f>
        <v>-</v>
      </c>
      <c r="O629" s="3" t="str">
        <f>IFERROR(VLOOKUP($D629,Payments!H$10:$AX$1113,43,FALSE),"-")</f>
        <v>-</v>
      </c>
      <c r="P629" s="3" t="str">
        <f>IFERROR(VLOOKUP($D629,Payments!J$10:$AX$1113,41,FALSE),"-")</f>
        <v>-</v>
      </c>
      <c r="Q629" s="3" t="str">
        <f>IFERROR(VLOOKUP($D629,Payments!L$10:$AX$1113,39,FALSE),"-")</f>
        <v>-</v>
      </c>
      <c r="R629" s="3" t="str">
        <f>IFERROR(VLOOKUP($D629,Payments!N$10:$AX$1113,37,FALSE),"-")</f>
        <v>-</v>
      </c>
      <c r="S629" s="3" t="str">
        <f>IFERROR(VLOOKUP($D629,Payments!P$10:$AX$1113,35,FALSE),"-")</f>
        <v>-</v>
      </c>
      <c r="T629" s="3" t="str">
        <f>IFERROR(VLOOKUP($D629,Payments!R$10:$AX$1113,33,FALSE),"-")</f>
        <v>-</v>
      </c>
      <c r="U629" s="3" t="str">
        <f>IFERROR(VLOOKUP($D629,Payments!T$10:$AX$1113,31,FALSE),"-")</f>
        <v>-</v>
      </c>
      <c r="V629" s="3" t="str">
        <f>IFERROR(VLOOKUP($D629,Payments!V$10:$AX$1113,29,FALSE),"-")</f>
        <v>-</v>
      </c>
      <c r="W629" s="3" t="str">
        <f>IFERROR(VLOOKUP($D629,Payments!X$10:$AX$1113,27,FALSE),"-")</f>
        <v>-</v>
      </c>
      <c r="X629" s="3" t="str">
        <f>IFERROR(VLOOKUP($D629,Payments!Z$10:$AX$1113,25,FALSE),"-")</f>
        <v>-</v>
      </c>
      <c r="Y629" s="3" t="str">
        <f>IFERROR(VLOOKUP($D629,Payments!AB$10:$AX$1113,23,FALSE),"-")</f>
        <v>-</v>
      </c>
      <c r="Z629" s="3" t="str">
        <f>IFERROR(VLOOKUP($D629,Payments!AD$10:$AX$1113,19,FALSE),"-")</f>
        <v>-</v>
      </c>
      <c r="AA629" s="3" t="str">
        <f>IFERROR(VLOOKUP($D629,Payments!AF$10:$AX$1113,17,FALSE),"-")</f>
        <v>-</v>
      </c>
      <c r="AB629" s="3" t="str">
        <f>IFERROR(VLOOKUP($D629,Payments!AH$10:$AX$1113,15,FALSE),"-")</f>
        <v>-</v>
      </c>
      <c r="AC629" s="3" t="str">
        <f>IFERROR(VLOOKUP($D629,Payments!AJ$10:$AX$1113,15,FALSE),"-")</f>
        <v>-</v>
      </c>
      <c r="AD629" s="3" t="str">
        <f>IFERROR(VLOOKUP($D629,Payments!AL$10:$AX$1113,13,FALSE),"-")</f>
        <v>-</v>
      </c>
      <c r="AE629" s="3" t="str">
        <f>IFERROR(VLOOKUP($D629,Payments!AN$10:$AX$1113,11,FALSE),"-")</f>
        <v>-</v>
      </c>
      <c r="AF629" s="3" t="str">
        <f>IFERROR(VLOOKUP($D629,Payments!AP$10:$AX$1113,9,FALSE),"-")</f>
        <v>-</v>
      </c>
      <c r="AG629" s="3" t="str">
        <f>IFERROR(VLOOKUP($D629,Payments!AR$10:$AX$1113,7,FALSE),"-")</f>
        <v>-</v>
      </c>
      <c r="AH629" s="3" t="str">
        <f>IFERROR(VLOOKUP($D629,Payments!AT$10:$AX$1113,5,FALSE),"-")</f>
        <v>-</v>
      </c>
      <c r="AI629" s="3" t="str">
        <f>IFERROR(VLOOKUP($D629,Payments!AV$10:$AX$1113,3,FALSE),"-")</f>
        <v>-</v>
      </c>
    </row>
    <row r="630" spans="1:35" ht="14.5" x14ac:dyDescent="0.35">
      <c r="A630" s="8" t="s">
        <v>804</v>
      </c>
      <c r="B630" s="2" t="s">
        <v>2707</v>
      </c>
      <c r="C630" s="23" t="s">
        <v>882</v>
      </c>
      <c r="D630" s="2" t="s">
        <v>2205</v>
      </c>
      <c r="E630" s="23" t="s">
        <v>885</v>
      </c>
      <c r="F630" s="9">
        <v>10</v>
      </c>
      <c r="G630" s="38">
        <v>20000</v>
      </c>
      <c r="H630" s="9"/>
      <c r="I630" s="31"/>
      <c r="J630" s="9"/>
      <c r="K630" s="9"/>
      <c r="L630" s="3" t="str">
        <f>IFERROR(VLOOKUP($D630,Payments!B$10:$AX$1113,49,FALSE),"-")</f>
        <v>-</v>
      </c>
      <c r="M630" s="3" t="str">
        <f>IFERROR(VLOOKUP($D630,Payments!D$10:$AX$1113,47,FALSE),"-")</f>
        <v>-</v>
      </c>
      <c r="N630" s="3" t="str">
        <f>IFERROR(VLOOKUP($D630,Payments!F$10:$AX$1113,45,FALSE),"-")</f>
        <v>-</v>
      </c>
      <c r="O630" s="3" t="str">
        <f>IFERROR(VLOOKUP($D630,Payments!H$10:$AX$1113,43,FALSE),"-")</f>
        <v>-</v>
      </c>
      <c r="P630" s="3" t="str">
        <f>IFERROR(VLOOKUP($D630,Payments!J$10:$AX$1113,41,FALSE),"-")</f>
        <v>-</v>
      </c>
      <c r="Q630" s="3" t="str">
        <f>IFERROR(VLOOKUP($D630,Payments!L$10:$AX$1113,39,FALSE),"-")</f>
        <v>-</v>
      </c>
      <c r="R630" s="3" t="str">
        <f>IFERROR(VLOOKUP($D630,Payments!N$10:$AX$1113,37,FALSE),"-")</f>
        <v>-</v>
      </c>
      <c r="S630" s="3" t="str">
        <f>IFERROR(VLOOKUP($D630,Payments!P$10:$AX$1113,35,FALSE),"-")</f>
        <v>-</v>
      </c>
      <c r="T630" s="3" t="str">
        <f>IFERROR(VLOOKUP($D630,Payments!R$10:$AX$1113,33,FALSE),"-")</f>
        <v>-</v>
      </c>
      <c r="U630" s="3" t="str">
        <f>IFERROR(VLOOKUP($D630,Payments!T$10:$AX$1113,31,FALSE),"-")</f>
        <v>-</v>
      </c>
      <c r="V630" s="3" t="str">
        <f>IFERROR(VLOOKUP($D630,Payments!V$10:$AX$1113,29,FALSE),"-")</f>
        <v>-</v>
      </c>
      <c r="W630" s="3" t="str">
        <f>IFERROR(VLOOKUP($D630,Payments!X$10:$AX$1113,27,FALSE),"-")</f>
        <v>-</v>
      </c>
      <c r="X630" s="3" t="str">
        <f>IFERROR(VLOOKUP($D630,Payments!Z$10:$AX$1113,25,FALSE),"-")</f>
        <v>-</v>
      </c>
      <c r="Y630" s="3" t="str">
        <f>IFERROR(VLOOKUP($D630,Payments!AB$10:$AX$1113,23,FALSE),"-")</f>
        <v>-</v>
      </c>
      <c r="Z630" s="3" t="str">
        <f>IFERROR(VLOOKUP($D630,Payments!AD$10:$AX$1113,19,FALSE),"-")</f>
        <v>-</v>
      </c>
      <c r="AA630" s="3" t="str">
        <f>IFERROR(VLOOKUP($D630,Payments!AF$10:$AX$1113,17,FALSE),"-")</f>
        <v>-</v>
      </c>
      <c r="AB630" s="3" t="str">
        <f>IFERROR(VLOOKUP($D630,Payments!AH$10:$AX$1113,15,FALSE),"-")</f>
        <v>-</v>
      </c>
      <c r="AC630" s="3" t="str">
        <f>IFERROR(VLOOKUP($D630,Payments!AJ$10:$AX$1113,15,FALSE),"-")</f>
        <v>-</v>
      </c>
      <c r="AD630" s="3" t="str">
        <f>IFERROR(VLOOKUP($D630,Payments!AL$10:$AX$1113,13,FALSE),"-")</f>
        <v>-</v>
      </c>
      <c r="AE630" s="3" t="str">
        <f>IFERROR(VLOOKUP($D630,Payments!AN$10:$AX$1113,11,FALSE),"-")</f>
        <v>-</v>
      </c>
      <c r="AF630" s="3" t="str">
        <f>IFERROR(VLOOKUP($D630,Payments!AP$10:$AX$1113,9,FALSE),"-")</f>
        <v>-</v>
      </c>
      <c r="AG630" s="3" t="str">
        <f>IFERROR(VLOOKUP($D630,Payments!AR$10:$AX$1113,7,FALSE),"-")</f>
        <v>-</v>
      </c>
      <c r="AH630" s="3" t="str">
        <f>IFERROR(VLOOKUP($D630,Payments!AT$10:$AX$1113,5,FALSE),"-")</f>
        <v>-</v>
      </c>
      <c r="AI630" s="3" t="str">
        <f>IFERROR(VLOOKUP($D630,Payments!AV$10:$AX$1113,3,FALSE),"-")</f>
        <v>-</v>
      </c>
    </row>
    <row r="631" spans="1:35" ht="14.5" x14ac:dyDescent="0.35">
      <c r="A631" s="8" t="s">
        <v>804</v>
      </c>
      <c r="B631" s="2" t="s">
        <v>2707</v>
      </c>
      <c r="C631" s="23" t="s">
        <v>882</v>
      </c>
      <c r="D631" s="2" t="s">
        <v>2206</v>
      </c>
      <c r="E631" s="23" t="s">
        <v>886</v>
      </c>
      <c r="F631" s="9">
        <v>3</v>
      </c>
      <c r="G631" s="38">
        <v>20000</v>
      </c>
      <c r="H631" s="9"/>
      <c r="I631" s="31"/>
      <c r="J631" s="9"/>
      <c r="K631" s="9" t="s">
        <v>887</v>
      </c>
      <c r="L631" s="3" t="str">
        <f>IFERROR(VLOOKUP($D631,Payments!B$10:$AX$1113,49,FALSE),"-")</f>
        <v>-</v>
      </c>
      <c r="M631" s="3" t="str">
        <f>IFERROR(VLOOKUP($D631,Payments!D$10:$AX$1113,47,FALSE),"-")</f>
        <v>-</v>
      </c>
      <c r="N631" s="3" t="str">
        <f>IFERROR(VLOOKUP($D631,Payments!F$10:$AX$1113,45,FALSE),"-")</f>
        <v>-</v>
      </c>
      <c r="O631" s="3" t="str">
        <f>IFERROR(VLOOKUP($D631,Payments!H$10:$AX$1113,43,FALSE),"-")</f>
        <v>-</v>
      </c>
      <c r="P631" s="3" t="str">
        <f>IFERROR(VLOOKUP($D631,Payments!J$10:$AX$1113,41,FALSE),"-")</f>
        <v>-</v>
      </c>
      <c r="Q631" s="3" t="str">
        <f>IFERROR(VLOOKUP($D631,Payments!L$10:$AX$1113,39,FALSE),"-")</f>
        <v>-</v>
      </c>
      <c r="R631" s="3" t="str">
        <f>IFERROR(VLOOKUP($D631,Payments!N$10:$AX$1113,37,FALSE),"-")</f>
        <v>-</v>
      </c>
      <c r="S631" s="3" t="str">
        <f>IFERROR(VLOOKUP($D631,Payments!P$10:$AX$1113,35,FALSE),"-")</f>
        <v>-</v>
      </c>
      <c r="T631" s="3" t="str">
        <f>IFERROR(VLOOKUP($D631,Payments!R$10:$AX$1113,33,FALSE),"-")</f>
        <v>-</v>
      </c>
      <c r="U631" s="3" t="str">
        <f>IFERROR(VLOOKUP($D631,Payments!T$10:$AX$1113,31,FALSE),"-")</f>
        <v>-</v>
      </c>
      <c r="V631" s="3" t="str">
        <f>IFERROR(VLOOKUP($D631,Payments!V$10:$AX$1113,29,FALSE),"-")</f>
        <v>-</v>
      </c>
      <c r="W631" s="3" t="str">
        <f>IFERROR(VLOOKUP($D631,Payments!X$10:$AX$1113,27,FALSE),"-")</f>
        <v>-</v>
      </c>
      <c r="X631" s="3" t="str">
        <f>IFERROR(VLOOKUP($D631,Payments!Z$10:$AX$1113,25,FALSE),"-")</f>
        <v>-</v>
      </c>
      <c r="Y631" s="3" t="str">
        <f>IFERROR(VLOOKUP($D631,Payments!AB$10:$AX$1113,23,FALSE),"-")</f>
        <v>-</v>
      </c>
      <c r="Z631" s="3" t="str">
        <f>IFERROR(VLOOKUP($D631,Payments!AD$10:$AX$1113,19,FALSE),"-")</f>
        <v>-</v>
      </c>
      <c r="AA631" s="3" t="str">
        <f>IFERROR(VLOOKUP($D631,Payments!AF$10:$AX$1113,17,FALSE),"-")</f>
        <v>-</v>
      </c>
      <c r="AB631" s="3" t="str">
        <f>IFERROR(VLOOKUP($D631,Payments!AH$10:$AX$1113,15,FALSE),"-")</f>
        <v>-</v>
      </c>
      <c r="AC631" s="3" t="str">
        <f>IFERROR(VLOOKUP($D631,Payments!AJ$10:$AX$1113,15,FALSE),"-")</f>
        <v>-</v>
      </c>
      <c r="AD631" s="3" t="str">
        <f>IFERROR(VLOOKUP($D631,Payments!AL$10:$AX$1113,13,FALSE),"-")</f>
        <v>-</v>
      </c>
      <c r="AE631" s="3" t="str">
        <f>IFERROR(VLOOKUP($D631,Payments!AN$10:$AX$1113,11,FALSE),"-")</f>
        <v>-</v>
      </c>
      <c r="AF631" s="3" t="str">
        <f>IFERROR(VLOOKUP($D631,Payments!AP$10:$AX$1113,9,FALSE),"-")</f>
        <v>-</v>
      </c>
      <c r="AG631" s="3" t="str">
        <f>IFERROR(VLOOKUP($D631,Payments!AR$10:$AX$1113,7,FALSE),"-")</f>
        <v>-</v>
      </c>
      <c r="AH631" s="3" t="str">
        <f>IFERROR(VLOOKUP($D631,Payments!AT$10:$AX$1113,5,FALSE),"-")</f>
        <v>-</v>
      </c>
      <c r="AI631" s="3" t="str">
        <f>IFERROR(VLOOKUP($D631,Payments!AV$10:$AX$1113,3,FALSE),"-")</f>
        <v>-</v>
      </c>
    </row>
    <row r="632" spans="1:35" ht="14.5" x14ac:dyDescent="0.35">
      <c r="A632" s="8" t="s">
        <v>804</v>
      </c>
      <c r="B632" s="2" t="s">
        <v>2707</v>
      </c>
      <c r="C632" s="23" t="s">
        <v>882</v>
      </c>
      <c r="D632" s="2" t="s">
        <v>2207</v>
      </c>
      <c r="E632" s="23" t="s">
        <v>888</v>
      </c>
      <c r="F632" s="9">
        <v>6</v>
      </c>
      <c r="G632" s="38">
        <v>20000</v>
      </c>
      <c r="H632" s="9"/>
      <c r="I632" s="31"/>
      <c r="J632" s="9"/>
      <c r="K632" s="9"/>
      <c r="L632" s="3" t="str">
        <f>IFERROR(VLOOKUP($D632,Payments!B$10:$AX$1113,49,FALSE),"-")</f>
        <v>-</v>
      </c>
      <c r="M632" s="3" t="str">
        <f>IFERROR(VLOOKUP($D632,Payments!D$10:$AX$1113,47,FALSE),"-")</f>
        <v>-</v>
      </c>
      <c r="N632" s="3" t="str">
        <f>IFERROR(VLOOKUP($D632,Payments!F$10:$AX$1113,45,FALSE),"-")</f>
        <v>-</v>
      </c>
      <c r="O632" s="3" t="str">
        <f>IFERROR(VLOOKUP($D632,Payments!H$10:$AX$1113,43,FALSE),"-")</f>
        <v>-</v>
      </c>
      <c r="P632" s="3" t="str">
        <f>IFERROR(VLOOKUP($D632,Payments!J$10:$AX$1113,41,FALSE),"-")</f>
        <v>-</v>
      </c>
      <c r="Q632" s="3" t="str">
        <f>IFERROR(VLOOKUP($D632,Payments!L$10:$AX$1113,39,FALSE),"-")</f>
        <v>-</v>
      </c>
      <c r="R632" s="3" t="str">
        <f>IFERROR(VLOOKUP($D632,Payments!N$10:$AX$1113,37,FALSE),"-")</f>
        <v>-</v>
      </c>
      <c r="S632" s="3" t="str">
        <f>IFERROR(VLOOKUP($D632,Payments!P$10:$AX$1113,35,FALSE),"-")</f>
        <v>-</v>
      </c>
      <c r="T632" s="3" t="str">
        <f>IFERROR(VLOOKUP($D632,Payments!R$10:$AX$1113,33,FALSE),"-")</f>
        <v>-</v>
      </c>
      <c r="U632" s="3" t="str">
        <f>IFERROR(VLOOKUP($D632,Payments!T$10:$AX$1113,31,FALSE),"-")</f>
        <v>-</v>
      </c>
      <c r="V632" s="3" t="str">
        <f>IFERROR(VLOOKUP($D632,Payments!V$10:$AX$1113,29,FALSE),"-")</f>
        <v>-</v>
      </c>
      <c r="W632" s="3" t="str">
        <f>IFERROR(VLOOKUP($D632,Payments!X$10:$AX$1113,27,FALSE),"-")</f>
        <v>-</v>
      </c>
      <c r="X632" s="3" t="str">
        <f>IFERROR(VLOOKUP($D632,Payments!Z$10:$AX$1113,25,FALSE),"-")</f>
        <v>-</v>
      </c>
      <c r="Y632" s="3" t="str">
        <f>IFERROR(VLOOKUP($D632,Payments!AB$10:$AX$1113,23,FALSE),"-")</f>
        <v>-</v>
      </c>
      <c r="Z632" s="3" t="str">
        <f>IFERROR(VLOOKUP($D632,Payments!AD$10:$AX$1113,19,FALSE),"-")</f>
        <v>-</v>
      </c>
      <c r="AA632" s="3" t="str">
        <f>IFERROR(VLOOKUP($D632,Payments!AF$10:$AX$1113,17,FALSE),"-")</f>
        <v>-</v>
      </c>
      <c r="AB632" s="3" t="str">
        <f>IFERROR(VLOOKUP($D632,Payments!AH$10:$AX$1113,15,FALSE),"-")</f>
        <v>-</v>
      </c>
      <c r="AC632" s="3" t="str">
        <f>IFERROR(VLOOKUP($D632,Payments!AJ$10:$AX$1113,15,FALSE),"-")</f>
        <v>-</v>
      </c>
      <c r="AD632" s="3" t="str">
        <f>IFERROR(VLOOKUP($D632,Payments!AL$10:$AX$1113,13,FALSE),"-")</f>
        <v>-</v>
      </c>
      <c r="AE632" s="3" t="str">
        <f>IFERROR(VLOOKUP($D632,Payments!AN$10:$AX$1113,11,FALSE),"-")</f>
        <v>-</v>
      </c>
      <c r="AF632" s="3" t="str">
        <f>IFERROR(VLOOKUP($D632,Payments!AP$10:$AX$1113,9,FALSE),"-")</f>
        <v>-</v>
      </c>
      <c r="AG632" s="3" t="str">
        <f>IFERROR(VLOOKUP($D632,Payments!AR$10:$AX$1113,7,FALSE),"-")</f>
        <v>-</v>
      </c>
      <c r="AH632" s="3" t="str">
        <f>IFERROR(VLOOKUP($D632,Payments!AT$10:$AX$1113,5,FALSE),"-")</f>
        <v>-</v>
      </c>
      <c r="AI632" s="3" t="str">
        <f>IFERROR(VLOOKUP($D632,Payments!AV$10:$AX$1113,3,FALSE),"-")</f>
        <v>-</v>
      </c>
    </row>
    <row r="633" spans="1:35" ht="14.5" x14ac:dyDescent="0.35">
      <c r="A633" s="8" t="s">
        <v>804</v>
      </c>
      <c r="B633" s="2" t="s">
        <v>2707</v>
      </c>
      <c r="C633" s="23" t="s">
        <v>882</v>
      </c>
      <c r="D633" s="2" t="s">
        <v>2208</v>
      </c>
      <c r="E633" s="23" t="s">
        <v>889</v>
      </c>
      <c r="F633" s="9">
        <v>6</v>
      </c>
      <c r="G633" s="38">
        <v>20000</v>
      </c>
      <c r="H633" s="9"/>
      <c r="I633" s="31"/>
      <c r="J633" s="9" t="s">
        <v>61</v>
      </c>
      <c r="K633" s="9"/>
      <c r="L633" s="3" t="str">
        <f>IFERROR(VLOOKUP($D633,Payments!B$10:$AX$1113,49,FALSE),"-")</f>
        <v>-</v>
      </c>
      <c r="M633" s="3" t="str">
        <f>IFERROR(VLOOKUP($D633,Payments!D$10:$AX$1113,47,FALSE),"-")</f>
        <v>-</v>
      </c>
      <c r="N633" s="3" t="str">
        <f>IFERROR(VLOOKUP($D633,Payments!F$10:$AX$1113,45,FALSE),"-")</f>
        <v>-</v>
      </c>
      <c r="O633" s="3" t="str">
        <f>IFERROR(VLOOKUP($D633,Payments!H$10:$AX$1113,43,FALSE),"-")</f>
        <v>-</v>
      </c>
      <c r="P633" s="3" t="str">
        <f>IFERROR(VLOOKUP($D633,Payments!J$10:$AX$1113,41,FALSE),"-")</f>
        <v>-</v>
      </c>
      <c r="Q633" s="3" t="str">
        <f>IFERROR(VLOOKUP($D633,Payments!L$10:$AX$1113,39,FALSE),"-")</f>
        <v>-</v>
      </c>
      <c r="R633" s="3" t="str">
        <f>IFERROR(VLOOKUP($D633,Payments!N$10:$AX$1113,37,FALSE),"-")</f>
        <v>-</v>
      </c>
      <c r="S633" s="3" t="str">
        <f>IFERROR(VLOOKUP($D633,Payments!P$10:$AX$1113,35,FALSE),"-")</f>
        <v>-</v>
      </c>
      <c r="T633" s="3" t="str">
        <f>IFERROR(VLOOKUP($D633,Payments!R$10:$AX$1113,33,FALSE),"-")</f>
        <v>-</v>
      </c>
      <c r="U633" s="3" t="str">
        <f>IFERROR(VLOOKUP($D633,Payments!T$10:$AX$1113,31,FALSE),"-")</f>
        <v>-</v>
      </c>
      <c r="V633" s="3" t="str">
        <f>IFERROR(VLOOKUP($D633,Payments!V$10:$AX$1113,29,FALSE),"-")</f>
        <v>-</v>
      </c>
      <c r="W633" s="3" t="str">
        <f>IFERROR(VLOOKUP($D633,Payments!X$10:$AX$1113,27,FALSE),"-")</f>
        <v>-</v>
      </c>
      <c r="X633" s="3" t="str">
        <f>IFERROR(VLOOKUP($D633,Payments!Z$10:$AX$1113,25,FALSE),"-")</f>
        <v>-</v>
      </c>
      <c r="Y633" s="3" t="str">
        <f>IFERROR(VLOOKUP($D633,Payments!AB$10:$AX$1113,23,FALSE),"-")</f>
        <v>-</v>
      </c>
      <c r="Z633" s="3" t="str">
        <f>IFERROR(VLOOKUP($D633,Payments!AD$10:$AX$1113,19,FALSE),"-")</f>
        <v>-</v>
      </c>
      <c r="AA633" s="3" t="str">
        <f>IFERROR(VLOOKUP($D633,Payments!AF$10:$AX$1113,17,FALSE),"-")</f>
        <v>-</v>
      </c>
      <c r="AB633" s="3" t="str">
        <f>IFERROR(VLOOKUP($D633,Payments!AH$10:$AX$1113,15,FALSE),"-")</f>
        <v>-</v>
      </c>
      <c r="AC633" s="3" t="str">
        <f>IFERROR(VLOOKUP($D633,Payments!AJ$10:$AX$1113,15,FALSE),"-")</f>
        <v>-</v>
      </c>
      <c r="AD633" s="3" t="str">
        <f>IFERROR(VLOOKUP($D633,Payments!AL$10:$AX$1113,13,FALSE),"-")</f>
        <v>-</v>
      </c>
      <c r="AE633" s="3" t="str">
        <f>IFERROR(VLOOKUP($D633,Payments!AN$10:$AX$1113,11,FALSE),"-")</f>
        <v>-</v>
      </c>
      <c r="AF633" s="3" t="str">
        <f>IFERROR(VLOOKUP($D633,Payments!AP$10:$AX$1113,9,FALSE),"-")</f>
        <v>-</v>
      </c>
      <c r="AG633" s="3" t="str">
        <f>IFERROR(VLOOKUP($D633,Payments!AR$10:$AX$1113,7,FALSE),"-")</f>
        <v>-</v>
      </c>
      <c r="AH633" s="3" t="str">
        <f>IFERROR(VLOOKUP($D633,Payments!AT$10:$AX$1113,5,FALSE),"-")</f>
        <v>-</v>
      </c>
      <c r="AI633" s="3" t="str">
        <f>IFERROR(VLOOKUP($D633,Payments!AV$10:$AX$1113,3,FALSE),"-")</f>
        <v>-</v>
      </c>
    </row>
    <row r="634" spans="1:35" ht="14.5" x14ac:dyDescent="0.35">
      <c r="A634" s="8" t="s">
        <v>804</v>
      </c>
      <c r="B634" s="2" t="s">
        <v>2707</v>
      </c>
      <c r="C634" s="23" t="s">
        <v>882</v>
      </c>
      <c r="D634" s="2" t="s">
        <v>2209</v>
      </c>
      <c r="E634" s="23" t="s">
        <v>890</v>
      </c>
      <c r="F634" s="2" t="s">
        <v>2786</v>
      </c>
      <c r="G634" s="38">
        <v>20000</v>
      </c>
      <c r="H634" s="9" t="s">
        <v>227</v>
      </c>
      <c r="I634" s="31"/>
      <c r="J634" s="9"/>
      <c r="K634" s="9"/>
      <c r="L634" s="3" t="str">
        <f>IFERROR(VLOOKUP($D634,Payments!B$10:$AX$1113,49,FALSE),"-")</f>
        <v>-</v>
      </c>
      <c r="M634" s="3" t="str">
        <f>IFERROR(VLOOKUP($D634,Payments!D$10:$AX$1113,47,FALSE),"-")</f>
        <v>-</v>
      </c>
      <c r="N634" s="3" t="str">
        <f>IFERROR(VLOOKUP($D634,Payments!F$10:$AX$1113,45,FALSE),"-")</f>
        <v>-</v>
      </c>
      <c r="O634" s="3" t="str">
        <f>IFERROR(VLOOKUP($D634,Payments!H$10:$AX$1113,43,FALSE),"-")</f>
        <v>-</v>
      </c>
      <c r="P634" s="3" t="str">
        <f>IFERROR(VLOOKUP($D634,Payments!J$10:$AX$1113,41,FALSE),"-")</f>
        <v>-</v>
      </c>
      <c r="Q634" s="3" t="str">
        <f>IFERROR(VLOOKUP($D634,Payments!L$10:$AX$1113,39,FALSE),"-")</f>
        <v>-</v>
      </c>
      <c r="R634" s="3" t="str">
        <f>IFERROR(VLOOKUP($D634,Payments!N$10:$AX$1113,37,FALSE),"-")</f>
        <v>-</v>
      </c>
      <c r="S634" s="3" t="str">
        <f>IFERROR(VLOOKUP($D634,Payments!P$10:$AX$1113,35,FALSE),"-")</f>
        <v>-</v>
      </c>
      <c r="T634" s="3" t="str">
        <f>IFERROR(VLOOKUP($D634,Payments!R$10:$AX$1113,33,FALSE),"-")</f>
        <v>-</v>
      </c>
      <c r="U634" s="3" t="str">
        <f>IFERROR(VLOOKUP($D634,Payments!T$10:$AX$1113,31,FALSE),"-")</f>
        <v>-</v>
      </c>
      <c r="V634" s="3" t="str">
        <f>IFERROR(VLOOKUP($D634,Payments!V$10:$AX$1113,29,FALSE),"-")</f>
        <v>-</v>
      </c>
      <c r="W634" s="3" t="str">
        <f>IFERROR(VLOOKUP($D634,Payments!X$10:$AX$1113,27,FALSE),"-")</f>
        <v>-</v>
      </c>
      <c r="X634" s="3" t="str">
        <f>IFERROR(VLOOKUP($D634,Payments!Z$10:$AX$1113,25,FALSE),"-")</f>
        <v>-</v>
      </c>
      <c r="Y634" s="3" t="str">
        <f>IFERROR(VLOOKUP($D634,Payments!AB$10:$AX$1113,23,FALSE),"-")</f>
        <v>-</v>
      </c>
      <c r="Z634" s="3" t="str">
        <f>IFERROR(VLOOKUP($D634,Payments!AD$10:$AX$1113,19,FALSE),"-")</f>
        <v>-</v>
      </c>
      <c r="AA634" s="3" t="str">
        <f>IFERROR(VLOOKUP($D634,Payments!AF$10:$AX$1113,17,FALSE),"-")</f>
        <v>-</v>
      </c>
      <c r="AB634" s="3" t="str">
        <f>IFERROR(VLOOKUP($D634,Payments!AH$10:$AX$1113,15,FALSE),"-")</f>
        <v>-</v>
      </c>
      <c r="AC634" s="3" t="str">
        <f>IFERROR(VLOOKUP($D634,Payments!AJ$10:$AX$1113,15,FALSE),"-")</f>
        <v>-</v>
      </c>
      <c r="AD634" s="3" t="str">
        <f>IFERROR(VLOOKUP($D634,Payments!AL$10:$AX$1113,13,FALSE),"-")</f>
        <v>-</v>
      </c>
      <c r="AE634" s="3" t="str">
        <f>IFERROR(VLOOKUP($D634,Payments!AN$10:$AX$1113,11,FALSE),"-")</f>
        <v>-</v>
      </c>
      <c r="AF634" s="3" t="str">
        <f>IFERROR(VLOOKUP($D634,Payments!AP$10:$AX$1113,9,FALSE),"-")</f>
        <v>-</v>
      </c>
      <c r="AG634" s="3" t="str">
        <f>IFERROR(VLOOKUP($D634,Payments!AR$10:$AX$1113,7,FALSE),"-")</f>
        <v>-</v>
      </c>
      <c r="AH634" s="3" t="str">
        <f>IFERROR(VLOOKUP($D634,Payments!AT$10:$AX$1113,5,FALSE),"-")</f>
        <v>-</v>
      </c>
      <c r="AI634" s="3" t="str">
        <f>IFERROR(VLOOKUP($D634,Payments!AV$10:$AX$1113,3,FALSE),"-")</f>
        <v>-</v>
      </c>
    </row>
    <row r="635" spans="1:35" ht="14.5" x14ac:dyDescent="0.35">
      <c r="A635" s="8" t="s">
        <v>804</v>
      </c>
      <c r="B635" s="2" t="s">
        <v>2707</v>
      </c>
      <c r="C635" s="23" t="s">
        <v>882</v>
      </c>
      <c r="D635" s="2" t="s">
        <v>2210</v>
      </c>
      <c r="E635" s="23" t="s">
        <v>891</v>
      </c>
      <c r="F635" s="9">
        <v>5</v>
      </c>
      <c r="G635" s="38">
        <v>20000</v>
      </c>
      <c r="H635" s="9"/>
      <c r="I635" s="31"/>
      <c r="J635" s="9"/>
      <c r="K635" s="9"/>
      <c r="L635" s="3" t="str">
        <f>IFERROR(VLOOKUP($D635,Payments!B$10:$AX$1113,49,FALSE),"-")</f>
        <v>-</v>
      </c>
      <c r="M635" s="3" t="str">
        <f>IFERROR(VLOOKUP($D635,Payments!D$10:$AX$1113,47,FALSE),"-")</f>
        <v>-</v>
      </c>
      <c r="N635" s="3" t="str">
        <f>IFERROR(VLOOKUP($D635,Payments!F$10:$AX$1113,45,FALSE),"-")</f>
        <v>-</v>
      </c>
      <c r="O635" s="3" t="str">
        <f>IFERROR(VLOOKUP($D635,Payments!H$10:$AX$1113,43,FALSE),"-")</f>
        <v>-</v>
      </c>
      <c r="P635" s="3" t="str">
        <f>IFERROR(VLOOKUP($D635,Payments!J$10:$AX$1113,41,FALSE),"-")</f>
        <v>-</v>
      </c>
      <c r="Q635" s="3" t="str">
        <f>IFERROR(VLOOKUP($D635,Payments!L$10:$AX$1113,39,FALSE),"-")</f>
        <v>-</v>
      </c>
      <c r="R635" s="3" t="str">
        <f>IFERROR(VLOOKUP($D635,Payments!N$10:$AX$1113,37,FALSE),"-")</f>
        <v>-</v>
      </c>
      <c r="S635" s="3" t="str">
        <f>IFERROR(VLOOKUP($D635,Payments!P$10:$AX$1113,35,FALSE),"-")</f>
        <v>-</v>
      </c>
      <c r="T635" s="3" t="str">
        <f>IFERROR(VLOOKUP($D635,Payments!R$10:$AX$1113,33,FALSE),"-")</f>
        <v>-</v>
      </c>
      <c r="U635" s="3" t="str">
        <f>IFERROR(VLOOKUP($D635,Payments!T$10:$AX$1113,31,FALSE),"-")</f>
        <v>-</v>
      </c>
      <c r="V635" s="3" t="str">
        <f>IFERROR(VLOOKUP($D635,Payments!V$10:$AX$1113,29,FALSE),"-")</f>
        <v>-</v>
      </c>
      <c r="W635" s="3" t="str">
        <f>IFERROR(VLOOKUP($D635,Payments!X$10:$AX$1113,27,FALSE),"-")</f>
        <v>-</v>
      </c>
      <c r="X635" s="3" t="str">
        <f>IFERROR(VLOOKUP($D635,Payments!Z$10:$AX$1113,25,FALSE),"-")</f>
        <v>-</v>
      </c>
      <c r="Y635" s="3" t="str">
        <f>IFERROR(VLOOKUP($D635,Payments!AB$10:$AX$1113,23,FALSE),"-")</f>
        <v>-</v>
      </c>
      <c r="Z635" s="3" t="str">
        <f>IFERROR(VLOOKUP($D635,Payments!AD$10:$AX$1113,19,FALSE),"-")</f>
        <v>-</v>
      </c>
      <c r="AA635" s="3" t="str">
        <f>IFERROR(VLOOKUP($D635,Payments!AF$10:$AX$1113,17,FALSE),"-")</f>
        <v>-</v>
      </c>
      <c r="AB635" s="3" t="str">
        <f>IFERROR(VLOOKUP($D635,Payments!AH$10:$AX$1113,15,FALSE),"-")</f>
        <v>-</v>
      </c>
      <c r="AC635" s="3" t="str">
        <f>IFERROR(VLOOKUP($D635,Payments!AJ$10:$AX$1113,15,FALSE),"-")</f>
        <v>-</v>
      </c>
      <c r="AD635" s="3" t="str">
        <f>IFERROR(VLOOKUP($D635,Payments!AL$10:$AX$1113,13,FALSE),"-")</f>
        <v>-</v>
      </c>
      <c r="AE635" s="3" t="str">
        <f>IFERROR(VLOOKUP($D635,Payments!AN$10:$AX$1113,11,FALSE),"-")</f>
        <v>-</v>
      </c>
      <c r="AF635" s="3" t="str">
        <f>IFERROR(VLOOKUP($D635,Payments!AP$10:$AX$1113,9,FALSE),"-")</f>
        <v>-</v>
      </c>
      <c r="AG635" s="3" t="str">
        <f>IFERROR(VLOOKUP($D635,Payments!AR$10:$AX$1113,7,FALSE),"-")</f>
        <v>-</v>
      </c>
      <c r="AH635" s="3" t="str">
        <f>IFERROR(VLOOKUP($D635,Payments!AT$10:$AX$1113,5,FALSE),"-")</f>
        <v>-</v>
      </c>
      <c r="AI635" s="3" t="str">
        <f>IFERROR(VLOOKUP($D635,Payments!AV$10:$AX$1113,3,FALSE),"-")</f>
        <v>-</v>
      </c>
    </row>
    <row r="636" spans="1:35" ht="14.5" x14ac:dyDescent="0.35">
      <c r="A636" s="8" t="s">
        <v>804</v>
      </c>
      <c r="B636" s="2" t="s">
        <v>2708</v>
      </c>
      <c r="C636" s="23" t="s">
        <v>892</v>
      </c>
      <c r="D636" s="2" t="s">
        <v>2211</v>
      </c>
      <c r="E636" s="23" t="s">
        <v>893</v>
      </c>
      <c r="F636" s="9">
        <v>2</v>
      </c>
      <c r="G636" s="38">
        <v>20000</v>
      </c>
      <c r="H636" s="9"/>
      <c r="I636" s="31"/>
      <c r="J636" s="9"/>
      <c r="K636" s="9" t="s">
        <v>894</v>
      </c>
      <c r="L636" s="3" t="str">
        <f>IFERROR(VLOOKUP($D636,Payments!B$10:$AX$1113,49,FALSE),"-")</f>
        <v>-</v>
      </c>
      <c r="M636" s="3" t="str">
        <f>IFERROR(VLOOKUP($D636,Payments!D$10:$AX$1113,47,FALSE),"-")</f>
        <v>-</v>
      </c>
      <c r="N636" s="3" t="str">
        <f>IFERROR(VLOOKUP($D636,Payments!F$10:$AX$1113,45,FALSE),"-")</f>
        <v>-</v>
      </c>
      <c r="O636" s="3" t="str">
        <f>IFERROR(VLOOKUP($D636,Payments!H$10:$AX$1113,43,FALSE),"-")</f>
        <v>-</v>
      </c>
      <c r="P636" s="3" t="str">
        <f>IFERROR(VLOOKUP($D636,Payments!J$10:$AX$1113,41,FALSE),"-")</f>
        <v>-</v>
      </c>
      <c r="Q636" s="3" t="str">
        <f>IFERROR(VLOOKUP($D636,Payments!L$10:$AX$1113,39,FALSE),"-")</f>
        <v>-</v>
      </c>
      <c r="R636" s="3" t="str">
        <f>IFERROR(VLOOKUP($D636,Payments!N$10:$AX$1113,37,FALSE),"-")</f>
        <v>-</v>
      </c>
      <c r="S636" s="3" t="str">
        <f>IFERROR(VLOOKUP($D636,Payments!P$10:$AX$1113,35,FALSE),"-")</f>
        <v>-</v>
      </c>
      <c r="T636" s="3" t="str">
        <f>IFERROR(VLOOKUP($D636,Payments!R$10:$AX$1113,33,FALSE),"-")</f>
        <v>-</v>
      </c>
      <c r="U636" s="3" t="str">
        <f>IFERROR(VLOOKUP($D636,Payments!T$10:$AX$1113,31,FALSE),"-")</f>
        <v>-</v>
      </c>
      <c r="V636" s="3" t="str">
        <f>IFERROR(VLOOKUP($D636,Payments!V$10:$AX$1113,29,FALSE),"-")</f>
        <v>-</v>
      </c>
      <c r="W636" s="3" t="str">
        <f>IFERROR(VLOOKUP($D636,Payments!X$10:$AX$1113,27,FALSE),"-")</f>
        <v>-</v>
      </c>
      <c r="X636" s="3" t="str">
        <f>IFERROR(VLOOKUP($D636,Payments!Z$10:$AX$1113,25,FALSE),"-")</f>
        <v>-</v>
      </c>
      <c r="Y636" s="3" t="str">
        <f>IFERROR(VLOOKUP($D636,Payments!AB$10:$AX$1113,23,FALSE),"-")</f>
        <v>-</v>
      </c>
      <c r="Z636" s="3" t="str">
        <f>IFERROR(VLOOKUP($D636,Payments!AD$10:$AX$1113,19,FALSE),"-")</f>
        <v>-</v>
      </c>
      <c r="AA636" s="3" t="str">
        <f>IFERROR(VLOOKUP($D636,Payments!AF$10:$AX$1113,17,FALSE),"-")</f>
        <v>-</v>
      </c>
      <c r="AB636" s="3" t="str">
        <f>IFERROR(VLOOKUP($D636,Payments!AH$10:$AX$1113,15,FALSE),"-")</f>
        <v>-</v>
      </c>
      <c r="AC636" s="3" t="str">
        <f>IFERROR(VLOOKUP($D636,Payments!AJ$10:$AX$1113,15,FALSE),"-")</f>
        <v>-</v>
      </c>
      <c r="AD636" s="3" t="str">
        <f>IFERROR(VLOOKUP($D636,Payments!AL$10:$AX$1113,13,FALSE),"-")</f>
        <v>-</v>
      </c>
      <c r="AE636" s="3" t="str">
        <f>IFERROR(VLOOKUP($D636,Payments!AN$10:$AX$1113,11,FALSE),"-")</f>
        <v>-</v>
      </c>
      <c r="AF636" s="3" t="str">
        <f>IFERROR(VLOOKUP($D636,Payments!AP$10:$AX$1113,9,FALSE),"-")</f>
        <v>-</v>
      </c>
      <c r="AG636" s="3" t="str">
        <f>IFERROR(VLOOKUP($D636,Payments!AR$10:$AX$1113,7,FALSE),"-")</f>
        <v>-</v>
      </c>
      <c r="AH636" s="3" t="str">
        <f>IFERROR(VLOOKUP($D636,Payments!AT$10:$AX$1113,5,FALSE),"-")</f>
        <v>-</v>
      </c>
      <c r="AI636" s="3" t="str">
        <f>IFERROR(VLOOKUP($D636,Payments!AV$10:$AX$1113,3,FALSE),"-")</f>
        <v>-</v>
      </c>
    </row>
    <row r="637" spans="1:35" ht="14.5" x14ac:dyDescent="0.35">
      <c r="A637" s="8" t="s">
        <v>804</v>
      </c>
      <c r="B637" s="2" t="s">
        <v>2708</v>
      </c>
      <c r="C637" s="23" t="s">
        <v>892</v>
      </c>
      <c r="D637" s="2" t="s">
        <v>2212</v>
      </c>
      <c r="E637" s="23" t="s">
        <v>895</v>
      </c>
      <c r="F637" s="2" t="s">
        <v>661</v>
      </c>
      <c r="G637" s="38">
        <v>20000</v>
      </c>
      <c r="H637" s="9"/>
      <c r="I637" s="31"/>
      <c r="J637" s="9"/>
      <c r="K637" s="9"/>
      <c r="L637" s="3" t="str">
        <f>IFERROR(VLOOKUP($D637,Payments!B$10:$AX$1113,49,FALSE),"-")</f>
        <v>-</v>
      </c>
      <c r="M637" s="3" t="str">
        <f>IFERROR(VLOOKUP($D637,Payments!D$10:$AX$1113,47,FALSE),"-")</f>
        <v>-</v>
      </c>
      <c r="N637" s="3" t="str">
        <f>IFERROR(VLOOKUP($D637,Payments!F$10:$AX$1113,45,FALSE),"-")</f>
        <v>-</v>
      </c>
      <c r="O637" s="3" t="str">
        <f>IFERROR(VLOOKUP($D637,Payments!H$10:$AX$1113,43,FALSE),"-")</f>
        <v>-</v>
      </c>
      <c r="P637" s="3" t="str">
        <f>IFERROR(VLOOKUP($D637,Payments!J$10:$AX$1113,41,FALSE),"-")</f>
        <v>-</v>
      </c>
      <c r="Q637" s="3" t="str">
        <f>IFERROR(VLOOKUP($D637,Payments!L$10:$AX$1113,39,FALSE),"-")</f>
        <v>-</v>
      </c>
      <c r="R637" s="3" t="str">
        <f>IFERROR(VLOOKUP($D637,Payments!N$10:$AX$1113,37,FALSE),"-")</f>
        <v>-</v>
      </c>
      <c r="S637" s="3" t="str">
        <f>IFERROR(VLOOKUP($D637,Payments!P$10:$AX$1113,35,FALSE),"-")</f>
        <v>-</v>
      </c>
      <c r="T637" s="3" t="str">
        <f>IFERROR(VLOOKUP($D637,Payments!R$10:$AX$1113,33,FALSE),"-")</f>
        <v>-</v>
      </c>
      <c r="U637" s="3" t="str">
        <f>IFERROR(VLOOKUP($D637,Payments!T$10:$AX$1113,31,FALSE),"-")</f>
        <v>-</v>
      </c>
      <c r="V637" s="3" t="str">
        <f>IFERROR(VLOOKUP($D637,Payments!V$10:$AX$1113,29,FALSE),"-")</f>
        <v>-</v>
      </c>
      <c r="W637" s="3" t="str">
        <f>IFERROR(VLOOKUP($D637,Payments!X$10:$AX$1113,27,FALSE),"-")</f>
        <v>-</v>
      </c>
      <c r="X637" s="3" t="str">
        <f>IFERROR(VLOOKUP($D637,Payments!Z$10:$AX$1113,25,FALSE),"-")</f>
        <v>-</v>
      </c>
      <c r="Y637" s="3" t="str">
        <f>IFERROR(VLOOKUP($D637,Payments!AB$10:$AX$1113,23,FALSE),"-")</f>
        <v>-</v>
      </c>
      <c r="Z637" s="3" t="str">
        <f>IFERROR(VLOOKUP($D637,Payments!AD$10:$AX$1113,19,FALSE),"-")</f>
        <v>-</v>
      </c>
      <c r="AA637" s="3" t="str">
        <f>IFERROR(VLOOKUP($D637,Payments!AF$10:$AX$1113,17,FALSE),"-")</f>
        <v>-</v>
      </c>
      <c r="AB637" s="3" t="str">
        <f>IFERROR(VLOOKUP($D637,Payments!AH$10:$AX$1113,15,FALSE),"-")</f>
        <v>-</v>
      </c>
      <c r="AC637" s="3" t="str">
        <f>IFERROR(VLOOKUP($D637,Payments!AJ$10:$AX$1113,15,FALSE),"-")</f>
        <v>-</v>
      </c>
      <c r="AD637" s="3" t="str">
        <f>IFERROR(VLOOKUP($D637,Payments!AL$10:$AX$1113,13,FALSE),"-")</f>
        <v>-</v>
      </c>
      <c r="AE637" s="3" t="str">
        <f>IFERROR(VLOOKUP($D637,Payments!AN$10:$AX$1113,11,FALSE),"-")</f>
        <v>-</v>
      </c>
      <c r="AF637" s="3" t="str">
        <f>IFERROR(VLOOKUP($D637,Payments!AP$10:$AX$1113,9,FALSE),"-")</f>
        <v>-</v>
      </c>
      <c r="AG637" s="3" t="str">
        <f>IFERROR(VLOOKUP($D637,Payments!AR$10:$AX$1113,7,FALSE),"-")</f>
        <v>-</v>
      </c>
      <c r="AH637" s="3" t="str">
        <f>IFERROR(VLOOKUP($D637,Payments!AT$10:$AX$1113,5,FALSE),"-")</f>
        <v>-</v>
      </c>
      <c r="AI637" s="3" t="str">
        <f>IFERROR(VLOOKUP($D637,Payments!AV$10:$AX$1113,3,FALSE),"-")</f>
        <v>-</v>
      </c>
    </row>
    <row r="638" spans="1:35" ht="14.5" x14ac:dyDescent="0.35">
      <c r="A638" s="8" t="s">
        <v>804</v>
      </c>
      <c r="B638" s="2" t="s">
        <v>2708</v>
      </c>
      <c r="C638" s="23" t="s">
        <v>892</v>
      </c>
      <c r="D638" s="2" t="s">
        <v>2213</v>
      </c>
      <c r="E638" s="23" t="s">
        <v>896</v>
      </c>
      <c r="F638" s="9">
        <v>5</v>
      </c>
      <c r="G638" s="38">
        <v>20000</v>
      </c>
      <c r="H638" s="9"/>
      <c r="I638" s="31"/>
      <c r="J638" s="9"/>
      <c r="K638" s="9"/>
      <c r="L638" s="3" t="str">
        <f>IFERROR(VLOOKUP($D638,Payments!B$10:$AX$1113,49,FALSE),"-")</f>
        <v>-</v>
      </c>
      <c r="M638" s="3" t="str">
        <f>IFERROR(VLOOKUP($D638,Payments!D$10:$AX$1113,47,FALSE),"-")</f>
        <v>-</v>
      </c>
      <c r="N638" s="3" t="str">
        <f>IFERROR(VLOOKUP($D638,Payments!F$10:$AX$1113,45,FALSE),"-")</f>
        <v>-</v>
      </c>
      <c r="O638" s="3" t="str">
        <f>IFERROR(VLOOKUP($D638,Payments!H$10:$AX$1113,43,FALSE),"-")</f>
        <v>-</v>
      </c>
      <c r="P638" s="3" t="str">
        <f>IFERROR(VLOOKUP($D638,Payments!J$10:$AX$1113,41,FALSE),"-")</f>
        <v>-</v>
      </c>
      <c r="Q638" s="3" t="str">
        <f>IFERROR(VLOOKUP($D638,Payments!L$10:$AX$1113,39,FALSE),"-")</f>
        <v>-</v>
      </c>
      <c r="R638" s="3" t="str">
        <f>IFERROR(VLOOKUP($D638,Payments!N$10:$AX$1113,37,FALSE),"-")</f>
        <v>-</v>
      </c>
      <c r="S638" s="3" t="str">
        <f>IFERROR(VLOOKUP($D638,Payments!P$10:$AX$1113,35,FALSE),"-")</f>
        <v>-</v>
      </c>
      <c r="T638" s="3" t="str">
        <f>IFERROR(VLOOKUP($D638,Payments!R$10:$AX$1113,33,FALSE),"-")</f>
        <v>-</v>
      </c>
      <c r="U638" s="3" t="str">
        <f>IFERROR(VLOOKUP($D638,Payments!T$10:$AX$1113,31,FALSE),"-")</f>
        <v>-</v>
      </c>
      <c r="V638" s="3" t="str">
        <f>IFERROR(VLOOKUP($D638,Payments!V$10:$AX$1113,29,FALSE),"-")</f>
        <v>-</v>
      </c>
      <c r="W638" s="3" t="str">
        <f>IFERROR(VLOOKUP($D638,Payments!X$10:$AX$1113,27,FALSE),"-")</f>
        <v>-</v>
      </c>
      <c r="X638" s="3" t="str">
        <f>IFERROR(VLOOKUP($D638,Payments!Z$10:$AX$1113,25,FALSE),"-")</f>
        <v>-</v>
      </c>
      <c r="Y638" s="3" t="str">
        <f>IFERROR(VLOOKUP($D638,Payments!AB$10:$AX$1113,23,FALSE),"-")</f>
        <v>-</v>
      </c>
      <c r="Z638" s="3" t="str">
        <f>IFERROR(VLOOKUP($D638,Payments!AD$10:$AX$1113,19,FALSE),"-")</f>
        <v>-</v>
      </c>
      <c r="AA638" s="3" t="str">
        <f>IFERROR(VLOOKUP($D638,Payments!AF$10:$AX$1113,17,FALSE),"-")</f>
        <v>-</v>
      </c>
      <c r="AB638" s="3" t="str">
        <f>IFERROR(VLOOKUP($D638,Payments!AH$10:$AX$1113,15,FALSE),"-")</f>
        <v>-</v>
      </c>
      <c r="AC638" s="3" t="str">
        <f>IFERROR(VLOOKUP($D638,Payments!AJ$10:$AX$1113,15,FALSE),"-")</f>
        <v>-</v>
      </c>
      <c r="AD638" s="3" t="str">
        <f>IFERROR(VLOOKUP($D638,Payments!AL$10:$AX$1113,13,FALSE),"-")</f>
        <v>-</v>
      </c>
      <c r="AE638" s="3" t="str">
        <f>IFERROR(VLOOKUP($D638,Payments!AN$10:$AX$1113,11,FALSE),"-")</f>
        <v>-</v>
      </c>
      <c r="AF638" s="3" t="str">
        <f>IFERROR(VLOOKUP($D638,Payments!AP$10:$AX$1113,9,FALSE),"-")</f>
        <v>-</v>
      </c>
      <c r="AG638" s="3" t="str">
        <f>IFERROR(VLOOKUP($D638,Payments!AR$10:$AX$1113,7,FALSE),"-")</f>
        <v>-</v>
      </c>
      <c r="AH638" s="3" t="str">
        <f>IFERROR(VLOOKUP($D638,Payments!AT$10:$AX$1113,5,FALSE),"-")</f>
        <v>-</v>
      </c>
      <c r="AI638" s="3" t="str">
        <f>IFERROR(VLOOKUP($D638,Payments!AV$10:$AX$1113,3,FALSE),"-")</f>
        <v>-</v>
      </c>
    </row>
    <row r="639" spans="1:35" ht="14.5" x14ac:dyDescent="0.35">
      <c r="A639" s="8" t="s">
        <v>804</v>
      </c>
      <c r="B639" s="2" t="s">
        <v>2708</v>
      </c>
      <c r="C639" s="23" t="s">
        <v>892</v>
      </c>
      <c r="D639" s="2" t="s">
        <v>2214</v>
      </c>
      <c r="E639" s="23" t="s">
        <v>897</v>
      </c>
      <c r="F639" s="9">
        <v>3</v>
      </c>
      <c r="G639" s="38">
        <v>20000</v>
      </c>
      <c r="H639" s="9"/>
      <c r="I639" s="31"/>
      <c r="J639" s="9"/>
      <c r="K639" s="9"/>
      <c r="L639" s="3" t="str">
        <f>IFERROR(VLOOKUP($D639,Payments!B$10:$AX$1113,49,FALSE),"-")</f>
        <v>-</v>
      </c>
      <c r="M639" s="3" t="str">
        <f>IFERROR(VLOOKUP($D639,Payments!D$10:$AX$1113,47,FALSE),"-")</f>
        <v>-</v>
      </c>
      <c r="N639" s="3" t="str">
        <f>IFERROR(VLOOKUP($D639,Payments!F$10:$AX$1113,45,FALSE),"-")</f>
        <v>-</v>
      </c>
      <c r="O639" s="3" t="str">
        <f>IFERROR(VLOOKUP($D639,Payments!H$10:$AX$1113,43,FALSE),"-")</f>
        <v>-</v>
      </c>
      <c r="P639" s="3" t="str">
        <f>IFERROR(VLOOKUP($D639,Payments!J$10:$AX$1113,41,FALSE),"-")</f>
        <v>-</v>
      </c>
      <c r="Q639" s="3" t="str">
        <f>IFERROR(VLOOKUP($D639,Payments!L$10:$AX$1113,39,FALSE),"-")</f>
        <v>-</v>
      </c>
      <c r="R639" s="3" t="str">
        <f>IFERROR(VLOOKUP($D639,Payments!N$10:$AX$1113,37,FALSE),"-")</f>
        <v>-</v>
      </c>
      <c r="S639" s="3" t="str">
        <f>IFERROR(VLOOKUP($D639,Payments!P$10:$AX$1113,35,FALSE),"-")</f>
        <v>-</v>
      </c>
      <c r="T639" s="3" t="str">
        <f>IFERROR(VLOOKUP($D639,Payments!R$10:$AX$1113,33,FALSE),"-")</f>
        <v>-</v>
      </c>
      <c r="U639" s="3" t="str">
        <f>IFERROR(VLOOKUP($D639,Payments!T$10:$AX$1113,31,FALSE),"-")</f>
        <v>-</v>
      </c>
      <c r="V639" s="3" t="str">
        <f>IFERROR(VLOOKUP($D639,Payments!V$10:$AX$1113,29,FALSE),"-")</f>
        <v>-</v>
      </c>
      <c r="W639" s="3" t="str">
        <f>IFERROR(VLOOKUP($D639,Payments!X$10:$AX$1113,27,FALSE),"-")</f>
        <v>-</v>
      </c>
      <c r="X639" s="3" t="str">
        <f>IFERROR(VLOOKUP($D639,Payments!Z$10:$AX$1113,25,FALSE),"-")</f>
        <v>-</v>
      </c>
      <c r="Y639" s="3" t="str">
        <f>IFERROR(VLOOKUP($D639,Payments!AB$10:$AX$1113,23,FALSE),"-")</f>
        <v>-</v>
      </c>
      <c r="Z639" s="3" t="str">
        <f>IFERROR(VLOOKUP($D639,Payments!AD$10:$AX$1113,19,FALSE),"-")</f>
        <v>-</v>
      </c>
      <c r="AA639" s="3" t="str">
        <f>IFERROR(VLOOKUP($D639,Payments!AF$10:$AX$1113,17,FALSE),"-")</f>
        <v>-</v>
      </c>
      <c r="AB639" s="3" t="str">
        <f>IFERROR(VLOOKUP($D639,Payments!AH$10:$AX$1113,15,FALSE),"-")</f>
        <v>-</v>
      </c>
      <c r="AC639" s="3" t="str">
        <f>IFERROR(VLOOKUP($D639,Payments!AJ$10:$AX$1113,15,FALSE),"-")</f>
        <v>-</v>
      </c>
      <c r="AD639" s="3" t="str">
        <f>IFERROR(VLOOKUP($D639,Payments!AL$10:$AX$1113,13,FALSE),"-")</f>
        <v>-</v>
      </c>
      <c r="AE639" s="3" t="str">
        <f>IFERROR(VLOOKUP($D639,Payments!AN$10:$AX$1113,11,FALSE),"-")</f>
        <v>-</v>
      </c>
      <c r="AF639" s="3" t="str">
        <f>IFERROR(VLOOKUP($D639,Payments!AP$10:$AX$1113,9,FALSE),"-")</f>
        <v>-</v>
      </c>
      <c r="AG639" s="3" t="str">
        <f>IFERROR(VLOOKUP($D639,Payments!AR$10:$AX$1113,7,FALSE),"-")</f>
        <v>-</v>
      </c>
      <c r="AH639" s="3" t="str">
        <f>IFERROR(VLOOKUP($D639,Payments!AT$10:$AX$1113,5,FALSE),"-")</f>
        <v>-</v>
      </c>
      <c r="AI639" s="3" t="str">
        <f>IFERROR(VLOOKUP($D639,Payments!AV$10:$AX$1113,3,FALSE),"-")</f>
        <v>-</v>
      </c>
    </row>
    <row r="640" spans="1:35" ht="14.5" x14ac:dyDescent="0.35">
      <c r="A640" s="8" t="s">
        <v>804</v>
      </c>
      <c r="B640" s="2" t="s">
        <v>2708</v>
      </c>
      <c r="C640" s="23" t="s">
        <v>892</v>
      </c>
      <c r="D640" s="2" t="s">
        <v>2215</v>
      </c>
      <c r="E640" s="23" t="s">
        <v>898</v>
      </c>
      <c r="F640" s="9">
        <v>3</v>
      </c>
      <c r="G640" s="38">
        <v>20000</v>
      </c>
      <c r="H640" s="9"/>
      <c r="I640" s="31"/>
      <c r="J640" s="9"/>
      <c r="K640" s="9"/>
      <c r="L640" s="3" t="str">
        <f>IFERROR(VLOOKUP($D640,Payments!B$10:$AX$1113,49,FALSE),"-")</f>
        <v>-</v>
      </c>
      <c r="M640" s="3" t="str">
        <f>IFERROR(VLOOKUP($D640,Payments!D$10:$AX$1113,47,FALSE),"-")</f>
        <v>-</v>
      </c>
      <c r="N640" s="3" t="str">
        <f>IFERROR(VLOOKUP($D640,Payments!F$10:$AX$1113,45,FALSE),"-")</f>
        <v>-</v>
      </c>
      <c r="O640" s="3" t="str">
        <f>IFERROR(VLOOKUP($D640,Payments!H$10:$AX$1113,43,FALSE),"-")</f>
        <v>-</v>
      </c>
      <c r="P640" s="3" t="str">
        <f>IFERROR(VLOOKUP($D640,Payments!J$10:$AX$1113,41,FALSE),"-")</f>
        <v>-</v>
      </c>
      <c r="Q640" s="3" t="str">
        <f>IFERROR(VLOOKUP($D640,Payments!L$10:$AX$1113,39,FALSE),"-")</f>
        <v>-</v>
      </c>
      <c r="R640" s="3" t="str">
        <f>IFERROR(VLOOKUP($D640,Payments!N$10:$AX$1113,37,FALSE),"-")</f>
        <v>-</v>
      </c>
      <c r="S640" s="3" t="str">
        <f>IFERROR(VLOOKUP($D640,Payments!P$10:$AX$1113,35,FALSE),"-")</f>
        <v>-</v>
      </c>
      <c r="T640" s="3" t="str">
        <f>IFERROR(VLOOKUP($D640,Payments!R$10:$AX$1113,33,FALSE),"-")</f>
        <v>-</v>
      </c>
      <c r="U640" s="3" t="str">
        <f>IFERROR(VLOOKUP($D640,Payments!T$10:$AX$1113,31,FALSE),"-")</f>
        <v>-</v>
      </c>
      <c r="V640" s="3" t="str">
        <f>IFERROR(VLOOKUP($D640,Payments!V$10:$AX$1113,29,FALSE),"-")</f>
        <v>-</v>
      </c>
      <c r="W640" s="3" t="str">
        <f>IFERROR(VLOOKUP($D640,Payments!X$10:$AX$1113,27,FALSE),"-")</f>
        <v>-</v>
      </c>
      <c r="X640" s="3" t="str">
        <f>IFERROR(VLOOKUP($D640,Payments!Z$10:$AX$1113,25,FALSE),"-")</f>
        <v>-</v>
      </c>
      <c r="Y640" s="3" t="str">
        <f>IFERROR(VLOOKUP($D640,Payments!AB$10:$AX$1113,23,FALSE),"-")</f>
        <v>-</v>
      </c>
      <c r="Z640" s="3" t="str">
        <f>IFERROR(VLOOKUP($D640,Payments!AD$10:$AX$1113,19,FALSE),"-")</f>
        <v>-</v>
      </c>
      <c r="AA640" s="3" t="str">
        <f>IFERROR(VLOOKUP($D640,Payments!AF$10:$AX$1113,17,FALSE),"-")</f>
        <v>-</v>
      </c>
      <c r="AB640" s="3" t="str">
        <f>IFERROR(VLOOKUP($D640,Payments!AH$10:$AX$1113,15,FALSE),"-")</f>
        <v>-</v>
      </c>
      <c r="AC640" s="3" t="str">
        <f>IFERROR(VLOOKUP($D640,Payments!AJ$10:$AX$1113,15,FALSE),"-")</f>
        <v>-</v>
      </c>
      <c r="AD640" s="3" t="str">
        <f>IFERROR(VLOOKUP($D640,Payments!AL$10:$AX$1113,13,FALSE),"-")</f>
        <v>-</v>
      </c>
      <c r="AE640" s="3" t="str">
        <f>IFERROR(VLOOKUP($D640,Payments!AN$10:$AX$1113,11,FALSE),"-")</f>
        <v>-</v>
      </c>
      <c r="AF640" s="3" t="str">
        <f>IFERROR(VLOOKUP($D640,Payments!AP$10:$AX$1113,9,FALSE),"-")</f>
        <v>-</v>
      </c>
      <c r="AG640" s="3" t="str">
        <f>IFERROR(VLOOKUP($D640,Payments!AR$10:$AX$1113,7,FALSE),"-")</f>
        <v>-</v>
      </c>
      <c r="AH640" s="3" t="str">
        <f>IFERROR(VLOOKUP($D640,Payments!AT$10:$AX$1113,5,FALSE),"-")</f>
        <v>-</v>
      </c>
      <c r="AI640" s="3" t="str">
        <f>IFERROR(VLOOKUP($D640,Payments!AV$10:$AX$1113,3,FALSE),"-")</f>
        <v>-</v>
      </c>
    </row>
    <row r="641" spans="1:35" ht="14.5" x14ac:dyDescent="0.35">
      <c r="A641" s="8" t="s">
        <v>804</v>
      </c>
      <c r="B641" s="2" t="s">
        <v>2708</v>
      </c>
      <c r="C641" s="23" t="s">
        <v>892</v>
      </c>
      <c r="D641" s="2" t="s">
        <v>2216</v>
      </c>
      <c r="E641" s="23" t="s">
        <v>899</v>
      </c>
      <c r="F641" s="9">
        <v>2</v>
      </c>
      <c r="G641" s="38">
        <v>20000</v>
      </c>
      <c r="H641" s="9"/>
      <c r="I641" s="31"/>
      <c r="J641" s="9"/>
      <c r="K641" s="9"/>
      <c r="L641" s="3" t="str">
        <f>IFERROR(VLOOKUP($D641,Payments!B$10:$AX$1113,49,FALSE),"-")</f>
        <v>-</v>
      </c>
      <c r="M641" s="3" t="str">
        <f>IFERROR(VLOOKUP($D641,Payments!D$10:$AX$1113,47,FALSE),"-")</f>
        <v>-</v>
      </c>
      <c r="N641" s="3" t="str">
        <f>IFERROR(VLOOKUP($D641,Payments!F$10:$AX$1113,45,FALSE),"-")</f>
        <v>-</v>
      </c>
      <c r="O641" s="3" t="str">
        <f>IFERROR(VLOOKUP($D641,Payments!H$10:$AX$1113,43,FALSE),"-")</f>
        <v>-</v>
      </c>
      <c r="P641" s="3" t="str">
        <f>IFERROR(VLOOKUP($D641,Payments!J$10:$AX$1113,41,FALSE),"-")</f>
        <v>-</v>
      </c>
      <c r="Q641" s="3" t="str">
        <f>IFERROR(VLOOKUP($D641,Payments!L$10:$AX$1113,39,FALSE),"-")</f>
        <v>-</v>
      </c>
      <c r="R641" s="3" t="str">
        <f>IFERROR(VLOOKUP($D641,Payments!N$10:$AX$1113,37,FALSE),"-")</f>
        <v>-</v>
      </c>
      <c r="S641" s="3" t="str">
        <f>IFERROR(VLOOKUP($D641,Payments!P$10:$AX$1113,35,FALSE),"-")</f>
        <v>-</v>
      </c>
      <c r="T641" s="3" t="str">
        <f>IFERROR(VLOOKUP($D641,Payments!R$10:$AX$1113,33,FALSE),"-")</f>
        <v>-</v>
      </c>
      <c r="U641" s="3" t="str">
        <f>IFERROR(VLOOKUP($D641,Payments!T$10:$AX$1113,31,FALSE),"-")</f>
        <v>-</v>
      </c>
      <c r="V641" s="3" t="str">
        <f>IFERROR(VLOOKUP($D641,Payments!V$10:$AX$1113,29,FALSE),"-")</f>
        <v>-</v>
      </c>
      <c r="W641" s="3" t="str">
        <f>IFERROR(VLOOKUP($D641,Payments!X$10:$AX$1113,27,FALSE),"-")</f>
        <v>-</v>
      </c>
      <c r="X641" s="3" t="str">
        <f>IFERROR(VLOOKUP($D641,Payments!Z$10:$AX$1113,25,FALSE),"-")</f>
        <v>-</v>
      </c>
      <c r="Y641" s="3" t="str">
        <f>IFERROR(VLOOKUP($D641,Payments!AB$10:$AX$1113,23,FALSE),"-")</f>
        <v>-</v>
      </c>
      <c r="Z641" s="3" t="str">
        <f>IFERROR(VLOOKUP($D641,Payments!AD$10:$AX$1113,19,FALSE),"-")</f>
        <v>-</v>
      </c>
      <c r="AA641" s="3" t="str">
        <f>IFERROR(VLOOKUP($D641,Payments!AF$10:$AX$1113,17,FALSE),"-")</f>
        <v>-</v>
      </c>
      <c r="AB641" s="3" t="str">
        <f>IFERROR(VLOOKUP($D641,Payments!AH$10:$AX$1113,15,FALSE),"-")</f>
        <v>-</v>
      </c>
      <c r="AC641" s="3" t="str">
        <f>IFERROR(VLOOKUP($D641,Payments!AJ$10:$AX$1113,15,FALSE),"-")</f>
        <v>-</v>
      </c>
      <c r="AD641" s="3" t="str">
        <f>IFERROR(VLOOKUP($D641,Payments!AL$10:$AX$1113,13,FALSE),"-")</f>
        <v>-</v>
      </c>
      <c r="AE641" s="3" t="str">
        <f>IFERROR(VLOOKUP($D641,Payments!AN$10:$AX$1113,11,FALSE),"-")</f>
        <v>-</v>
      </c>
      <c r="AF641" s="3" t="str">
        <f>IFERROR(VLOOKUP($D641,Payments!AP$10:$AX$1113,9,FALSE),"-")</f>
        <v>-</v>
      </c>
      <c r="AG641" s="3" t="str">
        <f>IFERROR(VLOOKUP($D641,Payments!AR$10:$AX$1113,7,FALSE),"-")</f>
        <v>-</v>
      </c>
      <c r="AH641" s="3" t="str">
        <f>IFERROR(VLOOKUP($D641,Payments!AT$10:$AX$1113,5,FALSE),"-")</f>
        <v>-</v>
      </c>
      <c r="AI641" s="3" t="str">
        <f>IFERROR(VLOOKUP($D641,Payments!AV$10:$AX$1113,3,FALSE),"-")</f>
        <v>-</v>
      </c>
    </row>
    <row r="642" spans="1:35" ht="14.5" x14ac:dyDescent="0.35">
      <c r="A642" s="8" t="s">
        <v>804</v>
      </c>
      <c r="B642" s="2" t="s">
        <v>2708</v>
      </c>
      <c r="C642" s="23" t="s">
        <v>892</v>
      </c>
      <c r="D642" s="2" t="s">
        <v>2217</v>
      </c>
      <c r="E642" s="23" t="s">
        <v>900</v>
      </c>
      <c r="F642" s="9">
        <v>5</v>
      </c>
      <c r="G642" s="38">
        <v>20000</v>
      </c>
      <c r="H642" s="9"/>
      <c r="I642" s="31"/>
      <c r="J642" s="9"/>
      <c r="K642" s="9"/>
      <c r="L642" s="3" t="str">
        <f>IFERROR(VLOOKUP($D642,Payments!B$10:$AX$1113,49,FALSE),"-")</f>
        <v>-</v>
      </c>
      <c r="M642" s="3" t="str">
        <f>IFERROR(VLOOKUP($D642,Payments!D$10:$AX$1113,47,FALSE),"-")</f>
        <v>-</v>
      </c>
      <c r="N642" s="3" t="str">
        <f>IFERROR(VLOOKUP($D642,Payments!F$10:$AX$1113,45,FALSE),"-")</f>
        <v>-</v>
      </c>
      <c r="O642" s="3" t="str">
        <f>IFERROR(VLOOKUP($D642,Payments!H$10:$AX$1113,43,FALSE),"-")</f>
        <v>-</v>
      </c>
      <c r="P642" s="3" t="str">
        <f>IFERROR(VLOOKUP($D642,Payments!J$10:$AX$1113,41,FALSE),"-")</f>
        <v>-</v>
      </c>
      <c r="Q642" s="3" t="str">
        <f>IFERROR(VLOOKUP($D642,Payments!L$10:$AX$1113,39,FALSE),"-")</f>
        <v>-</v>
      </c>
      <c r="R642" s="3" t="str">
        <f>IFERROR(VLOOKUP($D642,Payments!N$10:$AX$1113,37,FALSE),"-")</f>
        <v>-</v>
      </c>
      <c r="S642" s="3" t="str">
        <f>IFERROR(VLOOKUP($D642,Payments!P$10:$AX$1113,35,FALSE),"-")</f>
        <v>-</v>
      </c>
      <c r="T642" s="3" t="str">
        <f>IFERROR(VLOOKUP($D642,Payments!R$10:$AX$1113,33,FALSE),"-")</f>
        <v>-</v>
      </c>
      <c r="U642" s="3" t="str">
        <f>IFERROR(VLOOKUP($D642,Payments!T$10:$AX$1113,31,FALSE),"-")</f>
        <v>-</v>
      </c>
      <c r="V642" s="3" t="str">
        <f>IFERROR(VLOOKUP($D642,Payments!V$10:$AX$1113,29,FALSE),"-")</f>
        <v>-</v>
      </c>
      <c r="W642" s="3" t="str">
        <f>IFERROR(VLOOKUP($D642,Payments!X$10:$AX$1113,27,FALSE),"-")</f>
        <v>-</v>
      </c>
      <c r="X642" s="3" t="str">
        <f>IFERROR(VLOOKUP($D642,Payments!Z$10:$AX$1113,25,FALSE),"-")</f>
        <v>-</v>
      </c>
      <c r="Y642" s="3" t="str">
        <f>IFERROR(VLOOKUP($D642,Payments!AB$10:$AX$1113,23,FALSE),"-")</f>
        <v>-</v>
      </c>
      <c r="Z642" s="3" t="str">
        <f>IFERROR(VLOOKUP($D642,Payments!AD$10:$AX$1113,19,FALSE),"-")</f>
        <v>-</v>
      </c>
      <c r="AA642" s="3" t="str">
        <f>IFERROR(VLOOKUP($D642,Payments!AF$10:$AX$1113,17,FALSE),"-")</f>
        <v>-</v>
      </c>
      <c r="AB642" s="3" t="str">
        <f>IFERROR(VLOOKUP($D642,Payments!AH$10:$AX$1113,15,FALSE),"-")</f>
        <v>-</v>
      </c>
      <c r="AC642" s="3" t="str">
        <f>IFERROR(VLOOKUP($D642,Payments!AJ$10:$AX$1113,15,FALSE),"-")</f>
        <v>-</v>
      </c>
      <c r="AD642" s="3" t="str">
        <f>IFERROR(VLOOKUP($D642,Payments!AL$10:$AX$1113,13,FALSE),"-")</f>
        <v>-</v>
      </c>
      <c r="AE642" s="3" t="str">
        <f>IFERROR(VLOOKUP($D642,Payments!AN$10:$AX$1113,11,FALSE),"-")</f>
        <v>-</v>
      </c>
      <c r="AF642" s="3" t="str">
        <f>IFERROR(VLOOKUP($D642,Payments!AP$10:$AX$1113,9,FALSE),"-")</f>
        <v>-</v>
      </c>
      <c r="AG642" s="3" t="str">
        <f>IFERROR(VLOOKUP($D642,Payments!AR$10:$AX$1113,7,FALSE),"-")</f>
        <v>-</v>
      </c>
      <c r="AH642" s="3" t="str">
        <f>IFERROR(VLOOKUP($D642,Payments!AT$10:$AX$1113,5,FALSE),"-")</f>
        <v>-</v>
      </c>
      <c r="AI642" s="3" t="str">
        <f>IFERROR(VLOOKUP($D642,Payments!AV$10:$AX$1113,3,FALSE),"-")</f>
        <v>-</v>
      </c>
    </row>
    <row r="643" spans="1:35" ht="14.5" x14ac:dyDescent="0.35">
      <c r="A643" s="8" t="s">
        <v>804</v>
      </c>
      <c r="B643" s="2" t="s">
        <v>2708</v>
      </c>
      <c r="C643" s="23" t="s">
        <v>892</v>
      </c>
      <c r="D643" s="2" t="s">
        <v>2218</v>
      </c>
      <c r="E643" s="23" t="s">
        <v>901</v>
      </c>
      <c r="F643" s="9">
        <v>8</v>
      </c>
      <c r="G643" s="38">
        <v>20000</v>
      </c>
      <c r="H643" s="9"/>
      <c r="I643" s="31"/>
      <c r="J643" s="9"/>
      <c r="K643" s="9" t="s">
        <v>902</v>
      </c>
      <c r="L643" s="3" t="str">
        <f>IFERROR(VLOOKUP($D643,Payments!B$10:$AX$1113,49,FALSE),"-")</f>
        <v>-</v>
      </c>
      <c r="M643" s="3" t="str">
        <f>IFERROR(VLOOKUP($D643,Payments!D$10:$AX$1113,47,FALSE),"-")</f>
        <v>-</v>
      </c>
      <c r="N643" s="3" t="str">
        <f>IFERROR(VLOOKUP($D643,Payments!F$10:$AX$1113,45,FALSE),"-")</f>
        <v>-</v>
      </c>
      <c r="O643" s="3" t="str">
        <f>IFERROR(VLOOKUP($D643,Payments!H$10:$AX$1113,43,FALSE),"-")</f>
        <v>-</v>
      </c>
      <c r="P643" s="3" t="str">
        <f>IFERROR(VLOOKUP($D643,Payments!J$10:$AX$1113,41,FALSE),"-")</f>
        <v>-</v>
      </c>
      <c r="Q643" s="3" t="str">
        <f>IFERROR(VLOOKUP($D643,Payments!L$10:$AX$1113,39,FALSE),"-")</f>
        <v>-</v>
      </c>
      <c r="R643" s="3" t="str">
        <f>IFERROR(VLOOKUP($D643,Payments!N$10:$AX$1113,37,FALSE),"-")</f>
        <v>-</v>
      </c>
      <c r="S643" s="3" t="str">
        <f>IFERROR(VLOOKUP($D643,Payments!P$10:$AX$1113,35,FALSE),"-")</f>
        <v>-</v>
      </c>
      <c r="T643" s="3" t="str">
        <f>IFERROR(VLOOKUP($D643,Payments!R$10:$AX$1113,33,FALSE),"-")</f>
        <v>-</v>
      </c>
      <c r="U643" s="3" t="str">
        <f>IFERROR(VLOOKUP($D643,Payments!T$10:$AX$1113,31,FALSE),"-")</f>
        <v>-</v>
      </c>
      <c r="V643" s="3" t="str">
        <f>IFERROR(VLOOKUP($D643,Payments!V$10:$AX$1113,29,FALSE),"-")</f>
        <v>-</v>
      </c>
      <c r="W643" s="3" t="str">
        <f>IFERROR(VLOOKUP($D643,Payments!X$10:$AX$1113,27,FALSE),"-")</f>
        <v>-</v>
      </c>
      <c r="X643" s="3" t="str">
        <f>IFERROR(VLOOKUP($D643,Payments!Z$10:$AX$1113,25,FALSE),"-")</f>
        <v>-</v>
      </c>
      <c r="Y643" s="3" t="str">
        <f>IFERROR(VLOOKUP($D643,Payments!AB$10:$AX$1113,23,FALSE),"-")</f>
        <v>-</v>
      </c>
      <c r="Z643" s="3" t="str">
        <f>IFERROR(VLOOKUP($D643,Payments!AD$10:$AX$1113,19,FALSE),"-")</f>
        <v>-</v>
      </c>
      <c r="AA643" s="3" t="str">
        <f>IFERROR(VLOOKUP($D643,Payments!AF$10:$AX$1113,17,FALSE),"-")</f>
        <v>-</v>
      </c>
      <c r="AB643" s="3" t="str">
        <f>IFERROR(VLOOKUP($D643,Payments!AH$10:$AX$1113,15,FALSE),"-")</f>
        <v>-</v>
      </c>
      <c r="AC643" s="3" t="str">
        <f>IFERROR(VLOOKUP($D643,Payments!AJ$10:$AX$1113,15,FALSE),"-")</f>
        <v>-</v>
      </c>
      <c r="AD643" s="3" t="str">
        <f>IFERROR(VLOOKUP($D643,Payments!AL$10:$AX$1113,13,FALSE),"-")</f>
        <v>-</v>
      </c>
      <c r="AE643" s="3" t="str">
        <f>IFERROR(VLOOKUP($D643,Payments!AN$10:$AX$1113,11,FALSE),"-")</f>
        <v>-</v>
      </c>
      <c r="AF643" s="3" t="str">
        <f>IFERROR(VLOOKUP($D643,Payments!AP$10:$AX$1113,9,FALSE),"-")</f>
        <v>-</v>
      </c>
      <c r="AG643" s="3" t="str">
        <f>IFERROR(VLOOKUP($D643,Payments!AR$10:$AX$1113,7,FALSE),"-")</f>
        <v>-</v>
      </c>
      <c r="AH643" s="3" t="str">
        <f>IFERROR(VLOOKUP($D643,Payments!AT$10:$AX$1113,5,FALSE),"-")</f>
        <v>-</v>
      </c>
      <c r="AI643" s="3" t="str">
        <f>IFERROR(VLOOKUP($D643,Payments!AV$10:$AX$1113,3,FALSE),"-")</f>
        <v>-</v>
      </c>
    </row>
    <row r="644" spans="1:35" ht="14.5" x14ac:dyDescent="0.35">
      <c r="A644" s="8" t="s">
        <v>804</v>
      </c>
      <c r="B644" s="2" t="s">
        <v>2709</v>
      </c>
      <c r="C644" s="23" t="s">
        <v>903</v>
      </c>
      <c r="D644" s="2" t="s">
        <v>2219</v>
      </c>
      <c r="E644" s="23" t="s">
        <v>904</v>
      </c>
      <c r="F644" s="9">
        <v>6</v>
      </c>
      <c r="G644" s="38">
        <v>20000</v>
      </c>
      <c r="H644" s="9"/>
      <c r="I644" s="31"/>
      <c r="J644" s="9"/>
      <c r="K644" s="9"/>
      <c r="L644" s="3" t="str">
        <f>IFERROR(VLOOKUP($D644,Payments!B$10:$AX$1113,49,FALSE),"-")</f>
        <v>-</v>
      </c>
      <c r="M644" s="3" t="str">
        <f>IFERROR(VLOOKUP($D644,Payments!D$10:$AX$1113,47,FALSE),"-")</f>
        <v>-</v>
      </c>
      <c r="N644" s="3" t="str">
        <f>IFERROR(VLOOKUP($D644,Payments!F$10:$AX$1113,45,FALSE),"-")</f>
        <v>-</v>
      </c>
      <c r="O644" s="3" t="str">
        <f>IFERROR(VLOOKUP($D644,Payments!H$10:$AX$1113,43,FALSE),"-")</f>
        <v>-</v>
      </c>
      <c r="P644" s="3" t="str">
        <f>IFERROR(VLOOKUP($D644,Payments!J$10:$AX$1113,41,FALSE),"-")</f>
        <v>-</v>
      </c>
      <c r="Q644" s="3" t="str">
        <f>IFERROR(VLOOKUP($D644,Payments!L$10:$AX$1113,39,FALSE),"-")</f>
        <v>-</v>
      </c>
      <c r="R644" s="3" t="str">
        <f>IFERROR(VLOOKUP($D644,Payments!N$10:$AX$1113,37,FALSE),"-")</f>
        <v>-</v>
      </c>
      <c r="S644" s="3" t="str">
        <f>IFERROR(VLOOKUP($D644,Payments!P$10:$AX$1113,35,FALSE),"-")</f>
        <v>-</v>
      </c>
      <c r="T644" s="3" t="str">
        <f>IFERROR(VLOOKUP($D644,Payments!R$10:$AX$1113,33,FALSE),"-")</f>
        <v>-</v>
      </c>
      <c r="U644" s="3" t="str">
        <f>IFERROR(VLOOKUP($D644,Payments!T$10:$AX$1113,31,FALSE),"-")</f>
        <v>-</v>
      </c>
      <c r="V644" s="3" t="str">
        <f>IFERROR(VLOOKUP($D644,Payments!V$10:$AX$1113,29,FALSE),"-")</f>
        <v>-</v>
      </c>
      <c r="W644" s="3" t="str">
        <f>IFERROR(VLOOKUP($D644,Payments!X$10:$AX$1113,27,FALSE),"-")</f>
        <v>-</v>
      </c>
      <c r="X644" s="3" t="str">
        <f>IFERROR(VLOOKUP($D644,Payments!Z$10:$AX$1113,25,FALSE),"-")</f>
        <v>-</v>
      </c>
      <c r="Y644" s="3" t="str">
        <f>IFERROR(VLOOKUP($D644,Payments!AB$10:$AX$1113,23,FALSE),"-")</f>
        <v>-</v>
      </c>
      <c r="Z644" s="3" t="str">
        <f>IFERROR(VLOOKUP($D644,Payments!AD$10:$AX$1113,19,FALSE),"-")</f>
        <v>-</v>
      </c>
      <c r="AA644" s="3" t="str">
        <f>IFERROR(VLOOKUP($D644,Payments!AF$10:$AX$1113,17,FALSE),"-")</f>
        <v>-</v>
      </c>
      <c r="AB644" s="3" t="str">
        <f>IFERROR(VLOOKUP($D644,Payments!AH$10:$AX$1113,15,FALSE),"-")</f>
        <v>-</v>
      </c>
      <c r="AC644" s="3" t="str">
        <f>IFERROR(VLOOKUP($D644,Payments!AJ$10:$AX$1113,15,FALSE),"-")</f>
        <v>-</v>
      </c>
      <c r="AD644" s="3" t="str">
        <f>IFERROR(VLOOKUP($D644,Payments!AL$10:$AX$1113,13,FALSE),"-")</f>
        <v>-</v>
      </c>
      <c r="AE644" s="3" t="str">
        <f>IFERROR(VLOOKUP($D644,Payments!AN$10:$AX$1113,11,FALSE),"-")</f>
        <v>-</v>
      </c>
      <c r="AF644" s="3" t="str">
        <f>IFERROR(VLOOKUP($D644,Payments!AP$10:$AX$1113,9,FALSE),"-")</f>
        <v>-</v>
      </c>
      <c r="AG644" s="3" t="str">
        <f>IFERROR(VLOOKUP($D644,Payments!AR$10:$AX$1113,7,FALSE),"-")</f>
        <v>-</v>
      </c>
      <c r="AH644" s="3" t="str">
        <f>IFERROR(VLOOKUP($D644,Payments!AT$10:$AX$1113,5,FALSE),"-")</f>
        <v>-</v>
      </c>
      <c r="AI644" s="3" t="str">
        <f>IFERROR(VLOOKUP($D644,Payments!AV$10:$AX$1113,3,FALSE),"-")</f>
        <v>-</v>
      </c>
    </row>
    <row r="645" spans="1:35" ht="14.5" x14ac:dyDescent="0.35">
      <c r="A645" s="8" t="s">
        <v>804</v>
      </c>
      <c r="B645" s="2" t="s">
        <v>2709</v>
      </c>
      <c r="C645" s="23" t="s">
        <v>903</v>
      </c>
      <c r="D645" s="2" t="s">
        <v>2220</v>
      </c>
      <c r="E645" s="23" t="s">
        <v>905</v>
      </c>
      <c r="F645" s="9">
        <v>5</v>
      </c>
      <c r="G645" s="38">
        <v>20000</v>
      </c>
      <c r="H645" s="9"/>
      <c r="I645" s="31"/>
      <c r="J645" s="9"/>
      <c r="K645" s="9"/>
      <c r="L645" s="3" t="str">
        <f>IFERROR(VLOOKUP($D645,Payments!B$10:$AX$1113,49,FALSE),"-")</f>
        <v>-</v>
      </c>
      <c r="M645" s="3" t="str">
        <f>IFERROR(VLOOKUP($D645,Payments!D$10:$AX$1113,47,FALSE),"-")</f>
        <v>-</v>
      </c>
      <c r="N645" s="3" t="str">
        <f>IFERROR(VLOOKUP($D645,Payments!F$10:$AX$1113,45,FALSE),"-")</f>
        <v>-</v>
      </c>
      <c r="O645" s="3" t="str">
        <f>IFERROR(VLOOKUP($D645,Payments!H$10:$AX$1113,43,FALSE),"-")</f>
        <v>-</v>
      </c>
      <c r="P645" s="3" t="str">
        <f>IFERROR(VLOOKUP($D645,Payments!J$10:$AX$1113,41,FALSE),"-")</f>
        <v>-</v>
      </c>
      <c r="Q645" s="3" t="str">
        <f>IFERROR(VLOOKUP($D645,Payments!L$10:$AX$1113,39,FALSE),"-")</f>
        <v>-</v>
      </c>
      <c r="R645" s="3" t="str">
        <f>IFERROR(VLOOKUP($D645,Payments!N$10:$AX$1113,37,FALSE),"-")</f>
        <v>-</v>
      </c>
      <c r="S645" s="3" t="str">
        <f>IFERROR(VLOOKUP($D645,Payments!P$10:$AX$1113,35,FALSE),"-")</f>
        <v>-</v>
      </c>
      <c r="T645" s="3" t="str">
        <f>IFERROR(VLOOKUP($D645,Payments!R$10:$AX$1113,33,FALSE),"-")</f>
        <v>-</v>
      </c>
      <c r="U645" s="3" t="str">
        <f>IFERROR(VLOOKUP($D645,Payments!T$10:$AX$1113,31,FALSE),"-")</f>
        <v>-</v>
      </c>
      <c r="V645" s="3" t="str">
        <f>IFERROR(VLOOKUP($D645,Payments!V$10:$AX$1113,29,FALSE),"-")</f>
        <v>-</v>
      </c>
      <c r="W645" s="3" t="str">
        <f>IFERROR(VLOOKUP($D645,Payments!X$10:$AX$1113,27,FALSE),"-")</f>
        <v>-</v>
      </c>
      <c r="X645" s="3" t="str">
        <f>IFERROR(VLOOKUP($D645,Payments!Z$10:$AX$1113,25,FALSE),"-")</f>
        <v>-</v>
      </c>
      <c r="Y645" s="3" t="str">
        <f>IFERROR(VLOOKUP($D645,Payments!AB$10:$AX$1113,23,FALSE),"-")</f>
        <v>-</v>
      </c>
      <c r="Z645" s="3" t="str">
        <f>IFERROR(VLOOKUP($D645,Payments!AD$10:$AX$1113,19,FALSE),"-")</f>
        <v>-</v>
      </c>
      <c r="AA645" s="3" t="str">
        <f>IFERROR(VLOOKUP($D645,Payments!AF$10:$AX$1113,17,FALSE),"-")</f>
        <v>-</v>
      </c>
      <c r="AB645" s="3" t="str">
        <f>IFERROR(VLOOKUP($D645,Payments!AH$10:$AX$1113,15,FALSE),"-")</f>
        <v>-</v>
      </c>
      <c r="AC645" s="3" t="str">
        <f>IFERROR(VLOOKUP($D645,Payments!AJ$10:$AX$1113,15,FALSE),"-")</f>
        <v>-</v>
      </c>
      <c r="AD645" s="3" t="str">
        <f>IFERROR(VLOOKUP($D645,Payments!AL$10:$AX$1113,13,FALSE),"-")</f>
        <v>-</v>
      </c>
      <c r="AE645" s="3" t="str">
        <f>IFERROR(VLOOKUP($D645,Payments!AN$10:$AX$1113,11,FALSE),"-")</f>
        <v>-</v>
      </c>
      <c r="AF645" s="3" t="str">
        <f>IFERROR(VLOOKUP($D645,Payments!AP$10:$AX$1113,9,FALSE),"-")</f>
        <v>-</v>
      </c>
      <c r="AG645" s="3" t="str">
        <f>IFERROR(VLOOKUP($D645,Payments!AR$10:$AX$1113,7,FALSE),"-")</f>
        <v>-</v>
      </c>
      <c r="AH645" s="3" t="str">
        <f>IFERROR(VLOOKUP($D645,Payments!AT$10:$AX$1113,5,FALSE),"-")</f>
        <v>-</v>
      </c>
      <c r="AI645" s="3" t="str">
        <f>IFERROR(VLOOKUP($D645,Payments!AV$10:$AX$1113,3,FALSE),"-")</f>
        <v>-</v>
      </c>
    </row>
    <row r="646" spans="1:35" ht="14.5" x14ac:dyDescent="0.35">
      <c r="A646" s="8" t="s">
        <v>804</v>
      </c>
      <c r="B646" s="2" t="s">
        <v>2709</v>
      </c>
      <c r="C646" s="23" t="s">
        <v>903</v>
      </c>
      <c r="D646" s="2" t="s">
        <v>2221</v>
      </c>
      <c r="E646" s="23" t="s">
        <v>906</v>
      </c>
      <c r="F646" s="9">
        <v>9</v>
      </c>
      <c r="G646" s="38">
        <v>20000</v>
      </c>
      <c r="H646" s="9"/>
      <c r="I646" s="31"/>
      <c r="J646" s="9"/>
      <c r="K646" s="9"/>
      <c r="L646" s="3" t="str">
        <f>IFERROR(VLOOKUP($D646,Payments!B$10:$AX$1113,49,FALSE),"-")</f>
        <v>-</v>
      </c>
      <c r="M646" s="3" t="str">
        <f>IFERROR(VLOOKUP($D646,Payments!D$10:$AX$1113,47,FALSE),"-")</f>
        <v>-</v>
      </c>
      <c r="N646" s="3" t="str">
        <f>IFERROR(VLOOKUP($D646,Payments!F$10:$AX$1113,45,FALSE),"-")</f>
        <v>-</v>
      </c>
      <c r="O646" s="3" t="str">
        <f>IFERROR(VLOOKUP($D646,Payments!H$10:$AX$1113,43,FALSE),"-")</f>
        <v>-</v>
      </c>
      <c r="P646" s="3" t="str">
        <f>IFERROR(VLOOKUP($D646,Payments!J$10:$AX$1113,41,FALSE),"-")</f>
        <v>-</v>
      </c>
      <c r="Q646" s="3" t="str">
        <f>IFERROR(VLOOKUP($D646,Payments!L$10:$AX$1113,39,FALSE),"-")</f>
        <v>-</v>
      </c>
      <c r="R646" s="3" t="str">
        <f>IFERROR(VLOOKUP($D646,Payments!N$10:$AX$1113,37,FALSE),"-")</f>
        <v>-</v>
      </c>
      <c r="S646" s="3" t="str">
        <f>IFERROR(VLOOKUP($D646,Payments!P$10:$AX$1113,35,FALSE),"-")</f>
        <v>-</v>
      </c>
      <c r="T646" s="3" t="str">
        <f>IFERROR(VLOOKUP($D646,Payments!R$10:$AX$1113,33,FALSE),"-")</f>
        <v>-</v>
      </c>
      <c r="U646" s="3" t="str">
        <f>IFERROR(VLOOKUP($D646,Payments!T$10:$AX$1113,31,FALSE),"-")</f>
        <v>-</v>
      </c>
      <c r="V646" s="3" t="str">
        <f>IFERROR(VLOOKUP($D646,Payments!V$10:$AX$1113,29,FALSE),"-")</f>
        <v>-</v>
      </c>
      <c r="W646" s="3" t="str">
        <f>IFERROR(VLOOKUP($D646,Payments!X$10:$AX$1113,27,FALSE),"-")</f>
        <v>-</v>
      </c>
      <c r="X646" s="3" t="str">
        <f>IFERROR(VLOOKUP($D646,Payments!Z$10:$AX$1113,25,FALSE),"-")</f>
        <v>-</v>
      </c>
      <c r="Y646" s="3" t="str">
        <f>IFERROR(VLOOKUP($D646,Payments!AB$10:$AX$1113,23,FALSE),"-")</f>
        <v>-</v>
      </c>
      <c r="Z646" s="3" t="str">
        <f>IFERROR(VLOOKUP($D646,Payments!AD$10:$AX$1113,19,FALSE),"-")</f>
        <v>-</v>
      </c>
      <c r="AA646" s="3" t="str">
        <f>IFERROR(VLOOKUP($D646,Payments!AF$10:$AX$1113,17,FALSE),"-")</f>
        <v>-</v>
      </c>
      <c r="AB646" s="3" t="str">
        <f>IFERROR(VLOOKUP($D646,Payments!AH$10:$AX$1113,15,FALSE),"-")</f>
        <v>-</v>
      </c>
      <c r="AC646" s="3" t="str">
        <f>IFERROR(VLOOKUP($D646,Payments!AJ$10:$AX$1113,15,FALSE),"-")</f>
        <v>-</v>
      </c>
      <c r="AD646" s="3" t="str">
        <f>IFERROR(VLOOKUP($D646,Payments!AL$10:$AX$1113,13,FALSE),"-")</f>
        <v>-</v>
      </c>
      <c r="AE646" s="3" t="str">
        <f>IFERROR(VLOOKUP($D646,Payments!AN$10:$AX$1113,11,FALSE),"-")</f>
        <v>-</v>
      </c>
      <c r="AF646" s="3" t="str">
        <f>IFERROR(VLOOKUP($D646,Payments!AP$10:$AX$1113,9,FALSE),"-")</f>
        <v>-</v>
      </c>
      <c r="AG646" s="3" t="str">
        <f>IFERROR(VLOOKUP($D646,Payments!AR$10:$AX$1113,7,FALSE),"-")</f>
        <v>-</v>
      </c>
      <c r="AH646" s="3" t="str">
        <f>IFERROR(VLOOKUP($D646,Payments!AT$10:$AX$1113,5,FALSE),"-")</f>
        <v>-</v>
      </c>
      <c r="AI646" s="3" t="str">
        <f>IFERROR(VLOOKUP($D646,Payments!AV$10:$AX$1113,3,FALSE),"-")</f>
        <v>-</v>
      </c>
    </row>
    <row r="647" spans="1:35" ht="14.5" x14ac:dyDescent="0.35">
      <c r="A647" s="8" t="s">
        <v>804</v>
      </c>
      <c r="B647" s="2" t="s">
        <v>2709</v>
      </c>
      <c r="C647" s="23" t="s">
        <v>903</v>
      </c>
      <c r="D647" s="2" t="s">
        <v>2222</v>
      </c>
      <c r="E647" s="23" t="s">
        <v>907</v>
      </c>
      <c r="F647" s="9">
        <v>11</v>
      </c>
      <c r="G647" s="38">
        <v>20000</v>
      </c>
      <c r="H647" s="9"/>
      <c r="I647" s="31"/>
      <c r="J647" s="9"/>
      <c r="K647" s="9"/>
      <c r="L647" s="3" t="str">
        <f>IFERROR(VLOOKUP($D647,Payments!B$10:$AX$1113,49,FALSE),"-")</f>
        <v>-</v>
      </c>
      <c r="M647" s="3" t="str">
        <f>IFERROR(VLOOKUP($D647,Payments!D$10:$AX$1113,47,FALSE),"-")</f>
        <v>-</v>
      </c>
      <c r="N647" s="3" t="str">
        <f>IFERROR(VLOOKUP($D647,Payments!F$10:$AX$1113,45,FALSE),"-")</f>
        <v>-</v>
      </c>
      <c r="O647" s="3" t="str">
        <f>IFERROR(VLOOKUP($D647,Payments!H$10:$AX$1113,43,FALSE),"-")</f>
        <v>-</v>
      </c>
      <c r="P647" s="3" t="str">
        <f>IFERROR(VLOOKUP($D647,Payments!J$10:$AX$1113,41,FALSE),"-")</f>
        <v>-</v>
      </c>
      <c r="Q647" s="3" t="str">
        <f>IFERROR(VLOOKUP($D647,Payments!L$10:$AX$1113,39,FALSE),"-")</f>
        <v>-</v>
      </c>
      <c r="R647" s="3" t="str">
        <f>IFERROR(VLOOKUP($D647,Payments!N$10:$AX$1113,37,FALSE),"-")</f>
        <v>-</v>
      </c>
      <c r="S647" s="3" t="str">
        <f>IFERROR(VLOOKUP($D647,Payments!P$10:$AX$1113,35,FALSE),"-")</f>
        <v>-</v>
      </c>
      <c r="T647" s="3" t="str">
        <f>IFERROR(VLOOKUP($D647,Payments!R$10:$AX$1113,33,FALSE),"-")</f>
        <v>-</v>
      </c>
      <c r="U647" s="3" t="str">
        <f>IFERROR(VLOOKUP($D647,Payments!T$10:$AX$1113,31,FALSE),"-")</f>
        <v>-</v>
      </c>
      <c r="V647" s="3" t="str">
        <f>IFERROR(VLOOKUP($D647,Payments!V$10:$AX$1113,29,FALSE),"-")</f>
        <v>-</v>
      </c>
      <c r="W647" s="3" t="str">
        <f>IFERROR(VLOOKUP($D647,Payments!X$10:$AX$1113,27,FALSE),"-")</f>
        <v>-</v>
      </c>
      <c r="X647" s="3" t="str">
        <f>IFERROR(VLOOKUP($D647,Payments!Z$10:$AX$1113,25,FALSE),"-")</f>
        <v>-</v>
      </c>
      <c r="Y647" s="3" t="str">
        <f>IFERROR(VLOOKUP($D647,Payments!AB$10:$AX$1113,23,FALSE),"-")</f>
        <v>-</v>
      </c>
      <c r="Z647" s="3" t="str">
        <f>IFERROR(VLOOKUP($D647,Payments!AD$10:$AX$1113,19,FALSE),"-")</f>
        <v>-</v>
      </c>
      <c r="AA647" s="3" t="str">
        <f>IFERROR(VLOOKUP($D647,Payments!AF$10:$AX$1113,17,FALSE),"-")</f>
        <v>-</v>
      </c>
      <c r="AB647" s="3" t="str">
        <f>IFERROR(VLOOKUP($D647,Payments!AH$10:$AX$1113,15,FALSE),"-")</f>
        <v>-</v>
      </c>
      <c r="AC647" s="3" t="str">
        <f>IFERROR(VLOOKUP($D647,Payments!AJ$10:$AX$1113,15,FALSE),"-")</f>
        <v>-</v>
      </c>
      <c r="AD647" s="3" t="str">
        <f>IFERROR(VLOOKUP($D647,Payments!AL$10:$AX$1113,13,FALSE),"-")</f>
        <v>-</v>
      </c>
      <c r="AE647" s="3" t="str">
        <f>IFERROR(VLOOKUP($D647,Payments!AN$10:$AX$1113,11,FALSE),"-")</f>
        <v>-</v>
      </c>
      <c r="AF647" s="3" t="str">
        <f>IFERROR(VLOOKUP($D647,Payments!AP$10:$AX$1113,9,FALSE),"-")</f>
        <v>-</v>
      </c>
      <c r="AG647" s="3" t="str">
        <f>IFERROR(VLOOKUP($D647,Payments!AR$10:$AX$1113,7,FALSE),"-")</f>
        <v>-</v>
      </c>
      <c r="AH647" s="3" t="str">
        <f>IFERROR(VLOOKUP($D647,Payments!AT$10:$AX$1113,5,FALSE),"-")</f>
        <v>-</v>
      </c>
      <c r="AI647" s="3" t="str">
        <f>IFERROR(VLOOKUP($D647,Payments!AV$10:$AX$1113,3,FALSE),"-")</f>
        <v>-</v>
      </c>
    </row>
    <row r="648" spans="1:35" ht="14.5" x14ac:dyDescent="0.35">
      <c r="A648" s="8" t="s">
        <v>804</v>
      </c>
      <c r="B648" s="2" t="s">
        <v>2709</v>
      </c>
      <c r="C648" s="23" t="s">
        <v>903</v>
      </c>
      <c r="D648" s="2" t="s">
        <v>2223</v>
      </c>
      <c r="E648" s="23" t="s">
        <v>908</v>
      </c>
      <c r="F648" s="9">
        <v>7</v>
      </c>
      <c r="G648" s="38">
        <v>20000</v>
      </c>
      <c r="H648" s="9"/>
      <c r="I648" s="31"/>
      <c r="J648" s="9"/>
      <c r="K648" s="9"/>
      <c r="L648" s="3" t="str">
        <f>IFERROR(VLOOKUP($D648,Payments!B$10:$AX$1113,49,FALSE),"-")</f>
        <v>-</v>
      </c>
      <c r="M648" s="3" t="str">
        <f>IFERROR(VLOOKUP($D648,Payments!D$10:$AX$1113,47,FALSE),"-")</f>
        <v>-</v>
      </c>
      <c r="N648" s="3" t="str">
        <f>IFERROR(VLOOKUP($D648,Payments!F$10:$AX$1113,45,FALSE),"-")</f>
        <v>-</v>
      </c>
      <c r="O648" s="3" t="str">
        <f>IFERROR(VLOOKUP($D648,Payments!H$10:$AX$1113,43,FALSE),"-")</f>
        <v>-</v>
      </c>
      <c r="P648" s="3" t="str">
        <f>IFERROR(VLOOKUP($D648,Payments!J$10:$AX$1113,41,FALSE),"-")</f>
        <v>-</v>
      </c>
      <c r="Q648" s="3" t="str">
        <f>IFERROR(VLOOKUP($D648,Payments!L$10:$AX$1113,39,FALSE),"-")</f>
        <v>-</v>
      </c>
      <c r="R648" s="3" t="str">
        <f>IFERROR(VLOOKUP($D648,Payments!N$10:$AX$1113,37,FALSE),"-")</f>
        <v>-</v>
      </c>
      <c r="S648" s="3" t="str">
        <f>IFERROR(VLOOKUP($D648,Payments!P$10:$AX$1113,35,FALSE),"-")</f>
        <v>-</v>
      </c>
      <c r="T648" s="3" t="str">
        <f>IFERROR(VLOOKUP($D648,Payments!R$10:$AX$1113,33,FALSE),"-")</f>
        <v>-</v>
      </c>
      <c r="U648" s="3" t="str">
        <f>IFERROR(VLOOKUP($D648,Payments!T$10:$AX$1113,31,FALSE),"-")</f>
        <v>-</v>
      </c>
      <c r="V648" s="3" t="str">
        <f>IFERROR(VLOOKUP($D648,Payments!V$10:$AX$1113,29,FALSE),"-")</f>
        <v>-</v>
      </c>
      <c r="W648" s="3" t="str">
        <f>IFERROR(VLOOKUP($D648,Payments!X$10:$AX$1113,27,FALSE),"-")</f>
        <v>-</v>
      </c>
      <c r="X648" s="3" t="str">
        <f>IFERROR(VLOOKUP($D648,Payments!Z$10:$AX$1113,25,FALSE),"-")</f>
        <v>-</v>
      </c>
      <c r="Y648" s="3" t="str">
        <f>IFERROR(VLOOKUP($D648,Payments!AB$10:$AX$1113,23,FALSE),"-")</f>
        <v>-</v>
      </c>
      <c r="Z648" s="3" t="str">
        <f>IFERROR(VLOOKUP($D648,Payments!AD$10:$AX$1113,19,FALSE),"-")</f>
        <v>-</v>
      </c>
      <c r="AA648" s="3" t="str">
        <f>IFERROR(VLOOKUP($D648,Payments!AF$10:$AX$1113,17,FALSE),"-")</f>
        <v>-</v>
      </c>
      <c r="AB648" s="3" t="str">
        <f>IFERROR(VLOOKUP($D648,Payments!AH$10:$AX$1113,15,FALSE),"-")</f>
        <v>-</v>
      </c>
      <c r="AC648" s="3" t="str">
        <f>IFERROR(VLOOKUP($D648,Payments!AJ$10:$AX$1113,15,FALSE),"-")</f>
        <v>-</v>
      </c>
      <c r="AD648" s="3" t="str">
        <f>IFERROR(VLOOKUP($D648,Payments!AL$10:$AX$1113,13,FALSE),"-")</f>
        <v>-</v>
      </c>
      <c r="AE648" s="3" t="str">
        <f>IFERROR(VLOOKUP($D648,Payments!AN$10:$AX$1113,11,FALSE),"-")</f>
        <v>-</v>
      </c>
      <c r="AF648" s="3" t="str">
        <f>IFERROR(VLOOKUP($D648,Payments!AP$10:$AX$1113,9,FALSE),"-")</f>
        <v>-</v>
      </c>
      <c r="AG648" s="3" t="str">
        <f>IFERROR(VLOOKUP($D648,Payments!AR$10:$AX$1113,7,FALSE),"-")</f>
        <v>-</v>
      </c>
      <c r="AH648" s="3" t="str">
        <f>IFERROR(VLOOKUP($D648,Payments!AT$10:$AX$1113,5,FALSE),"-")</f>
        <v>-</v>
      </c>
      <c r="AI648" s="3" t="str">
        <f>IFERROR(VLOOKUP($D648,Payments!AV$10:$AX$1113,3,FALSE),"-")</f>
        <v>-</v>
      </c>
    </row>
    <row r="649" spans="1:35" ht="14.5" x14ac:dyDescent="0.35">
      <c r="A649" s="8" t="s">
        <v>804</v>
      </c>
      <c r="B649" s="2" t="s">
        <v>2709</v>
      </c>
      <c r="C649" s="23" t="s">
        <v>903</v>
      </c>
      <c r="D649" s="2" t="s">
        <v>2224</v>
      </c>
      <c r="E649" s="23" t="s">
        <v>909</v>
      </c>
      <c r="F649" s="9">
        <v>7</v>
      </c>
      <c r="G649" s="38">
        <v>20000</v>
      </c>
      <c r="H649" s="9"/>
      <c r="I649" s="31"/>
      <c r="J649" s="9"/>
      <c r="K649" s="9"/>
      <c r="L649" s="3" t="str">
        <f>IFERROR(VLOOKUP($D649,Payments!B$10:$AX$1113,49,FALSE),"-")</f>
        <v>-</v>
      </c>
      <c r="M649" s="3" t="str">
        <f>IFERROR(VLOOKUP($D649,Payments!D$10:$AX$1113,47,FALSE),"-")</f>
        <v>-</v>
      </c>
      <c r="N649" s="3" t="str">
        <f>IFERROR(VLOOKUP($D649,Payments!F$10:$AX$1113,45,FALSE),"-")</f>
        <v>-</v>
      </c>
      <c r="O649" s="3" t="str">
        <f>IFERROR(VLOOKUP($D649,Payments!H$10:$AX$1113,43,FALSE),"-")</f>
        <v>-</v>
      </c>
      <c r="P649" s="3" t="str">
        <f>IFERROR(VLOOKUP($D649,Payments!J$10:$AX$1113,41,FALSE),"-")</f>
        <v>-</v>
      </c>
      <c r="Q649" s="3" t="str">
        <f>IFERROR(VLOOKUP($D649,Payments!L$10:$AX$1113,39,FALSE),"-")</f>
        <v>-</v>
      </c>
      <c r="R649" s="3" t="str">
        <f>IFERROR(VLOOKUP($D649,Payments!N$10:$AX$1113,37,FALSE),"-")</f>
        <v>-</v>
      </c>
      <c r="S649" s="3" t="str">
        <f>IFERROR(VLOOKUP($D649,Payments!P$10:$AX$1113,35,FALSE),"-")</f>
        <v>-</v>
      </c>
      <c r="T649" s="3" t="str">
        <f>IFERROR(VLOOKUP($D649,Payments!R$10:$AX$1113,33,FALSE),"-")</f>
        <v>-</v>
      </c>
      <c r="U649" s="3" t="str">
        <f>IFERROR(VLOOKUP($D649,Payments!T$10:$AX$1113,31,FALSE),"-")</f>
        <v>-</v>
      </c>
      <c r="V649" s="3" t="str">
        <f>IFERROR(VLOOKUP($D649,Payments!V$10:$AX$1113,29,FALSE),"-")</f>
        <v>-</v>
      </c>
      <c r="W649" s="3" t="str">
        <f>IFERROR(VLOOKUP($D649,Payments!X$10:$AX$1113,27,FALSE),"-")</f>
        <v>-</v>
      </c>
      <c r="X649" s="3" t="str">
        <f>IFERROR(VLOOKUP($D649,Payments!Z$10:$AX$1113,25,FALSE),"-")</f>
        <v>-</v>
      </c>
      <c r="Y649" s="3" t="str">
        <f>IFERROR(VLOOKUP($D649,Payments!AB$10:$AX$1113,23,FALSE),"-")</f>
        <v>-</v>
      </c>
      <c r="Z649" s="3" t="str">
        <f>IFERROR(VLOOKUP($D649,Payments!AD$10:$AX$1113,19,FALSE),"-")</f>
        <v>-</v>
      </c>
      <c r="AA649" s="3" t="str">
        <f>IFERROR(VLOOKUP($D649,Payments!AF$10:$AX$1113,17,FALSE),"-")</f>
        <v>-</v>
      </c>
      <c r="AB649" s="3" t="str">
        <f>IFERROR(VLOOKUP($D649,Payments!AH$10:$AX$1113,15,FALSE),"-")</f>
        <v>-</v>
      </c>
      <c r="AC649" s="3" t="str">
        <f>IFERROR(VLOOKUP($D649,Payments!AJ$10:$AX$1113,15,FALSE),"-")</f>
        <v>-</v>
      </c>
      <c r="AD649" s="3" t="str">
        <f>IFERROR(VLOOKUP($D649,Payments!AL$10:$AX$1113,13,FALSE),"-")</f>
        <v>-</v>
      </c>
      <c r="AE649" s="3" t="str">
        <f>IFERROR(VLOOKUP($D649,Payments!AN$10:$AX$1113,11,FALSE),"-")</f>
        <v>-</v>
      </c>
      <c r="AF649" s="3" t="str">
        <f>IFERROR(VLOOKUP($D649,Payments!AP$10:$AX$1113,9,FALSE),"-")</f>
        <v>-</v>
      </c>
      <c r="AG649" s="3" t="str">
        <f>IFERROR(VLOOKUP($D649,Payments!AR$10:$AX$1113,7,FALSE),"-")</f>
        <v>-</v>
      </c>
      <c r="AH649" s="3" t="str">
        <f>IFERROR(VLOOKUP($D649,Payments!AT$10:$AX$1113,5,FALSE),"-")</f>
        <v>-</v>
      </c>
      <c r="AI649" s="3" t="str">
        <f>IFERROR(VLOOKUP($D649,Payments!AV$10:$AX$1113,3,FALSE),"-")</f>
        <v>-</v>
      </c>
    </row>
    <row r="650" spans="1:35" ht="14.5" x14ac:dyDescent="0.35">
      <c r="A650" s="8" t="s">
        <v>804</v>
      </c>
      <c r="B650" s="2" t="s">
        <v>2709</v>
      </c>
      <c r="C650" s="23" t="s">
        <v>903</v>
      </c>
      <c r="D650" s="2" t="s">
        <v>2225</v>
      </c>
      <c r="E650" s="23" t="s">
        <v>910</v>
      </c>
      <c r="F650" s="9">
        <v>11</v>
      </c>
      <c r="G650" s="38">
        <v>20000</v>
      </c>
      <c r="H650" s="9"/>
      <c r="I650" s="31"/>
      <c r="J650" s="9"/>
      <c r="K650" s="9"/>
      <c r="L650" s="3" t="str">
        <f>IFERROR(VLOOKUP($D650,Payments!B$10:$AX$1113,49,FALSE),"-")</f>
        <v>-</v>
      </c>
      <c r="M650" s="3" t="str">
        <f>IFERROR(VLOOKUP($D650,Payments!D$10:$AX$1113,47,FALSE),"-")</f>
        <v>-</v>
      </c>
      <c r="N650" s="3" t="str">
        <f>IFERROR(VLOOKUP($D650,Payments!F$10:$AX$1113,45,FALSE),"-")</f>
        <v>-</v>
      </c>
      <c r="O650" s="3" t="str">
        <f>IFERROR(VLOOKUP($D650,Payments!H$10:$AX$1113,43,FALSE),"-")</f>
        <v>-</v>
      </c>
      <c r="P650" s="3" t="str">
        <f>IFERROR(VLOOKUP($D650,Payments!J$10:$AX$1113,41,FALSE),"-")</f>
        <v>-</v>
      </c>
      <c r="Q650" s="3" t="str">
        <f>IFERROR(VLOOKUP($D650,Payments!L$10:$AX$1113,39,FALSE),"-")</f>
        <v>-</v>
      </c>
      <c r="R650" s="3" t="str">
        <f>IFERROR(VLOOKUP($D650,Payments!N$10:$AX$1113,37,FALSE),"-")</f>
        <v>-</v>
      </c>
      <c r="S650" s="3" t="str">
        <f>IFERROR(VLOOKUP($D650,Payments!P$10:$AX$1113,35,FALSE),"-")</f>
        <v>-</v>
      </c>
      <c r="T650" s="3" t="str">
        <f>IFERROR(VLOOKUP($D650,Payments!R$10:$AX$1113,33,FALSE),"-")</f>
        <v>-</v>
      </c>
      <c r="U650" s="3" t="str">
        <f>IFERROR(VLOOKUP($D650,Payments!T$10:$AX$1113,31,FALSE),"-")</f>
        <v>-</v>
      </c>
      <c r="V650" s="3" t="str">
        <f>IFERROR(VLOOKUP($D650,Payments!V$10:$AX$1113,29,FALSE),"-")</f>
        <v>-</v>
      </c>
      <c r="W650" s="3" t="str">
        <f>IFERROR(VLOOKUP($D650,Payments!X$10:$AX$1113,27,FALSE),"-")</f>
        <v>-</v>
      </c>
      <c r="X650" s="3" t="str">
        <f>IFERROR(VLOOKUP($D650,Payments!Z$10:$AX$1113,25,FALSE),"-")</f>
        <v>-</v>
      </c>
      <c r="Y650" s="3" t="str">
        <f>IFERROR(VLOOKUP($D650,Payments!AB$10:$AX$1113,23,FALSE),"-")</f>
        <v>-</v>
      </c>
      <c r="Z650" s="3" t="str">
        <f>IFERROR(VLOOKUP($D650,Payments!AD$10:$AX$1113,19,FALSE),"-")</f>
        <v>-</v>
      </c>
      <c r="AA650" s="3" t="str">
        <f>IFERROR(VLOOKUP($D650,Payments!AF$10:$AX$1113,17,FALSE),"-")</f>
        <v>-</v>
      </c>
      <c r="AB650" s="3" t="str">
        <f>IFERROR(VLOOKUP($D650,Payments!AH$10:$AX$1113,15,FALSE),"-")</f>
        <v>-</v>
      </c>
      <c r="AC650" s="3" t="str">
        <f>IFERROR(VLOOKUP($D650,Payments!AJ$10:$AX$1113,15,FALSE),"-")</f>
        <v>-</v>
      </c>
      <c r="AD650" s="3" t="str">
        <f>IFERROR(VLOOKUP($D650,Payments!AL$10:$AX$1113,13,FALSE),"-")</f>
        <v>-</v>
      </c>
      <c r="AE650" s="3" t="str">
        <f>IFERROR(VLOOKUP($D650,Payments!AN$10:$AX$1113,11,FALSE),"-")</f>
        <v>-</v>
      </c>
      <c r="AF650" s="3" t="str">
        <f>IFERROR(VLOOKUP($D650,Payments!AP$10:$AX$1113,9,FALSE),"-")</f>
        <v>-</v>
      </c>
      <c r="AG650" s="3" t="str">
        <f>IFERROR(VLOOKUP($D650,Payments!AR$10:$AX$1113,7,FALSE),"-")</f>
        <v>-</v>
      </c>
      <c r="AH650" s="3" t="str">
        <f>IFERROR(VLOOKUP($D650,Payments!AT$10:$AX$1113,5,FALSE),"-")</f>
        <v>-</v>
      </c>
      <c r="AI650" s="3" t="str">
        <f>IFERROR(VLOOKUP($D650,Payments!AV$10:$AX$1113,3,FALSE),"-")</f>
        <v>-</v>
      </c>
    </row>
    <row r="651" spans="1:35" ht="14.5" x14ac:dyDescent="0.35">
      <c r="A651" s="8" t="s">
        <v>804</v>
      </c>
      <c r="B651" s="2" t="s">
        <v>2709</v>
      </c>
      <c r="C651" s="23" t="s">
        <v>903</v>
      </c>
      <c r="D651" s="2" t="s">
        <v>2226</v>
      </c>
      <c r="E651" s="23"/>
      <c r="F651" s="9"/>
      <c r="G651" s="38">
        <v>20000</v>
      </c>
      <c r="H651" s="9"/>
      <c r="I651" s="31"/>
      <c r="J651" s="9"/>
      <c r="K651" s="9"/>
      <c r="L651" s="3" t="str">
        <f>IFERROR(VLOOKUP($D651,Payments!B$10:$AX$1113,49,FALSE),"-")</f>
        <v>-</v>
      </c>
      <c r="M651" s="3" t="str">
        <f>IFERROR(VLOOKUP($D651,Payments!D$10:$AX$1113,47,FALSE),"-")</f>
        <v>-</v>
      </c>
      <c r="N651" s="3" t="str">
        <f>IFERROR(VLOOKUP($D651,Payments!F$10:$AX$1113,45,FALSE),"-")</f>
        <v>-</v>
      </c>
      <c r="O651" s="3" t="str">
        <f>IFERROR(VLOOKUP($D651,Payments!H$10:$AX$1113,43,FALSE),"-")</f>
        <v>-</v>
      </c>
      <c r="P651" s="3" t="str">
        <f>IFERROR(VLOOKUP($D651,Payments!J$10:$AX$1113,41,FALSE),"-")</f>
        <v>-</v>
      </c>
      <c r="Q651" s="3" t="str">
        <f>IFERROR(VLOOKUP($D651,Payments!L$10:$AX$1113,39,FALSE),"-")</f>
        <v>-</v>
      </c>
      <c r="R651" s="3" t="str">
        <f>IFERROR(VLOOKUP($D651,Payments!N$10:$AX$1113,37,FALSE),"-")</f>
        <v>-</v>
      </c>
      <c r="S651" s="3" t="str">
        <f>IFERROR(VLOOKUP($D651,Payments!P$10:$AX$1113,35,FALSE),"-")</f>
        <v>-</v>
      </c>
      <c r="T651" s="3" t="str">
        <f>IFERROR(VLOOKUP($D651,Payments!R$10:$AX$1113,33,FALSE),"-")</f>
        <v>-</v>
      </c>
      <c r="U651" s="3" t="str">
        <f>IFERROR(VLOOKUP($D651,Payments!T$10:$AX$1113,31,FALSE),"-")</f>
        <v>-</v>
      </c>
      <c r="V651" s="3" t="str">
        <f>IFERROR(VLOOKUP($D651,Payments!V$10:$AX$1113,29,FALSE),"-")</f>
        <v>-</v>
      </c>
      <c r="W651" s="3" t="str">
        <f>IFERROR(VLOOKUP($D651,Payments!X$10:$AX$1113,27,FALSE),"-")</f>
        <v>-</v>
      </c>
      <c r="X651" s="3" t="str">
        <f>IFERROR(VLOOKUP($D651,Payments!Z$10:$AX$1113,25,FALSE),"-")</f>
        <v>-</v>
      </c>
      <c r="Y651" s="3" t="str">
        <f>IFERROR(VLOOKUP($D651,Payments!AB$10:$AX$1113,23,FALSE),"-")</f>
        <v>-</v>
      </c>
      <c r="Z651" s="3" t="str">
        <f>IFERROR(VLOOKUP($D651,Payments!AD$10:$AX$1113,19,FALSE),"-")</f>
        <v>-</v>
      </c>
      <c r="AA651" s="3" t="str">
        <f>IFERROR(VLOOKUP($D651,Payments!AF$10:$AX$1113,17,FALSE),"-")</f>
        <v>-</v>
      </c>
      <c r="AB651" s="3" t="str">
        <f>IFERROR(VLOOKUP($D651,Payments!AH$10:$AX$1113,15,FALSE),"-")</f>
        <v>-</v>
      </c>
      <c r="AC651" s="3" t="str">
        <f>IFERROR(VLOOKUP($D651,Payments!AJ$10:$AX$1113,15,FALSE),"-")</f>
        <v>-</v>
      </c>
      <c r="AD651" s="3" t="str">
        <f>IFERROR(VLOOKUP($D651,Payments!AL$10:$AX$1113,13,FALSE),"-")</f>
        <v>-</v>
      </c>
      <c r="AE651" s="3" t="str">
        <f>IFERROR(VLOOKUP($D651,Payments!AN$10:$AX$1113,11,FALSE),"-")</f>
        <v>-</v>
      </c>
      <c r="AF651" s="3" t="str">
        <f>IFERROR(VLOOKUP($D651,Payments!AP$10:$AX$1113,9,FALSE),"-")</f>
        <v>-</v>
      </c>
      <c r="AG651" s="3" t="str">
        <f>IFERROR(VLOOKUP($D651,Payments!AR$10:$AX$1113,7,FALSE),"-")</f>
        <v>-</v>
      </c>
      <c r="AH651" s="3" t="str">
        <f>IFERROR(VLOOKUP($D651,Payments!AT$10:$AX$1113,5,FALSE),"-")</f>
        <v>-</v>
      </c>
      <c r="AI651" s="3" t="str">
        <f>IFERROR(VLOOKUP($D651,Payments!AV$10:$AX$1113,3,FALSE),"-")</f>
        <v>-</v>
      </c>
    </row>
    <row r="652" spans="1:35" ht="14.5" x14ac:dyDescent="0.35">
      <c r="A652" s="8" t="s">
        <v>804</v>
      </c>
      <c r="B652" s="2" t="s">
        <v>2709</v>
      </c>
      <c r="C652" s="23" t="s">
        <v>903</v>
      </c>
      <c r="D652" s="2" t="s">
        <v>2227</v>
      </c>
      <c r="E652" s="23" t="s">
        <v>911</v>
      </c>
      <c r="F652" s="9">
        <v>3</v>
      </c>
      <c r="G652" s="38">
        <v>10000</v>
      </c>
      <c r="H652" s="9"/>
      <c r="I652" s="31"/>
      <c r="J652" s="9"/>
      <c r="K652" s="9" t="s">
        <v>912</v>
      </c>
      <c r="L652" s="3" t="str">
        <f>IFERROR(VLOOKUP($D652,Payments!B$10:$AX$1113,49,FALSE),"-")</f>
        <v>-</v>
      </c>
      <c r="M652" s="3" t="str">
        <f>IFERROR(VLOOKUP($D652,Payments!D$10:$AX$1113,47,FALSE),"-")</f>
        <v>-</v>
      </c>
      <c r="N652" s="3" t="str">
        <f>IFERROR(VLOOKUP($D652,Payments!F$10:$AX$1113,45,FALSE),"-")</f>
        <v>-</v>
      </c>
      <c r="O652" s="3" t="str">
        <f>IFERROR(VLOOKUP($D652,Payments!H$10:$AX$1113,43,FALSE),"-")</f>
        <v>-</v>
      </c>
      <c r="P652" s="3" t="str">
        <f>IFERROR(VLOOKUP($D652,Payments!J$10:$AX$1113,41,FALSE),"-")</f>
        <v>-</v>
      </c>
      <c r="Q652" s="3" t="str">
        <f>IFERROR(VLOOKUP($D652,Payments!L$10:$AX$1113,39,FALSE),"-")</f>
        <v>-</v>
      </c>
      <c r="R652" s="3" t="str">
        <f>IFERROR(VLOOKUP($D652,Payments!N$10:$AX$1113,37,FALSE),"-")</f>
        <v>-</v>
      </c>
      <c r="S652" s="3" t="str">
        <f>IFERROR(VLOOKUP($D652,Payments!P$10:$AX$1113,35,FALSE),"-")</f>
        <v>-</v>
      </c>
      <c r="T652" s="3" t="str">
        <f>IFERROR(VLOOKUP($D652,Payments!R$10:$AX$1113,33,FALSE),"-")</f>
        <v>-</v>
      </c>
      <c r="U652" s="3" t="str">
        <f>IFERROR(VLOOKUP($D652,Payments!T$10:$AX$1113,31,FALSE),"-")</f>
        <v>-</v>
      </c>
      <c r="V652" s="3" t="str">
        <f>IFERROR(VLOOKUP($D652,Payments!V$10:$AX$1113,29,FALSE),"-")</f>
        <v>-</v>
      </c>
      <c r="W652" s="3" t="str">
        <f>IFERROR(VLOOKUP($D652,Payments!X$10:$AX$1113,27,FALSE),"-")</f>
        <v>-</v>
      </c>
      <c r="X652" s="3" t="str">
        <f>IFERROR(VLOOKUP($D652,Payments!Z$10:$AX$1113,25,FALSE),"-")</f>
        <v>-</v>
      </c>
      <c r="Y652" s="3" t="str">
        <f>IFERROR(VLOOKUP($D652,Payments!AB$10:$AX$1113,23,FALSE),"-")</f>
        <v>-</v>
      </c>
      <c r="Z652" s="3" t="str">
        <f>IFERROR(VLOOKUP($D652,Payments!AD$10:$AX$1113,19,FALSE),"-")</f>
        <v>-</v>
      </c>
      <c r="AA652" s="3" t="str">
        <f>IFERROR(VLOOKUP($D652,Payments!AF$10:$AX$1113,17,FALSE),"-")</f>
        <v>-</v>
      </c>
      <c r="AB652" s="3" t="str">
        <f>IFERROR(VLOOKUP($D652,Payments!AH$10:$AX$1113,15,FALSE),"-")</f>
        <v>-</v>
      </c>
      <c r="AC652" s="3" t="str">
        <f>IFERROR(VLOOKUP($D652,Payments!AJ$10:$AX$1113,15,FALSE),"-")</f>
        <v>-</v>
      </c>
      <c r="AD652" s="3" t="str">
        <f>IFERROR(VLOOKUP($D652,Payments!AL$10:$AX$1113,13,FALSE),"-")</f>
        <v>-</v>
      </c>
      <c r="AE652" s="3" t="str">
        <f>IFERROR(VLOOKUP($D652,Payments!AN$10:$AX$1113,11,FALSE),"-")</f>
        <v>-</v>
      </c>
      <c r="AF652" s="3" t="str">
        <f>IFERROR(VLOOKUP($D652,Payments!AP$10:$AX$1113,9,FALSE),"-")</f>
        <v>-</v>
      </c>
      <c r="AG652" s="3" t="str">
        <f>IFERROR(VLOOKUP($D652,Payments!AR$10:$AX$1113,7,FALSE),"-")</f>
        <v>-</v>
      </c>
      <c r="AH652" s="3" t="str">
        <f>IFERROR(VLOOKUP($D652,Payments!AT$10:$AX$1113,5,FALSE),"-")</f>
        <v>-</v>
      </c>
      <c r="AI652" s="3" t="str">
        <f>IFERROR(VLOOKUP($D652,Payments!AV$10:$AX$1113,3,FALSE),"-")</f>
        <v>-</v>
      </c>
    </row>
    <row r="653" spans="1:35" ht="14.5" x14ac:dyDescent="0.35">
      <c r="A653" s="8" t="s">
        <v>804</v>
      </c>
      <c r="B653" s="2" t="s">
        <v>2709</v>
      </c>
      <c r="C653" s="23" t="s">
        <v>903</v>
      </c>
      <c r="D653" s="2" t="s">
        <v>2228</v>
      </c>
      <c r="E653" s="23" t="s">
        <v>913</v>
      </c>
      <c r="F653" s="9">
        <v>1</v>
      </c>
      <c r="G653" s="38">
        <v>20000</v>
      </c>
      <c r="H653" s="9"/>
      <c r="I653" s="31"/>
      <c r="J653" s="9"/>
      <c r="K653" s="9"/>
      <c r="L653" s="3" t="str">
        <f>IFERROR(VLOOKUP($D653,Payments!B$10:$AX$1113,49,FALSE),"-")</f>
        <v>-</v>
      </c>
      <c r="M653" s="3" t="str">
        <f>IFERROR(VLOOKUP($D653,Payments!D$10:$AX$1113,47,FALSE),"-")</f>
        <v>-</v>
      </c>
      <c r="N653" s="3" t="str">
        <f>IFERROR(VLOOKUP($D653,Payments!F$10:$AX$1113,45,FALSE),"-")</f>
        <v>-</v>
      </c>
      <c r="O653" s="3" t="str">
        <f>IFERROR(VLOOKUP($D653,Payments!H$10:$AX$1113,43,FALSE),"-")</f>
        <v>-</v>
      </c>
      <c r="P653" s="3" t="str">
        <f>IFERROR(VLOOKUP($D653,Payments!J$10:$AX$1113,41,FALSE),"-")</f>
        <v>-</v>
      </c>
      <c r="Q653" s="3" t="str">
        <f>IFERROR(VLOOKUP($D653,Payments!L$10:$AX$1113,39,FALSE),"-")</f>
        <v>-</v>
      </c>
      <c r="R653" s="3" t="str">
        <f>IFERROR(VLOOKUP($D653,Payments!N$10:$AX$1113,37,FALSE),"-")</f>
        <v>-</v>
      </c>
      <c r="S653" s="3" t="str">
        <f>IFERROR(VLOOKUP($D653,Payments!P$10:$AX$1113,35,FALSE),"-")</f>
        <v>-</v>
      </c>
      <c r="T653" s="3" t="str">
        <f>IFERROR(VLOOKUP($D653,Payments!R$10:$AX$1113,33,FALSE),"-")</f>
        <v>-</v>
      </c>
      <c r="U653" s="3" t="str">
        <f>IFERROR(VLOOKUP($D653,Payments!T$10:$AX$1113,31,FALSE),"-")</f>
        <v>-</v>
      </c>
      <c r="V653" s="3" t="str">
        <f>IFERROR(VLOOKUP($D653,Payments!V$10:$AX$1113,29,FALSE),"-")</f>
        <v>-</v>
      </c>
      <c r="W653" s="3" t="str">
        <f>IFERROR(VLOOKUP($D653,Payments!X$10:$AX$1113,27,FALSE),"-")</f>
        <v>-</v>
      </c>
      <c r="X653" s="3" t="str">
        <f>IFERROR(VLOOKUP($D653,Payments!Z$10:$AX$1113,25,FALSE),"-")</f>
        <v>-</v>
      </c>
      <c r="Y653" s="3" t="str">
        <f>IFERROR(VLOOKUP($D653,Payments!AB$10:$AX$1113,23,FALSE),"-")</f>
        <v>-</v>
      </c>
      <c r="Z653" s="3" t="str">
        <f>IFERROR(VLOOKUP($D653,Payments!AD$10:$AX$1113,19,FALSE),"-")</f>
        <v>-</v>
      </c>
      <c r="AA653" s="3" t="str">
        <f>IFERROR(VLOOKUP($D653,Payments!AF$10:$AX$1113,17,FALSE),"-")</f>
        <v>-</v>
      </c>
      <c r="AB653" s="3" t="str">
        <f>IFERROR(VLOOKUP($D653,Payments!AH$10:$AX$1113,15,FALSE),"-")</f>
        <v>-</v>
      </c>
      <c r="AC653" s="3" t="str">
        <f>IFERROR(VLOOKUP($D653,Payments!AJ$10:$AX$1113,15,FALSE),"-")</f>
        <v>-</v>
      </c>
      <c r="AD653" s="3" t="str">
        <f>IFERROR(VLOOKUP($D653,Payments!AL$10:$AX$1113,13,FALSE),"-")</f>
        <v>-</v>
      </c>
      <c r="AE653" s="3" t="str">
        <f>IFERROR(VLOOKUP($D653,Payments!AN$10:$AX$1113,11,FALSE),"-")</f>
        <v>-</v>
      </c>
      <c r="AF653" s="3" t="str">
        <f>IFERROR(VLOOKUP($D653,Payments!AP$10:$AX$1113,9,FALSE),"-")</f>
        <v>-</v>
      </c>
      <c r="AG653" s="3" t="str">
        <f>IFERROR(VLOOKUP($D653,Payments!AR$10:$AX$1113,7,FALSE),"-")</f>
        <v>-</v>
      </c>
      <c r="AH653" s="3" t="str">
        <f>IFERROR(VLOOKUP($D653,Payments!AT$10:$AX$1113,5,FALSE),"-")</f>
        <v>-</v>
      </c>
      <c r="AI653" s="3" t="str">
        <f>IFERROR(VLOOKUP($D653,Payments!AV$10:$AX$1113,3,FALSE),"-")</f>
        <v>-</v>
      </c>
    </row>
    <row r="654" spans="1:35" ht="14.5" x14ac:dyDescent="0.35">
      <c r="A654" s="8" t="s">
        <v>804</v>
      </c>
      <c r="B654" s="2" t="s">
        <v>2709</v>
      </c>
      <c r="C654" s="23" t="s">
        <v>903</v>
      </c>
      <c r="D654" s="2" t="s">
        <v>2229</v>
      </c>
      <c r="E654" s="23" t="s">
        <v>914</v>
      </c>
      <c r="F654" s="9">
        <v>1</v>
      </c>
      <c r="G654" s="38">
        <v>20000</v>
      </c>
      <c r="H654" s="9"/>
      <c r="I654" s="31"/>
      <c r="J654" s="9"/>
      <c r="K654" s="9"/>
      <c r="L654" s="3" t="str">
        <f>IFERROR(VLOOKUP($D654,Payments!B$10:$AX$1113,49,FALSE),"-")</f>
        <v>-</v>
      </c>
      <c r="M654" s="3" t="str">
        <f>IFERROR(VLOOKUP($D654,Payments!D$10:$AX$1113,47,FALSE),"-")</f>
        <v>-</v>
      </c>
      <c r="N654" s="3" t="str">
        <f>IFERROR(VLOOKUP($D654,Payments!F$10:$AX$1113,45,FALSE),"-")</f>
        <v>-</v>
      </c>
      <c r="O654" s="3" t="str">
        <f>IFERROR(VLOOKUP($D654,Payments!H$10:$AX$1113,43,FALSE),"-")</f>
        <v>-</v>
      </c>
      <c r="P654" s="3" t="str">
        <f>IFERROR(VLOOKUP($D654,Payments!J$10:$AX$1113,41,FALSE),"-")</f>
        <v>-</v>
      </c>
      <c r="Q654" s="3" t="str">
        <f>IFERROR(VLOOKUP($D654,Payments!L$10:$AX$1113,39,FALSE),"-")</f>
        <v>-</v>
      </c>
      <c r="R654" s="3" t="str">
        <f>IFERROR(VLOOKUP($D654,Payments!N$10:$AX$1113,37,FALSE),"-")</f>
        <v>-</v>
      </c>
      <c r="S654" s="3" t="str">
        <f>IFERROR(VLOOKUP($D654,Payments!P$10:$AX$1113,35,FALSE),"-")</f>
        <v>-</v>
      </c>
      <c r="T654" s="3" t="str">
        <f>IFERROR(VLOOKUP($D654,Payments!R$10:$AX$1113,33,FALSE),"-")</f>
        <v>-</v>
      </c>
      <c r="U654" s="3" t="str">
        <f>IFERROR(VLOOKUP($D654,Payments!T$10:$AX$1113,31,FALSE),"-")</f>
        <v>-</v>
      </c>
      <c r="V654" s="3" t="str">
        <f>IFERROR(VLOOKUP($D654,Payments!V$10:$AX$1113,29,FALSE),"-")</f>
        <v>-</v>
      </c>
      <c r="W654" s="3" t="str">
        <f>IFERROR(VLOOKUP($D654,Payments!X$10:$AX$1113,27,FALSE),"-")</f>
        <v>-</v>
      </c>
      <c r="X654" s="3" t="str">
        <f>IFERROR(VLOOKUP($D654,Payments!Z$10:$AX$1113,25,FALSE),"-")</f>
        <v>-</v>
      </c>
      <c r="Y654" s="3" t="str">
        <f>IFERROR(VLOOKUP($D654,Payments!AB$10:$AX$1113,23,FALSE),"-")</f>
        <v>-</v>
      </c>
      <c r="Z654" s="3" t="str">
        <f>IFERROR(VLOOKUP($D654,Payments!AD$10:$AX$1113,19,FALSE),"-")</f>
        <v>-</v>
      </c>
      <c r="AA654" s="3" t="str">
        <f>IFERROR(VLOOKUP($D654,Payments!AF$10:$AX$1113,17,FALSE),"-")</f>
        <v>-</v>
      </c>
      <c r="AB654" s="3" t="str">
        <f>IFERROR(VLOOKUP($D654,Payments!AH$10:$AX$1113,15,FALSE),"-")</f>
        <v>-</v>
      </c>
      <c r="AC654" s="3" t="str">
        <f>IFERROR(VLOOKUP($D654,Payments!AJ$10:$AX$1113,15,FALSE),"-")</f>
        <v>-</v>
      </c>
      <c r="AD654" s="3" t="str">
        <f>IFERROR(VLOOKUP($D654,Payments!AL$10:$AX$1113,13,FALSE),"-")</f>
        <v>-</v>
      </c>
      <c r="AE654" s="3" t="str">
        <f>IFERROR(VLOOKUP($D654,Payments!AN$10:$AX$1113,11,FALSE),"-")</f>
        <v>-</v>
      </c>
      <c r="AF654" s="3" t="str">
        <f>IFERROR(VLOOKUP($D654,Payments!AP$10:$AX$1113,9,FALSE),"-")</f>
        <v>-</v>
      </c>
      <c r="AG654" s="3" t="str">
        <f>IFERROR(VLOOKUP($D654,Payments!AR$10:$AX$1113,7,FALSE),"-")</f>
        <v>-</v>
      </c>
      <c r="AH654" s="3" t="str">
        <f>IFERROR(VLOOKUP($D654,Payments!AT$10:$AX$1113,5,FALSE),"-")</f>
        <v>-</v>
      </c>
      <c r="AI654" s="3" t="str">
        <f>IFERROR(VLOOKUP($D654,Payments!AV$10:$AX$1113,3,FALSE),"-")</f>
        <v>-</v>
      </c>
    </row>
    <row r="655" spans="1:35" ht="14.5" x14ac:dyDescent="0.35">
      <c r="A655" s="8" t="s">
        <v>804</v>
      </c>
      <c r="B655" s="2" t="s">
        <v>2709</v>
      </c>
      <c r="C655" s="23" t="s">
        <v>903</v>
      </c>
      <c r="D655" s="2" t="s">
        <v>2230</v>
      </c>
      <c r="E655" s="23" t="s">
        <v>1450</v>
      </c>
      <c r="F655" s="9"/>
      <c r="G655" s="38">
        <v>35000</v>
      </c>
      <c r="H655" s="9"/>
      <c r="I655" s="31"/>
      <c r="J655" s="9"/>
      <c r="K655" s="9" t="s">
        <v>915</v>
      </c>
      <c r="L655" s="3" t="str">
        <f>IFERROR(VLOOKUP($D655,Payments!B$10:$AX$1113,49,FALSE),"-")</f>
        <v>-</v>
      </c>
      <c r="M655" s="3" t="str">
        <f>IFERROR(VLOOKUP($D655,Payments!D$10:$AX$1113,47,FALSE),"-")</f>
        <v>-</v>
      </c>
      <c r="N655" s="3" t="str">
        <f>IFERROR(VLOOKUP($D655,Payments!F$10:$AX$1113,45,FALSE),"-")</f>
        <v>-</v>
      </c>
      <c r="O655" s="3" t="str">
        <f>IFERROR(VLOOKUP($D655,Payments!H$10:$AX$1113,43,FALSE),"-")</f>
        <v>-</v>
      </c>
      <c r="P655" s="3" t="str">
        <f>IFERROR(VLOOKUP($D655,Payments!J$10:$AX$1113,41,FALSE),"-")</f>
        <v>-</v>
      </c>
      <c r="Q655" s="3" t="str">
        <f>IFERROR(VLOOKUP($D655,Payments!L$10:$AX$1113,39,FALSE),"-")</f>
        <v>-</v>
      </c>
      <c r="R655" s="3" t="str">
        <f>IFERROR(VLOOKUP($D655,Payments!N$10:$AX$1113,37,FALSE),"-")</f>
        <v>-</v>
      </c>
      <c r="S655" s="3" t="str">
        <f>IFERROR(VLOOKUP($D655,Payments!P$10:$AX$1113,35,FALSE),"-")</f>
        <v>-</v>
      </c>
      <c r="T655" s="3" t="str">
        <f>IFERROR(VLOOKUP($D655,Payments!R$10:$AX$1113,33,FALSE),"-")</f>
        <v>-</v>
      </c>
      <c r="U655" s="3" t="str">
        <f>IFERROR(VLOOKUP($D655,Payments!T$10:$AX$1113,31,FALSE),"-")</f>
        <v>-</v>
      </c>
      <c r="V655" s="3" t="str">
        <f>IFERROR(VLOOKUP($D655,Payments!V$10:$AX$1113,29,FALSE),"-")</f>
        <v>-</v>
      </c>
      <c r="W655" s="3" t="str">
        <f>IFERROR(VLOOKUP($D655,Payments!X$10:$AX$1113,27,FALSE),"-")</f>
        <v>-</v>
      </c>
      <c r="X655" s="3" t="str">
        <f>IFERROR(VLOOKUP($D655,Payments!Z$10:$AX$1113,25,FALSE),"-")</f>
        <v>-</v>
      </c>
      <c r="Y655" s="3" t="str">
        <f>IFERROR(VLOOKUP($D655,Payments!AB$10:$AX$1113,23,FALSE),"-")</f>
        <v>-</v>
      </c>
      <c r="Z655" s="3" t="str">
        <f>IFERROR(VLOOKUP($D655,Payments!AD$10:$AX$1113,19,FALSE),"-")</f>
        <v>-</v>
      </c>
      <c r="AA655" s="3" t="str">
        <f>IFERROR(VLOOKUP($D655,Payments!AF$10:$AX$1113,17,FALSE),"-")</f>
        <v>-</v>
      </c>
      <c r="AB655" s="3" t="str">
        <f>IFERROR(VLOOKUP($D655,Payments!AH$10:$AX$1113,15,FALSE),"-")</f>
        <v>-</v>
      </c>
      <c r="AC655" s="3" t="str">
        <f>IFERROR(VLOOKUP($D655,Payments!AJ$10:$AX$1113,15,FALSE),"-")</f>
        <v>-</v>
      </c>
      <c r="AD655" s="3" t="str">
        <f>IFERROR(VLOOKUP($D655,Payments!AL$10:$AX$1113,13,FALSE),"-")</f>
        <v>-</v>
      </c>
      <c r="AE655" s="3" t="str">
        <f>IFERROR(VLOOKUP($D655,Payments!AN$10:$AX$1113,11,FALSE),"-")</f>
        <v>-</v>
      </c>
      <c r="AF655" s="3" t="str">
        <f>IFERROR(VLOOKUP($D655,Payments!AP$10:$AX$1113,9,FALSE),"-")</f>
        <v>-</v>
      </c>
      <c r="AG655" s="3" t="str">
        <f>IFERROR(VLOOKUP($D655,Payments!AR$10:$AX$1113,7,FALSE),"-")</f>
        <v>-</v>
      </c>
      <c r="AH655" s="3" t="str">
        <f>IFERROR(VLOOKUP($D655,Payments!AT$10:$AX$1113,5,FALSE),"-")</f>
        <v>-</v>
      </c>
      <c r="AI655" s="3" t="str">
        <f>IFERROR(VLOOKUP($D655,Payments!AV$10:$AX$1113,3,FALSE),"-")</f>
        <v>-</v>
      </c>
    </row>
    <row r="656" spans="1:35" ht="14.5" x14ac:dyDescent="0.35">
      <c r="A656" s="8" t="s">
        <v>804</v>
      </c>
      <c r="B656" s="2" t="s">
        <v>2710</v>
      </c>
      <c r="C656" s="23" t="s">
        <v>1414</v>
      </c>
      <c r="D656" s="2" t="s">
        <v>2231</v>
      </c>
      <c r="E656" s="23" t="s">
        <v>916</v>
      </c>
      <c r="F656" s="9">
        <v>4</v>
      </c>
      <c r="G656" s="38">
        <v>20000</v>
      </c>
      <c r="H656" s="9"/>
      <c r="I656" s="31"/>
      <c r="J656" s="9"/>
      <c r="K656" s="9"/>
      <c r="L656" s="3" t="str">
        <f>IFERROR(VLOOKUP($D656,Payments!B$10:$AX$1113,49,FALSE),"-")</f>
        <v>-</v>
      </c>
      <c r="M656" s="3" t="str">
        <f>IFERROR(VLOOKUP($D656,Payments!D$10:$AX$1113,47,FALSE),"-")</f>
        <v>-</v>
      </c>
      <c r="N656" s="3" t="str">
        <f>IFERROR(VLOOKUP($D656,Payments!F$10:$AX$1113,45,FALSE),"-")</f>
        <v>-</v>
      </c>
      <c r="O656" s="3" t="str">
        <f>IFERROR(VLOOKUP($D656,Payments!H$10:$AX$1113,43,FALSE),"-")</f>
        <v>-</v>
      </c>
      <c r="P656" s="3" t="str">
        <f>IFERROR(VLOOKUP($D656,Payments!J$10:$AX$1113,41,FALSE),"-")</f>
        <v>-</v>
      </c>
      <c r="Q656" s="3" t="str">
        <f>IFERROR(VLOOKUP($D656,Payments!L$10:$AX$1113,39,FALSE),"-")</f>
        <v>-</v>
      </c>
      <c r="R656" s="3" t="str">
        <f>IFERROR(VLOOKUP($D656,Payments!N$10:$AX$1113,37,FALSE),"-")</f>
        <v>-</v>
      </c>
      <c r="S656" s="3" t="str">
        <f>IFERROR(VLOOKUP($D656,Payments!P$10:$AX$1113,35,FALSE),"-")</f>
        <v>-</v>
      </c>
      <c r="T656" s="3" t="str">
        <f>IFERROR(VLOOKUP($D656,Payments!R$10:$AX$1113,33,FALSE),"-")</f>
        <v>-</v>
      </c>
      <c r="U656" s="3" t="str">
        <f>IFERROR(VLOOKUP($D656,Payments!T$10:$AX$1113,31,FALSE),"-")</f>
        <v>-</v>
      </c>
      <c r="V656" s="3" t="str">
        <f>IFERROR(VLOOKUP($D656,Payments!V$10:$AX$1113,29,FALSE),"-")</f>
        <v>-</v>
      </c>
      <c r="W656" s="3" t="str">
        <f>IFERROR(VLOOKUP($D656,Payments!X$10:$AX$1113,27,FALSE),"-")</f>
        <v>-</v>
      </c>
      <c r="X656" s="3" t="str">
        <f>IFERROR(VLOOKUP($D656,Payments!Z$10:$AX$1113,25,FALSE),"-")</f>
        <v>-</v>
      </c>
      <c r="Y656" s="3" t="str">
        <f>IFERROR(VLOOKUP($D656,Payments!AB$10:$AX$1113,23,FALSE),"-")</f>
        <v>-</v>
      </c>
      <c r="Z656" s="3" t="str">
        <f>IFERROR(VLOOKUP($D656,Payments!AD$10:$AX$1113,19,FALSE),"-")</f>
        <v>-</v>
      </c>
      <c r="AA656" s="3" t="str">
        <f>IFERROR(VLOOKUP($D656,Payments!AF$10:$AX$1113,17,FALSE),"-")</f>
        <v>-</v>
      </c>
      <c r="AB656" s="3" t="str">
        <f>IFERROR(VLOOKUP($D656,Payments!AH$10:$AX$1113,15,FALSE),"-")</f>
        <v>-</v>
      </c>
      <c r="AC656" s="3" t="str">
        <f>IFERROR(VLOOKUP($D656,Payments!AJ$10:$AX$1113,15,FALSE),"-")</f>
        <v>-</v>
      </c>
      <c r="AD656" s="3" t="str">
        <f>IFERROR(VLOOKUP($D656,Payments!AL$10:$AX$1113,13,FALSE),"-")</f>
        <v>-</v>
      </c>
      <c r="AE656" s="3" t="str">
        <f>IFERROR(VLOOKUP($D656,Payments!AN$10:$AX$1113,11,FALSE),"-")</f>
        <v>-</v>
      </c>
      <c r="AF656" s="3" t="str">
        <f>IFERROR(VLOOKUP($D656,Payments!AP$10:$AX$1113,9,FALSE),"-")</f>
        <v>-</v>
      </c>
      <c r="AG656" s="3" t="str">
        <f>IFERROR(VLOOKUP($D656,Payments!AR$10:$AX$1113,7,FALSE),"-")</f>
        <v>-</v>
      </c>
      <c r="AH656" s="3" t="str">
        <f>IFERROR(VLOOKUP($D656,Payments!AT$10:$AX$1113,5,FALSE),"-")</f>
        <v>-</v>
      </c>
      <c r="AI656" s="3" t="str">
        <f>IFERROR(VLOOKUP($D656,Payments!AV$10:$AX$1113,3,FALSE),"-")</f>
        <v>-</v>
      </c>
    </row>
    <row r="657" spans="1:35" ht="14.5" x14ac:dyDescent="0.35">
      <c r="A657" s="8" t="s">
        <v>804</v>
      </c>
      <c r="B657" s="2" t="s">
        <v>2710</v>
      </c>
      <c r="C657" s="23" t="s">
        <v>1414</v>
      </c>
      <c r="D657" s="2" t="s">
        <v>2232</v>
      </c>
      <c r="E657" s="23" t="s">
        <v>1449</v>
      </c>
      <c r="F657" s="9">
        <v>6</v>
      </c>
      <c r="G657" s="38">
        <v>20000</v>
      </c>
      <c r="H657" s="9"/>
      <c r="I657" s="31"/>
      <c r="J657" s="9"/>
      <c r="K657" s="9"/>
      <c r="L657" s="3" t="str">
        <f>IFERROR(VLOOKUP($D657,Payments!B$10:$AX$1113,49,FALSE),"-")</f>
        <v>-</v>
      </c>
      <c r="M657" s="3" t="str">
        <f>IFERROR(VLOOKUP($D657,Payments!D$10:$AX$1113,47,FALSE),"-")</f>
        <v>-</v>
      </c>
      <c r="N657" s="3" t="str">
        <f>IFERROR(VLOOKUP($D657,Payments!F$10:$AX$1113,45,FALSE),"-")</f>
        <v>-</v>
      </c>
      <c r="O657" s="3" t="str">
        <f>IFERROR(VLOOKUP($D657,Payments!H$10:$AX$1113,43,FALSE),"-")</f>
        <v>-</v>
      </c>
      <c r="P657" s="3" t="str">
        <f>IFERROR(VLOOKUP($D657,Payments!J$10:$AX$1113,41,FALSE),"-")</f>
        <v>-</v>
      </c>
      <c r="Q657" s="3" t="str">
        <f>IFERROR(VLOOKUP($D657,Payments!L$10:$AX$1113,39,FALSE),"-")</f>
        <v>-</v>
      </c>
      <c r="R657" s="3" t="str">
        <f>IFERROR(VLOOKUP($D657,Payments!N$10:$AX$1113,37,FALSE),"-")</f>
        <v>-</v>
      </c>
      <c r="S657" s="3" t="str">
        <f>IFERROR(VLOOKUP($D657,Payments!P$10:$AX$1113,35,FALSE),"-")</f>
        <v>-</v>
      </c>
      <c r="T657" s="3" t="str">
        <f>IFERROR(VLOOKUP($D657,Payments!R$10:$AX$1113,33,FALSE),"-")</f>
        <v>-</v>
      </c>
      <c r="U657" s="3" t="str">
        <f>IFERROR(VLOOKUP($D657,Payments!T$10:$AX$1113,31,FALSE),"-")</f>
        <v>-</v>
      </c>
      <c r="V657" s="3" t="str">
        <f>IFERROR(VLOOKUP($D657,Payments!V$10:$AX$1113,29,FALSE),"-")</f>
        <v>-</v>
      </c>
      <c r="W657" s="3" t="str">
        <f>IFERROR(VLOOKUP($D657,Payments!X$10:$AX$1113,27,FALSE),"-")</f>
        <v>-</v>
      </c>
      <c r="X657" s="3" t="str">
        <f>IFERROR(VLOOKUP($D657,Payments!Z$10:$AX$1113,25,FALSE),"-")</f>
        <v>-</v>
      </c>
      <c r="Y657" s="3" t="str">
        <f>IFERROR(VLOOKUP($D657,Payments!AB$10:$AX$1113,23,FALSE),"-")</f>
        <v>-</v>
      </c>
      <c r="Z657" s="3" t="str">
        <f>IFERROR(VLOOKUP($D657,Payments!AD$10:$AX$1113,19,FALSE),"-")</f>
        <v>-</v>
      </c>
      <c r="AA657" s="3" t="str">
        <f>IFERROR(VLOOKUP($D657,Payments!AF$10:$AX$1113,17,FALSE),"-")</f>
        <v>-</v>
      </c>
      <c r="AB657" s="3" t="str">
        <f>IFERROR(VLOOKUP($D657,Payments!AH$10:$AX$1113,15,FALSE),"-")</f>
        <v>-</v>
      </c>
      <c r="AC657" s="3" t="str">
        <f>IFERROR(VLOOKUP($D657,Payments!AJ$10:$AX$1113,15,FALSE),"-")</f>
        <v>-</v>
      </c>
      <c r="AD657" s="3" t="str">
        <f>IFERROR(VLOOKUP($D657,Payments!AL$10:$AX$1113,13,FALSE),"-")</f>
        <v>-</v>
      </c>
      <c r="AE657" s="3" t="str">
        <f>IFERROR(VLOOKUP($D657,Payments!AN$10:$AX$1113,11,FALSE),"-")</f>
        <v>-</v>
      </c>
      <c r="AF657" s="3" t="str">
        <f>IFERROR(VLOOKUP($D657,Payments!AP$10:$AX$1113,9,FALSE),"-")</f>
        <v>-</v>
      </c>
      <c r="AG657" s="3" t="str">
        <f>IFERROR(VLOOKUP($D657,Payments!AR$10:$AX$1113,7,FALSE),"-")</f>
        <v>-</v>
      </c>
      <c r="AH657" s="3" t="str">
        <f>IFERROR(VLOOKUP($D657,Payments!AT$10:$AX$1113,5,FALSE),"-")</f>
        <v>-</v>
      </c>
      <c r="AI657" s="3" t="str">
        <f>IFERROR(VLOOKUP($D657,Payments!AV$10:$AX$1113,3,FALSE),"-")</f>
        <v>-</v>
      </c>
    </row>
    <row r="658" spans="1:35" ht="14.5" x14ac:dyDescent="0.35">
      <c r="A658" s="8" t="s">
        <v>804</v>
      </c>
      <c r="B658" s="2" t="s">
        <v>2710</v>
      </c>
      <c r="C658" s="23" t="s">
        <v>1414</v>
      </c>
      <c r="D658" s="2" t="s">
        <v>2233</v>
      </c>
      <c r="E658" s="23" t="s">
        <v>917</v>
      </c>
      <c r="F658" s="9">
        <v>1</v>
      </c>
      <c r="G658" s="38">
        <v>20000</v>
      </c>
      <c r="H658" s="9"/>
      <c r="I658" s="31"/>
      <c r="J658" s="9"/>
      <c r="K658" s="9"/>
      <c r="L658" s="3" t="str">
        <f>IFERROR(VLOOKUP($D658,Payments!B$10:$AX$1113,49,FALSE),"-")</f>
        <v>-</v>
      </c>
      <c r="M658" s="3" t="str">
        <f>IFERROR(VLOOKUP($D658,Payments!D$10:$AX$1113,47,FALSE),"-")</f>
        <v>-</v>
      </c>
      <c r="N658" s="3" t="str">
        <f>IFERROR(VLOOKUP($D658,Payments!F$10:$AX$1113,45,FALSE),"-")</f>
        <v>-</v>
      </c>
      <c r="O658" s="3" t="str">
        <f>IFERROR(VLOOKUP($D658,Payments!H$10:$AX$1113,43,FALSE),"-")</f>
        <v>-</v>
      </c>
      <c r="P658" s="3" t="str">
        <f>IFERROR(VLOOKUP($D658,Payments!J$10:$AX$1113,41,FALSE),"-")</f>
        <v>-</v>
      </c>
      <c r="Q658" s="3" t="str">
        <f>IFERROR(VLOOKUP($D658,Payments!L$10:$AX$1113,39,FALSE),"-")</f>
        <v>-</v>
      </c>
      <c r="R658" s="3" t="str">
        <f>IFERROR(VLOOKUP($D658,Payments!N$10:$AX$1113,37,FALSE),"-")</f>
        <v>-</v>
      </c>
      <c r="S658" s="3" t="str">
        <f>IFERROR(VLOOKUP($D658,Payments!P$10:$AX$1113,35,FALSE),"-")</f>
        <v>-</v>
      </c>
      <c r="T658" s="3" t="str">
        <f>IFERROR(VLOOKUP($D658,Payments!R$10:$AX$1113,33,FALSE),"-")</f>
        <v>-</v>
      </c>
      <c r="U658" s="3" t="str">
        <f>IFERROR(VLOOKUP($D658,Payments!T$10:$AX$1113,31,FALSE),"-")</f>
        <v>-</v>
      </c>
      <c r="V658" s="3" t="str">
        <f>IFERROR(VLOOKUP($D658,Payments!V$10:$AX$1113,29,FALSE),"-")</f>
        <v>-</v>
      </c>
      <c r="W658" s="3" t="str">
        <f>IFERROR(VLOOKUP($D658,Payments!X$10:$AX$1113,27,FALSE),"-")</f>
        <v>-</v>
      </c>
      <c r="X658" s="3" t="str">
        <f>IFERROR(VLOOKUP($D658,Payments!Z$10:$AX$1113,25,FALSE),"-")</f>
        <v>-</v>
      </c>
      <c r="Y658" s="3" t="str">
        <f>IFERROR(VLOOKUP($D658,Payments!AB$10:$AX$1113,23,FALSE),"-")</f>
        <v>-</v>
      </c>
      <c r="Z658" s="3" t="str">
        <f>IFERROR(VLOOKUP($D658,Payments!AD$10:$AX$1113,19,FALSE),"-")</f>
        <v>-</v>
      </c>
      <c r="AA658" s="3" t="str">
        <f>IFERROR(VLOOKUP($D658,Payments!AF$10:$AX$1113,17,FALSE),"-")</f>
        <v>-</v>
      </c>
      <c r="AB658" s="3" t="str">
        <f>IFERROR(VLOOKUP($D658,Payments!AH$10:$AX$1113,15,FALSE),"-")</f>
        <v>-</v>
      </c>
      <c r="AC658" s="3" t="str">
        <f>IFERROR(VLOOKUP($D658,Payments!AJ$10:$AX$1113,15,FALSE),"-")</f>
        <v>-</v>
      </c>
      <c r="AD658" s="3" t="str">
        <f>IFERROR(VLOOKUP($D658,Payments!AL$10:$AX$1113,13,FALSE),"-")</f>
        <v>-</v>
      </c>
      <c r="AE658" s="3" t="str">
        <f>IFERROR(VLOOKUP($D658,Payments!AN$10:$AX$1113,11,FALSE),"-")</f>
        <v>-</v>
      </c>
      <c r="AF658" s="3" t="str">
        <f>IFERROR(VLOOKUP($D658,Payments!AP$10:$AX$1113,9,FALSE),"-")</f>
        <v>-</v>
      </c>
      <c r="AG658" s="3" t="str">
        <f>IFERROR(VLOOKUP($D658,Payments!AR$10:$AX$1113,7,FALSE),"-")</f>
        <v>-</v>
      </c>
      <c r="AH658" s="3" t="str">
        <f>IFERROR(VLOOKUP($D658,Payments!AT$10:$AX$1113,5,FALSE),"-")</f>
        <v>-</v>
      </c>
      <c r="AI658" s="3" t="str">
        <f>IFERROR(VLOOKUP($D658,Payments!AV$10:$AX$1113,3,FALSE),"-")</f>
        <v>-</v>
      </c>
    </row>
    <row r="659" spans="1:35" ht="14.5" x14ac:dyDescent="0.35">
      <c r="A659" s="8" t="s">
        <v>804</v>
      </c>
      <c r="B659" s="2" t="s">
        <v>2710</v>
      </c>
      <c r="C659" s="23" t="s">
        <v>1414</v>
      </c>
      <c r="D659" s="2" t="s">
        <v>2234</v>
      </c>
      <c r="E659" s="23" t="s">
        <v>918</v>
      </c>
      <c r="F659" s="9">
        <v>6</v>
      </c>
      <c r="G659" s="38">
        <v>20000</v>
      </c>
      <c r="H659" s="9"/>
      <c r="I659" s="31"/>
      <c r="J659" s="9"/>
      <c r="K659" s="9" t="s">
        <v>1448</v>
      </c>
      <c r="L659" s="3" t="str">
        <f>IFERROR(VLOOKUP($D659,Payments!B$10:$AX$1113,49,FALSE),"-")</f>
        <v>-</v>
      </c>
      <c r="M659" s="3" t="str">
        <f>IFERROR(VLOOKUP($D659,Payments!D$10:$AX$1113,47,FALSE),"-")</f>
        <v>-</v>
      </c>
      <c r="N659" s="3" t="str">
        <f>IFERROR(VLOOKUP($D659,Payments!F$10:$AX$1113,45,FALSE),"-")</f>
        <v>-</v>
      </c>
      <c r="O659" s="3" t="str">
        <f>IFERROR(VLOOKUP($D659,Payments!H$10:$AX$1113,43,FALSE),"-")</f>
        <v>-</v>
      </c>
      <c r="P659" s="3" t="str">
        <f>IFERROR(VLOOKUP($D659,Payments!J$10:$AX$1113,41,FALSE),"-")</f>
        <v>-</v>
      </c>
      <c r="Q659" s="3" t="str">
        <f>IFERROR(VLOOKUP($D659,Payments!L$10:$AX$1113,39,FALSE),"-")</f>
        <v>-</v>
      </c>
      <c r="R659" s="3" t="str">
        <f>IFERROR(VLOOKUP($D659,Payments!N$10:$AX$1113,37,FALSE),"-")</f>
        <v>-</v>
      </c>
      <c r="S659" s="3" t="str">
        <f>IFERROR(VLOOKUP($D659,Payments!P$10:$AX$1113,35,FALSE),"-")</f>
        <v>-</v>
      </c>
      <c r="T659" s="3" t="str">
        <f>IFERROR(VLOOKUP($D659,Payments!R$10:$AX$1113,33,FALSE),"-")</f>
        <v>-</v>
      </c>
      <c r="U659" s="3" t="str">
        <f>IFERROR(VLOOKUP($D659,Payments!T$10:$AX$1113,31,FALSE),"-")</f>
        <v>-</v>
      </c>
      <c r="V659" s="3" t="str">
        <f>IFERROR(VLOOKUP($D659,Payments!V$10:$AX$1113,29,FALSE),"-")</f>
        <v>-</v>
      </c>
      <c r="W659" s="3" t="str">
        <f>IFERROR(VLOOKUP($D659,Payments!X$10:$AX$1113,27,FALSE),"-")</f>
        <v>-</v>
      </c>
      <c r="X659" s="3" t="str">
        <f>IFERROR(VLOOKUP($D659,Payments!Z$10:$AX$1113,25,FALSE),"-")</f>
        <v>-</v>
      </c>
      <c r="Y659" s="3" t="str">
        <f>IFERROR(VLOOKUP($D659,Payments!AB$10:$AX$1113,23,FALSE),"-")</f>
        <v>-</v>
      </c>
      <c r="Z659" s="3" t="str">
        <f>IFERROR(VLOOKUP($D659,Payments!AD$10:$AX$1113,19,FALSE),"-")</f>
        <v>-</v>
      </c>
      <c r="AA659" s="3" t="str">
        <f>IFERROR(VLOOKUP($D659,Payments!AF$10:$AX$1113,17,FALSE),"-")</f>
        <v>-</v>
      </c>
      <c r="AB659" s="3" t="str">
        <f>IFERROR(VLOOKUP($D659,Payments!AH$10:$AX$1113,15,FALSE),"-")</f>
        <v>-</v>
      </c>
      <c r="AC659" s="3" t="str">
        <f>IFERROR(VLOOKUP($D659,Payments!AJ$10:$AX$1113,15,FALSE),"-")</f>
        <v>-</v>
      </c>
      <c r="AD659" s="3" t="str">
        <f>IFERROR(VLOOKUP($D659,Payments!AL$10:$AX$1113,13,FALSE),"-")</f>
        <v>-</v>
      </c>
      <c r="AE659" s="3" t="str">
        <f>IFERROR(VLOOKUP($D659,Payments!AN$10:$AX$1113,11,FALSE),"-")</f>
        <v>-</v>
      </c>
      <c r="AF659" s="3" t="str">
        <f>IFERROR(VLOOKUP($D659,Payments!AP$10:$AX$1113,9,FALSE),"-")</f>
        <v>-</v>
      </c>
      <c r="AG659" s="3" t="str">
        <f>IFERROR(VLOOKUP($D659,Payments!AR$10:$AX$1113,7,FALSE),"-")</f>
        <v>-</v>
      </c>
      <c r="AH659" s="3" t="str">
        <f>IFERROR(VLOOKUP($D659,Payments!AT$10:$AX$1113,5,FALSE),"-")</f>
        <v>-</v>
      </c>
      <c r="AI659" s="3" t="str">
        <f>IFERROR(VLOOKUP($D659,Payments!AV$10:$AX$1113,3,FALSE),"-")</f>
        <v>-</v>
      </c>
    </row>
    <row r="660" spans="1:35" ht="14.5" x14ac:dyDescent="0.35">
      <c r="A660" s="8" t="s">
        <v>804</v>
      </c>
      <c r="B660" s="2" t="s">
        <v>2710</v>
      </c>
      <c r="C660" s="23" t="s">
        <v>1414</v>
      </c>
      <c r="D660" s="2" t="s">
        <v>2235</v>
      </c>
      <c r="E660" s="23" t="s">
        <v>919</v>
      </c>
      <c r="F660" s="9">
        <v>2</v>
      </c>
      <c r="G660" s="38">
        <v>20000</v>
      </c>
      <c r="H660" s="9"/>
      <c r="I660" s="31"/>
      <c r="J660" s="9"/>
      <c r="K660" s="9"/>
      <c r="L660" s="3" t="str">
        <f>IFERROR(VLOOKUP($D660,Payments!B$10:$AX$1113,49,FALSE),"-")</f>
        <v>-</v>
      </c>
      <c r="M660" s="3" t="str">
        <f>IFERROR(VLOOKUP($D660,Payments!D$10:$AX$1113,47,FALSE),"-")</f>
        <v>-</v>
      </c>
      <c r="N660" s="3" t="str">
        <f>IFERROR(VLOOKUP($D660,Payments!F$10:$AX$1113,45,FALSE),"-")</f>
        <v>-</v>
      </c>
      <c r="O660" s="3" t="str">
        <f>IFERROR(VLOOKUP($D660,Payments!H$10:$AX$1113,43,FALSE),"-")</f>
        <v>-</v>
      </c>
      <c r="P660" s="3" t="str">
        <f>IFERROR(VLOOKUP($D660,Payments!J$10:$AX$1113,41,FALSE),"-")</f>
        <v>-</v>
      </c>
      <c r="Q660" s="3" t="str">
        <f>IFERROR(VLOOKUP($D660,Payments!L$10:$AX$1113,39,FALSE),"-")</f>
        <v>-</v>
      </c>
      <c r="R660" s="3" t="str">
        <f>IFERROR(VLOOKUP($D660,Payments!N$10:$AX$1113,37,FALSE),"-")</f>
        <v>-</v>
      </c>
      <c r="S660" s="3" t="str">
        <f>IFERROR(VLOOKUP($D660,Payments!P$10:$AX$1113,35,FALSE),"-")</f>
        <v>-</v>
      </c>
      <c r="T660" s="3" t="str">
        <f>IFERROR(VLOOKUP($D660,Payments!R$10:$AX$1113,33,FALSE),"-")</f>
        <v>-</v>
      </c>
      <c r="U660" s="3" t="str">
        <f>IFERROR(VLOOKUP($D660,Payments!T$10:$AX$1113,31,FALSE),"-")</f>
        <v>-</v>
      </c>
      <c r="V660" s="3" t="str">
        <f>IFERROR(VLOOKUP($D660,Payments!V$10:$AX$1113,29,FALSE),"-")</f>
        <v>-</v>
      </c>
      <c r="W660" s="3" t="str">
        <f>IFERROR(VLOOKUP($D660,Payments!X$10:$AX$1113,27,FALSE),"-")</f>
        <v>-</v>
      </c>
      <c r="X660" s="3" t="str">
        <f>IFERROR(VLOOKUP($D660,Payments!Z$10:$AX$1113,25,FALSE),"-")</f>
        <v>-</v>
      </c>
      <c r="Y660" s="3" t="str">
        <f>IFERROR(VLOOKUP($D660,Payments!AB$10:$AX$1113,23,FALSE),"-")</f>
        <v>-</v>
      </c>
      <c r="Z660" s="3" t="str">
        <f>IFERROR(VLOOKUP($D660,Payments!AD$10:$AX$1113,19,FALSE),"-")</f>
        <v>-</v>
      </c>
      <c r="AA660" s="3" t="str">
        <f>IFERROR(VLOOKUP($D660,Payments!AF$10:$AX$1113,17,FALSE),"-")</f>
        <v>-</v>
      </c>
      <c r="AB660" s="3" t="str">
        <f>IFERROR(VLOOKUP($D660,Payments!AH$10:$AX$1113,15,FALSE),"-")</f>
        <v>-</v>
      </c>
      <c r="AC660" s="3" t="str">
        <f>IFERROR(VLOOKUP($D660,Payments!AJ$10:$AX$1113,15,FALSE),"-")</f>
        <v>-</v>
      </c>
      <c r="AD660" s="3" t="str">
        <f>IFERROR(VLOOKUP($D660,Payments!AL$10:$AX$1113,13,FALSE),"-")</f>
        <v>-</v>
      </c>
      <c r="AE660" s="3" t="str">
        <f>IFERROR(VLOOKUP($D660,Payments!AN$10:$AX$1113,11,FALSE),"-")</f>
        <v>-</v>
      </c>
      <c r="AF660" s="3" t="str">
        <f>IFERROR(VLOOKUP($D660,Payments!AP$10:$AX$1113,9,FALSE),"-")</f>
        <v>-</v>
      </c>
      <c r="AG660" s="3" t="str">
        <f>IFERROR(VLOOKUP($D660,Payments!AR$10:$AX$1113,7,FALSE),"-")</f>
        <v>-</v>
      </c>
      <c r="AH660" s="3" t="str">
        <f>IFERROR(VLOOKUP($D660,Payments!AT$10:$AX$1113,5,FALSE),"-")</f>
        <v>-</v>
      </c>
      <c r="AI660" s="3" t="str">
        <f>IFERROR(VLOOKUP($D660,Payments!AV$10:$AX$1113,3,FALSE),"-")</f>
        <v>-</v>
      </c>
    </row>
    <row r="661" spans="1:35" ht="14.5" x14ac:dyDescent="0.35">
      <c r="A661" s="8" t="s">
        <v>804</v>
      </c>
      <c r="B661" s="2" t="s">
        <v>2710</v>
      </c>
      <c r="C661" s="23" t="s">
        <v>1414</v>
      </c>
      <c r="D661" s="2" t="s">
        <v>2236</v>
      </c>
      <c r="E661" s="23" t="s">
        <v>920</v>
      </c>
      <c r="F661" s="9"/>
      <c r="G661" s="38">
        <v>50000</v>
      </c>
      <c r="H661" s="9"/>
      <c r="I661" s="31"/>
      <c r="J661" s="9"/>
      <c r="K661" s="9" t="s">
        <v>921</v>
      </c>
      <c r="L661" s="3" t="str">
        <f>IFERROR(VLOOKUP($D661,Payments!B$10:$AX$1113,49,FALSE),"-")</f>
        <v>-</v>
      </c>
      <c r="M661" s="3" t="str">
        <f>IFERROR(VLOOKUP($D661,Payments!D$10:$AX$1113,47,FALSE),"-")</f>
        <v>-</v>
      </c>
      <c r="N661" s="3" t="str">
        <f>IFERROR(VLOOKUP($D661,Payments!F$10:$AX$1113,45,FALSE),"-")</f>
        <v>-</v>
      </c>
      <c r="O661" s="3" t="str">
        <f>IFERROR(VLOOKUP($D661,Payments!H$10:$AX$1113,43,FALSE),"-")</f>
        <v>-</v>
      </c>
      <c r="P661" s="3" t="str">
        <f>IFERROR(VLOOKUP($D661,Payments!J$10:$AX$1113,41,FALSE),"-")</f>
        <v>-</v>
      </c>
      <c r="Q661" s="3" t="str">
        <f>IFERROR(VLOOKUP($D661,Payments!L$10:$AX$1113,39,FALSE),"-")</f>
        <v>-</v>
      </c>
      <c r="R661" s="3" t="str">
        <f>IFERROR(VLOOKUP($D661,Payments!N$10:$AX$1113,37,FALSE),"-")</f>
        <v>-</v>
      </c>
      <c r="S661" s="3" t="str">
        <f>IFERROR(VLOOKUP($D661,Payments!P$10:$AX$1113,35,FALSE),"-")</f>
        <v>-</v>
      </c>
      <c r="T661" s="3" t="str">
        <f>IFERROR(VLOOKUP($D661,Payments!R$10:$AX$1113,33,FALSE),"-")</f>
        <v>-</v>
      </c>
      <c r="U661" s="3" t="str">
        <f>IFERROR(VLOOKUP($D661,Payments!T$10:$AX$1113,31,FALSE),"-")</f>
        <v>-</v>
      </c>
      <c r="V661" s="3" t="str">
        <f>IFERROR(VLOOKUP($D661,Payments!V$10:$AX$1113,29,FALSE),"-")</f>
        <v>-</v>
      </c>
      <c r="W661" s="3" t="str">
        <f>IFERROR(VLOOKUP($D661,Payments!X$10:$AX$1113,27,FALSE),"-")</f>
        <v>-</v>
      </c>
      <c r="X661" s="3" t="str">
        <f>IFERROR(VLOOKUP($D661,Payments!Z$10:$AX$1113,25,FALSE),"-")</f>
        <v>-</v>
      </c>
      <c r="Y661" s="3" t="str">
        <f>IFERROR(VLOOKUP($D661,Payments!AB$10:$AX$1113,23,FALSE),"-")</f>
        <v>-</v>
      </c>
      <c r="Z661" s="3" t="str">
        <f>IFERROR(VLOOKUP($D661,Payments!AD$10:$AX$1113,19,FALSE),"-")</f>
        <v>-</v>
      </c>
      <c r="AA661" s="3" t="str">
        <f>IFERROR(VLOOKUP($D661,Payments!AF$10:$AX$1113,17,FALSE),"-")</f>
        <v>-</v>
      </c>
      <c r="AB661" s="3" t="str">
        <f>IFERROR(VLOOKUP($D661,Payments!AH$10:$AX$1113,15,FALSE),"-")</f>
        <v>-</v>
      </c>
      <c r="AC661" s="3" t="str">
        <f>IFERROR(VLOOKUP($D661,Payments!AJ$10:$AX$1113,15,FALSE),"-")</f>
        <v>-</v>
      </c>
      <c r="AD661" s="3" t="str">
        <f>IFERROR(VLOOKUP($D661,Payments!AL$10:$AX$1113,13,FALSE),"-")</f>
        <v>-</v>
      </c>
      <c r="AE661" s="3" t="str">
        <f>IFERROR(VLOOKUP($D661,Payments!AN$10:$AX$1113,11,FALSE),"-")</f>
        <v>-</v>
      </c>
      <c r="AF661" s="3" t="str">
        <f>IFERROR(VLOOKUP($D661,Payments!AP$10:$AX$1113,9,FALSE),"-")</f>
        <v>-</v>
      </c>
      <c r="AG661" s="3" t="str">
        <f>IFERROR(VLOOKUP($D661,Payments!AR$10:$AX$1113,7,FALSE),"-")</f>
        <v>-</v>
      </c>
      <c r="AH661" s="3" t="str">
        <f>IFERROR(VLOOKUP($D661,Payments!AT$10:$AX$1113,5,FALSE),"-")</f>
        <v>-</v>
      </c>
      <c r="AI661" s="3" t="str">
        <f>IFERROR(VLOOKUP($D661,Payments!AV$10:$AX$1113,3,FALSE),"-")</f>
        <v>-</v>
      </c>
    </row>
    <row r="662" spans="1:35" ht="14.5" x14ac:dyDescent="0.35">
      <c r="A662" s="8" t="s">
        <v>804</v>
      </c>
      <c r="B662" s="2" t="s">
        <v>2710</v>
      </c>
      <c r="C662" s="23" t="s">
        <v>1414</v>
      </c>
      <c r="D662" s="2" t="s">
        <v>2237</v>
      </c>
      <c r="E662" s="23" t="s">
        <v>922</v>
      </c>
      <c r="F662" s="9">
        <v>1</v>
      </c>
      <c r="G662" s="38">
        <v>15000</v>
      </c>
      <c r="H662" s="9"/>
      <c r="I662" s="31"/>
      <c r="J662" s="9"/>
      <c r="K662" s="9"/>
      <c r="L662" s="3" t="str">
        <f>IFERROR(VLOOKUP($D662,Payments!B$10:$AX$1113,49,FALSE),"-")</f>
        <v>-</v>
      </c>
      <c r="M662" s="3" t="str">
        <f>IFERROR(VLOOKUP($D662,Payments!D$10:$AX$1113,47,FALSE),"-")</f>
        <v>-</v>
      </c>
      <c r="N662" s="3" t="str">
        <f>IFERROR(VLOOKUP($D662,Payments!F$10:$AX$1113,45,FALSE),"-")</f>
        <v>-</v>
      </c>
      <c r="O662" s="3" t="str">
        <f>IFERROR(VLOOKUP($D662,Payments!H$10:$AX$1113,43,FALSE),"-")</f>
        <v>-</v>
      </c>
      <c r="P662" s="3" t="str">
        <f>IFERROR(VLOOKUP($D662,Payments!J$10:$AX$1113,41,FALSE),"-")</f>
        <v>-</v>
      </c>
      <c r="Q662" s="3" t="str">
        <f>IFERROR(VLOOKUP($D662,Payments!L$10:$AX$1113,39,FALSE),"-")</f>
        <v>-</v>
      </c>
      <c r="R662" s="3" t="str">
        <f>IFERROR(VLOOKUP($D662,Payments!N$10:$AX$1113,37,FALSE),"-")</f>
        <v>-</v>
      </c>
      <c r="S662" s="3" t="str">
        <f>IFERROR(VLOOKUP($D662,Payments!P$10:$AX$1113,35,FALSE),"-")</f>
        <v>-</v>
      </c>
      <c r="T662" s="3" t="str">
        <f>IFERROR(VLOOKUP($D662,Payments!R$10:$AX$1113,33,FALSE),"-")</f>
        <v>-</v>
      </c>
      <c r="U662" s="3" t="str">
        <f>IFERROR(VLOOKUP($D662,Payments!T$10:$AX$1113,31,FALSE),"-")</f>
        <v>-</v>
      </c>
      <c r="V662" s="3" t="str">
        <f>IFERROR(VLOOKUP($D662,Payments!V$10:$AX$1113,29,FALSE),"-")</f>
        <v>-</v>
      </c>
      <c r="W662" s="3" t="str">
        <f>IFERROR(VLOOKUP($D662,Payments!X$10:$AX$1113,27,FALSE),"-")</f>
        <v>-</v>
      </c>
      <c r="X662" s="3" t="str">
        <f>IFERROR(VLOOKUP($D662,Payments!Z$10:$AX$1113,25,FALSE),"-")</f>
        <v>-</v>
      </c>
      <c r="Y662" s="3" t="str">
        <f>IFERROR(VLOOKUP($D662,Payments!AB$10:$AX$1113,23,FALSE),"-")</f>
        <v>-</v>
      </c>
      <c r="Z662" s="3" t="str">
        <f>IFERROR(VLOOKUP($D662,Payments!AD$10:$AX$1113,19,FALSE),"-")</f>
        <v>-</v>
      </c>
      <c r="AA662" s="3" t="str">
        <f>IFERROR(VLOOKUP($D662,Payments!AF$10:$AX$1113,17,FALSE),"-")</f>
        <v>-</v>
      </c>
      <c r="AB662" s="3" t="str">
        <f>IFERROR(VLOOKUP($D662,Payments!AH$10:$AX$1113,15,FALSE),"-")</f>
        <v>-</v>
      </c>
      <c r="AC662" s="3" t="str">
        <f>IFERROR(VLOOKUP($D662,Payments!AJ$10:$AX$1113,15,FALSE),"-")</f>
        <v>-</v>
      </c>
      <c r="AD662" s="3" t="str">
        <f>IFERROR(VLOOKUP($D662,Payments!AL$10:$AX$1113,13,FALSE),"-")</f>
        <v>-</v>
      </c>
      <c r="AE662" s="3" t="str">
        <f>IFERROR(VLOOKUP($D662,Payments!AN$10:$AX$1113,11,FALSE),"-")</f>
        <v>-</v>
      </c>
      <c r="AF662" s="3" t="str">
        <f>IFERROR(VLOOKUP($D662,Payments!AP$10:$AX$1113,9,FALSE),"-")</f>
        <v>-</v>
      </c>
      <c r="AG662" s="3" t="str">
        <f>IFERROR(VLOOKUP($D662,Payments!AR$10:$AX$1113,7,FALSE),"-")</f>
        <v>-</v>
      </c>
      <c r="AH662" s="3" t="str">
        <f>IFERROR(VLOOKUP($D662,Payments!AT$10:$AX$1113,5,FALSE),"-")</f>
        <v>-</v>
      </c>
      <c r="AI662" s="3" t="str">
        <f>IFERROR(VLOOKUP($D662,Payments!AV$10:$AX$1113,3,FALSE),"-")</f>
        <v>-</v>
      </c>
    </row>
    <row r="663" spans="1:35" ht="14.5" x14ac:dyDescent="0.35">
      <c r="A663" s="8" t="s">
        <v>804</v>
      </c>
      <c r="B663" s="2" t="s">
        <v>2710</v>
      </c>
      <c r="C663" s="23" t="s">
        <v>1414</v>
      </c>
      <c r="D663" s="2" t="s">
        <v>2238</v>
      </c>
      <c r="E663" s="23" t="s">
        <v>923</v>
      </c>
      <c r="F663" s="9">
        <v>3</v>
      </c>
      <c r="G663" s="38">
        <v>20000</v>
      </c>
      <c r="H663" s="9"/>
      <c r="I663" s="31"/>
      <c r="J663" s="9"/>
      <c r="K663" s="9" t="s">
        <v>924</v>
      </c>
      <c r="L663" s="3" t="str">
        <f>IFERROR(VLOOKUP($D663,Payments!B$10:$AX$1113,49,FALSE),"-")</f>
        <v>-</v>
      </c>
      <c r="M663" s="3" t="str">
        <f>IFERROR(VLOOKUP($D663,Payments!D$10:$AX$1113,47,FALSE),"-")</f>
        <v>-</v>
      </c>
      <c r="N663" s="3" t="str">
        <f>IFERROR(VLOOKUP($D663,Payments!F$10:$AX$1113,45,FALSE),"-")</f>
        <v>-</v>
      </c>
      <c r="O663" s="3" t="str">
        <f>IFERROR(VLOOKUP($D663,Payments!H$10:$AX$1113,43,FALSE),"-")</f>
        <v>-</v>
      </c>
      <c r="P663" s="3" t="str">
        <f>IFERROR(VLOOKUP($D663,Payments!J$10:$AX$1113,41,FALSE),"-")</f>
        <v>-</v>
      </c>
      <c r="Q663" s="3" t="str">
        <f>IFERROR(VLOOKUP($D663,Payments!L$10:$AX$1113,39,FALSE),"-")</f>
        <v>-</v>
      </c>
      <c r="R663" s="3" t="str">
        <f>IFERROR(VLOOKUP($D663,Payments!N$10:$AX$1113,37,FALSE),"-")</f>
        <v>-</v>
      </c>
      <c r="S663" s="3" t="str">
        <f>IFERROR(VLOOKUP($D663,Payments!P$10:$AX$1113,35,FALSE),"-")</f>
        <v>-</v>
      </c>
      <c r="T663" s="3" t="str">
        <f>IFERROR(VLOOKUP($D663,Payments!R$10:$AX$1113,33,FALSE),"-")</f>
        <v>-</v>
      </c>
      <c r="U663" s="3" t="str">
        <f>IFERROR(VLOOKUP($D663,Payments!T$10:$AX$1113,31,FALSE),"-")</f>
        <v>-</v>
      </c>
      <c r="V663" s="3" t="str">
        <f>IFERROR(VLOOKUP($D663,Payments!V$10:$AX$1113,29,FALSE),"-")</f>
        <v>-</v>
      </c>
      <c r="W663" s="3" t="str">
        <f>IFERROR(VLOOKUP($D663,Payments!X$10:$AX$1113,27,FALSE),"-")</f>
        <v>-</v>
      </c>
      <c r="X663" s="3" t="str">
        <f>IFERROR(VLOOKUP($D663,Payments!Z$10:$AX$1113,25,FALSE),"-")</f>
        <v>-</v>
      </c>
      <c r="Y663" s="3" t="str">
        <f>IFERROR(VLOOKUP($D663,Payments!AB$10:$AX$1113,23,FALSE),"-")</f>
        <v>-</v>
      </c>
      <c r="Z663" s="3" t="str">
        <f>IFERROR(VLOOKUP($D663,Payments!AD$10:$AX$1113,19,FALSE),"-")</f>
        <v>-</v>
      </c>
      <c r="AA663" s="3" t="str">
        <f>IFERROR(VLOOKUP($D663,Payments!AF$10:$AX$1113,17,FALSE),"-")</f>
        <v>-</v>
      </c>
      <c r="AB663" s="3" t="str">
        <f>IFERROR(VLOOKUP($D663,Payments!AH$10:$AX$1113,15,FALSE),"-")</f>
        <v>-</v>
      </c>
      <c r="AC663" s="3" t="str">
        <f>IFERROR(VLOOKUP($D663,Payments!AJ$10:$AX$1113,15,FALSE),"-")</f>
        <v>-</v>
      </c>
      <c r="AD663" s="3" t="str">
        <f>IFERROR(VLOOKUP($D663,Payments!AL$10:$AX$1113,13,FALSE),"-")</f>
        <v>-</v>
      </c>
      <c r="AE663" s="3" t="str">
        <f>IFERROR(VLOOKUP($D663,Payments!AN$10:$AX$1113,11,FALSE),"-")</f>
        <v>-</v>
      </c>
      <c r="AF663" s="3" t="str">
        <f>IFERROR(VLOOKUP($D663,Payments!AP$10:$AX$1113,9,FALSE),"-")</f>
        <v>-</v>
      </c>
      <c r="AG663" s="3" t="str">
        <f>IFERROR(VLOOKUP($D663,Payments!AR$10:$AX$1113,7,FALSE),"-")</f>
        <v>-</v>
      </c>
      <c r="AH663" s="3" t="str">
        <f>IFERROR(VLOOKUP($D663,Payments!AT$10:$AX$1113,5,FALSE),"-")</f>
        <v>-</v>
      </c>
      <c r="AI663" s="3" t="str">
        <f>IFERROR(VLOOKUP($D663,Payments!AV$10:$AX$1113,3,FALSE),"-")</f>
        <v>-</v>
      </c>
    </row>
    <row r="664" spans="1:35" ht="14.5" x14ac:dyDescent="0.35">
      <c r="A664" s="8" t="s">
        <v>804</v>
      </c>
      <c r="B664" s="2" t="s">
        <v>2710</v>
      </c>
      <c r="C664" s="23" t="s">
        <v>1414</v>
      </c>
      <c r="D664" s="2" t="s">
        <v>2239</v>
      </c>
      <c r="E664" s="23" t="s">
        <v>925</v>
      </c>
      <c r="F664" s="9">
        <v>3</v>
      </c>
      <c r="G664" s="38">
        <v>20000</v>
      </c>
      <c r="H664" s="9"/>
      <c r="I664" s="31"/>
      <c r="J664" s="9"/>
      <c r="K664" s="9"/>
      <c r="L664" s="3" t="str">
        <f>IFERROR(VLOOKUP($D664,Payments!B$10:$AX$1113,49,FALSE),"-")</f>
        <v>-</v>
      </c>
      <c r="M664" s="3" t="str">
        <f>IFERROR(VLOOKUP($D664,Payments!D$10:$AX$1113,47,FALSE),"-")</f>
        <v>-</v>
      </c>
      <c r="N664" s="3" t="str">
        <f>IFERROR(VLOOKUP($D664,Payments!F$10:$AX$1113,45,FALSE),"-")</f>
        <v>-</v>
      </c>
      <c r="O664" s="3" t="str">
        <f>IFERROR(VLOOKUP($D664,Payments!H$10:$AX$1113,43,FALSE),"-")</f>
        <v>-</v>
      </c>
      <c r="P664" s="3" t="str">
        <f>IFERROR(VLOOKUP($D664,Payments!J$10:$AX$1113,41,FALSE),"-")</f>
        <v>-</v>
      </c>
      <c r="Q664" s="3" t="str">
        <f>IFERROR(VLOOKUP($D664,Payments!L$10:$AX$1113,39,FALSE),"-")</f>
        <v>-</v>
      </c>
      <c r="R664" s="3" t="str">
        <f>IFERROR(VLOOKUP($D664,Payments!N$10:$AX$1113,37,FALSE),"-")</f>
        <v>-</v>
      </c>
      <c r="S664" s="3" t="str">
        <f>IFERROR(VLOOKUP($D664,Payments!P$10:$AX$1113,35,FALSE),"-")</f>
        <v>-</v>
      </c>
      <c r="T664" s="3" t="str">
        <f>IFERROR(VLOOKUP($D664,Payments!R$10:$AX$1113,33,FALSE),"-")</f>
        <v>-</v>
      </c>
      <c r="U664" s="3" t="str">
        <f>IFERROR(VLOOKUP($D664,Payments!T$10:$AX$1113,31,FALSE),"-")</f>
        <v>-</v>
      </c>
      <c r="V664" s="3" t="str">
        <f>IFERROR(VLOOKUP($D664,Payments!V$10:$AX$1113,29,FALSE),"-")</f>
        <v>-</v>
      </c>
      <c r="W664" s="3" t="str">
        <f>IFERROR(VLOOKUP($D664,Payments!X$10:$AX$1113,27,FALSE),"-")</f>
        <v>-</v>
      </c>
      <c r="X664" s="3" t="str">
        <f>IFERROR(VLOOKUP($D664,Payments!Z$10:$AX$1113,25,FALSE),"-")</f>
        <v>-</v>
      </c>
      <c r="Y664" s="3" t="str">
        <f>IFERROR(VLOOKUP($D664,Payments!AB$10:$AX$1113,23,FALSE),"-")</f>
        <v>-</v>
      </c>
      <c r="Z664" s="3" t="str">
        <f>IFERROR(VLOOKUP($D664,Payments!AD$10:$AX$1113,19,FALSE),"-")</f>
        <v>-</v>
      </c>
      <c r="AA664" s="3" t="str">
        <f>IFERROR(VLOOKUP($D664,Payments!AF$10:$AX$1113,17,FALSE),"-")</f>
        <v>-</v>
      </c>
      <c r="AB664" s="3" t="str">
        <f>IFERROR(VLOOKUP($D664,Payments!AH$10:$AX$1113,15,FALSE),"-")</f>
        <v>-</v>
      </c>
      <c r="AC664" s="3" t="str">
        <f>IFERROR(VLOOKUP($D664,Payments!AJ$10:$AX$1113,15,FALSE),"-")</f>
        <v>-</v>
      </c>
      <c r="AD664" s="3" t="str">
        <f>IFERROR(VLOOKUP($D664,Payments!AL$10:$AX$1113,13,FALSE),"-")</f>
        <v>-</v>
      </c>
      <c r="AE664" s="3" t="str">
        <f>IFERROR(VLOOKUP($D664,Payments!AN$10:$AX$1113,11,FALSE),"-")</f>
        <v>-</v>
      </c>
      <c r="AF664" s="3" t="str">
        <f>IFERROR(VLOOKUP($D664,Payments!AP$10:$AX$1113,9,FALSE),"-")</f>
        <v>-</v>
      </c>
      <c r="AG664" s="3" t="str">
        <f>IFERROR(VLOOKUP($D664,Payments!AR$10:$AX$1113,7,FALSE),"-")</f>
        <v>-</v>
      </c>
      <c r="AH664" s="3" t="str">
        <f>IFERROR(VLOOKUP($D664,Payments!AT$10:$AX$1113,5,FALSE),"-")</f>
        <v>-</v>
      </c>
      <c r="AI664" s="3" t="str">
        <f>IFERROR(VLOOKUP($D664,Payments!AV$10:$AX$1113,3,FALSE),"-")</f>
        <v>-</v>
      </c>
    </row>
    <row r="665" spans="1:35" ht="14.5" x14ac:dyDescent="0.35">
      <c r="A665" s="8" t="s">
        <v>804</v>
      </c>
      <c r="B665" s="2" t="s">
        <v>2710</v>
      </c>
      <c r="C665" s="23" t="s">
        <v>1414</v>
      </c>
      <c r="D665" s="2" t="s">
        <v>2240</v>
      </c>
      <c r="E665" s="23" t="s">
        <v>926</v>
      </c>
      <c r="F665" s="9" t="s">
        <v>927</v>
      </c>
      <c r="G665" s="38">
        <v>20000</v>
      </c>
      <c r="H665" s="9"/>
      <c r="I665" s="31"/>
      <c r="J665" s="9"/>
      <c r="K665" s="9"/>
      <c r="L665" s="3" t="str">
        <f>IFERROR(VLOOKUP($D665,Payments!B$10:$AX$1113,49,FALSE),"-")</f>
        <v>-</v>
      </c>
      <c r="M665" s="3" t="str">
        <f>IFERROR(VLOOKUP($D665,Payments!D$10:$AX$1113,47,FALSE),"-")</f>
        <v>-</v>
      </c>
      <c r="N665" s="3" t="str">
        <f>IFERROR(VLOOKUP($D665,Payments!F$10:$AX$1113,45,FALSE),"-")</f>
        <v>-</v>
      </c>
      <c r="O665" s="3" t="str">
        <f>IFERROR(VLOOKUP($D665,Payments!H$10:$AX$1113,43,FALSE),"-")</f>
        <v>-</v>
      </c>
      <c r="P665" s="3" t="str">
        <f>IFERROR(VLOOKUP($D665,Payments!J$10:$AX$1113,41,FALSE),"-")</f>
        <v>-</v>
      </c>
      <c r="Q665" s="3" t="str">
        <f>IFERROR(VLOOKUP($D665,Payments!L$10:$AX$1113,39,FALSE),"-")</f>
        <v>-</v>
      </c>
      <c r="R665" s="3" t="str">
        <f>IFERROR(VLOOKUP($D665,Payments!N$10:$AX$1113,37,FALSE),"-")</f>
        <v>-</v>
      </c>
      <c r="S665" s="3" t="str">
        <f>IFERROR(VLOOKUP($D665,Payments!P$10:$AX$1113,35,FALSE),"-")</f>
        <v>-</v>
      </c>
      <c r="T665" s="3" t="str">
        <f>IFERROR(VLOOKUP($D665,Payments!R$10:$AX$1113,33,FALSE),"-")</f>
        <v>-</v>
      </c>
      <c r="U665" s="3" t="str">
        <f>IFERROR(VLOOKUP($D665,Payments!T$10:$AX$1113,31,FALSE),"-")</f>
        <v>-</v>
      </c>
      <c r="V665" s="3" t="str">
        <f>IFERROR(VLOOKUP($D665,Payments!V$10:$AX$1113,29,FALSE),"-")</f>
        <v>-</v>
      </c>
      <c r="W665" s="3" t="str">
        <f>IFERROR(VLOOKUP($D665,Payments!X$10:$AX$1113,27,FALSE),"-")</f>
        <v>-</v>
      </c>
      <c r="X665" s="3" t="str">
        <f>IFERROR(VLOOKUP($D665,Payments!Z$10:$AX$1113,25,FALSE),"-")</f>
        <v>-</v>
      </c>
      <c r="Y665" s="3" t="str">
        <f>IFERROR(VLOOKUP($D665,Payments!AB$10:$AX$1113,23,FALSE),"-")</f>
        <v>-</v>
      </c>
      <c r="Z665" s="3" t="str">
        <f>IFERROR(VLOOKUP($D665,Payments!AD$10:$AX$1113,19,FALSE),"-")</f>
        <v>-</v>
      </c>
      <c r="AA665" s="3" t="str">
        <f>IFERROR(VLOOKUP($D665,Payments!AF$10:$AX$1113,17,FALSE),"-")</f>
        <v>-</v>
      </c>
      <c r="AB665" s="3" t="str">
        <f>IFERROR(VLOOKUP($D665,Payments!AH$10:$AX$1113,15,FALSE),"-")</f>
        <v>-</v>
      </c>
      <c r="AC665" s="3" t="str">
        <f>IFERROR(VLOOKUP($D665,Payments!AJ$10:$AX$1113,15,FALSE),"-")</f>
        <v>-</v>
      </c>
      <c r="AD665" s="3" t="str">
        <f>IFERROR(VLOOKUP($D665,Payments!AL$10:$AX$1113,13,FALSE),"-")</f>
        <v>-</v>
      </c>
      <c r="AE665" s="3" t="str">
        <f>IFERROR(VLOOKUP($D665,Payments!AN$10:$AX$1113,11,FALSE),"-")</f>
        <v>-</v>
      </c>
      <c r="AF665" s="3" t="str">
        <f>IFERROR(VLOOKUP($D665,Payments!AP$10:$AX$1113,9,FALSE),"-")</f>
        <v>-</v>
      </c>
      <c r="AG665" s="3" t="str">
        <f>IFERROR(VLOOKUP($D665,Payments!AR$10:$AX$1113,7,FALSE),"-")</f>
        <v>-</v>
      </c>
      <c r="AH665" s="3" t="str">
        <f>IFERROR(VLOOKUP($D665,Payments!AT$10:$AX$1113,5,FALSE),"-")</f>
        <v>-</v>
      </c>
      <c r="AI665" s="3" t="str">
        <f>IFERROR(VLOOKUP($D665,Payments!AV$10:$AX$1113,3,FALSE),"-")</f>
        <v>-</v>
      </c>
    </row>
    <row r="666" spans="1:35" ht="14.5" x14ac:dyDescent="0.35">
      <c r="A666" s="8" t="s">
        <v>804</v>
      </c>
      <c r="B666" s="2" t="s">
        <v>2710</v>
      </c>
      <c r="C666" s="23" t="s">
        <v>1414</v>
      </c>
      <c r="D666" s="2" t="s">
        <v>2241</v>
      </c>
      <c r="E666" s="23" t="s">
        <v>928</v>
      </c>
      <c r="F666" s="2" t="s">
        <v>661</v>
      </c>
      <c r="G666" s="38">
        <v>20000</v>
      </c>
      <c r="H666" s="9"/>
      <c r="I666" s="31"/>
      <c r="J666" s="9"/>
      <c r="K666" s="9"/>
      <c r="L666" s="3" t="str">
        <f>IFERROR(VLOOKUP($D666,Payments!B$10:$AX$1113,49,FALSE),"-")</f>
        <v>-</v>
      </c>
      <c r="M666" s="3" t="str">
        <f>IFERROR(VLOOKUP($D666,Payments!D$10:$AX$1113,47,FALSE),"-")</f>
        <v>-</v>
      </c>
      <c r="N666" s="3" t="str">
        <f>IFERROR(VLOOKUP($D666,Payments!F$10:$AX$1113,45,FALSE),"-")</f>
        <v>-</v>
      </c>
      <c r="O666" s="3" t="str">
        <f>IFERROR(VLOOKUP($D666,Payments!H$10:$AX$1113,43,FALSE),"-")</f>
        <v>-</v>
      </c>
      <c r="P666" s="3" t="str">
        <f>IFERROR(VLOOKUP($D666,Payments!J$10:$AX$1113,41,FALSE),"-")</f>
        <v>-</v>
      </c>
      <c r="Q666" s="3" t="str">
        <f>IFERROR(VLOOKUP($D666,Payments!L$10:$AX$1113,39,FALSE),"-")</f>
        <v>-</v>
      </c>
      <c r="R666" s="3" t="str">
        <f>IFERROR(VLOOKUP($D666,Payments!N$10:$AX$1113,37,FALSE),"-")</f>
        <v>-</v>
      </c>
      <c r="S666" s="3" t="str">
        <f>IFERROR(VLOOKUP($D666,Payments!P$10:$AX$1113,35,FALSE),"-")</f>
        <v>-</v>
      </c>
      <c r="T666" s="3" t="str">
        <f>IFERROR(VLOOKUP($D666,Payments!R$10:$AX$1113,33,FALSE),"-")</f>
        <v>-</v>
      </c>
      <c r="U666" s="3" t="str">
        <f>IFERROR(VLOOKUP($D666,Payments!T$10:$AX$1113,31,FALSE),"-")</f>
        <v>-</v>
      </c>
      <c r="V666" s="3" t="str">
        <f>IFERROR(VLOOKUP($D666,Payments!V$10:$AX$1113,29,FALSE),"-")</f>
        <v>-</v>
      </c>
      <c r="W666" s="3" t="str">
        <f>IFERROR(VLOOKUP($D666,Payments!X$10:$AX$1113,27,FALSE),"-")</f>
        <v>-</v>
      </c>
      <c r="X666" s="3" t="str">
        <f>IFERROR(VLOOKUP($D666,Payments!Z$10:$AX$1113,25,FALSE),"-")</f>
        <v>-</v>
      </c>
      <c r="Y666" s="3" t="str">
        <f>IFERROR(VLOOKUP($D666,Payments!AB$10:$AX$1113,23,FALSE),"-")</f>
        <v>-</v>
      </c>
      <c r="Z666" s="3" t="str">
        <f>IFERROR(VLOOKUP($D666,Payments!AD$10:$AX$1113,19,FALSE),"-")</f>
        <v>-</v>
      </c>
      <c r="AA666" s="3" t="str">
        <f>IFERROR(VLOOKUP($D666,Payments!AF$10:$AX$1113,17,FALSE),"-")</f>
        <v>-</v>
      </c>
      <c r="AB666" s="3" t="str">
        <f>IFERROR(VLOOKUP($D666,Payments!AH$10:$AX$1113,15,FALSE),"-")</f>
        <v>-</v>
      </c>
      <c r="AC666" s="3" t="str">
        <f>IFERROR(VLOOKUP($D666,Payments!AJ$10:$AX$1113,15,FALSE),"-")</f>
        <v>-</v>
      </c>
      <c r="AD666" s="3" t="str">
        <f>IFERROR(VLOOKUP($D666,Payments!AL$10:$AX$1113,13,FALSE),"-")</f>
        <v>-</v>
      </c>
      <c r="AE666" s="3" t="str">
        <f>IFERROR(VLOOKUP($D666,Payments!AN$10:$AX$1113,11,FALSE),"-")</f>
        <v>-</v>
      </c>
      <c r="AF666" s="3" t="str">
        <f>IFERROR(VLOOKUP($D666,Payments!AP$10:$AX$1113,9,FALSE),"-")</f>
        <v>-</v>
      </c>
      <c r="AG666" s="3" t="str">
        <f>IFERROR(VLOOKUP($D666,Payments!AR$10:$AX$1113,7,FALSE),"-")</f>
        <v>-</v>
      </c>
      <c r="AH666" s="3" t="str">
        <f>IFERROR(VLOOKUP($D666,Payments!AT$10:$AX$1113,5,FALSE),"-")</f>
        <v>-</v>
      </c>
      <c r="AI666" s="3" t="str">
        <f>IFERROR(VLOOKUP($D666,Payments!AV$10:$AX$1113,3,FALSE),"-")</f>
        <v>-</v>
      </c>
    </row>
    <row r="667" spans="1:35" ht="14.5" x14ac:dyDescent="0.35">
      <c r="A667" s="8" t="s">
        <v>804</v>
      </c>
      <c r="B667" s="2" t="s">
        <v>2710</v>
      </c>
      <c r="C667" s="23" t="s">
        <v>1414</v>
      </c>
      <c r="D667" s="2" t="s">
        <v>2242</v>
      </c>
      <c r="E667" s="23" t="s">
        <v>929</v>
      </c>
      <c r="F667" s="9">
        <v>1</v>
      </c>
      <c r="G667" s="38">
        <v>20000</v>
      </c>
      <c r="H667" s="9"/>
      <c r="I667" s="31"/>
      <c r="J667" s="9"/>
      <c r="K667" s="9"/>
      <c r="L667" s="3" t="str">
        <f>IFERROR(VLOOKUP($D667,Payments!B$10:$AX$1113,49,FALSE),"-")</f>
        <v>-</v>
      </c>
      <c r="M667" s="3" t="str">
        <f>IFERROR(VLOOKUP($D667,Payments!D$10:$AX$1113,47,FALSE),"-")</f>
        <v>-</v>
      </c>
      <c r="N667" s="3" t="str">
        <f>IFERROR(VLOOKUP($D667,Payments!F$10:$AX$1113,45,FALSE),"-")</f>
        <v>-</v>
      </c>
      <c r="O667" s="3" t="str">
        <f>IFERROR(VLOOKUP($D667,Payments!H$10:$AX$1113,43,FALSE),"-")</f>
        <v>-</v>
      </c>
      <c r="P667" s="3" t="str">
        <f>IFERROR(VLOOKUP($D667,Payments!J$10:$AX$1113,41,FALSE),"-")</f>
        <v>-</v>
      </c>
      <c r="Q667" s="3" t="str">
        <f>IFERROR(VLOOKUP($D667,Payments!L$10:$AX$1113,39,FALSE),"-")</f>
        <v>-</v>
      </c>
      <c r="R667" s="3" t="str">
        <f>IFERROR(VLOOKUP($D667,Payments!N$10:$AX$1113,37,FALSE),"-")</f>
        <v>-</v>
      </c>
      <c r="S667" s="3" t="str">
        <f>IFERROR(VLOOKUP($D667,Payments!P$10:$AX$1113,35,FALSE),"-")</f>
        <v>-</v>
      </c>
      <c r="T667" s="3" t="str">
        <f>IFERROR(VLOOKUP($D667,Payments!R$10:$AX$1113,33,FALSE),"-")</f>
        <v>-</v>
      </c>
      <c r="U667" s="3" t="str">
        <f>IFERROR(VLOOKUP($D667,Payments!T$10:$AX$1113,31,FALSE),"-")</f>
        <v>-</v>
      </c>
      <c r="V667" s="3" t="str">
        <f>IFERROR(VLOOKUP($D667,Payments!V$10:$AX$1113,29,FALSE),"-")</f>
        <v>-</v>
      </c>
      <c r="W667" s="3" t="str">
        <f>IFERROR(VLOOKUP($D667,Payments!X$10:$AX$1113,27,FALSE),"-")</f>
        <v>-</v>
      </c>
      <c r="X667" s="3" t="str">
        <f>IFERROR(VLOOKUP($D667,Payments!Z$10:$AX$1113,25,FALSE),"-")</f>
        <v>-</v>
      </c>
      <c r="Y667" s="3" t="str">
        <f>IFERROR(VLOOKUP($D667,Payments!AB$10:$AX$1113,23,FALSE),"-")</f>
        <v>-</v>
      </c>
      <c r="Z667" s="3" t="str">
        <f>IFERROR(VLOOKUP($D667,Payments!AD$10:$AX$1113,19,FALSE),"-")</f>
        <v>-</v>
      </c>
      <c r="AA667" s="3" t="str">
        <f>IFERROR(VLOOKUP($D667,Payments!AF$10:$AX$1113,17,FALSE),"-")</f>
        <v>-</v>
      </c>
      <c r="AB667" s="3" t="str">
        <f>IFERROR(VLOOKUP($D667,Payments!AH$10:$AX$1113,15,FALSE),"-")</f>
        <v>-</v>
      </c>
      <c r="AC667" s="3" t="str">
        <f>IFERROR(VLOOKUP($D667,Payments!AJ$10:$AX$1113,15,FALSE),"-")</f>
        <v>-</v>
      </c>
      <c r="AD667" s="3" t="str">
        <f>IFERROR(VLOOKUP($D667,Payments!AL$10:$AX$1113,13,FALSE),"-")</f>
        <v>-</v>
      </c>
      <c r="AE667" s="3" t="str">
        <f>IFERROR(VLOOKUP($D667,Payments!AN$10:$AX$1113,11,FALSE),"-")</f>
        <v>-</v>
      </c>
      <c r="AF667" s="3" t="str">
        <f>IFERROR(VLOOKUP($D667,Payments!AP$10:$AX$1113,9,FALSE),"-")</f>
        <v>-</v>
      </c>
      <c r="AG667" s="3" t="str">
        <f>IFERROR(VLOOKUP($D667,Payments!AR$10:$AX$1113,7,FALSE),"-")</f>
        <v>-</v>
      </c>
      <c r="AH667" s="3" t="str">
        <f>IFERROR(VLOOKUP($D667,Payments!AT$10:$AX$1113,5,FALSE),"-")</f>
        <v>-</v>
      </c>
      <c r="AI667" s="3" t="str">
        <f>IFERROR(VLOOKUP($D667,Payments!AV$10:$AX$1113,3,FALSE),"-")</f>
        <v>-</v>
      </c>
    </row>
    <row r="668" spans="1:35" ht="14.5" x14ac:dyDescent="0.35">
      <c r="A668" s="8" t="s">
        <v>804</v>
      </c>
      <c r="B668" s="2" t="s">
        <v>2710</v>
      </c>
      <c r="C668" s="23" t="s">
        <v>1414</v>
      </c>
      <c r="D668" s="2" t="s">
        <v>2243</v>
      </c>
      <c r="E668" s="23" t="s">
        <v>930</v>
      </c>
      <c r="F668" s="9">
        <v>5</v>
      </c>
      <c r="G668" s="38">
        <v>20000</v>
      </c>
      <c r="H668" s="9"/>
      <c r="I668" s="31"/>
      <c r="J668" s="9"/>
      <c r="K668" s="9"/>
      <c r="L668" s="3" t="str">
        <f>IFERROR(VLOOKUP($D668,Payments!B$10:$AX$1113,49,FALSE),"-")</f>
        <v>-</v>
      </c>
      <c r="M668" s="3" t="str">
        <f>IFERROR(VLOOKUP($D668,Payments!D$10:$AX$1113,47,FALSE),"-")</f>
        <v>-</v>
      </c>
      <c r="N668" s="3" t="str">
        <f>IFERROR(VLOOKUP($D668,Payments!F$10:$AX$1113,45,FALSE),"-")</f>
        <v>-</v>
      </c>
      <c r="O668" s="3" t="str">
        <f>IFERROR(VLOOKUP($D668,Payments!H$10:$AX$1113,43,FALSE),"-")</f>
        <v>-</v>
      </c>
      <c r="P668" s="3" t="str">
        <f>IFERROR(VLOOKUP($D668,Payments!J$10:$AX$1113,41,FALSE),"-")</f>
        <v>-</v>
      </c>
      <c r="Q668" s="3" t="str">
        <f>IFERROR(VLOOKUP($D668,Payments!L$10:$AX$1113,39,FALSE),"-")</f>
        <v>-</v>
      </c>
      <c r="R668" s="3" t="str">
        <f>IFERROR(VLOOKUP($D668,Payments!N$10:$AX$1113,37,FALSE),"-")</f>
        <v>-</v>
      </c>
      <c r="S668" s="3" t="str">
        <f>IFERROR(VLOOKUP($D668,Payments!P$10:$AX$1113,35,FALSE),"-")</f>
        <v>-</v>
      </c>
      <c r="T668" s="3" t="str">
        <f>IFERROR(VLOOKUP($D668,Payments!R$10:$AX$1113,33,FALSE),"-")</f>
        <v>-</v>
      </c>
      <c r="U668" s="3" t="str">
        <f>IFERROR(VLOOKUP($D668,Payments!T$10:$AX$1113,31,FALSE),"-")</f>
        <v>-</v>
      </c>
      <c r="V668" s="3" t="str">
        <f>IFERROR(VLOOKUP($D668,Payments!V$10:$AX$1113,29,FALSE),"-")</f>
        <v>-</v>
      </c>
      <c r="W668" s="3" t="str">
        <f>IFERROR(VLOOKUP($D668,Payments!X$10:$AX$1113,27,FALSE),"-")</f>
        <v>-</v>
      </c>
      <c r="X668" s="3" t="str">
        <f>IFERROR(VLOOKUP($D668,Payments!Z$10:$AX$1113,25,FALSE),"-")</f>
        <v>-</v>
      </c>
      <c r="Y668" s="3" t="str">
        <f>IFERROR(VLOOKUP($D668,Payments!AB$10:$AX$1113,23,FALSE),"-")</f>
        <v>-</v>
      </c>
      <c r="Z668" s="3" t="str">
        <f>IFERROR(VLOOKUP($D668,Payments!AD$10:$AX$1113,19,FALSE),"-")</f>
        <v>-</v>
      </c>
      <c r="AA668" s="3" t="str">
        <f>IFERROR(VLOOKUP($D668,Payments!AF$10:$AX$1113,17,FALSE),"-")</f>
        <v>-</v>
      </c>
      <c r="AB668" s="3" t="str">
        <f>IFERROR(VLOOKUP($D668,Payments!AH$10:$AX$1113,15,FALSE),"-")</f>
        <v>-</v>
      </c>
      <c r="AC668" s="3" t="str">
        <f>IFERROR(VLOOKUP($D668,Payments!AJ$10:$AX$1113,15,FALSE),"-")</f>
        <v>-</v>
      </c>
      <c r="AD668" s="3" t="str">
        <f>IFERROR(VLOOKUP($D668,Payments!AL$10:$AX$1113,13,FALSE),"-")</f>
        <v>-</v>
      </c>
      <c r="AE668" s="3" t="str">
        <f>IFERROR(VLOOKUP($D668,Payments!AN$10:$AX$1113,11,FALSE),"-")</f>
        <v>-</v>
      </c>
      <c r="AF668" s="3" t="str">
        <f>IFERROR(VLOOKUP($D668,Payments!AP$10:$AX$1113,9,FALSE),"-")</f>
        <v>-</v>
      </c>
      <c r="AG668" s="3" t="str">
        <f>IFERROR(VLOOKUP($D668,Payments!AR$10:$AX$1113,7,FALSE),"-")</f>
        <v>-</v>
      </c>
      <c r="AH668" s="3" t="str">
        <f>IFERROR(VLOOKUP($D668,Payments!AT$10:$AX$1113,5,FALSE),"-")</f>
        <v>-</v>
      </c>
      <c r="AI668" s="3" t="str">
        <f>IFERROR(VLOOKUP($D668,Payments!AV$10:$AX$1113,3,FALSE),"-")</f>
        <v>-</v>
      </c>
    </row>
    <row r="669" spans="1:35" ht="14.5" x14ac:dyDescent="0.35">
      <c r="A669" s="8" t="s">
        <v>804</v>
      </c>
      <c r="B669" s="2" t="s">
        <v>2710</v>
      </c>
      <c r="C669" s="23" t="s">
        <v>1414</v>
      </c>
      <c r="D669" s="2" t="s">
        <v>2244</v>
      </c>
      <c r="E669" s="24" t="s">
        <v>1447</v>
      </c>
      <c r="F669" s="9">
        <v>2</v>
      </c>
      <c r="G669" s="38">
        <v>20000</v>
      </c>
      <c r="H669" s="9"/>
      <c r="I669" s="31"/>
      <c r="J669" s="9"/>
      <c r="K669" s="9"/>
      <c r="L669" s="3" t="str">
        <f>IFERROR(VLOOKUP($D669,Payments!B$10:$AX$1113,49,FALSE),"-")</f>
        <v>-</v>
      </c>
      <c r="M669" s="3" t="str">
        <f>IFERROR(VLOOKUP($D669,Payments!D$10:$AX$1113,47,FALSE),"-")</f>
        <v>-</v>
      </c>
      <c r="N669" s="3" t="str">
        <f>IFERROR(VLOOKUP($D669,Payments!F$10:$AX$1113,45,FALSE),"-")</f>
        <v>-</v>
      </c>
      <c r="O669" s="3" t="str">
        <f>IFERROR(VLOOKUP($D669,Payments!H$10:$AX$1113,43,FALSE),"-")</f>
        <v>-</v>
      </c>
      <c r="P669" s="3" t="str">
        <f>IFERROR(VLOOKUP($D669,Payments!J$10:$AX$1113,41,FALSE),"-")</f>
        <v>-</v>
      </c>
      <c r="Q669" s="3" t="str">
        <f>IFERROR(VLOOKUP($D669,Payments!L$10:$AX$1113,39,FALSE),"-")</f>
        <v>-</v>
      </c>
      <c r="R669" s="3" t="str">
        <f>IFERROR(VLOOKUP($D669,Payments!N$10:$AX$1113,37,FALSE),"-")</f>
        <v>-</v>
      </c>
      <c r="S669" s="3" t="str">
        <f>IFERROR(VLOOKUP($D669,Payments!P$10:$AX$1113,35,FALSE),"-")</f>
        <v>-</v>
      </c>
      <c r="T669" s="3" t="str">
        <f>IFERROR(VLOOKUP($D669,Payments!R$10:$AX$1113,33,FALSE),"-")</f>
        <v>-</v>
      </c>
      <c r="U669" s="3" t="str">
        <f>IFERROR(VLOOKUP($D669,Payments!T$10:$AX$1113,31,FALSE),"-")</f>
        <v>-</v>
      </c>
      <c r="V669" s="3" t="str">
        <f>IFERROR(VLOOKUP($D669,Payments!V$10:$AX$1113,29,FALSE),"-")</f>
        <v>-</v>
      </c>
      <c r="W669" s="3" t="str">
        <f>IFERROR(VLOOKUP($D669,Payments!X$10:$AX$1113,27,FALSE),"-")</f>
        <v>-</v>
      </c>
      <c r="X669" s="3" t="str">
        <f>IFERROR(VLOOKUP($D669,Payments!Z$10:$AX$1113,25,FALSE),"-")</f>
        <v>-</v>
      </c>
      <c r="Y669" s="3" t="str">
        <f>IFERROR(VLOOKUP($D669,Payments!AB$10:$AX$1113,23,FALSE),"-")</f>
        <v>-</v>
      </c>
      <c r="Z669" s="3" t="str">
        <f>IFERROR(VLOOKUP($D669,Payments!AD$10:$AX$1113,19,FALSE),"-")</f>
        <v>-</v>
      </c>
      <c r="AA669" s="3" t="str">
        <f>IFERROR(VLOOKUP($D669,Payments!AF$10:$AX$1113,17,FALSE),"-")</f>
        <v>-</v>
      </c>
      <c r="AB669" s="3" t="str">
        <f>IFERROR(VLOOKUP($D669,Payments!AH$10:$AX$1113,15,FALSE),"-")</f>
        <v>-</v>
      </c>
      <c r="AC669" s="3" t="str">
        <f>IFERROR(VLOOKUP($D669,Payments!AJ$10:$AX$1113,15,FALSE),"-")</f>
        <v>-</v>
      </c>
      <c r="AD669" s="3" t="str">
        <f>IFERROR(VLOOKUP($D669,Payments!AL$10:$AX$1113,13,FALSE),"-")</f>
        <v>-</v>
      </c>
      <c r="AE669" s="3" t="str">
        <f>IFERROR(VLOOKUP($D669,Payments!AN$10:$AX$1113,11,FALSE),"-")</f>
        <v>-</v>
      </c>
      <c r="AF669" s="3" t="str">
        <f>IFERROR(VLOOKUP($D669,Payments!AP$10:$AX$1113,9,FALSE),"-")</f>
        <v>-</v>
      </c>
      <c r="AG669" s="3" t="str">
        <f>IFERROR(VLOOKUP($D669,Payments!AR$10:$AX$1113,7,FALSE),"-")</f>
        <v>-</v>
      </c>
      <c r="AH669" s="3" t="str">
        <f>IFERROR(VLOOKUP($D669,Payments!AT$10:$AX$1113,5,FALSE),"-")</f>
        <v>-</v>
      </c>
      <c r="AI669" s="3" t="str">
        <f>IFERROR(VLOOKUP($D669,Payments!AV$10:$AX$1113,3,FALSE),"-")</f>
        <v>-</v>
      </c>
    </row>
    <row r="670" spans="1:35" ht="14.5" x14ac:dyDescent="0.35">
      <c r="A670" s="8" t="s">
        <v>804</v>
      </c>
      <c r="B670" s="2" t="s">
        <v>2710</v>
      </c>
      <c r="C670" s="23" t="s">
        <v>1414</v>
      </c>
      <c r="D670" s="2" t="s">
        <v>2245</v>
      </c>
      <c r="E670" s="23" t="s">
        <v>931</v>
      </c>
      <c r="F670" s="9">
        <v>3</v>
      </c>
      <c r="G670" s="38">
        <v>20000</v>
      </c>
      <c r="H670" s="9"/>
      <c r="I670" s="31"/>
      <c r="J670" s="9"/>
      <c r="K670" s="9"/>
      <c r="L670" s="3" t="str">
        <f>IFERROR(VLOOKUP($D670,Payments!B$10:$AX$1113,49,FALSE),"-")</f>
        <v>-</v>
      </c>
      <c r="M670" s="3" t="str">
        <f>IFERROR(VLOOKUP($D670,Payments!D$10:$AX$1113,47,FALSE),"-")</f>
        <v>-</v>
      </c>
      <c r="N670" s="3" t="str">
        <f>IFERROR(VLOOKUP($D670,Payments!F$10:$AX$1113,45,FALSE),"-")</f>
        <v>-</v>
      </c>
      <c r="O670" s="3" t="str">
        <f>IFERROR(VLOOKUP($D670,Payments!H$10:$AX$1113,43,FALSE),"-")</f>
        <v>-</v>
      </c>
      <c r="P670" s="3" t="str">
        <f>IFERROR(VLOOKUP($D670,Payments!J$10:$AX$1113,41,FALSE),"-")</f>
        <v>-</v>
      </c>
      <c r="Q670" s="3" t="str">
        <f>IFERROR(VLOOKUP($D670,Payments!L$10:$AX$1113,39,FALSE),"-")</f>
        <v>-</v>
      </c>
      <c r="R670" s="3" t="str">
        <f>IFERROR(VLOOKUP($D670,Payments!N$10:$AX$1113,37,FALSE),"-")</f>
        <v>-</v>
      </c>
      <c r="S670" s="3" t="str">
        <f>IFERROR(VLOOKUP($D670,Payments!P$10:$AX$1113,35,FALSE),"-")</f>
        <v>-</v>
      </c>
      <c r="T670" s="3" t="str">
        <f>IFERROR(VLOOKUP($D670,Payments!R$10:$AX$1113,33,FALSE),"-")</f>
        <v>-</v>
      </c>
      <c r="U670" s="3" t="str">
        <f>IFERROR(VLOOKUP($D670,Payments!T$10:$AX$1113,31,FALSE),"-")</f>
        <v>-</v>
      </c>
      <c r="V670" s="3" t="str">
        <f>IFERROR(VLOOKUP($D670,Payments!V$10:$AX$1113,29,FALSE),"-")</f>
        <v>-</v>
      </c>
      <c r="W670" s="3" t="str">
        <f>IFERROR(VLOOKUP($D670,Payments!X$10:$AX$1113,27,FALSE),"-")</f>
        <v>-</v>
      </c>
      <c r="X670" s="3" t="str">
        <f>IFERROR(VLOOKUP($D670,Payments!Z$10:$AX$1113,25,FALSE),"-")</f>
        <v>-</v>
      </c>
      <c r="Y670" s="3" t="str">
        <f>IFERROR(VLOOKUP($D670,Payments!AB$10:$AX$1113,23,FALSE),"-")</f>
        <v>-</v>
      </c>
      <c r="Z670" s="3" t="str">
        <f>IFERROR(VLOOKUP($D670,Payments!AD$10:$AX$1113,19,FALSE),"-")</f>
        <v>-</v>
      </c>
      <c r="AA670" s="3" t="str">
        <f>IFERROR(VLOOKUP($D670,Payments!AF$10:$AX$1113,17,FALSE),"-")</f>
        <v>-</v>
      </c>
      <c r="AB670" s="3" t="str">
        <f>IFERROR(VLOOKUP($D670,Payments!AH$10:$AX$1113,15,FALSE),"-")</f>
        <v>-</v>
      </c>
      <c r="AC670" s="3" t="str">
        <f>IFERROR(VLOOKUP($D670,Payments!AJ$10:$AX$1113,15,FALSE),"-")</f>
        <v>-</v>
      </c>
      <c r="AD670" s="3" t="str">
        <f>IFERROR(VLOOKUP($D670,Payments!AL$10:$AX$1113,13,FALSE),"-")</f>
        <v>-</v>
      </c>
      <c r="AE670" s="3" t="str">
        <f>IFERROR(VLOOKUP($D670,Payments!AN$10:$AX$1113,11,FALSE),"-")</f>
        <v>-</v>
      </c>
      <c r="AF670" s="3" t="str">
        <f>IFERROR(VLOOKUP($D670,Payments!AP$10:$AX$1113,9,FALSE),"-")</f>
        <v>-</v>
      </c>
      <c r="AG670" s="3" t="str">
        <f>IFERROR(VLOOKUP($D670,Payments!AR$10:$AX$1113,7,FALSE),"-")</f>
        <v>-</v>
      </c>
      <c r="AH670" s="3" t="str">
        <f>IFERROR(VLOOKUP($D670,Payments!AT$10:$AX$1113,5,FALSE),"-")</f>
        <v>-</v>
      </c>
      <c r="AI670" s="3" t="str">
        <f>IFERROR(VLOOKUP($D670,Payments!AV$10:$AX$1113,3,FALSE),"-")</f>
        <v>-</v>
      </c>
    </row>
    <row r="671" spans="1:35" ht="14.5" x14ac:dyDescent="0.35">
      <c r="A671" s="8" t="s">
        <v>804</v>
      </c>
      <c r="B671" s="2" t="s">
        <v>2710</v>
      </c>
      <c r="C671" s="23" t="s">
        <v>1414</v>
      </c>
      <c r="D671" s="2" t="s">
        <v>2246</v>
      </c>
      <c r="E671" s="23" t="s">
        <v>347</v>
      </c>
      <c r="F671" s="9">
        <v>6</v>
      </c>
      <c r="G671" s="38">
        <v>20000</v>
      </c>
      <c r="H671" s="9"/>
      <c r="I671" s="31"/>
      <c r="J671" s="9"/>
      <c r="K671" s="9"/>
      <c r="L671" s="3" t="str">
        <f>IFERROR(VLOOKUP($D671,Payments!B$10:$AX$1113,49,FALSE),"-")</f>
        <v>-</v>
      </c>
      <c r="M671" s="3" t="str">
        <f>IFERROR(VLOOKUP($D671,Payments!D$10:$AX$1113,47,FALSE),"-")</f>
        <v>-</v>
      </c>
      <c r="N671" s="3" t="str">
        <f>IFERROR(VLOOKUP($D671,Payments!F$10:$AX$1113,45,FALSE),"-")</f>
        <v>-</v>
      </c>
      <c r="O671" s="3" t="str">
        <f>IFERROR(VLOOKUP($D671,Payments!H$10:$AX$1113,43,FALSE),"-")</f>
        <v>-</v>
      </c>
      <c r="P671" s="3" t="str">
        <f>IFERROR(VLOOKUP($D671,Payments!J$10:$AX$1113,41,FALSE),"-")</f>
        <v>-</v>
      </c>
      <c r="Q671" s="3" t="str">
        <f>IFERROR(VLOOKUP($D671,Payments!L$10:$AX$1113,39,FALSE),"-")</f>
        <v>-</v>
      </c>
      <c r="R671" s="3" t="str">
        <f>IFERROR(VLOOKUP($D671,Payments!N$10:$AX$1113,37,FALSE),"-")</f>
        <v>-</v>
      </c>
      <c r="S671" s="3" t="str">
        <f>IFERROR(VLOOKUP($D671,Payments!P$10:$AX$1113,35,FALSE),"-")</f>
        <v>-</v>
      </c>
      <c r="T671" s="3" t="str">
        <f>IFERROR(VLOOKUP($D671,Payments!R$10:$AX$1113,33,FALSE),"-")</f>
        <v>-</v>
      </c>
      <c r="U671" s="3" t="str">
        <f>IFERROR(VLOOKUP($D671,Payments!T$10:$AX$1113,31,FALSE),"-")</f>
        <v>-</v>
      </c>
      <c r="V671" s="3" t="str">
        <f>IFERROR(VLOOKUP($D671,Payments!V$10:$AX$1113,29,FALSE),"-")</f>
        <v>-</v>
      </c>
      <c r="W671" s="3" t="str">
        <f>IFERROR(VLOOKUP($D671,Payments!X$10:$AX$1113,27,FALSE),"-")</f>
        <v>-</v>
      </c>
      <c r="X671" s="3" t="str">
        <f>IFERROR(VLOOKUP($D671,Payments!Z$10:$AX$1113,25,FALSE),"-")</f>
        <v>-</v>
      </c>
      <c r="Y671" s="3" t="str">
        <f>IFERROR(VLOOKUP($D671,Payments!AB$10:$AX$1113,23,FALSE),"-")</f>
        <v>-</v>
      </c>
      <c r="Z671" s="3" t="str">
        <f>IFERROR(VLOOKUP($D671,Payments!AD$10:$AX$1113,19,FALSE),"-")</f>
        <v>-</v>
      </c>
      <c r="AA671" s="3" t="str">
        <f>IFERROR(VLOOKUP($D671,Payments!AF$10:$AX$1113,17,FALSE),"-")</f>
        <v>-</v>
      </c>
      <c r="AB671" s="3" t="str">
        <f>IFERROR(VLOOKUP($D671,Payments!AH$10:$AX$1113,15,FALSE),"-")</f>
        <v>-</v>
      </c>
      <c r="AC671" s="3" t="str">
        <f>IFERROR(VLOOKUP($D671,Payments!AJ$10:$AX$1113,15,FALSE),"-")</f>
        <v>-</v>
      </c>
      <c r="AD671" s="3" t="str">
        <f>IFERROR(VLOOKUP($D671,Payments!AL$10:$AX$1113,13,FALSE),"-")</f>
        <v>-</v>
      </c>
      <c r="AE671" s="3" t="str">
        <f>IFERROR(VLOOKUP($D671,Payments!AN$10:$AX$1113,11,FALSE),"-")</f>
        <v>-</v>
      </c>
      <c r="AF671" s="3" t="str">
        <f>IFERROR(VLOOKUP($D671,Payments!AP$10:$AX$1113,9,FALSE),"-")</f>
        <v>-</v>
      </c>
      <c r="AG671" s="3" t="str">
        <f>IFERROR(VLOOKUP($D671,Payments!AR$10:$AX$1113,7,FALSE),"-")</f>
        <v>-</v>
      </c>
      <c r="AH671" s="3" t="str">
        <f>IFERROR(VLOOKUP($D671,Payments!AT$10:$AX$1113,5,FALSE),"-")</f>
        <v>-</v>
      </c>
      <c r="AI671" s="3" t="str">
        <f>IFERROR(VLOOKUP($D671,Payments!AV$10:$AX$1113,3,FALSE),"-")</f>
        <v>-</v>
      </c>
    </row>
    <row r="672" spans="1:35" ht="14.5" x14ac:dyDescent="0.35">
      <c r="A672" s="8" t="s">
        <v>804</v>
      </c>
      <c r="B672" s="2" t="s">
        <v>2711</v>
      </c>
      <c r="C672" s="23" t="s">
        <v>932</v>
      </c>
      <c r="D672" s="2" t="s">
        <v>2247</v>
      </c>
      <c r="E672" s="23" t="s">
        <v>933</v>
      </c>
      <c r="F672" s="9">
        <v>1</v>
      </c>
      <c r="G672" s="38">
        <v>20000</v>
      </c>
      <c r="H672" s="9"/>
      <c r="I672" s="31"/>
      <c r="J672" s="9"/>
      <c r="K672" s="9"/>
      <c r="L672" s="3" t="str">
        <f>IFERROR(VLOOKUP($D672,Payments!B$10:$AX$1113,49,FALSE),"-")</f>
        <v>-</v>
      </c>
      <c r="M672" s="3" t="str">
        <f>IFERROR(VLOOKUP($D672,Payments!D$10:$AX$1113,47,FALSE),"-")</f>
        <v>-</v>
      </c>
      <c r="N672" s="3" t="str">
        <f>IFERROR(VLOOKUP($D672,Payments!F$10:$AX$1113,45,FALSE),"-")</f>
        <v>-</v>
      </c>
      <c r="O672" s="3" t="str">
        <f>IFERROR(VLOOKUP($D672,Payments!H$10:$AX$1113,43,FALSE),"-")</f>
        <v>-</v>
      </c>
      <c r="P672" s="3" t="str">
        <f>IFERROR(VLOOKUP($D672,Payments!J$10:$AX$1113,41,FALSE),"-")</f>
        <v>-</v>
      </c>
      <c r="Q672" s="3" t="str">
        <f>IFERROR(VLOOKUP($D672,Payments!L$10:$AX$1113,39,FALSE),"-")</f>
        <v>-</v>
      </c>
      <c r="R672" s="3" t="str">
        <f>IFERROR(VLOOKUP($D672,Payments!N$10:$AX$1113,37,FALSE),"-")</f>
        <v>-</v>
      </c>
      <c r="S672" s="3" t="str">
        <f>IFERROR(VLOOKUP($D672,Payments!P$10:$AX$1113,35,FALSE),"-")</f>
        <v>-</v>
      </c>
      <c r="T672" s="3" t="str">
        <f>IFERROR(VLOOKUP($D672,Payments!R$10:$AX$1113,33,FALSE),"-")</f>
        <v>-</v>
      </c>
      <c r="U672" s="3" t="str">
        <f>IFERROR(VLOOKUP($D672,Payments!T$10:$AX$1113,31,FALSE),"-")</f>
        <v>-</v>
      </c>
      <c r="V672" s="3" t="str">
        <f>IFERROR(VLOOKUP($D672,Payments!V$10:$AX$1113,29,FALSE),"-")</f>
        <v>-</v>
      </c>
      <c r="W672" s="3" t="str">
        <f>IFERROR(VLOOKUP($D672,Payments!X$10:$AX$1113,27,FALSE),"-")</f>
        <v>-</v>
      </c>
      <c r="X672" s="3" t="str">
        <f>IFERROR(VLOOKUP($D672,Payments!Z$10:$AX$1113,25,FALSE),"-")</f>
        <v>-</v>
      </c>
      <c r="Y672" s="3" t="str">
        <f>IFERROR(VLOOKUP($D672,Payments!AB$10:$AX$1113,23,FALSE),"-")</f>
        <v>-</v>
      </c>
      <c r="Z672" s="3" t="str">
        <f>IFERROR(VLOOKUP($D672,Payments!AD$10:$AX$1113,19,FALSE),"-")</f>
        <v>-</v>
      </c>
      <c r="AA672" s="3" t="str">
        <f>IFERROR(VLOOKUP($D672,Payments!AF$10:$AX$1113,17,FALSE),"-")</f>
        <v>-</v>
      </c>
      <c r="AB672" s="3" t="str">
        <f>IFERROR(VLOOKUP($D672,Payments!AH$10:$AX$1113,15,FALSE),"-")</f>
        <v>-</v>
      </c>
      <c r="AC672" s="3" t="str">
        <f>IFERROR(VLOOKUP($D672,Payments!AJ$10:$AX$1113,15,FALSE),"-")</f>
        <v>-</v>
      </c>
      <c r="AD672" s="3" t="str">
        <f>IFERROR(VLOOKUP($D672,Payments!AL$10:$AX$1113,13,FALSE),"-")</f>
        <v>-</v>
      </c>
      <c r="AE672" s="3" t="str">
        <f>IFERROR(VLOOKUP($D672,Payments!AN$10:$AX$1113,11,FALSE),"-")</f>
        <v>-</v>
      </c>
      <c r="AF672" s="3" t="str">
        <f>IFERROR(VLOOKUP($D672,Payments!AP$10:$AX$1113,9,FALSE),"-")</f>
        <v>-</v>
      </c>
      <c r="AG672" s="3" t="str">
        <f>IFERROR(VLOOKUP($D672,Payments!AR$10:$AX$1113,7,FALSE),"-")</f>
        <v>-</v>
      </c>
      <c r="AH672" s="3" t="str">
        <f>IFERROR(VLOOKUP($D672,Payments!AT$10:$AX$1113,5,FALSE),"-")</f>
        <v>-</v>
      </c>
      <c r="AI672" s="3" t="str">
        <f>IFERROR(VLOOKUP($D672,Payments!AV$10:$AX$1113,3,FALSE),"-")</f>
        <v>-</v>
      </c>
    </row>
    <row r="673" spans="1:35" ht="14.5" x14ac:dyDescent="0.35">
      <c r="A673" s="8" t="s">
        <v>804</v>
      </c>
      <c r="B673" s="2" t="s">
        <v>2711</v>
      </c>
      <c r="C673" s="23" t="s">
        <v>932</v>
      </c>
      <c r="D673" s="2" t="s">
        <v>2248</v>
      </c>
      <c r="E673" s="23" t="s">
        <v>934</v>
      </c>
      <c r="F673" s="9">
        <v>3</v>
      </c>
      <c r="G673" s="38">
        <v>20000</v>
      </c>
      <c r="H673" s="9"/>
      <c r="I673" s="31"/>
      <c r="J673" s="9"/>
      <c r="K673" s="9"/>
      <c r="L673" s="3" t="str">
        <f>IFERROR(VLOOKUP($D673,Payments!B$10:$AX$1113,49,FALSE),"-")</f>
        <v>-</v>
      </c>
      <c r="M673" s="3" t="str">
        <f>IFERROR(VLOOKUP($D673,Payments!D$10:$AX$1113,47,FALSE),"-")</f>
        <v>-</v>
      </c>
      <c r="N673" s="3" t="str">
        <f>IFERROR(VLOOKUP($D673,Payments!F$10:$AX$1113,45,FALSE),"-")</f>
        <v>-</v>
      </c>
      <c r="O673" s="3" t="str">
        <f>IFERROR(VLOOKUP($D673,Payments!H$10:$AX$1113,43,FALSE),"-")</f>
        <v>-</v>
      </c>
      <c r="P673" s="3" t="str">
        <f>IFERROR(VLOOKUP($D673,Payments!J$10:$AX$1113,41,FALSE),"-")</f>
        <v>-</v>
      </c>
      <c r="Q673" s="3" t="str">
        <f>IFERROR(VLOOKUP($D673,Payments!L$10:$AX$1113,39,FALSE),"-")</f>
        <v>-</v>
      </c>
      <c r="R673" s="3" t="str">
        <f>IFERROR(VLOOKUP($D673,Payments!N$10:$AX$1113,37,FALSE),"-")</f>
        <v>-</v>
      </c>
      <c r="S673" s="3" t="str">
        <f>IFERROR(VLOOKUP($D673,Payments!P$10:$AX$1113,35,FALSE),"-")</f>
        <v>-</v>
      </c>
      <c r="T673" s="3" t="str">
        <f>IFERROR(VLOOKUP($D673,Payments!R$10:$AX$1113,33,FALSE),"-")</f>
        <v>-</v>
      </c>
      <c r="U673" s="3" t="str">
        <f>IFERROR(VLOOKUP($D673,Payments!T$10:$AX$1113,31,FALSE),"-")</f>
        <v>-</v>
      </c>
      <c r="V673" s="3" t="str">
        <f>IFERROR(VLOOKUP($D673,Payments!V$10:$AX$1113,29,FALSE),"-")</f>
        <v>-</v>
      </c>
      <c r="W673" s="3" t="str">
        <f>IFERROR(VLOOKUP($D673,Payments!X$10:$AX$1113,27,FALSE),"-")</f>
        <v>-</v>
      </c>
      <c r="X673" s="3" t="str">
        <f>IFERROR(VLOOKUP($D673,Payments!Z$10:$AX$1113,25,FALSE),"-")</f>
        <v>-</v>
      </c>
      <c r="Y673" s="3" t="str">
        <f>IFERROR(VLOOKUP($D673,Payments!AB$10:$AX$1113,23,FALSE),"-")</f>
        <v>-</v>
      </c>
      <c r="Z673" s="3" t="str">
        <f>IFERROR(VLOOKUP($D673,Payments!AD$10:$AX$1113,19,FALSE),"-")</f>
        <v>-</v>
      </c>
      <c r="AA673" s="3" t="str">
        <f>IFERROR(VLOOKUP($D673,Payments!AF$10:$AX$1113,17,FALSE),"-")</f>
        <v>-</v>
      </c>
      <c r="AB673" s="3" t="str">
        <f>IFERROR(VLOOKUP($D673,Payments!AH$10:$AX$1113,15,FALSE),"-")</f>
        <v>-</v>
      </c>
      <c r="AC673" s="3" t="str">
        <f>IFERROR(VLOOKUP($D673,Payments!AJ$10:$AX$1113,15,FALSE),"-")</f>
        <v>-</v>
      </c>
      <c r="AD673" s="3" t="str">
        <f>IFERROR(VLOOKUP($D673,Payments!AL$10:$AX$1113,13,FALSE),"-")</f>
        <v>-</v>
      </c>
      <c r="AE673" s="3" t="str">
        <f>IFERROR(VLOOKUP($D673,Payments!AN$10:$AX$1113,11,FALSE),"-")</f>
        <v>-</v>
      </c>
      <c r="AF673" s="3" t="str">
        <f>IFERROR(VLOOKUP($D673,Payments!AP$10:$AX$1113,9,FALSE),"-")</f>
        <v>-</v>
      </c>
      <c r="AG673" s="3" t="str">
        <f>IFERROR(VLOOKUP($D673,Payments!AR$10:$AX$1113,7,FALSE),"-")</f>
        <v>-</v>
      </c>
      <c r="AH673" s="3" t="str">
        <f>IFERROR(VLOOKUP($D673,Payments!AT$10:$AX$1113,5,FALSE),"-")</f>
        <v>-</v>
      </c>
      <c r="AI673" s="3" t="str">
        <f>IFERROR(VLOOKUP($D673,Payments!AV$10:$AX$1113,3,FALSE),"-")</f>
        <v>-</v>
      </c>
    </row>
    <row r="674" spans="1:35" ht="14.5" x14ac:dyDescent="0.35">
      <c r="A674" s="8" t="s">
        <v>804</v>
      </c>
      <c r="B674" s="2" t="s">
        <v>2711</v>
      </c>
      <c r="C674" s="23" t="s">
        <v>932</v>
      </c>
      <c r="D674" s="2" t="s">
        <v>2249</v>
      </c>
      <c r="E674" s="23" t="s">
        <v>935</v>
      </c>
      <c r="F674" s="9" t="s">
        <v>115</v>
      </c>
      <c r="G674" s="38">
        <v>20000</v>
      </c>
      <c r="H674" s="9"/>
      <c r="I674" s="31"/>
      <c r="J674" s="9"/>
      <c r="K674" s="9"/>
      <c r="L674" s="3" t="str">
        <f>IFERROR(VLOOKUP($D674,Payments!B$10:$AX$1113,49,FALSE),"-")</f>
        <v>-</v>
      </c>
      <c r="M674" s="3" t="str">
        <f>IFERROR(VLOOKUP($D674,Payments!D$10:$AX$1113,47,FALSE),"-")</f>
        <v>-</v>
      </c>
      <c r="N674" s="3" t="str">
        <f>IFERROR(VLOOKUP($D674,Payments!F$10:$AX$1113,45,FALSE),"-")</f>
        <v>-</v>
      </c>
      <c r="O674" s="3" t="str">
        <f>IFERROR(VLOOKUP($D674,Payments!H$10:$AX$1113,43,FALSE),"-")</f>
        <v>-</v>
      </c>
      <c r="P674" s="3" t="str">
        <f>IFERROR(VLOOKUP($D674,Payments!J$10:$AX$1113,41,FALSE),"-")</f>
        <v>-</v>
      </c>
      <c r="Q674" s="3" t="str">
        <f>IFERROR(VLOOKUP($D674,Payments!L$10:$AX$1113,39,FALSE),"-")</f>
        <v>-</v>
      </c>
      <c r="R674" s="3" t="str">
        <f>IFERROR(VLOOKUP($D674,Payments!N$10:$AX$1113,37,FALSE),"-")</f>
        <v>-</v>
      </c>
      <c r="S674" s="3" t="str">
        <f>IFERROR(VLOOKUP($D674,Payments!P$10:$AX$1113,35,FALSE),"-")</f>
        <v>-</v>
      </c>
      <c r="T674" s="3" t="str">
        <f>IFERROR(VLOOKUP($D674,Payments!R$10:$AX$1113,33,FALSE),"-")</f>
        <v>-</v>
      </c>
      <c r="U674" s="3" t="str">
        <f>IFERROR(VLOOKUP($D674,Payments!T$10:$AX$1113,31,FALSE),"-")</f>
        <v>-</v>
      </c>
      <c r="V674" s="3" t="str">
        <f>IFERROR(VLOOKUP($D674,Payments!V$10:$AX$1113,29,FALSE),"-")</f>
        <v>-</v>
      </c>
      <c r="W674" s="3" t="str">
        <f>IFERROR(VLOOKUP($D674,Payments!X$10:$AX$1113,27,FALSE),"-")</f>
        <v>-</v>
      </c>
      <c r="X674" s="3" t="str">
        <f>IFERROR(VLOOKUP($D674,Payments!Z$10:$AX$1113,25,FALSE),"-")</f>
        <v>-</v>
      </c>
      <c r="Y674" s="3" t="str">
        <f>IFERROR(VLOOKUP($D674,Payments!AB$10:$AX$1113,23,FALSE),"-")</f>
        <v>-</v>
      </c>
      <c r="Z674" s="3" t="str">
        <f>IFERROR(VLOOKUP($D674,Payments!AD$10:$AX$1113,19,FALSE),"-")</f>
        <v>-</v>
      </c>
      <c r="AA674" s="3" t="str">
        <f>IFERROR(VLOOKUP($D674,Payments!AF$10:$AX$1113,17,FALSE),"-")</f>
        <v>-</v>
      </c>
      <c r="AB674" s="3" t="str">
        <f>IFERROR(VLOOKUP($D674,Payments!AH$10:$AX$1113,15,FALSE),"-")</f>
        <v>-</v>
      </c>
      <c r="AC674" s="3" t="str">
        <f>IFERROR(VLOOKUP($D674,Payments!AJ$10:$AX$1113,15,FALSE),"-")</f>
        <v>-</v>
      </c>
      <c r="AD674" s="3" t="str">
        <f>IFERROR(VLOOKUP($D674,Payments!AL$10:$AX$1113,13,FALSE),"-")</f>
        <v>-</v>
      </c>
      <c r="AE674" s="3" t="str">
        <f>IFERROR(VLOOKUP($D674,Payments!AN$10:$AX$1113,11,FALSE),"-")</f>
        <v>-</v>
      </c>
      <c r="AF674" s="3" t="str">
        <f>IFERROR(VLOOKUP($D674,Payments!AP$10:$AX$1113,9,FALSE),"-")</f>
        <v>-</v>
      </c>
      <c r="AG674" s="3" t="str">
        <f>IFERROR(VLOOKUP($D674,Payments!AR$10:$AX$1113,7,FALSE),"-")</f>
        <v>-</v>
      </c>
      <c r="AH674" s="3" t="str">
        <f>IFERROR(VLOOKUP($D674,Payments!AT$10:$AX$1113,5,FALSE),"-")</f>
        <v>-</v>
      </c>
      <c r="AI674" s="3" t="str">
        <f>IFERROR(VLOOKUP($D674,Payments!AV$10:$AX$1113,3,FALSE),"-")</f>
        <v>-</v>
      </c>
    </row>
    <row r="675" spans="1:35" ht="14.5" x14ac:dyDescent="0.35">
      <c r="A675" s="8" t="s">
        <v>804</v>
      </c>
      <c r="B675" s="2" t="s">
        <v>2711</v>
      </c>
      <c r="C675" s="23" t="s">
        <v>932</v>
      </c>
      <c r="D675" s="2" t="s">
        <v>2250</v>
      </c>
      <c r="E675" s="23" t="s">
        <v>936</v>
      </c>
      <c r="F675" s="9">
        <v>1</v>
      </c>
      <c r="G675" s="38">
        <v>20000</v>
      </c>
      <c r="H675" s="9"/>
      <c r="I675" s="31"/>
      <c r="J675" s="9"/>
      <c r="K675" s="9"/>
      <c r="L675" s="3" t="str">
        <f>IFERROR(VLOOKUP($D675,Payments!B$10:$AX$1113,49,FALSE),"-")</f>
        <v>-</v>
      </c>
      <c r="M675" s="3" t="str">
        <f>IFERROR(VLOOKUP($D675,Payments!D$10:$AX$1113,47,FALSE),"-")</f>
        <v>-</v>
      </c>
      <c r="N675" s="3" t="str">
        <f>IFERROR(VLOOKUP($D675,Payments!F$10:$AX$1113,45,FALSE),"-")</f>
        <v>-</v>
      </c>
      <c r="O675" s="3" t="str">
        <f>IFERROR(VLOOKUP($D675,Payments!H$10:$AX$1113,43,FALSE),"-")</f>
        <v>-</v>
      </c>
      <c r="P675" s="3" t="str">
        <f>IFERROR(VLOOKUP($D675,Payments!J$10:$AX$1113,41,FALSE),"-")</f>
        <v>-</v>
      </c>
      <c r="Q675" s="3" t="str">
        <f>IFERROR(VLOOKUP($D675,Payments!L$10:$AX$1113,39,FALSE),"-")</f>
        <v>-</v>
      </c>
      <c r="R675" s="3" t="str">
        <f>IFERROR(VLOOKUP($D675,Payments!N$10:$AX$1113,37,FALSE),"-")</f>
        <v>-</v>
      </c>
      <c r="S675" s="3" t="str">
        <f>IFERROR(VLOOKUP($D675,Payments!P$10:$AX$1113,35,FALSE),"-")</f>
        <v>-</v>
      </c>
      <c r="T675" s="3" t="str">
        <f>IFERROR(VLOOKUP($D675,Payments!R$10:$AX$1113,33,FALSE),"-")</f>
        <v>-</v>
      </c>
      <c r="U675" s="3" t="str">
        <f>IFERROR(VLOOKUP($D675,Payments!T$10:$AX$1113,31,FALSE),"-")</f>
        <v>-</v>
      </c>
      <c r="V675" s="3" t="str">
        <f>IFERROR(VLOOKUP($D675,Payments!V$10:$AX$1113,29,FALSE),"-")</f>
        <v>-</v>
      </c>
      <c r="W675" s="3" t="str">
        <f>IFERROR(VLOOKUP($D675,Payments!X$10:$AX$1113,27,FALSE),"-")</f>
        <v>-</v>
      </c>
      <c r="X675" s="3" t="str">
        <f>IFERROR(VLOOKUP($D675,Payments!Z$10:$AX$1113,25,FALSE),"-")</f>
        <v>-</v>
      </c>
      <c r="Y675" s="3" t="str">
        <f>IFERROR(VLOOKUP($D675,Payments!AB$10:$AX$1113,23,FALSE),"-")</f>
        <v>-</v>
      </c>
      <c r="Z675" s="3" t="str">
        <f>IFERROR(VLOOKUP($D675,Payments!AD$10:$AX$1113,19,FALSE),"-")</f>
        <v>-</v>
      </c>
      <c r="AA675" s="3" t="str">
        <f>IFERROR(VLOOKUP($D675,Payments!AF$10:$AX$1113,17,FALSE),"-")</f>
        <v>-</v>
      </c>
      <c r="AB675" s="3" t="str">
        <f>IFERROR(VLOOKUP($D675,Payments!AH$10:$AX$1113,15,FALSE),"-")</f>
        <v>-</v>
      </c>
      <c r="AC675" s="3" t="str">
        <f>IFERROR(VLOOKUP($D675,Payments!AJ$10:$AX$1113,15,FALSE),"-")</f>
        <v>-</v>
      </c>
      <c r="AD675" s="3" t="str">
        <f>IFERROR(VLOOKUP($D675,Payments!AL$10:$AX$1113,13,FALSE),"-")</f>
        <v>-</v>
      </c>
      <c r="AE675" s="3" t="str">
        <f>IFERROR(VLOOKUP($D675,Payments!AN$10:$AX$1113,11,FALSE),"-")</f>
        <v>-</v>
      </c>
      <c r="AF675" s="3" t="str">
        <f>IFERROR(VLOOKUP($D675,Payments!AP$10:$AX$1113,9,FALSE),"-")</f>
        <v>-</v>
      </c>
      <c r="AG675" s="3" t="str">
        <f>IFERROR(VLOOKUP($D675,Payments!AR$10:$AX$1113,7,FALSE),"-")</f>
        <v>-</v>
      </c>
      <c r="AH675" s="3" t="str">
        <f>IFERROR(VLOOKUP($D675,Payments!AT$10:$AX$1113,5,FALSE),"-")</f>
        <v>-</v>
      </c>
      <c r="AI675" s="3" t="str">
        <f>IFERROR(VLOOKUP($D675,Payments!AV$10:$AX$1113,3,FALSE),"-")</f>
        <v>-</v>
      </c>
    </row>
    <row r="676" spans="1:35" ht="14.5" x14ac:dyDescent="0.35">
      <c r="A676" s="8" t="s">
        <v>804</v>
      </c>
      <c r="B676" s="2" t="s">
        <v>2711</v>
      </c>
      <c r="C676" s="23" t="s">
        <v>932</v>
      </c>
      <c r="D676" s="2" t="s">
        <v>2251</v>
      </c>
      <c r="E676" s="23" t="s">
        <v>937</v>
      </c>
      <c r="F676" s="2" t="s">
        <v>661</v>
      </c>
      <c r="G676" s="38">
        <v>20000</v>
      </c>
      <c r="H676" s="9"/>
      <c r="I676" s="31"/>
      <c r="J676" s="9"/>
      <c r="K676" s="9"/>
      <c r="L676" s="3" t="str">
        <f>IFERROR(VLOOKUP($D676,Payments!B$10:$AX$1113,49,FALSE),"-")</f>
        <v>-</v>
      </c>
      <c r="M676" s="3" t="str">
        <f>IFERROR(VLOOKUP($D676,Payments!D$10:$AX$1113,47,FALSE),"-")</f>
        <v>-</v>
      </c>
      <c r="N676" s="3" t="str">
        <f>IFERROR(VLOOKUP($D676,Payments!F$10:$AX$1113,45,FALSE),"-")</f>
        <v>-</v>
      </c>
      <c r="O676" s="3" t="str">
        <f>IFERROR(VLOOKUP($D676,Payments!H$10:$AX$1113,43,FALSE),"-")</f>
        <v>-</v>
      </c>
      <c r="P676" s="3" t="str">
        <f>IFERROR(VLOOKUP($D676,Payments!J$10:$AX$1113,41,FALSE),"-")</f>
        <v>-</v>
      </c>
      <c r="Q676" s="3" t="str">
        <f>IFERROR(VLOOKUP($D676,Payments!L$10:$AX$1113,39,FALSE),"-")</f>
        <v>-</v>
      </c>
      <c r="R676" s="3" t="str">
        <f>IFERROR(VLOOKUP($D676,Payments!N$10:$AX$1113,37,FALSE),"-")</f>
        <v>-</v>
      </c>
      <c r="S676" s="3" t="str">
        <f>IFERROR(VLOOKUP($D676,Payments!P$10:$AX$1113,35,FALSE),"-")</f>
        <v>-</v>
      </c>
      <c r="T676" s="3" t="str">
        <f>IFERROR(VLOOKUP($D676,Payments!R$10:$AX$1113,33,FALSE),"-")</f>
        <v>-</v>
      </c>
      <c r="U676" s="3" t="str">
        <f>IFERROR(VLOOKUP($D676,Payments!T$10:$AX$1113,31,FALSE),"-")</f>
        <v>-</v>
      </c>
      <c r="V676" s="3" t="str">
        <f>IFERROR(VLOOKUP($D676,Payments!V$10:$AX$1113,29,FALSE),"-")</f>
        <v>-</v>
      </c>
      <c r="W676" s="3" t="str">
        <f>IFERROR(VLOOKUP($D676,Payments!X$10:$AX$1113,27,FALSE),"-")</f>
        <v>-</v>
      </c>
      <c r="X676" s="3" t="str">
        <f>IFERROR(VLOOKUP($D676,Payments!Z$10:$AX$1113,25,FALSE),"-")</f>
        <v>-</v>
      </c>
      <c r="Y676" s="3" t="str">
        <f>IFERROR(VLOOKUP($D676,Payments!AB$10:$AX$1113,23,FALSE),"-")</f>
        <v>-</v>
      </c>
      <c r="Z676" s="3" t="str">
        <f>IFERROR(VLOOKUP($D676,Payments!AD$10:$AX$1113,19,FALSE),"-")</f>
        <v>-</v>
      </c>
      <c r="AA676" s="3" t="str">
        <f>IFERROR(VLOOKUP($D676,Payments!AF$10:$AX$1113,17,FALSE),"-")</f>
        <v>-</v>
      </c>
      <c r="AB676" s="3" t="str">
        <f>IFERROR(VLOOKUP($D676,Payments!AH$10:$AX$1113,15,FALSE),"-")</f>
        <v>-</v>
      </c>
      <c r="AC676" s="3" t="str">
        <f>IFERROR(VLOOKUP($D676,Payments!AJ$10:$AX$1113,15,FALSE),"-")</f>
        <v>-</v>
      </c>
      <c r="AD676" s="3" t="str">
        <f>IFERROR(VLOOKUP($D676,Payments!AL$10:$AX$1113,13,FALSE),"-")</f>
        <v>-</v>
      </c>
      <c r="AE676" s="3" t="str">
        <f>IFERROR(VLOOKUP($D676,Payments!AN$10:$AX$1113,11,FALSE),"-")</f>
        <v>-</v>
      </c>
      <c r="AF676" s="3" t="str">
        <f>IFERROR(VLOOKUP($D676,Payments!AP$10:$AX$1113,9,FALSE),"-")</f>
        <v>-</v>
      </c>
      <c r="AG676" s="3" t="str">
        <f>IFERROR(VLOOKUP($D676,Payments!AR$10:$AX$1113,7,FALSE),"-")</f>
        <v>-</v>
      </c>
      <c r="AH676" s="3" t="str">
        <f>IFERROR(VLOOKUP($D676,Payments!AT$10:$AX$1113,5,FALSE),"-")</f>
        <v>-</v>
      </c>
      <c r="AI676" s="3" t="str">
        <f>IFERROR(VLOOKUP($D676,Payments!AV$10:$AX$1113,3,FALSE),"-")</f>
        <v>-</v>
      </c>
    </row>
    <row r="677" spans="1:35" ht="14.5" x14ac:dyDescent="0.35">
      <c r="A677" s="8" t="s">
        <v>804</v>
      </c>
      <c r="B677" s="2" t="s">
        <v>2711</v>
      </c>
      <c r="C677" s="23" t="s">
        <v>932</v>
      </c>
      <c r="D677" s="2" t="s">
        <v>2252</v>
      </c>
      <c r="E677" s="24" t="s">
        <v>1446</v>
      </c>
      <c r="F677" s="9">
        <v>4</v>
      </c>
      <c r="G677" s="38">
        <v>20000</v>
      </c>
      <c r="H677" s="9"/>
      <c r="I677" s="31"/>
      <c r="J677" s="9"/>
      <c r="K677" s="11" t="s">
        <v>1445</v>
      </c>
      <c r="L677" s="3" t="str">
        <f>IFERROR(VLOOKUP($D677,Payments!B$10:$AX$1113,49,FALSE),"-")</f>
        <v>-</v>
      </c>
      <c r="M677" s="3" t="str">
        <f>IFERROR(VLOOKUP($D677,Payments!D$10:$AX$1113,47,FALSE),"-")</f>
        <v>-</v>
      </c>
      <c r="N677" s="3" t="str">
        <f>IFERROR(VLOOKUP($D677,Payments!F$10:$AX$1113,45,FALSE),"-")</f>
        <v>-</v>
      </c>
      <c r="O677" s="3" t="str">
        <f>IFERROR(VLOOKUP($D677,Payments!H$10:$AX$1113,43,FALSE),"-")</f>
        <v>-</v>
      </c>
      <c r="P677" s="3" t="str">
        <f>IFERROR(VLOOKUP($D677,Payments!J$10:$AX$1113,41,FALSE),"-")</f>
        <v>-</v>
      </c>
      <c r="Q677" s="3" t="str">
        <f>IFERROR(VLOOKUP($D677,Payments!L$10:$AX$1113,39,FALSE),"-")</f>
        <v>-</v>
      </c>
      <c r="R677" s="3" t="str">
        <f>IFERROR(VLOOKUP($D677,Payments!N$10:$AX$1113,37,FALSE),"-")</f>
        <v>-</v>
      </c>
      <c r="S677" s="3" t="str">
        <f>IFERROR(VLOOKUP($D677,Payments!P$10:$AX$1113,35,FALSE),"-")</f>
        <v>-</v>
      </c>
      <c r="T677" s="3" t="str">
        <f>IFERROR(VLOOKUP($D677,Payments!R$10:$AX$1113,33,FALSE),"-")</f>
        <v>-</v>
      </c>
      <c r="U677" s="3" t="str">
        <f>IFERROR(VLOOKUP($D677,Payments!T$10:$AX$1113,31,FALSE),"-")</f>
        <v>-</v>
      </c>
      <c r="V677" s="3" t="str">
        <f>IFERROR(VLOOKUP($D677,Payments!V$10:$AX$1113,29,FALSE),"-")</f>
        <v>-</v>
      </c>
      <c r="W677" s="3" t="str">
        <f>IFERROR(VLOOKUP($D677,Payments!X$10:$AX$1113,27,FALSE),"-")</f>
        <v>-</v>
      </c>
      <c r="X677" s="3" t="str">
        <f>IFERROR(VLOOKUP($D677,Payments!Z$10:$AX$1113,25,FALSE),"-")</f>
        <v>-</v>
      </c>
      <c r="Y677" s="3" t="str">
        <f>IFERROR(VLOOKUP($D677,Payments!AB$10:$AX$1113,23,FALSE),"-")</f>
        <v>-</v>
      </c>
      <c r="Z677" s="3" t="str">
        <f>IFERROR(VLOOKUP($D677,Payments!AD$10:$AX$1113,19,FALSE),"-")</f>
        <v>-</v>
      </c>
      <c r="AA677" s="3" t="str">
        <f>IFERROR(VLOOKUP($D677,Payments!AF$10:$AX$1113,17,FALSE),"-")</f>
        <v>-</v>
      </c>
      <c r="AB677" s="3" t="str">
        <f>IFERROR(VLOOKUP($D677,Payments!AH$10:$AX$1113,15,FALSE),"-")</f>
        <v>-</v>
      </c>
      <c r="AC677" s="3" t="str">
        <f>IFERROR(VLOOKUP($D677,Payments!AJ$10:$AX$1113,15,FALSE),"-")</f>
        <v>-</v>
      </c>
      <c r="AD677" s="3" t="str">
        <f>IFERROR(VLOOKUP($D677,Payments!AL$10:$AX$1113,13,FALSE),"-")</f>
        <v>-</v>
      </c>
      <c r="AE677" s="3" t="str">
        <f>IFERROR(VLOOKUP($D677,Payments!AN$10:$AX$1113,11,FALSE),"-")</f>
        <v>-</v>
      </c>
      <c r="AF677" s="3" t="str">
        <f>IFERROR(VLOOKUP($D677,Payments!AP$10:$AX$1113,9,FALSE),"-")</f>
        <v>-</v>
      </c>
      <c r="AG677" s="3" t="str">
        <f>IFERROR(VLOOKUP($D677,Payments!AR$10:$AX$1113,7,FALSE),"-")</f>
        <v>-</v>
      </c>
      <c r="AH677" s="3" t="str">
        <f>IFERROR(VLOOKUP($D677,Payments!AT$10:$AX$1113,5,FALSE),"-")</f>
        <v>-</v>
      </c>
      <c r="AI677" s="3" t="str">
        <f>IFERROR(VLOOKUP($D677,Payments!AV$10:$AX$1113,3,FALSE),"-")</f>
        <v>-</v>
      </c>
    </row>
    <row r="678" spans="1:35" ht="14.5" x14ac:dyDescent="0.35">
      <c r="A678" s="8" t="s">
        <v>804</v>
      </c>
      <c r="B678" s="2" t="s">
        <v>2712</v>
      </c>
      <c r="C678" s="23" t="s">
        <v>938</v>
      </c>
      <c r="D678" s="2" t="s">
        <v>2253</v>
      </c>
      <c r="E678" s="24" t="s">
        <v>1444</v>
      </c>
      <c r="F678" s="9">
        <v>4</v>
      </c>
      <c r="G678" s="38">
        <v>20000</v>
      </c>
      <c r="H678" s="9"/>
      <c r="I678" s="31"/>
      <c r="J678" s="9"/>
      <c r="K678" s="9"/>
      <c r="L678" s="3" t="str">
        <f>IFERROR(VLOOKUP($D678,Payments!B$10:$AX$1113,49,FALSE),"-")</f>
        <v>-</v>
      </c>
      <c r="M678" s="3" t="str">
        <f>IFERROR(VLOOKUP($D678,Payments!D$10:$AX$1113,47,FALSE),"-")</f>
        <v>-</v>
      </c>
      <c r="N678" s="3" t="str">
        <f>IFERROR(VLOOKUP($D678,Payments!F$10:$AX$1113,45,FALSE),"-")</f>
        <v>-</v>
      </c>
      <c r="O678" s="3" t="str">
        <f>IFERROR(VLOOKUP($D678,Payments!H$10:$AX$1113,43,FALSE),"-")</f>
        <v>-</v>
      </c>
      <c r="P678" s="3" t="str">
        <f>IFERROR(VLOOKUP($D678,Payments!J$10:$AX$1113,41,FALSE),"-")</f>
        <v>-</v>
      </c>
      <c r="Q678" s="3" t="str">
        <f>IFERROR(VLOOKUP($D678,Payments!L$10:$AX$1113,39,FALSE),"-")</f>
        <v>-</v>
      </c>
      <c r="R678" s="3" t="str">
        <f>IFERROR(VLOOKUP($D678,Payments!N$10:$AX$1113,37,FALSE),"-")</f>
        <v>-</v>
      </c>
      <c r="S678" s="3" t="str">
        <f>IFERROR(VLOOKUP($D678,Payments!P$10:$AX$1113,35,FALSE),"-")</f>
        <v>-</v>
      </c>
      <c r="T678" s="3" t="str">
        <f>IFERROR(VLOOKUP($D678,Payments!R$10:$AX$1113,33,FALSE),"-")</f>
        <v>-</v>
      </c>
      <c r="U678" s="3" t="str">
        <f>IFERROR(VLOOKUP($D678,Payments!T$10:$AX$1113,31,FALSE),"-")</f>
        <v>-</v>
      </c>
      <c r="V678" s="3" t="str">
        <f>IFERROR(VLOOKUP($D678,Payments!V$10:$AX$1113,29,FALSE),"-")</f>
        <v>-</v>
      </c>
      <c r="W678" s="3" t="str">
        <f>IFERROR(VLOOKUP($D678,Payments!X$10:$AX$1113,27,FALSE),"-")</f>
        <v>-</v>
      </c>
      <c r="X678" s="3" t="str">
        <f>IFERROR(VLOOKUP($D678,Payments!Z$10:$AX$1113,25,FALSE),"-")</f>
        <v>-</v>
      </c>
      <c r="Y678" s="3" t="str">
        <f>IFERROR(VLOOKUP($D678,Payments!AB$10:$AX$1113,23,FALSE),"-")</f>
        <v>-</v>
      </c>
      <c r="Z678" s="3" t="str">
        <f>IFERROR(VLOOKUP($D678,Payments!AD$10:$AX$1113,19,FALSE),"-")</f>
        <v>-</v>
      </c>
      <c r="AA678" s="3" t="str">
        <f>IFERROR(VLOOKUP($D678,Payments!AF$10:$AX$1113,17,FALSE),"-")</f>
        <v>-</v>
      </c>
      <c r="AB678" s="3" t="str">
        <f>IFERROR(VLOOKUP($D678,Payments!AH$10:$AX$1113,15,FALSE),"-")</f>
        <v>-</v>
      </c>
      <c r="AC678" s="3" t="str">
        <f>IFERROR(VLOOKUP($D678,Payments!AJ$10:$AX$1113,15,FALSE),"-")</f>
        <v>-</v>
      </c>
      <c r="AD678" s="3" t="str">
        <f>IFERROR(VLOOKUP($D678,Payments!AL$10:$AX$1113,13,FALSE),"-")</f>
        <v>-</v>
      </c>
      <c r="AE678" s="3" t="str">
        <f>IFERROR(VLOOKUP($D678,Payments!AN$10:$AX$1113,11,FALSE),"-")</f>
        <v>-</v>
      </c>
      <c r="AF678" s="3" t="str">
        <f>IFERROR(VLOOKUP($D678,Payments!AP$10:$AX$1113,9,FALSE),"-")</f>
        <v>-</v>
      </c>
      <c r="AG678" s="3" t="str">
        <f>IFERROR(VLOOKUP($D678,Payments!AR$10:$AX$1113,7,FALSE),"-")</f>
        <v>-</v>
      </c>
      <c r="AH678" s="3" t="str">
        <f>IFERROR(VLOOKUP($D678,Payments!AT$10:$AX$1113,5,FALSE),"-")</f>
        <v>-</v>
      </c>
      <c r="AI678" s="3" t="str">
        <f>IFERROR(VLOOKUP($D678,Payments!AV$10:$AX$1113,3,FALSE),"-")</f>
        <v>-</v>
      </c>
    </row>
    <row r="679" spans="1:35" ht="14.5" x14ac:dyDescent="0.35">
      <c r="A679" s="8" t="s">
        <v>804</v>
      </c>
      <c r="B679" s="2" t="s">
        <v>2712</v>
      </c>
      <c r="C679" s="23" t="s">
        <v>938</v>
      </c>
      <c r="D679" s="2" t="s">
        <v>2254</v>
      </c>
      <c r="E679" s="23" t="s">
        <v>939</v>
      </c>
      <c r="F679" s="9">
        <v>4</v>
      </c>
      <c r="G679" s="38">
        <v>20000</v>
      </c>
      <c r="H679" s="9"/>
      <c r="I679" s="31"/>
      <c r="J679" s="9"/>
      <c r="K679" s="9"/>
      <c r="L679" s="3" t="str">
        <f>IFERROR(VLOOKUP($D679,Payments!B$10:$AX$1113,49,FALSE),"-")</f>
        <v>-</v>
      </c>
      <c r="M679" s="3" t="str">
        <f>IFERROR(VLOOKUP($D679,Payments!D$10:$AX$1113,47,FALSE),"-")</f>
        <v>-</v>
      </c>
      <c r="N679" s="3" t="str">
        <f>IFERROR(VLOOKUP($D679,Payments!F$10:$AX$1113,45,FALSE),"-")</f>
        <v>-</v>
      </c>
      <c r="O679" s="3" t="str">
        <f>IFERROR(VLOOKUP($D679,Payments!H$10:$AX$1113,43,FALSE),"-")</f>
        <v>-</v>
      </c>
      <c r="P679" s="3" t="str">
        <f>IFERROR(VLOOKUP($D679,Payments!J$10:$AX$1113,41,FALSE),"-")</f>
        <v>-</v>
      </c>
      <c r="Q679" s="3" t="str">
        <f>IFERROR(VLOOKUP($D679,Payments!L$10:$AX$1113,39,FALSE),"-")</f>
        <v>-</v>
      </c>
      <c r="R679" s="3" t="str">
        <f>IFERROR(VLOOKUP($D679,Payments!N$10:$AX$1113,37,FALSE),"-")</f>
        <v>-</v>
      </c>
      <c r="S679" s="3" t="str">
        <f>IFERROR(VLOOKUP($D679,Payments!P$10:$AX$1113,35,FALSE),"-")</f>
        <v>-</v>
      </c>
      <c r="T679" s="3" t="str">
        <f>IFERROR(VLOOKUP($D679,Payments!R$10:$AX$1113,33,FALSE),"-")</f>
        <v>-</v>
      </c>
      <c r="U679" s="3" t="str">
        <f>IFERROR(VLOOKUP($D679,Payments!T$10:$AX$1113,31,FALSE),"-")</f>
        <v>-</v>
      </c>
      <c r="V679" s="3" t="str">
        <f>IFERROR(VLOOKUP($D679,Payments!V$10:$AX$1113,29,FALSE),"-")</f>
        <v>-</v>
      </c>
      <c r="W679" s="3" t="str">
        <f>IFERROR(VLOOKUP($D679,Payments!X$10:$AX$1113,27,FALSE),"-")</f>
        <v>-</v>
      </c>
      <c r="X679" s="3" t="str">
        <f>IFERROR(VLOOKUP($D679,Payments!Z$10:$AX$1113,25,FALSE),"-")</f>
        <v>-</v>
      </c>
      <c r="Y679" s="3" t="str">
        <f>IFERROR(VLOOKUP($D679,Payments!AB$10:$AX$1113,23,FALSE),"-")</f>
        <v>-</v>
      </c>
      <c r="Z679" s="3" t="str">
        <f>IFERROR(VLOOKUP($D679,Payments!AD$10:$AX$1113,19,FALSE),"-")</f>
        <v>-</v>
      </c>
      <c r="AA679" s="3" t="str">
        <f>IFERROR(VLOOKUP($D679,Payments!AF$10:$AX$1113,17,FALSE),"-")</f>
        <v>-</v>
      </c>
      <c r="AB679" s="3" t="str">
        <f>IFERROR(VLOOKUP($D679,Payments!AH$10:$AX$1113,15,FALSE),"-")</f>
        <v>-</v>
      </c>
      <c r="AC679" s="3" t="str">
        <f>IFERROR(VLOOKUP($D679,Payments!AJ$10:$AX$1113,15,FALSE),"-")</f>
        <v>-</v>
      </c>
      <c r="AD679" s="3" t="str">
        <f>IFERROR(VLOOKUP($D679,Payments!AL$10:$AX$1113,13,FALSE),"-")</f>
        <v>-</v>
      </c>
      <c r="AE679" s="3" t="str">
        <f>IFERROR(VLOOKUP($D679,Payments!AN$10:$AX$1113,11,FALSE),"-")</f>
        <v>-</v>
      </c>
      <c r="AF679" s="3" t="str">
        <f>IFERROR(VLOOKUP($D679,Payments!AP$10:$AX$1113,9,FALSE),"-")</f>
        <v>-</v>
      </c>
      <c r="AG679" s="3" t="str">
        <f>IFERROR(VLOOKUP($D679,Payments!AR$10:$AX$1113,7,FALSE),"-")</f>
        <v>-</v>
      </c>
      <c r="AH679" s="3" t="str">
        <f>IFERROR(VLOOKUP($D679,Payments!AT$10:$AX$1113,5,FALSE),"-")</f>
        <v>-</v>
      </c>
      <c r="AI679" s="3" t="str">
        <f>IFERROR(VLOOKUP($D679,Payments!AV$10:$AX$1113,3,FALSE),"-")</f>
        <v>-</v>
      </c>
    </row>
    <row r="680" spans="1:35" ht="14.5" x14ac:dyDescent="0.35">
      <c r="A680" s="8" t="s">
        <v>804</v>
      </c>
      <c r="B680" s="2" t="s">
        <v>2712</v>
      </c>
      <c r="C680" s="23" t="s">
        <v>938</v>
      </c>
      <c r="D680" s="2" t="s">
        <v>2255</v>
      </c>
      <c r="E680" s="23" t="s">
        <v>940</v>
      </c>
      <c r="F680" s="9">
        <v>1</v>
      </c>
      <c r="G680" s="38">
        <v>20000</v>
      </c>
      <c r="H680" s="9"/>
      <c r="I680" s="31"/>
      <c r="J680" s="9"/>
      <c r="K680" s="9"/>
      <c r="L680" s="3" t="str">
        <f>IFERROR(VLOOKUP($D680,Payments!B$10:$AX$1113,49,FALSE),"-")</f>
        <v>-</v>
      </c>
      <c r="M680" s="3" t="str">
        <f>IFERROR(VLOOKUP($D680,Payments!D$10:$AX$1113,47,FALSE),"-")</f>
        <v>-</v>
      </c>
      <c r="N680" s="3" t="str">
        <f>IFERROR(VLOOKUP($D680,Payments!F$10:$AX$1113,45,FALSE),"-")</f>
        <v>-</v>
      </c>
      <c r="O680" s="3" t="str">
        <f>IFERROR(VLOOKUP($D680,Payments!H$10:$AX$1113,43,FALSE),"-")</f>
        <v>-</v>
      </c>
      <c r="P680" s="3" t="str">
        <f>IFERROR(VLOOKUP($D680,Payments!J$10:$AX$1113,41,FALSE),"-")</f>
        <v>-</v>
      </c>
      <c r="Q680" s="3" t="str">
        <f>IFERROR(VLOOKUP($D680,Payments!L$10:$AX$1113,39,FALSE),"-")</f>
        <v>-</v>
      </c>
      <c r="R680" s="3" t="str">
        <f>IFERROR(VLOOKUP($D680,Payments!N$10:$AX$1113,37,FALSE),"-")</f>
        <v>-</v>
      </c>
      <c r="S680" s="3" t="str">
        <f>IFERROR(VLOOKUP($D680,Payments!P$10:$AX$1113,35,FALSE),"-")</f>
        <v>-</v>
      </c>
      <c r="T680" s="3" t="str">
        <f>IFERROR(VLOOKUP($D680,Payments!R$10:$AX$1113,33,FALSE),"-")</f>
        <v>-</v>
      </c>
      <c r="U680" s="3" t="str">
        <f>IFERROR(VLOOKUP($D680,Payments!T$10:$AX$1113,31,FALSE),"-")</f>
        <v>-</v>
      </c>
      <c r="V680" s="3" t="str">
        <f>IFERROR(VLOOKUP($D680,Payments!V$10:$AX$1113,29,FALSE),"-")</f>
        <v>-</v>
      </c>
      <c r="W680" s="3" t="str">
        <f>IFERROR(VLOOKUP($D680,Payments!X$10:$AX$1113,27,FALSE),"-")</f>
        <v>-</v>
      </c>
      <c r="X680" s="3" t="str">
        <f>IFERROR(VLOOKUP($D680,Payments!Z$10:$AX$1113,25,FALSE),"-")</f>
        <v>-</v>
      </c>
      <c r="Y680" s="3" t="str">
        <f>IFERROR(VLOOKUP($D680,Payments!AB$10:$AX$1113,23,FALSE),"-")</f>
        <v>-</v>
      </c>
      <c r="Z680" s="3" t="str">
        <f>IFERROR(VLOOKUP($D680,Payments!AD$10:$AX$1113,19,FALSE),"-")</f>
        <v>-</v>
      </c>
      <c r="AA680" s="3" t="str">
        <f>IFERROR(VLOOKUP($D680,Payments!AF$10:$AX$1113,17,FALSE),"-")</f>
        <v>-</v>
      </c>
      <c r="AB680" s="3" t="str">
        <f>IFERROR(VLOOKUP($D680,Payments!AH$10:$AX$1113,15,FALSE),"-")</f>
        <v>-</v>
      </c>
      <c r="AC680" s="3" t="str">
        <f>IFERROR(VLOOKUP($D680,Payments!AJ$10:$AX$1113,15,FALSE),"-")</f>
        <v>-</v>
      </c>
      <c r="AD680" s="3" t="str">
        <f>IFERROR(VLOOKUP($D680,Payments!AL$10:$AX$1113,13,FALSE),"-")</f>
        <v>-</v>
      </c>
      <c r="AE680" s="3" t="str">
        <f>IFERROR(VLOOKUP($D680,Payments!AN$10:$AX$1113,11,FALSE),"-")</f>
        <v>-</v>
      </c>
      <c r="AF680" s="3" t="str">
        <f>IFERROR(VLOOKUP($D680,Payments!AP$10:$AX$1113,9,FALSE),"-")</f>
        <v>-</v>
      </c>
      <c r="AG680" s="3" t="str">
        <f>IFERROR(VLOOKUP($D680,Payments!AR$10:$AX$1113,7,FALSE),"-")</f>
        <v>-</v>
      </c>
      <c r="AH680" s="3" t="str">
        <f>IFERROR(VLOOKUP($D680,Payments!AT$10:$AX$1113,5,FALSE),"-")</f>
        <v>-</v>
      </c>
      <c r="AI680" s="3" t="str">
        <f>IFERROR(VLOOKUP($D680,Payments!AV$10:$AX$1113,3,FALSE),"-")</f>
        <v>-</v>
      </c>
    </row>
    <row r="681" spans="1:35" ht="14.5" x14ac:dyDescent="0.35">
      <c r="A681" s="8" t="s">
        <v>804</v>
      </c>
      <c r="B681" s="2" t="s">
        <v>2712</v>
      </c>
      <c r="C681" s="23" t="s">
        <v>938</v>
      </c>
      <c r="D681" s="2" t="s">
        <v>2256</v>
      </c>
      <c r="E681" s="23" t="s">
        <v>941</v>
      </c>
      <c r="F681" s="9">
        <v>4</v>
      </c>
      <c r="G681" s="38">
        <v>20000</v>
      </c>
      <c r="H681" s="9"/>
      <c r="I681" s="31"/>
      <c r="J681" s="9"/>
      <c r="K681" s="9"/>
      <c r="L681" s="3" t="str">
        <f>IFERROR(VLOOKUP($D681,Payments!B$10:$AX$1113,49,FALSE),"-")</f>
        <v>-</v>
      </c>
      <c r="M681" s="3" t="str">
        <f>IFERROR(VLOOKUP($D681,Payments!D$10:$AX$1113,47,FALSE),"-")</f>
        <v>-</v>
      </c>
      <c r="N681" s="3" t="str">
        <f>IFERROR(VLOOKUP($D681,Payments!F$10:$AX$1113,45,FALSE),"-")</f>
        <v>-</v>
      </c>
      <c r="O681" s="3" t="str">
        <f>IFERROR(VLOOKUP($D681,Payments!H$10:$AX$1113,43,FALSE),"-")</f>
        <v>-</v>
      </c>
      <c r="P681" s="3" t="str">
        <f>IFERROR(VLOOKUP($D681,Payments!J$10:$AX$1113,41,FALSE),"-")</f>
        <v>-</v>
      </c>
      <c r="Q681" s="3" t="str">
        <f>IFERROR(VLOOKUP($D681,Payments!L$10:$AX$1113,39,FALSE),"-")</f>
        <v>-</v>
      </c>
      <c r="R681" s="3" t="str">
        <f>IFERROR(VLOOKUP($D681,Payments!N$10:$AX$1113,37,FALSE),"-")</f>
        <v>-</v>
      </c>
      <c r="S681" s="3" t="str">
        <f>IFERROR(VLOOKUP($D681,Payments!P$10:$AX$1113,35,FALSE),"-")</f>
        <v>-</v>
      </c>
      <c r="T681" s="3" t="str">
        <f>IFERROR(VLOOKUP($D681,Payments!R$10:$AX$1113,33,FALSE),"-")</f>
        <v>-</v>
      </c>
      <c r="U681" s="3" t="str">
        <f>IFERROR(VLOOKUP($D681,Payments!T$10:$AX$1113,31,FALSE),"-")</f>
        <v>-</v>
      </c>
      <c r="V681" s="3" t="str">
        <f>IFERROR(VLOOKUP($D681,Payments!V$10:$AX$1113,29,FALSE),"-")</f>
        <v>-</v>
      </c>
      <c r="W681" s="3" t="str">
        <f>IFERROR(VLOOKUP($D681,Payments!X$10:$AX$1113,27,FALSE),"-")</f>
        <v>-</v>
      </c>
      <c r="X681" s="3" t="str">
        <f>IFERROR(VLOOKUP($D681,Payments!Z$10:$AX$1113,25,FALSE),"-")</f>
        <v>-</v>
      </c>
      <c r="Y681" s="3" t="str">
        <f>IFERROR(VLOOKUP($D681,Payments!AB$10:$AX$1113,23,FALSE),"-")</f>
        <v>-</v>
      </c>
      <c r="Z681" s="3" t="str">
        <f>IFERROR(VLOOKUP($D681,Payments!AD$10:$AX$1113,19,FALSE),"-")</f>
        <v>-</v>
      </c>
      <c r="AA681" s="3" t="str">
        <f>IFERROR(VLOOKUP($D681,Payments!AF$10:$AX$1113,17,FALSE),"-")</f>
        <v>-</v>
      </c>
      <c r="AB681" s="3" t="str">
        <f>IFERROR(VLOOKUP($D681,Payments!AH$10:$AX$1113,15,FALSE),"-")</f>
        <v>-</v>
      </c>
      <c r="AC681" s="3" t="str">
        <f>IFERROR(VLOOKUP($D681,Payments!AJ$10:$AX$1113,15,FALSE),"-")</f>
        <v>-</v>
      </c>
      <c r="AD681" s="3" t="str">
        <f>IFERROR(VLOOKUP($D681,Payments!AL$10:$AX$1113,13,FALSE),"-")</f>
        <v>-</v>
      </c>
      <c r="AE681" s="3" t="str">
        <f>IFERROR(VLOOKUP($D681,Payments!AN$10:$AX$1113,11,FALSE),"-")</f>
        <v>-</v>
      </c>
      <c r="AF681" s="3" t="str">
        <f>IFERROR(VLOOKUP($D681,Payments!AP$10:$AX$1113,9,FALSE),"-")</f>
        <v>-</v>
      </c>
      <c r="AG681" s="3" t="str">
        <f>IFERROR(VLOOKUP($D681,Payments!AR$10:$AX$1113,7,FALSE),"-")</f>
        <v>-</v>
      </c>
      <c r="AH681" s="3" t="str">
        <f>IFERROR(VLOOKUP($D681,Payments!AT$10:$AX$1113,5,FALSE),"-")</f>
        <v>-</v>
      </c>
      <c r="AI681" s="3" t="str">
        <f>IFERROR(VLOOKUP($D681,Payments!AV$10:$AX$1113,3,FALSE),"-")</f>
        <v>-</v>
      </c>
    </row>
    <row r="682" spans="1:35" ht="14.5" x14ac:dyDescent="0.35">
      <c r="A682" s="8" t="s">
        <v>804</v>
      </c>
      <c r="B682" s="2" t="s">
        <v>2712</v>
      </c>
      <c r="C682" s="23" t="s">
        <v>938</v>
      </c>
      <c r="D682" s="2" t="s">
        <v>2257</v>
      </c>
      <c r="E682" s="23" t="s">
        <v>942</v>
      </c>
      <c r="F682" s="9">
        <v>5</v>
      </c>
      <c r="G682" s="38">
        <v>20000</v>
      </c>
      <c r="H682" s="9"/>
      <c r="I682" s="31"/>
      <c r="J682" s="9"/>
      <c r="K682" s="9"/>
      <c r="L682" s="3" t="str">
        <f>IFERROR(VLOOKUP($D682,Payments!B$10:$AX$1113,49,FALSE),"-")</f>
        <v>-</v>
      </c>
      <c r="M682" s="3" t="str">
        <f>IFERROR(VLOOKUP($D682,Payments!D$10:$AX$1113,47,FALSE),"-")</f>
        <v>-</v>
      </c>
      <c r="N682" s="3" t="str">
        <f>IFERROR(VLOOKUP($D682,Payments!F$10:$AX$1113,45,FALSE),"-")</f>
        <v>-</v>
      </c>
      <c r="O682" s="3" t="str">
        <f>IFERROR(VLOOKUP($D682,Payments!H$10:$AX$1113,43,FALSE),"-")</f>
        <v>-</v>
      </c>
      <c r="P682" s="3" t="str">
        <f>IFERROR(VLOOKUP($D682,Payments!J$10:$AX$1113,41,FALSE),"-")</f>
        <v>-</v>
      </c>
      <c r="Q682" s="3" t="str">
        <f>IFERROR(VLOOKUP($D682,Payments!L$10:$AX$1113,39,FALSE),"-")</f>
        <v>-</v>
      </c>
      <c r="R682" s="3" t="str">
        <f>IFERROR(VLOOKUP($D682,Payments!N$10:$AX$1113,37,FALSE),"-")</f>
        <v>-</v>
      </c>
      <c r="S682" s="3" t="str">
        <f>IFERROR(VLOOKUP($D682,Payments!P$10:$AX$1113,35,FALSE),"-")</f>
        <v>-</v>
      </c>
      <c r="T682" s="3" t="str">
        <f>IFERROR(VLOOKUP($D682,Payments!R$10:$AX$1113,33,FALSE),"-")</f>
        <v>-</v>
      </c>
      <c r="U682" s="3" t="str">
        <f>IFERROR(VLOOKUP($D682,Payments!T$10:$AX$1113,31,FALSE),"-")</f>
        <v>-</v>
      </c>
      <c r="V682" s="3" t="str">
        <f>IFERROR(VLOOKUP($D682,Payments!V$10:$AX$1113,29,FALSE),"-")</f>
        <v>-</v>
      </c>
      <c r="W682" s="3" t="str">
        <f>IFERROR(VLOOKUP($D682,Payments!X$10:$AX$1113,27,FALSE),"-")</f>
        <v>-</v>
      </c>
      <c r="X682" s="3" t="str">
        <f>IFERROR(VLOOKUP($D682,Payments!Z$10:$AX$1113,25,FALSE),"-")</f>
        <v>-</v>
      </c>
      <c r="Y682" s="3" t="str">
        <f>IFERROR(VLOOKUP($D682,Payments!AB$10:$AX$1113,23,FALSE),"-")</f>
        <v>-</v>
      </c>
      <c r="Z682" s="3" t="str">
        <f>IFERROR(VLOOKUP($D682,Payments!AD$10:$AX$1113,19,FALSE),"-")</f>
        <v>-</v>
      </c>
      <c r="AA682" s="3" t="str">
        <f>IFERROR(VLOOKUP($D682,Payments!AF$10:$AX$1113,17,FALSE),"-")</f>
        <v>-</v>
      </c>
      <c r="AB682" s="3" t="str">
        <f>IFERROR(VLOOKUP($D682,Payments!AH$10:$AX$1113,15,FALSE),"-")</f>
        <v>-</v>
      </c>
      <c r="AC682" s="3" t="str">
        <f>IFERROR(VLOOKUP($D682,Payments!AJ$10:$AX$1113,15,FALSE),"-")</f>
        <v>-</v>
      </c>
      <c r="AD682" s="3" t="str">
        <f>IFERROR(VLOOKUP($D682,Payments!AL$10:$AX$1113,13,FALSE),"-")</f>
        <v>-</v>
      </c>
      <c r="AE682" s="3" t="str">
        <f>IFERROR(VLOOKUP($D682,Payments!AN$10:$AX$1113,11,FALSE),"-")</f>
        <v>-</v>
      </c>
      <c r="AF682" s="3" t="str">
        <f>IFERROR(VLOOKUP($D682,Payments!AP$10:$AX$1113,9,FALSE),"-")</f>
        <v>-</v>
      </c>
      <c r="AG682" s="3" t="str">
        <f>IFERROR(VLOOKUP($D682,Payments!AR$10:$AX$1113,7,FALSE),"-")</f>
        <v>-</v>
      </c>
      <c r="AH682" s="3" t="str">
        <f>IFERROR(VLOOKUP($D682,Payments!AT$10:$AX$1113,5,FALSE),"-")</f>
        <v>-</v>
      </c>
      <c r="AI682" s="3" t="str">
        <f>IFERROR(VLOOKUP($D682,Payments!AV$10:$AX$1113,3,FALSE),"-")</f>
        <v>-</v>
      </c>
    </row>
    <row r="683" spans="1:35" ht="14.5" x14ac:dyDescent="0.35">
      <c r="A683" s="8" t="s">
        <v>804</v>
      </c>
      <c r="B683" s="2" t="s">
        <v>2712</v>
      </c>
      <c r="C683" s="23" t="s">
        <v>938</v>
      </c>
      <c r="D683" s="2" t="s">
        <v>2258</v>
      </c>
      <c r="E683" s="23" t="s">
        <v>943</v>
      </c>
      <c r="F683" s="9">
        <v>5</v>
      </c>
      <c r="G683" s="38">
        <v>20000</v>
      </c>
      <c r="H683" s="9"/>
      <c r="I683" s="31"/>
      <c r="J683" s="9"/>
      <c r="K683" s="9"/>
      <c r="L683" s="3" t="str">
        <f>IFERROR(VLOOKUP($D683,Payments!B$10:$AX$1113,49,FALSE),"-")</f>
        <v>-</v>
      </c>
      <c r="M683" s="3" t="str">
        <f>IFERROR(VLOOKUP($D683,Payments!D$10:$AX$1113,47,FALSE),"-")</f>
        <v>-</v>
      </c>
      <c r="N683" s="3" t="str">
        <f>IFERROR(VLOOKUP($D683,Payments!F$10:$AX$1113,45,FALSE),"-")</f>
        <v>-</v>
      </c>
      <c r="O683" s="3" t="str">
        <f>IFERROR(VLOOKUP($D683,Payments!H$10:$AX$1113,43,FALSE),"-")</f>
        <v>-</v>
      </c>
      <c r="P683" s="3" t="str">
        <f>IFERROR(VLOOKUP($D683,Payments!J$10:$AX$1113,41,FALSE),"-")</f>
        <v>-</v>
      </c>
      <c r="Q683" s="3" t="str">
        <f>IFERROR(VLOOKUP($D683,Payments!L$10:$AX$1113,39,FALSE),"-")</f>
        <v>-</v>
      </c>
      <c r="R683" s="3" t="str">
        <f>IFERROR(VLOOKUP($D683,Payments!N$10:$AX$1113,37,FALSE),"-")</f>
        <v>-</v>
      </c>
      <c r="S683" s="3" t="str">
        <f>IFERROR(VLOOKUP($D683,Payments!P$10:$AX$1113,35,FALSE),"-")</f>
        <v>-</v>
      </c>
      <c r="T683" s="3" t="str">
        <f>IFERROR(VLOOKUP($D683,Payments!R$10:$AX$1113,33,FALSE),"-")</f>
        <v>-</v>
      </c>
      <c r="U683" s="3" t="str">
        <f>IFERROR(VLOOKUP($D683,Payments!T$10:$AX$1113,31,FALSE),"-")</f>
        <v>-</v>
      </c>
      <c r="V683" s="3" t="str">
        <f>IFERROR(VLOOKUP($D683,Payments!V$10:$AX$1113,29,FALSE),"-")</f>
        <v>-</v>
      </c>
      <c r="W683" s="3" t="str">
        <f>IFERROR(VLOOKUP($D683,Payments!X$10:$AX$1113,27,FALSE),"-")</f>
        <v>-</v>
      </c>
      <c r="X683" s="3" t="str">
        <f>IFERROR(VLOOKUP($D683,Payments!Z$10:$AX$1113,25,FALSE),"-")</f>
        <v>-</v>
      </c>
      <c r="Y683" s="3" t="str">
        <f>IFERROR(VLOOKUP($D683,Payments!AB$10:$AX$1113,23,FALSE),"-")</f>
        <v>-</v>
      </c>
      <c r="Z683" s="3" t="str">
        <f>IFERROR(VLOOKUP($D683,Payments!AD$10:$AX$1113,19,FALSE),"-")</f>
        <v>-</v>
      </c>
      <c r="AA683" s="3" t="str">
        <f>IFERROR(VLOOKUP($D683,Payments!AF$10:$AX$1113,17,FALSE),"-")</f>
        <v>-</v>
      </c>
      <c r="AB683" s="3" t="str">
        <f>IFERROR(VLOOKUP($D683,Payments!AH$10:$AX$1113,15,FALSE),"-")</f>
        <v>-</v>
      </c>
      <c r="AC683" s="3" t="str">
        <f>IFERROR(VLOOKUP($D683,Payments!AJ$10:$AX$1113,15,FALSE),"-")</f>
        <v>-</v>
      </c>
      <c r="AD683" s="3" t="str">
        <f>IFERROR(VLOOKUP($D683,Payments!AL$10:$AX$1113,13,FALSE),"-")</f>
        <v>-</v>
      </c>
      <c r="AE683" s="3" t="str">
        <f>IFERROR(VLOOKUP($D683,Payments!AN$10:$AX$1113,11,FALSE),"-")</f>
        <v>-</v>
      </c>
      <c r="AF683" s="3" t="str">
        <f>IFERROR(VLOOKUP($D683,Payments!AP$10:$AX$1113,9,FALSE),"-")</f>
        <v>-</v>
      </c>
      <c r="AG683" s="3" t="str">
        <f>IFERROR(VLOOKUP($D683,Payments!AR$10:$AX$1113,7,FALSE),"-")</f>
        <v>-</v>
      </c>
      <c r="AH683" s="3" t="str">
        <f>IFERROR(VLOOKUP($D683,Payments!AT$10:$AX$1113,5,FALSE),"-")</f>
        <v>-</v>
      </c>
      <c r="AI683" s="3" t="str">
        <f>IFERROR(VLOOKUP($D683,Payments!AV$10:$AX$1113,3,FALSE),"-")</f>
        <v>-</v>
      </c>
    </row>
    <row r="684" spans="1:35" ht="14.5" x14ac:dyDescent="0.35">
      <c r="A684" s="8" t="s">
        <v>804</v>
      </c>
      <c r="B684" s="2" t="s">
        <v>2712</v>
      </c>
      <c r="C684" s="23" t="s">
        <v>938</v>
      </c>
      <c r="D684" s="2" t="s">
        <v>2259</v>
      </c>
      <c r="E684" s="24" t="s">
        <v>944</v>
      </c>
      <c r="F684" s="9">
        <v>6</v>
      </c>
      <c r="G684" s="38">
        <v>20000</v>
      </c>
      <c r="H684" s="9"/>
      <c r="I684" s="31"/>
      <c r="J684" s="9"/>
      <c r="K684" s="9"/>
      <c r="L684" s="3" t="str">
        <f>IFERROR(VLOOKUP($D684,Payments!B$10:$AX$1113,49,FALSE),"-")</f>
        <v>-</v>
      </c>
      <c r="M684" s="3" t="str">
        <f>IFERROR(VLOOKUP($D684,Payments!D$10:$AX$1113,47,FALSE),"-")</f>
        <v>-</v>
      </c>
      <c r="N684" s="3" t="str">
        <f>IFERROR(VLOOKUP($D684,Payments!F$10:$AX$1113,45,FALSE),"-")</f>
        <v>-</v>
      </c>
      <c r="O684" s="3" t="str">
        <f>IFERROR(VLOOKUP($D684,Payments!H$10:$AX$1113,43,FALSE),"-")</f>
        <v>-</v>
      </c>
      <c r="P684" s="3" t="str">
        <f>IFERROR(VLOOKUP($D684,Payments!J$10:$AX$1113,41,FALSE),"-")</f>
        <v>-</v>
      </c>
      <c r="Q684" s="3" t="str">
        <f>IFERROR(VLOOKUP($D684,Payments!L$10:$AX$1113,39,FALSE),"-")</f>
        <v>-</v>
      </c>
      <c r="R684" s="3" t="str">
        <f>IFERROR(VLOOKUP($D684,Payments!N$10:$AX$1113,37,FALSE),"-")</f>
        <v>-</v>
      </c>
      <c r="S684" s="3" t="str">
        <f>IFERROR(VLOOKUP($D684,Payments!P$10:$AX$1113,35,FALSE),"-")</f>
        <v>-</v>
      </c>
      <c r="T684" s="3" t="str">
        <f>IFERROR(VLOOKUP($D684,Payments!R$10:$AX$1113,33,FALSE),"-")</f>
        <v>-</v>
      </c>
      <c r="U684" s="3" t="str">
        <f>IFERROR(VLOOKUP($D684,Payments!T$10:$AX$1113,31,FALSE),"-")</f>
        <v>-</v>
      </c>
      <c r="V684" s="3" t="str">
        <f>IFERROR(VLOOKUP($D684,Payments!V$10:$AX$1113,29,FALSE),"-")</f>
        <v>-</v>
      </c>
      <c r="W684" s="3" t="str">
        <f>IFERROR(VLOOKUP($D684,Payments!X$10:$AX$1113,27,FALSE),"-")</f>
        <v>-</v>
      </c>
      <c r="X684" s="3" t="str">
        <f>IFERROR(VLOOKUP($D684,Payments!Z$10:$AX$1113,25,FALSE),"-")</f>
        <v>-</v>
      </c>
      <c r="Y684" s="3" t="str">
        <f>IFERROR(VLOOKUP($D684,Payments!AB$10:$AX$1113,23,FALSE),"-")</f>
        <v>-</v>
      </c>
      <c r="Z684" s="3" t="str">
        <f>IFERROR(VLOOKUP($D684,Payments!AD$10:$AX$1113,19,FALSE),"-")</f>
        <v>-</v>
      </c>
      <c r="AA684" s="3" t="str">
        <f>IFERROR(VLOOKUP($D684,Payments!AF$10:$AX$1113,17,FALSE),"-")</f>
        <v>-</v>
      </c>
      <c r="AB684" s="3" t="str">
        <f>IFERROR(VLOOKUP($D684,Payments!AH$10:$AX$1113,15,FALSE),"-")</f>
        <v>-</v>
      </c>
      <c r="AC684" s="3" t="str">
        <f>IFERROR(VLOOKUP($D684,Payments!AJ$10:$AX$1113,15,FALSE),"-")</f>
        <v>-</v>
      </c>
      <c r="AD684" s="3" t="str">
        <f>IFERROR(VLOOKUP($D684,Payments!AL$10:$AX$1113,13,FALSE),"-")</f>
        <v>-</v>
      </c>
      <c r="AE684" s="3" t="str">
        <f>IFERROR(VLOOKUP($D684,Payments!AN$10:$AX$1113,11,FALSE),"-")</f>
        <v>-</v>
      </c>
      <c r="AF684" s="3" t="str">
        <f>IFERROR(VLOOKUP($D684,Payments!AP$10:$AX$1113,9,FALSE),"-")</f>
        <v>-</v>
      </c>
      <c r="AG684" s="3" t="str">
        <f>IFERROR(VLOOKUP($D684,Payments!AR$10:$AX$1113,7,FALSE),"-")</f>
        <v>-</v>
      </c>
      <c r="AH684" s="3" t="str">
        <f>IFERROR(VLOOKUP($D684,Payments!AT$10:$AX$1113,5,FALSE),"-")</f>
        <v>-</v>
      </c>
      <c r="AI684" s="3" t="str">
        <f>IFERROR(VLOOKUP($D684,Payments!AV$10:$AX$1113,3,FALSE),"-")</f>
        <v>-</v>
      </c>
    </row>
    <row r="685" spans="1:35" ht="14.5" x14ac:dyDescent="0.35">
      <c r="A685" s="8" t="s">
        <v>804</v>
      </c>
      <c r="B685" s="2" t="s">
        <v>2712</v>
      </c>
      <c r="C685" s="23" t="s">
        <v>938</v>
      </c>
      <c r="D685" s="2" t="s">
        <v>2260</v>
      </c>
      <c r="E685" s="24" t="s">
        <v>1442</v>
      </c>
      <c r="F685" s="9">
        <v>2</v>
      </c>
      <c r="G685" s="38">
        <v>20000</v>
      </c>
      <c r="H685" s="9"/>
      <c r="I685" s="31"/>
      <c r="J685" s="9"/>
      <c r="K685" s="9"/>
      <c r="L685" s="3" t="str">
        <f>IFERROR(VLOOKUP($D685,Payments!B$10:$AX$1113,49,FALSE),"-")</f>
        <v>-</v>
      </c>
      <c r="M685" s="3" t="str">
        <f>IFERROR(VLOOKUP($D685,Payments!D$10:$AX$1113,47,FALSE),"-")</f>
        <v>-</v>
      </c>
      <c r="N685" s="3" t="str">
        <f>IFERROR(VLOOKUP($D685,Payments!F$10:$AX$1113,45,FALSE),"-")</f>
        <v>-</v>
      </c>
      <c r="O685" s="3" t="str">
        <f>IFERROR(VLOOKUP($D685,Payments!H$10:$AX$1113,43,FALSE),"-")</f>
        <v>-</v>
      </c>
      <c r="P685" s="3" t="str">
        <f>IFERROR(VLOOKUP($D685,Payments!J$10:$AX$1113,41,FALSE),"-")</f>
        <v>-</v>
      </c>
      <c r="Q685" s="3" t="str">
        <f>IFERROR(VLOOKUP($D685,Payments!L$10:$AX$1113,39,FALSE),"-")</f>
        <v>-</v>
      </c>
      <c r="R685" s="3" t="str">
        <f>IFERROR(VLOOKUP($D685,Payments!N$10:$AX$1113,37,FALSE),"-")</f>
        <v>-</v>
      </c>
      <c r="S685" s="3" t="str">
        <f>IFERROR(VLOOKUP($D685,Payments!P$10:$AX$1113,35,FALSE),"-")</f>
        <v>-</v>
      </c>
      <c r="T685" s="3" t="str">
        <f>IFERROR(VLOOKUP($D685,Payments!R$10:$AX$1113,33,FALSE),"-")</f>
        <v>-</v>
      </c>
      <c r="U685" s="3" t="str">
        <f>IFERROR(VLOOKUP($D685,Payments!T$10:$AX$1113,31,FALSE),"-")</f>
        <v>-</v>
      </c>
      <c r="V685" s="3" t="str">
        <f>IFERROR(VLOOKUP($D685,Payments!V$10:$AX$1113,29,FALSE),"-")</f>
        <v>-</v>
      </c>
      <c r="W685" s="3" t="str">
        <f>IFERROR(VLOOKUP($D685,Payments!X$10:$AX$1113,27,FALSE),"-")</f>
        <v>-</v>
      </c>
      <c r="X685" s="3" t="str">
        <f>IFERROR(VLOOKUP($D685,Payments!Z$10:$AX$1113,25,FALSE),"-")</f>
        <v>-</v>
      </c>
      <c r="Y685" s="3" t="str">
        <f>IFERROR(VLOOKUP($D685,Payments!AB$10:$AX$1113,23,FALSE),"-")</f>
        <v>-</v>
      </c>
      <c r="Z685" s="3" t="str">
        <f>IFERROR(VLOOKUP($D685,Payments!AD$10:$AX$1113,19,FALSE),"-")</f>
        <v>-</v>
      </c>
      <c r="AA685" s="3" t="str">
        <f>IFERROR(VLOOKUP($D685,Payments!AF$10:$AX$1113,17,FALSE),"-")</f>
        <v>-</v>
      </c>
      <c r="AB685" s="3" t="str">
        <f>IFERROR(VLOOKUP($D685,Payments!AH$10:$AX$1113,15,FALSE),"-")</f>
        <v>-</v>
      </c>
      <c r="AC685" s="3" t="str">
        <f>IFERROR(VLOOKUP($D685,Payments!AJ$10:$AX$1113,15,FALSE),"-")</f>
        <v>-</v>
      </c>
      <c r="AD685" s="3" t="str">
        <f>IFERROR(VLOOKUP($D685,Payments!AL$10:$AX$1113,13,FALSE),"-")</f>
        <v>-</v>
      </c>
      <c r="AE685" s="3" t="str">
        <f>IFERROR(VLOOKUP($D685,Payments!AN$10:$AX$1113,11,FALSE),"-")</f>
        <v>-</v>
      </c>
      <c r="AF685" s="3" t="str">
        <f>IFERROR(VLOOKUP($D685,Payments!AP$10:$AX$1113,9,FALSE),"-")</f>
        <v>-</v>
      </c>
      <c r="AG685" s="3" t="str">
        <f>IFERROR(VLOOKUP($D685,Payments!AR$10:$AX$1113,7,FALSE),"-")</f>
        <v>-</v>
      </c>
      <c r="AH685" s="3" t="str">
        <f>IFERROR(VLOOKUP($D685,Payments!AT$10:$AX$1113,5,FALSE),"-")</f>
        <v>-</v>
      </c>
      <c r="AI685" s="3" t="str">
        <f>IFERROR(VLOOKUP($D685,Payments!AV$10:$AX$1113,3,FALSE),"-")</f>
        <v>-</v>
      </c>
    </row>
    <row r="686" spans="1:35" ht="14.5" x14ac:dyDescent="0.35">
      <c r="A686" s="8" t="s">
        <v>804</v>
      </c>
      <c r="B686" s="2" t="s">
        <v>2712</v>
      </c>
      <c r="C686" s="23" t="s">
        <v>938</v>
      </c>
      <c r="D686" s="2" t="s">
        <v>2261</v>
      </c>
      <c r="E686" s="24" t="s">
        <v>945</v>
      </c>
      <c r="F686" s="9">
        <v>5</v>
      </c>
      <c r="G686" s="38">
        <v>20000</v>
      </c>
      <c r="H686" s="9"/>
      <c r="I686" s="31"/>
      <c r="J686" s="9"/>
      <c r="K686" s="9"/>
      <c r="L686" s="3" t="str">
        <f>IFERROR(VLOOKUP($D686,Payments!B$10:$AX$1113,49,FALSE),"-")</f>
        <v>-</v>
      </c>
      <c r="M686" s="3" t="str">
        <f>IFERROR(VLOOKUP($D686,Payments!D$10:$AX$1113,47,FALSE),"-")</f>
        <v>-</v>
      </c>
      <c r="N686" s="3" t="str">
        <f>IFERROR(VLOOKUP($D686,Payments!F$10:$AX$1113,45,FALSE),"-")</f>
        <v>-</v>
      </c>
      <c r="O686" s="3" t="str">
        <f>IFERROR(VLOOKUP($D686,Payments!H$10:$AX$1113,43,FALSE),"-")</f>
        <v>-</v>
      </c>
      <c r="P686" s="3" t="str">
        <f>IFERROR(VLOOKUP($D686,Payments!J$10:$AX$1113,41,FALSE),"-")</f>
        <v>-</v>
      </c>
      <c r="Q686" s="3" t="str">
        <f>IFERROR(VLOOKUP($D686,Payments!L$10:$AX$1113,39,FALSE),"-")</f>
        <v>-</v>
      </c>
      <c r="R686" s="3" t="str">
        <f>IFERROR(VLOOKUP($D686,Payments!N$10:$AX$1113,37,FALSE),"-")</f>
        <v>-</v>
      </c>
      <c r="S686" s="3" t="str">
        <f>IFERROR(VLOOKUP($D686,Payments!P$10:$AX$1113,35,FALSE),"-")</f>
        <v>-</v>
      </c>
      <c r="T686" s="3" t="str">
        <f>IFERROR(VLOOKUP($D686,Payments!R$10:$AX$1113,33,FALSE),"-")</f>
        <v>-</v>
      </c>
      <c r="U686" s="3" t="str">
        <f>IFERROR(VLOOKUP($D686,Payments!T$10:$AX$1113,31,FALSE),"-")</f>
        <v>-</v>
      </c>
      <c r="V686" s="3" t="str">
        <f>IFERROR(VLOOKUP($D686,Payments!V$10:$AX$1113,29,FALSE),"-")</f>
        <v>-</v>
      </c>
      <c r="W686" s="3" t="str">
        <f>IFERROR(VLOOKUP($D686,Payments!X$10:$AX$1113,27,FALSE),"-")</f>
        <v>-</v>
      </c>
      <c r="X686" s="3" t="str">
        <f>IFERROR(VLOOKUP($D686,Payments!Z$10:$AX$1113,25,FALSE),"-")</f>
        <v>-</v>
      </c>
      <c r="Y686" s="3" t="str">
        <f>IFERROR(VLOOKUP($D686,Payments!AB$10:$AX$1113,23,FALSE),"-")</f>
        <v>-</v>
      </c>
      <c r="Z686" s="3" t="str">
        <f>IFERROR(VLOOKUP($D686,Payments!AD$10:$AX$1113,19,FALSE),"-")</f>
        <v>-</v>
      </c>
      <c r="AA686" s="3" t="str">
        <f>IFERROR(VLOOKUP($D686,Payments!AF$10:$AX$1113,17,FALSE),"-")</f>
        <v>-</v>
      </c>
      <c r="AB686" s="3" t="str">
        <f>IFERROR(VLOOKUP($D686,Payments!AH$10:$AX$1113,15,FALSE),"-")</f>
        <v>-</v>
      </c>
      <c r="AC686" s="3" t="str">
        <f>IFERROR(VLOOKUP($D686,Payments!AJ$10:$AX$1113,15,FALSE),"-")</f>
        <v>-</v>
      </c>
      <c r="AD686" s="3" t="str">
        <f>IFERROR(VLOOKUP($D686,Payments!AL$10:$AX$1113,13,FALSE),"-")</f>
        <v>-</v>
      </c>
      <c r="AE686" s="3" t="str">
        <f>IFERROR(VLOOKUP($D686,Payments!AN$10:$AX$1113,11,FALSE),"-")</f>
        <v>-</v>
      </c>
      <c r="AF686" s="3" t="str">
        <f>IFERROR(VLOOKUP($D686,Payments!AP$10:$AX$1113,9,FALSE),"-")</f>
        <v>-</v>
      </c>
      <c r="AG686" s="3" t="str">
        <f>IFERROR(VLOOKUP($D686,Payments!AR$10:$AX$1113,7,FALSE),"-")</f>
        <v>-</v>
      </c>
      <c r="AH686" s="3" t="str">
        <f>IFERROR(VLOOKUP($D686,Payments!AT$10:$AX$1113,5,FALSE),"-")</f>
        <v>-</v>
      </c>
      <c r="AI686" s="3" t="str">
        <f>IFERROR(VLOOKUP($D686,Payments!AV$10:$AX$1113,3,FALSE),"-")</f>
        <v>-</v>
      </c>
    </row>
    <row r="687" spans="1:35" ht="14.5" x14ac:dyDescent="0.35">
      <c r="A687" s="8" t="s">
        <v>804</v>
      </c>
      <c r="B687" s="2" t="s">
        <v>2712</v>
      </c>
      <c r="C687" s="23" t="s">
        <v>938</v>
      </c>
      <c r="D687" s="2" t="s">
        <v>2262</v>
      </c>
      <c r="E687" s="24" t="s">
        <v>946</v>
      </c>
      <c r="F687" s="9">
        <v>2</v>
      </c>
      <c r="G687" s="38">
        <v>20000</v>
      </c>
      <c r="H687" s="9"/>
      <c r="I687" s="31"/>
      <c r="J687" s="9"/>
      <c r="K687" s="11" t="s">
        <v>1443</v>
      </c>
      <c r="L687" s="3" t="str">
        <f>IFERROR(VLOOKUP($D687,Payments!B$10:$AX$1113,49,FALSE),"-")</f>
        <v>-</v>
      </c>
      <c r="M687" s="3" t="str">
        <f>IFERROR(VLOOKUP($D687,Payments!D$10:$AX$1113,47,FALSE),"-")</f>
        <v>-</v>
      </c>
      <c r="N687" s="3" t="str">
        <f>IFERROR(VLOOKUP($D687,Payments!F$10:$AX$1113,45,FALSE),"-")</f>
        <v>-</v>
      </c>
      <c r="O687" s="3" t="str">
        <f>IFERROR(VLOOKUP($D687,Payments!H$10:$AX$1113,43,FALSE),"-")</f>
        <v>-</v>
      </c>
      <c r="P687" s="3" t="str">
        <f>IFERROR(VLOOKUP($D687,Payments!J$10:$AX$1113,41,FALSE),"-")</f>
        <v>-</v>
      </c>
      <c r="Q687" s="3" t="str">
        <f>IFERROR(VLOOKUP($D687,Payments!L$10:$AX$1113,39,FALSE),"-")</f>
        <v>-</v>
      </c>
      <c r="R687" s="3" t="str">
        <f>IFERROR(VLOOKUP($D687,Payments!N$10:$AX$1113,37,FALSE),"-")</f>
        <v>-</v>
      </c>
      <c r="S687" s="3" t="str">
        <f>IFERROR(VLOOKUP($D687,Payments!P$10:$AX$1113,35,FALSE),"-")</f>
        <v>-</v>
      </c>
      <c r="T687" s="3" t="str">
        <f>IFERROR(VLOOKUP($D687,Payments!R$10:$AX$1113,33,FALSE),"-")</f>
        <v>-</v>
      </c>
      <c r="U687" s="3" t="str">
        <f>IFERROR(VLOOKUP($D687,Payments!T$10:$AX$1113,31,FALSE),"-")</f>
        <v>-</v>
      </c>
      <c r="V687" s="3" t="str">
        <f>IFERROR(VLOOKUP($D687,Payments!V$10:$AX$1113,29,FALSE),"-")</f>
        <v>-</v>
      </c>
      <c r="W687" s="3" t="str">
        <f>IFERROR(VLOOKUP($D687,Payments!X$10:$AX$1113,27,FALSE),"-")</f>
        <v>-</v>
      </c>
      <c r="X687" s="3" t="str">
        <f>IFERROR(VLOOKUP($D687,Payments!Z$10:$AX$1113,25,FALSE),"-")</f>
        <v>-</v>
      </c>
      <c r="Y687" s="3" t="str">
        <f>IFERROR(VLOOKUP($D687,Payments!AB$10:$AX$1113,23,FALSE),"-")</f>
        <v>-</v>
      </c>
      <c r="Z687" s="3" t="str">
        <f>IFERROR(VLOOKUP($D687,Payments!AD$10:$AX$1113,19,FALSE),"-")</f>
        <v>-</v>
      </c>
      <c r="AA687" s="3" t="str">
        <f>IFERROR(VLOOKUP($D687,Payments!AF$10:$AX$1113,17,FALSE),"-")</f>
        <v>-</v>
      </c>
      <c r="AB687" s="3" t="str">
        <f>IFERROR(VLOOKUP($D687,Payments!AH$10:$AX$1113,15,FALSE),"-")</f>
        <v>-</v>
      </c>
      <c r="AC687" s="3" t="str">
        <f>IFERROR(VLOOKUP($D687,Payments!AJ$10:$AX$1113,15,FALSE),"-")</f>
        <v>-</v>
      </c>
      <c r="AD687" s="3" t="str">
        <f>IFERROR(VLOOKUP($D687,Payments!AL$10:$AX$1113,13,FALSE),"-")</f>
        <v>-</v>
      </c>
      <c r="AE687" s="3" t="str">
        <f>IFERROR(VLOOKUP($D687,Payments!AN$10:$AX$1113,11,FALSE),"-")</f>
        <v>-</v>
      </c>
      <c r="AF687" s="3" t="str">
        <f>IFERROR(VLOOKUP($D687,Payments!AP$10:$AX$1113,9,FALSE),"-")</f>
        <v>-</v>
      </c>
      <c r="AG687" s="3" t="str">
        <f>IFERROR(VLOOKUP($D687,Payments!AR$10:$AX$1113,7,FALSE),"-")</f>
        <v>-</v>
      </c>
      <c r="AH687" s="3" t="str">
        <f>IFERROR(VLOOKUP($D687,Payments!AT$10:$AX$1113,5,FALSE),"-")</f>
        <v>-</v>
      </c>
      <c r="AI687" s="3" t="str">
        <f>IFERROR(VLOOKUP($D687,Payments!AV$10:$AX$1113,3,FALSE),"-")</f>
        <v>-</v>
      </c>
    </row>
    <row r="688" spans="1:35" ht="14.5" x14ac:dyDescent="0.35">
      <c r="A688" s="8" t="s">
        <v>804</v>
      </c>
      <c r="B688" s="2" t="s">
        <v>2712</v>
      </c>
      <c r="C688" s="23" t="s">
        <v>938</v>
      </c>
      <c r="D688" s="2" t="s">
        <v>2263</v>
      </c>
      <c r="E688" s="24" t="s">
        <v>1440</v>
      </c>
      <c r="F688" s="2" t="s">
        <v>661</v>
      </c>
      <c r="G688" s="38">
        <v>20000</v>
      </c>
      <c r="H688" s="9"/>
      <c r="I688" s="31"/>
      <c r="J688" s="9"/>
      <c r="K688" s="9"/>
      <c r="L688" s="3" t="str">
        <f>IFERROR(VLOOKUP($D688,Payments!B$10:$AX$1113,49,FALSE),"-")</f>
        <v>-</v>
      </c>
      <c r="M688" s="3" t="str">
        <f>IFERROR(VLOOKUP($D688,Payments!D$10:$AX$1113,47,FALSE),"-")</f>
        <v>-</v>
      </c>
      <c r="N688" s="3" t="str">
        <f>IFERROR(VLOOKUP($D688,Payments!F$10:$AX$1113,45,FALSE),"-")</f>
        <v>-</v>
      </c>
      <c r="O688" s="3" t="str">
        <f>IFERROR(VLOOKUP($D688,Payments!H$10:$AX$1113,43,FALSE),"-")</f>
        <v>-</v>
      </c>
      <c r="P688" s="3" t="str">
        <f>IFERROR(VLOOKUP($D688,Payments!J$10:$AX$1113,41,FALSE),"-")</f>
        <v>-</v>
      </c>
      <c r="Q688" s="3" t="str">
        <f>IFERROR(VLOOKUP($D688,Payments!L$10:$AX$1113,39,FALSE),"-")</f>
        <v>-</v>
      </c>
      <c r="R688" s="3" t="str">
        <f>IFERROR(VLOOKUP($D688,Payments!N$10:$AX$1113,37,FALSE),"-")</f>
        <v>-</v>
      </c>
      <c r="S688" s="3" t="str">
        <f>IFERROR(VLOOKUP($D688,Payments!P$10:$AX$1113,35,FALSE),"-")</f>
        <v>-</v>
      </c>
      <c r="T688" s="3" t="str">
        <f>IFERROR(VLOOKUP($D688,Payments!R$10:$AX$1113,33,FALSE),"-")</f>
        <v>-</v>
      </c>
      <c r="U688" s="3" t="str">
        <f>IFERROR(VLOOKUP($D688,Payments!T$10:$AX$1113,31,FALSE),"-")</f>
        <v>-</v>
      </c>
      <c r="V688" s="3" t="str">
        <f>IFERROR(VLOOKUP($D688,Payments!V$10:$AX$1113,29,FALSE),"-")</f>
        <v>-</v>
      </c>
      <c r="W688" s="3" t="str">
        <f>IFERROR(VLOOKUP($D688,Payments!X$10:$AX$1113,27,FALSE),"-")</f>
        <v>-</v>
      </c>
      <c r="X688" s="3" t="str">
        <f>IFERROR(VLOOKUP($D688,Payments!Z$10:$AX$1113,25,FALSE),"-")</f>
        <v>-</v>
      </c>
      <c r="Y688" s="3" t="str">
        <f>IFERROR(VLOOKUP($D688,Payments!AB$10:$AX$1113,23,FALSE),"-")</f>
        <v>-</v>
      </c>
      <c r="Z688" s="3" t="str">
        <f>IFERROR(VLOOKUP($D688,Payments!AD$10:$AX$1113,19,FALSE),"-")</f>
        <v>-</v>
      </c>
      <c r="AA688" s="3" t="str">
        <f>IFERROR(VLOOKUP($D688,Payments!AF$10:$AX$1113,17,FALSE),"-")</f>
        <v>-</v>
      </c>
      <c r="AB688" s="3" t="str">
        <f>IFERROR(VLOOKUP($D688,Payments!AH$10:$AX$1113,15,FALSE),"-")</f>
        <v>-</v>
      </c>
      <c r="AC688" s="3" t="str">
        <f>IFERROR(VLOOKUP($D688,Payments!AJ$10:$AX$1113,15,FALSE),"-")</f>
        <v>-</v>
      </c>
      <c r="AD688" s="3" t="str">
        <f>IFERROR(VLOOKUP($D688,Payments!AL$10:$AX$1113,13,FALSE),"-")</f>
        <v>-</v>
      </c>
      <c r="AE688" s="3" t="str">
        <f>IFERROR(VLOOKUP($D688,Payments!AN$10:$AX$1113,11,FALSE),"-")</f>
        <v>-</v>
      </c>
      <c r="AF688" s="3" t="str">
        <f>IFERROR(VLOOKUP($D688,Payments!AP$10:$AX$1113,9,FALSE),"-")</f>
        <v>-</v>
      </c>
      <c r="AG688" s="3" t="str">
        <f>IFERROR(VLOOKUP($D688,Payments!AR$10:$AX$1113,7,FALSE),"-")</f>
        <v>-</v>
      </c>
      <c r="AH688" s="3" t="str">
        <f>IFERROR(VLOOKUP($D688,Payments!AT$10:$AX$1113,5,FALSE),"-")</f>
        <v>-</v>
      </c>
      <c r="AI688" s="3" t="str">
        <f>IFERROR(VLOOKUP($D688,Payments!AV$10:$AX$1113,3,FALSE),"-")</f>
        <v>-</v>
      </c>
    </row>
    <row r="689" spans="1:35" ht="14.5" x14ac:dyDescent="0.35">
      <c r="A689" s="8" t="s">
        <v>804</v>
      </c>
      <c r="B689" s="2" t="s">
        <v>2712</v>
      </c>
      <c r="C689" s="23" t="s">
        <v>938</v>
      </c>
      <c r="D689" s="2" t="s">
        <v>2264</v>
      </c>
      <c r="E689" s="24" t="s">
        <v>1441</v>
      </c>
      <c r="F689" s="2" t="s">
        <v>2786</v>
      </c>
      <c r="G689" s="38">
        <v>20000</v>
      </c>
      <c r="H689" s="9" t="s">
        <v>243</v>
      </c>
      <c r="I689" s="31"/>
      <c r="J689" s="9"/>
      <c r="K689" s="9"/>
      <c r="L689" s="3" t="str">
        <f>IFERROR(VLOOKUP($D689,Payments!B$10:$AX$1113,49,FALSE),"-")</f>
        <v>-</v>
      </c>
      <c r="M689" s="3" t="str">
        <f>IFERROR(VLOOKUP($D689,Payments!D$10:$AX$1113,47,FALSE),"-")</f>
        <v>-</v>
      </c>
      <c r="N689" s="3" t="str">
        <f>IFERROR(VLOOKUP($D689,Payments!F$10:$AX$1113,45,FALSE),"-")</f>
        <v>-</v>
      </c>
      <c r="O689" s="3" t="str">
        <f>IFERROR(VLOOKUP($D689,Payments!H$10:$AX$1113,43,FALSE),"-")</f>
        <v>-</v>
      </c>
      <c r="P689" s="3" t="str">
        <f>IFERROR(VLOOKUP($D689,Payments!J$10:$AX$1113,41,FALSE),"-")</f>
        <v>-</v>
      </c>
      <c r="Q689" s="3" t="str">
        <f>IFERROR(VLOOKUP($D689,Payments!L$10:$AX$1113,39,FALSE),"-")</f>
        <v>-</v>
      </c>
      <c r="R689" s="3" t="str">
        <f>IFERROR(VLOOKUP($D689,Payments!N$10:$AX$1113,37,FALSE),"-")</f>
        <v>-</v>
      </c>
      <c r="S689" s="3" t="str">
        <f>IFERROR(VLOOKUP($D689,Payments!P$10:$AX$1113,35,FALSE),"-")</f>
        <v>-</v>
      </c>
      <c r="T689" s="3" t="str">
        <f>IFERROR(VLOOKUP($D689,Payments!R$10:$AX$1113,33,FALSE),"-")</f>
        <v>-</v>
      </c>
      <c r="U689" s="3" t="str">
        <f>IFERROR(VLOOKUP($D689,Payments!T$10:$AX$1113,31,FALSE),"-")</f>
        <v>-</v>
      </c>
      <c r="V689" s="3" t="str">
        <f>IFERROR(VLOOKUP($D689,Payments!V$10:$AX$1113,29,FALSE),"-")</f>
        <v>-</v>
      </c>
      <c r="W689" s="3" t="str">
        <f>IFERROR(VLOOKUP($D689,Payments!X$10:$AX$1113,27,FALSE),"-")</f>
        <v>-</v>
      </c>
      <c r="X689" s="3" t="str">
        <f>IFERROR(VLOOKUP($D689,Payments!Z$10:$AX$1113,25,FALSE),"-")</f>
        <v>-</v>
      </c>
      <c r="Y689" s="3" t="str">
        <f>IFERROR(VLOOKUP($D689,Payments!AB$10:$AX$1113,23,FALSE),"-")</f>
        <v>-</v>
      </c>
      <c r="Z689" s="3" t="str">
        <f>IFERROR(VLOOKUP($D689,Payments!AD$10:$AX$1113,19,FALSE),"-")</f>
        <v>-</v>
      </c>
      <c r="AA689" s="3" t="str">
        <f>IFERROR(VLOOKUP($D689,Payments!AF$10:$AX$1113,17,FALSE),"-")</f>
        <v>-</v>
      </c>
      <c r="AB689" s="3" t="str">
        <f>IFERROR(VLOOKUP($D689,Payments!AH$10:$AX$1113,15,FALSE),"-")</f>
        <v>-</v>
      </c>
      <c r="AC689" s="3" t="str">
        <f>IFERROR(VLOOKUP($D689,Payments!AJ$10:$AX$1113,15,FALSE),"-")</f>
        <v>-</v>
      </c>
      <c r="AD689" s="3" t="str">
        <f>IFERROR(VLOOKUP($D689,Payments!AL$10:$AX$1113,13,FALSE),"-")</f>
        <v>-</v>
      </c>
      <c r="AE689" s="3" t="str">
        <f>IFERROR(VLOOKUP($D689,Payments!AN$10:$AX$1113,11,FALSE),"-")</f>
        <v>-</v>
      </c>
      <c r="AF689" s="3" t="str">
        <f>IFERROR(VLOOKUP($D689,Payments!AP$10:$AX$1113,9,FALSE),"-")</f>
        <v>-</v>
      </c>
      <c r="AG689" s="3" t="str">
        <f>IFERROR(VLOOKUP($D689,Payments!AR$10:$AX$1113,7,FALSE),"-")</f>
        <v>-</v>
      </c>
      <c r="AH689" s="3" t="str">
        <f>IFERROR(VLOOKUP($D689,Payments!AT$10:$AX$1113,5,FALSE),"-")</f>
        <v>-</v>
      </c>
      <c r="AI689" s="3" t="str">
        <f>IFERROR(VLOOKUP($D689,Payments!AV$10:$AX$1113,3,FALSE),"-")</f>
        <v>-</v>
      </c>
    </row>
    <row r="690" spans="1:35" ht="14.5" x14ac:dyDescent="0.35">
      <c r="A690" s="8" t="s">
        <v>804</v>
      </c>
      <c r="B690" s="2" t="s">
        <v>2712</v>
      </c>
      <c r="C690" s="23" t="s">
        <v>938</v>
      </c>
      <c r="D690" s="2" t="s">
        <v>2265</v>
      </c>
      <c r="E690" s="24" t="s">
        <v>947</v>
      </c>
      <c r="F690" s="9">
        <v>1</v>
      </c>
      <c r="G690" s="38">
        <v>20000</v>
      </c>
      <c r="H690" s="9"/>
      <c r="I690" s="31"/>
      <c r="J690" s="9"/>
      <c r="K690" s="9" t="s">
        <v>948</v>
      </c>
      <c r="L690" s="3" t="str">
        <f>IFERROR(VLOOKUP($D690,Payments!B$10:$AX$1113,49,FALSE),"-")</f>
        <v>-</v>
      </c>
      <c r="M690" s="3" t="str">
        <f>IFERROR(VLOOKUP($D690,Payments!D$10:$AX$1113,47,FALSE),"-")</f>
        <v>-</v>
      </c>
      <c r="N690" s="3" t="str">
        <f>IFERROR(VLOOKUP($D690,Payments!F$10:$AX$1113,45,FALSE),"-")</f>
        <v>-</v>
      </c>
      <c r="O690" s="3" t="str">
        <f>IFERROR(VLOOKUP($D690,Payments!H$10:$AX$1113,43,FALSE),"-")</f>
        <v>-</v>
      </c>
      <c r="P690" s="3" t="str">
        <f>IFERROR(VLOOKUP($D690,Payments!J$10:$AX$1113,41,FALSE),"-")</f>
        <v>-</v>
      </c>
      <c r="Q690" s="3" t="str">
        <f>IFERROR(VLOOKUP($D690,Payments!L$10:$AX$1113,39,FALSE),"-")</f>
        <v>-</v>
      </c>
      <c r="R690" s="3" t="str">
        <f>IFERROR(VLOOKUP($D690,Payments!N$10:$AX$1113,37,FALSE),"-")</f>
        <v>-</v>
      </c>
      <c r="S690" s="3" t="str">
        <f>IFERROR(VLOOKUP($D690,Payments!P$10:$AX$1113,35,FALSE),"-")</f>
        <v>-</v>
      </c>
      <c r="T690" s="3" t="str">
        <f>IFERROR(VLOOKUP($D690,Payments!R$10:$AX$1113,33,FALSE),"-")</f>
        <v>-</v>
      </c>
      <c r="U690" s="3" t="str">
        <f>IFERROR(VLOOKUP($D690,Payments!T$10:$AX$1113,31,FALSE),"-")</f>
        <v>-</v>
      </c>
      <c r="V690" s="3" t="str">
        <f>IFERROR(VLOOKUP($D690,Payments!V$10:$AX$1113,29,FALSE),"-")</f>
        <v>-</v>
      </c>
      <c r="W690" s="3" t="str">
        <f>IFERROR(VLOOKUP($D690,Payments!X$10:$AX$1113,27,FALSE),"-")</f>
        <v>-</v>
      </c>
      <c r="X690" s="3" t="str">
        <f>IFERROR(VLOOKUP($D690,Payments!Z$10:$AX$1113,25,FALSE),"-")</f>
        <v>-</v>
      </c>
      <c r="Y690" s="3" t="str">
        <f>IFERROR(VLOOKUP($D690,Payments!AB$10:$AX$1113,23,FALSE),"-")</f>
        <v>-</v>
      </c>
      <c r="Z690" s="3" t="str">
        <f>IFERROR(VLOOKUP($D690,Payments!AD$10:$AX$1113,19,FALSE),"-")</f>
        <v>-</v>
      </c>
      <c r="AA690" s="3" t="str">
        <f>IFERROR(VLOOKUP($D690,Payments!AF$10:$AX$1113,17,FALSE),"-")</f>
        <v>-</v>
      </c>
      <c r="AB690" s="3" t="str">
        <f>IFERROR(VLOOKUP($D690,Payments!AH$10:$AX$1113,15,FALSE),"-")</f>
        <v>-</v>
      </c>
      <c r="AC690" s="3" t="str">
        <f>IFERROR(VLOOKUP($D690,Payments!AJ$10:$AX$1113,15,FALSE),"-")</f>
        <v>-</v>
      </c>
      <c r="AD690" s="3" t="str">
        <f>IFERROR(VLOOKUP($D690,Payments!AL$10:$AX$1113,13,FALSE),"-")</f>
        <v>-</v>
      </c>
      <c r="AE690" s="3" t="str">
        <f>IFERROR(VLOOKUP($D690,Payments!AN$10:$AX$1113,11,FALSE),"-")</f>
        <v>-</v>
      </c>
      <c r="AF690" s="3" t="str">
        <f>IFERROR(VLOOKUP($D690,Payments!AP$10:$AX$1113,9,FALSE),"-")</f>
        <v>-</v>
      </c>
      <c r="AG690" s="3" t="str">
        <f>IFERROR(VLOOKUP($D690,Payments!AR$10:$AX$1113,7,FALSE),"-")</f>
        <v>-</v>
      </c>
      <c r="AH690" s="3" t="str">
        <f>IFERROR(VLOOKUP($D690,Payments!AT$10:$AX$1113,5,FALSE),"-")</f>
        <v>-</v>
      </c>
      <c r="AI690" s="3" t="str">
        <f>IFERROR(VLOOKUP($D690,Payments!AV$10:$AX$1113,3,FALSE),"-")</f>
        <v>-</v>
      </c>
    </row>
    <row r="691" spans="1:35" ht="14.5" x14ac:dyDescent="0.35">
      <c r="A691" s="8" t="s">
        <v>804</v>
      </c>
      <c r="B691" s="2" t="s">
        <v>2712</v>
      </c>
      <c r="C691" s="23" t="s">
        <v>938</v>
      </c>
      <c r="D691" s="2" t="s">
        <v>2266</v>
      </c>
      <c r="E691" s="24" t="s">
        <v>949</v>
      </c>
      <c r="F691" s="9" t="s">
        <v>1467</v>
      </c>
      <c r="G691" s="38">
        <v>20000</v>
      </c>
      <c r="H691" s="9"/>
      <c r="I691" s="31"/>
      <c r="J691" s="9"/>
      <c r="K691" s="9"/>
      <c r="L691" s="3" t="str">
        <f>IFERROR(VLOOKUP($D691,Payments!B$10:$AX$1113,49,FALSE),"-")</f>
        <v>-</v>
      </c>
      <c r="M691" s="3" t="str">
        <f>IFERROR(VLOOKUP($D691,Payments!D$10:$AX$1113,47,FALSE),"-")</f>
        <v>-</v>
      </c>
      <c r="N691" s="3" t="str">
        <f>IFERROR(VLOOKUP($D691,Payments!F$10:$AX$1113,45,FALSE),"-")</f>
        <v>-</v>
      </c>
      <c r="O691" s="3" t="str">
        <f>IFERROR(VLOOKUP($D691,Payments!H$10:$AX$1113,43,FALSE),"-")</f>
        <v>-</v>
      </c>
      <c r="P691" s="3" t="str">
        <f>IFERROR(VLOOKUP($D691,Payments!J$10:$AX$1113,41,FALSE),"-")</f>
        <v>-</v>
      </c>
      <c r="Q691" s="3" t="str">
        <f>IFERROR(VLOOKUP($D691,Payments!L$10:$AX$1113,39,FALSE),"-")</f>
        <v>-</v>
      </c>
      <c r="R691" s="3" t="str">
        <f>IFERROR(VLOOKUP($D691,Payments!N$10:$AX$1113,37,FALSE),"-")</f>
        <v>-</v>
      </c>
      <c r="S691" s="3" t="str">
        <f>IFERROR(VLOOKUP($D691,Payments!P$10:$AX$1113,35,FALSE),"-")</f>
        <v>-</v>
      </c>
      <c r="T691" s="3" t="str">
        <f>IFERROR(VLOOKUP($D691,Payments!R$10:$AX$1113,33,FALSE),"-")</f>
        <v>-</v>
      </c>
      <c r="U691" s="3" t="str">
        <f>IFERROR(VLOOKUP($D691,Payments!T$10:$AX$1113,31,FALSE),"-")</f>
        <v>-</v>
      </c>
      <c r="V691" s="3" t="str">
        <f>IFERROR(VLOOKUP($D691,Payments!V$10:$AX$1113,29,FALSE),"-")</f>
        <v>-</v>
      </c>
      <c r="W691" s="3" t="str">
        <f>IFERROR(VLOOKUP($D691,Payments!X$10:$AX$1113,27,FALSE),"-")</f>
        <v>-</v>
      </c>
      <c r="X691" s="3" t="str">
        <f>IFERROR(VLOOKUP($D691,Payments!Z$10:$AX$1113,25,FALSE),"-")</f>
        <v>-</v>
      </c>
      <c r="Y691" s="3" t="str">
        <f>IFERROR(VLOOKUP($D691,Payments!AB$10:$AX$1113,23,FALSE),"-")</f>
        <v>-</v>
      </c>
      <c r="Z691" s="3" t="str">
        <f>IFERROR(VLOOKUP($D691,Payments!AD$10:$AX$1113,19,FALSE),"-")</f>
        <v>-</v>
      </c>
      <c r="AA691" s="3" t="str">
        <f>IFERROR(VLOOKUP($D691,Payments!AF$10:$AX$1113,17,FALSE),"-")</f>
        <v>-</v>
      </c>
      <c r="AB691" s="3" t="str">
        <f>IFERROR(VLOOKUP($D691,Payments!AH$10:$AX$1113,15,FALSE),"-")</f>
        <v>-</v>
      </c>
      <c r="AC691" s="3" t="str">
        <f>IFERROR(VLOOKUP($D691,Payments!AJ$10:$AX$1113,15,FALSE),"-")</f>
        <v>-</v>
      </c>
      <c r="AD691" s="3" t="str">
        <f>IFERROR(VLOOKUP($D691,Payments!AL$10:$AX$1113,13,FALSE),"-")</f>
        <v>-</v>
      </c>
      <c r="AE691" s="3" t="str">
        <f>IFERROR(VLOOKUP($D691,Payments!AN$10:$AX$1113,11,FALSE),"-")</f>
        <v>-</v>
      </c>
      <c r="AF691" s="3" t="str">
        <f>IFERROR(VLOOKUP($D691,Payments!AP$10:$AX$1113,9,FALSE),"-")</f>
        <v>-</v>
      </c>
      <c r="AG691" s="3" t="str">
        <f>IFERROR(VLOOKUP($D691,Payments!AR$10:$AX$1113,7,FALSE),"-")</f>
        <v>-</v>
      </c>
      <c r="AH691" s="3" t="str">
        <f>IFERROR(VLOOKUP($D691,Payments!AT$10:$AX$1113,5,FALSE),"-")</f>
        <v>-</v>
      </c>
      <c r="AI691" s="3" t="str">
        <f>IFERROR(VLOOKUP($D691,Payments!AV$10:$AX$1113,3,FALSE),"-")</f>
        <v>-</v>
      </c>
    </row>
    <row r="692" spans="1:35" ht="14.5" x14ac:dyDescent="0.35">
      <c r="A692" s="8" t="s">
        <v>804</v>
      </c>
      <c r="B692" s="2" t="s">
        <v>2712</v>
      </c>
      <c r="C692" s="23" t="s">
        <v>938</v>
      </c>
      <c r="D692" s="2" t="s">
        <v>2267</v>
      </c>
      <c r="E692" s="24" t="s">
        <v>697</v>
      </c>
      <c r="F692" s="2" t="s">
        <v>2786</v>
      </c>
      <c r="G692" s="38">
        <v>15000</v>
      </c>
      <c r="H692" s="9" t="s">
        <v>243</v>
      </c>
      <c r="I692" s="31"/>
      <c r="J692" s="9" t="s">
        <v>950</v>
      </c>
      <c r="K692" s="9"/>
      <c r="L692" s="3" t="str">
        <f>IFERROR(VLOOKUP($D692,Payments!B$10:$AX$1113,49,FALSE),"-")</f>
        <v>-</v>
      </c>
      <c r="M692" s="3" t="str">
        <f>IFERROR(VLOOKUP($D692,Payments!D$10:$AX$1113,47,FALSE),"-")</f>
        <v>-</v>
      </c>
      <c r="N692" s="3" t="str">
        <f>IFERROR(VLOOKUP($D692,Payments!F$10:$AX$1113,45,FALSE),"-")</f>
        <v>-</v>
      </c>
      <c r="O692" s="3" t="str">
        <f>IFERROR(VLOOKUP($D692,Payments!H$10:$AX$1113,43,FALSE),"-")</f>
        <v>-</v>
      </c>
      <c r="P692" s="3" t="str">
        <f>IFERROR(VLOOKUP($D692,Payments!J$10:$AX$1113,41,FALSE),"-")</f>
        <v>-</v>
      </c>
      <c r="Q692" s="3" t="str">
        <f>IFERROR(VLOOKUP($D692,Payments!L$10:$AX$1113,39,FALSE),"-")</f>
        <v>-</v>
      </c>
      <c r="R692" s="3" t="str">
        <f>IFERROR(VLOOKUP($D692,Payments!N$10:$AX$1113,37,FALSE),"-")</f>
        <v>-</v>
      </c>
      <c r="S692" s="3" t="str">
        <f>IFERROR(VLOOKUP($D692,Payments!P$10:$AX$1113,35,FALSE),"-")</f>
        <v>-</v>
      </c>
      <c r="T692" s="3" t="str">
        <f>IFERROR(VLOOKUP($D692,Payments!R$10:$AX$1113,33,FALSE),"-")</f>
        <v>-</v>
      </c>
      <c r="U692" s="3" t="str">
        <f>IFERROR(VLOOKUP($D692,Payments!T$10:$AX$1113,31,FALSE),"-")</f>
        <v>-</v>
      </c>
      <c r="V692" s="3" t="str">
        <f>IFERROR(VLOOKUP($D692,Payments!V$10:$AX$1113,29,FALSE),"-")</f>
        <v>-</v>
      </c>
      <c r="W692" s="3" t="str">
        <f>IFERROR(VLOOKUP($D692,Payments!X$10:$AX$1113,27,FALSE),"-")</f>
        <v>-</v>
      </c>
      <c r="X692" s="3" t="str">
        <f>IFERROR(VLOOKUP($D692,Payments!Z$10:$AX$1113,25,FALSE),"-")</f>
        <v>-</v>
      </c>
      <c r="Y692" s="3" t="str">
        <f>IFERROR(VLOOKUP($D692,Payments!AB$10:$AX$1113,23,FALSE),"-")</f>
        <v>-</v>
      </c>
      <c r="Z692" s="3" t="str">
        <f>IFERROR(VLOOKUP($D692,Payments!AD$10:$AX$1113,19,FALSE),"-")</f>
        <v>-</v>
      </c>
      <c r="AA692" s="3" t="str">
        <f>IFERROR(VLOOKUP($D692,Payments!AF$10:$AX$1113,17,FALSE),"-")</f>
        <v>-</v>
      </c>
      <c r="AB692" s="3" t="str">
        <f>IFERROR(VLOOKUP($D692,Payments!AH$10:$AX$1113,15,FALSE),"-")</f>
        <v>-</v>
      </c>
      <c r="AC692" s="3" t="str">
        <f>IFERROR(VLOOKUP($D692,Payments!AJ$10:$AX$1113,15,FALSE),"-")</f>
        <v>-</v>
      </c>
      <c r="AD692" s="3" t="str">
        <f>IFERROR(VLOOKUP($D692,Payments!AL$10:$AX$1113,13,FALSE),"-")</f>
        <v>-</v>
      </c>
      <c r="AE692" s="3" t="str">
        <f>IFERROR(VLOOKUP($D692,Payments!AN$10:$AX$1113,11,FALSE),"-")</f>
        <v>-</v>
      </c>
      <c r="AF692" s="3" t="str">
        <f>IFERROR(VLOOKUP($D692,Payments!AP$10:$AX$1113,9,FALSE),"-")</f>
        <v>-</v>
      </c>
      <c r="AG692" s="3" t="str">
        <f>IFERROR(VLOOKUP($D692,Payments!AR$10:$AX$1113,7,FALSE),"-")</f>
        <v>-</v>
      </c>
      <c r="AH692" s="3" t="str">
        <f>IFERROR(VLOOKUP($D692,Payments!AT$10:$AX$1113,5,FALSE),"-")</f>
        <v>-</v>
      </c>
      <c r="AI692" s="3" t="str">
        <f>IFERROR(VLOOKUP($D692,Payments!AV$10:$AX$1113,3,FALSE),"-")</f>
        <v>-</v>
      </c>
    </row>
    <row r="693" spans="1:35" ht="14.5" x14ac:dyDescent="0.35">
      <c r="A693" s="8" t="s">
        <v>804</v>
      </c>
      <c r="B693" s="2" t="s">
        <v>2713</v>
      </c>
      <c r="C693" s="23" t="s">
        <v>1415</v>
      </c>
      <c r="D693" s="2" t="s">
        <v>2268</v>
      </c>
      <c r="E693" s="24" t="s">
        <v>951</v>
      </c>
      <c r="F693" s="2" t="s">
        <v>2786</v>
      </c>
      <c r="G693" s="38">
        <v>15000</v>
      </c>
      <c r="H693" s="9" t="s">
        <v>227</v>
      </c>
      <c r="I693" s="31"/>
      <c r="J693" s="9"/>
      <c r="K693" s="9"/>
      <c r="L693" s="3" t="str">
        <f>IFERROR(VLOOKUP($D693,Payments!B$10:$AX$1113,49,FALSE),"-")</f>
        <v>-</v>
      </c>
      <c r="M693" s="3" t="str">
        <f>IFERROR(VLOOKUP($D693,Payments!D$10:$AX$1113,47,FALSE),"-")</f>
        <v>-</v>
      </c>
      <c r="N693" s="3" t="str">
        <f>IFERROR(VLOOKUP($D693,Payments!F$10:$AX$1113,45,FALSE),"-")</f>
        <v>-</v>
      </c>
      <c r="O693" s="3" t="str">
        <f>IFERROR(VLOOKUP($D693,Payments!H$10:$AX$1113,43,FALSE),"-")</f>
        <v>-</v>
      </c>
      <c r="P693" s="3" t="str">
        <f>IFERROR(VLOOKUP($D693,Payments!J$10:$AX$1113,41,FALSE),"-")</f>
        <v>-</v>
      </c>
      <c r="Q693" s="3" t="str">
        <f>IFERROR(VLOOKUP($D693,Payments!L$10:$AX$1113,39,FALSE),"-")</f>
        <v>-</v>
      </c>
      <c r="R693" s="3" t="str">
        <f>IFERROR(VLOOKUP($D693,Payments!N$10:$AX$1113,37,FALSE),"-")</f>
        <v>-</v>
      </c>
      <c r="S693" s="3" t="str">
        <f>IFERROR(VLOOKUP($D693,Payments!P$10:$AX$1113,35,FALSE),"-")</f>
        <v>-</v>
      </c>
      <c r="T693" s="3" t="str">
        <f>IFERROR(VLOOKUP($D693,Payments!R$10:$AX$1113,33,FALSE),"-")</f>
        <v>-</v>
      </c>
      <c r="U693" s="3" t="str">
        <f>IFERROR(VLOOKUP($D693,Payments!T$10:$AX$1113,31,FALSE),"-")</f>
        <v>-</v>
      </c>
      <c r="V693" s="3" t="str">
        <f>IFERROR(VLOOKUP($D693,Payments!V$10:$AX$1113,29,FALSE),"-")</f>
        <v>-</v>
      </c>
      <c r="W693" s="3" t="str">
        <f>IFERROR(VLOOKUP($D693,Payments!X$10:$AX$1113,27,FALSE),"-")</f>
        <v>-</v>
      </c>
      <c r="X693" s="3" t="str">
        <f>IFERROR(VLOOKUP($D693,Payments!Z$10:$AX$1113,25,FALSE),"-")</f>
        <v>-</v>
      </c>
      <c r="Y693" s="3" t="str">
        <f>IFERROR(VLOOKUP($D693,Payments!AB$10:$AX$1113,23,FALSE),"-")</f>
        <v>-</v>
      </c>
      <c r="Z693" s="3" t="str">
        <f>IFERROR(VLOOKUP($D693,Payments!AD$10:$AX$1113,19,FALSE),"-")</f>
        <v>-</v>
      </c>
      <c r="AA693" s="3" t="str">
        <f>IFERROR(VLOOKUP($D693,Payments!AF$10:$AX$1113,17,FALSE),"-")</f>
        <v>-</v>
      </c>
      <c r="AB693" s="3" t="str">
        <f>IFERROR(VLOOKUP($D693,Payments!AH$10:$AX$1113,15,FALSE),"-")</f>
        <v>-</v>
      </c>
      <c r="AC693" s="3" t="str">
        <f>IFERROR(VLOOKUP($D693,Payments!AJ$10:$AX$1113,15,FALSE),"-")</f>
        <v>-</v>
      </c>
      <c r="AD693" s="3" t="str">
        <f>IFERROR(VLOOKUP($D693,Payments!AL$10:$AX$1113,13,FALSE),"-")</f>
        <v>-</v>
      </c>
      <c r="AE693" s="3" t="str">
        <f>IFERROR(VLOOKUP($D693,Payments!AN$10:$AX$1113,11,FALSE),"-")</f>
        <v>-</v>
      </c>
      <c r="AF693" s="3" t="str">
        <f>IFERROR(VLOOKUP($D693,Payments!AP$10:$AX$1113,9,FALSE),"-")</f>
        <v>-</v>
      </c>
      <c r="AG693" s="3" t="str">
        <f>IFERROR(VLOOKUP($D693,Payments!AR$10:$AX$1113,7,FALSE),"-")</f>
        <v>-</v>
      </c>
      <c r="AH693" s="3" t="str">
        <f>IFERROR(VLOOKUP($D693,Payments!AT$10:$AX$1113,5,FALSE),"-")</f>
        <v>-</v>
      </c>
      <c r="AI693" s="3" t="str">
        <f>IFERROR(VLOOKUP($D693,Payments!AV$10:$AX$1113,3,FALSE),"-")</f>
        <v>-</v>
      </c>
    </row>
    <row r="694" spans="1:35" ht="14.5" x14ac:dyDescent="0.35">
      <c r="A694" s="8" t="s">
        <v>804</v>
      </c>
      <c r="B694" s="2" t="s">
        <v>2713</v>
      </c>
      <c r="C694" s="23" t="s">
        <v>1415</v>
      </c>
      <c r="D694" s="2" t="s">
        <v>2269</v>
      </c>
      <c r="E694" s="24" t="s">
        <v>952</v>
      </c>
      <c r="F694" s="9">
        <v>3</v>
      </c>
      <c r="G694" s="38">
        <v>20000</v>
      </c>
      <c r="H694" s="9"/>
      <c r="I694" s="31"/>
      <c r="J694" s="9"/>
      <c r="K694" s="9"/>
      <c r="L694" s="3" t="str">
        <f>IFERROR(VLOOKUP($D694,Payments!B$10:$AX$1113,49,FALSE),"-")</f>
        <v>-</v>
      </c>
      <c r="M694" s="3" t="str">
        <f>IFERROR(VLOOKUP($D694,Payments!D$10:$AX$1113,47,FALSE),"-")</f>
        <v>-</v>
      </c>
      <c r="N694" s="3" t="str">
        <f>IFERROR(VLOOKUP($D694,Payments!F$10:$AX$1113,45,FALSE),"-")</f>
        <v>-</v>
      </c>
      <c r="O694" s="3" t="str">
        <f>IFERROR(VLOOKUP($D694,Payments!H$10:$AX$1113,43,FALSE),"-")</f>
        <v>-</v>
      </c>
      <c r="P694" s="3" t="str">
        <f>IFERROR(VLOOKUP($D694,Payments!J$10:$AX$1113,41,FALSE),"-")</f>
        <v>-</v>
      </c>
      <c r="Q694" s="3" t="str">
        <f>IFERROR(VLOOKUP($D694,Payments!L$10:$AX$1113,39,FALSE),"-")</f>
        <v>-</v>
      </c>
      <c r="R694" s="3" t="str">
        <f>IFERROR(VLOOKUP($D694,Payments!N$10:$AX$1113,37,FALSE),"-")</f>
        <v>-</v>
      </c>
      <c r="S694" s="3" t="str">
        <f>IFERROR(VLOOKUP($D694,Payments!P$10:$AX$1113,35,FALSE),"-")</f>
        <v>-</v>
      </c>
      <c r="T694" s="3" t="str">
        <f>IFERROR(VLOOKUP($D694,Payments!R$10:$AX$1113,33,FALSE),"-")</f>
        <v>-</v>
      </c>
      <c r="U694" s="3" t="str">
        <f>IFERROR(VLOOKUP($D694,Payments!T$10:$AX$1113,31,FALSE),"-")</f>
        <v>-</v>
      </c>
      <c r="V694" s="3" t="str">
        <f>IFERROR(VLOOKUP($D694,Payments!V$10:$AX$1113,29,FALSE),"-")</f>
        <v>-</v>
      </c>
      <c r="W694" s="3" t="str">
        <f>IFERROR(VLOOKUP($D694,Payments!X$10:$AX$1113,27,FALSE),"-")</f>
        <v>-</v>
      </c>
      <c r="X694" s="3" t="str">
        <f>IFERROR(VLOOKUP($D694,Payments!Z$10:$AX$1113,25,FALSE),"-")</f>
        <v>-</v>
      </c>
      <c r="Y694" s="3" t="str">
        <f>IFERROR(VLOOKUP($D694,Payments!AB$10:$AX$1113,23,FALSE),"-")</f>
        <v>-</v>
      </c>
      <c r="Z694" s="3" t="str">
        <f>IFERROR(VLOOKUP($D694,Payments!AD$10:$AX$1113,19,FALSE),"-")</f>
        <v>-</v>
      </c>
      <c r="AA694" s="3" t="str">
        <f>IFERROR(VLOOKUP($D694,Payments!AF$10:$AX$1113,17,FALSE),"-")</f>
        <v>-</v>
      </c>
      <c r="AB694" s="3" t="str">
        <f>IFERROR(VLOOKUP($D694,Payments!AH$10:$AX$1113,15,FALSE),"-")</f>
        <v>-</v>
      </c>
      <c r="AC694" s="3" t="str">
        <f>IFERROR(VLOOKUP($D694,Payments!AJ$10:$AX$1113,15,FALSE),"-")</f>
        <v>-</v>
      </c>
      <c r="AD694" s="3" t="str">
        <f>IFERROR(VLOOKUP($D694,Payments!AL$10:$AX$1113,13,FALSE),"-")</f>
        <v>-</v>
      </c>
      <c r="AE694" s="3" t="str">
        <f>IFERROR(VLOOKUP($D694,Payments!AN$10:$AX$1113,11,FALSE),"-")</f>
        <v>-</v>
      </c>
      <c r="AF694" s="3" t="str">
        <f>IFERROR(VLOOKUP($D694,Payments!AP$10:$AX$1113,9,FALSE),"-")</f>
        <v>-</v>
      </c>
      <c r="AG694" s="3" t="str">
        <f>IFERROR(VLOOKUP($D694,Payments!AR$10:$AX$1113,7,FALSE),"-")</f>
        <v>-</v>
      </c>
      <c r="AH694" s="3" t="str">
        <f>IFERROR(VLOOKUP($D694,Payments!AT$10:$AX$1113,5,FALSE),"-")</f>
        <v>-</v>
      </c>
      <c r="AI694" s="3" t="str">
        <f>IFERROR(VLOOKUP($D694,Payments!AV$10:$AX$1113,3,FALSE),"-")</f>
        <v>-</v>
      </c>
    </row>
    <row r="695" spans="1:35" ht="14.5" x14ac:dyDescent="0.35">
      <c r="A695" s="8" t="s">
        <v>804</v>
      </c>
      <c r="B695" s="2" t="s">
        <v>2713</v>
      </c>
      <c r="C695" s="23" t="s">
        <v>1415</v>
      </c>
      <c r="D695" s="2" t="s">
        <v>2270</v>
      </c>
      <c r="E695" s="24" t="s">
        <v>1438</v>
      </c>
      <c r="F695" s="9">
        <v>2</v>
      </c>
      <c r="G695" s="38">
        <v>20000</v>
      </c>
      <c r="H695" s="9"/>
      <c r="I695" s="31"/>
      <c r="J695" s="9"/>
      <c r="K695" s="9"/>
      <c r="L695" s="3" t="str">
        <f>IFERROR(VLOOKUP($D695,Payments!B$10:$AX$1113,49,FALSE),"-")</f>
        <v>-</v>
      </c>
      <c r="M695" s="3" t="str">
        <f>IFERROR(VLOOKUP($D695,Payments!D$10:$AX$1113,47,FALSE),"-")</f>
        <v>-</v>
      </c>
      <c r="N695" s="3" t="str">
        <f>IFERROR(VLOOKUP($D695,Payments!F$10:$AX$1113,45,FALSE),"-")</f>
        <v>-</v>
      </c>
      <c r="O695" s="3" t="str">
        <f>IFERROR(VLOOKUP($D695,Payments!H$10:$AX$1113,43,FALSE),"-")</f>
        <v>-</v>
      </c>
      <c r="P695" s="3" t="str">
        <f>IFERROR(VLOOKUP($D695,Payments!J$10:$AX$1113,41,FALSE),"-")</f>
        <v>-</v>
      </c>
      <c r="Q695" s="3" t="str">
        <f>IFERROR(VLOOKUP($D695,Payments!L$10:$AX$1113,39,FALSE),"-")</f>
        <v>-</v>
      </c>
      <c r="R695" s="3" t="str">
        <f>IFERROR(VLOOKUP($D695,Payments!N$10:$AX$1113,37,FALSE),"-")</f>
        <v>-</v>
      </c>
      <c r="S695" s="3" t="str">
        <f>IFERROR(VLOOKUP($D695,Payments!P$10:$AX$1113,35,FALSE),"-")</f>
        <v>-</v>
      </c>
      <c r="T695" s="3" t="str">
        <f>IFERROR(VLOOKUP($D695,Payments!R$10:$AX$1113,33,FALSE),"-")</f>
        <v>-</v>
      </c>
      <c r="U695" s="3" t="str">
        <f>IFERROR(VLOOKUP($D695,Payments!T$10:$AX$1113,31,FALSE),"-")</f>
        <v>-</v>
      </c>
      <c r="V695" s="3" t="str">
        <f>IFERROR(VLOOKUP($D695,Payments!V$10:$AX$1113,29,FALSE),"-")</f>
        <v>-</v>
      </c>
      <c r="W695" s="3" t="str">
        <f>IFERROR(VLOOKUP($D695,Payments!X$10:$AX$1113,27,FALSE),"-")</f>
        <v>-</v>
      </c>
      <c r="X695" s="3" t="str">
        <f>IFERROR(VLOOKUP($D695,Payments!Z$10:$AX$1113,25,FALSE),"-")</f>
        <v>-</v>
      </c>
      <c r="Y695" s="3" t="str">
        <f>IFERROR(VLOOKUP($D695,Payments!AB$10:$AX$1113,23,FALSE),"-")</f>
        <v>-</v>
      </c>
      <c r="Z695" s="3" t="str">
        <f>IFERROR(VLOOKUP($D695,Payments!AD$10:$AX$1113,19,FALSE),"-")</f>
        <v>-</v>
      </c>
      <c r="AA695" s="3" t="str">
        <f>IFERROR(VLOOKUP($D695,Payments!AF$10:$AX$1113,17,FALSE),"-")</f>
        <v>-</v>
      </c>
      <c r="AB695" s="3" t="str">
        <f>IFERROR(VLOOKUP($D695,Payments!AH$10:$AX$1113,15,FALSE),"-")</f>
        <v>-</v>
      </c>
      <c r="AC695" s="3" t="str">
        <f>IFERROR(VLOOKUP($D695,Payments!AJ$10:$AX$1113,15,FALSE),"-")</f>
        <v>-</v>
      </c>
      <c r="AD695" s="3" t="str">
        <f>IFERROR(VLOOKUP($D695,Payments!AL$10:$AX$1113,13,FALSE),"-")</f>
        <v>-</v>
      </c>
      <c r="AE695" s="3" t="str">
        <f>IFERROR(VLOOKUP($D695,Payments!AN$10:$AX$1113,11,FALSE),"-")</f>
        <v>-</v>
      </c>
      <c r="AF695" s="3" t="str">
        <f>IFERROR(VLOOKUP($D695,Payments!AP$10:$AX$1113,9,FALSE),"-")</f>
        <v>-</v>
      </c>
      <c r="AG695" s="3" t="str">
        <f>IFERROR(VLOOKUP($D695,Payments!AR$10:$AX$1113,7,FALSE),"-")</f>
        <v>-</v>
      </c>
      <c r="AH695" s="3" t="str">
        <f>IFERROR(VLOOKUP($D695,Payments!AT$10:$AX$1113,5,FALSE),"-")</f>
        <v>-</v>
      </c>
      <c r="AI695" s="3" t="str">
        <f>IFERROR(VLOOKUP($D695,Payments!AV$10:$AX$1113,3,FALSE),"-")</f>
        <v>-</v>
      </c>
    </row>
    <row r="696" spans="1:35" ht="14.5" x14ac:dyDescent="0.35">
      <c r="A696" s="8" t="s">
        <v>804</v>
      </c>
      <c r="B696" s="2" t="s">
        <v>2713</v>
      </c>
      <c r="C696" s="23" t="s">
        <v>1415</v>
      </c>
      <c r="D696" s="2" t="s">
        <v>2271</v>
      </c>
      <c r="E696" s="24" t="s">
        <v>1439</v>
      </c>
      <c r="F696" s="9">
        <v>2</v>
      </c>
      <c r="G696" s="38">
        <v>20000</v>
      </c>
      <c r="H696" s="9"/>
      <c r="I696" s="31"/>
      <c r="J696" s="9"/>
      <c r="K696" s="9"/>
      <c r="L696" s="3" t="str">
        <f>IFERROR(VLOOKUP($D696,Payments!B$10:$AX$1113,49,FALSE),"-")</f>
        <v>-</v>
      </c>
      <c r="M696" s="3" t="str">
        <f>IFERROR(VLOOKUP($D696,Payments!D$10:$AX$1113,47,FALSE),"-")</f>
        <v>-</v>
      </c>
      <c r="N696" s="3" t="str">
        <f>IFERROR(VLOOKUP($D696,Payments!F$10:$AX$1113,45,FALSE),"-")</f>
        <v>-</v>
      </c>
      <c r="O696" s="3" t="str">
        <f>IFERROR(VLOOKUP($D696,Payments!H$10:$AX$1113,43,FALSE),"-")</f>
        <v>-</v>
      </c>
      <c r="P696" s="3" t="str">
        <f>IFERROR(VLOOKUP($D696,Payments!J$10:$AX$1113,41,FALSE),"-")</f>
        <v>-</v>
      </c>
      <c r="Q696" s="3" t="str">
        <f>IFERROR(VLOOKUP($D696,Payments!L$10:$AX$1113,39,FALSE),"-")</f>
        <v>-</v>
      </c>
      <c r="R696" s="3" t="str">
        <f>IFERROR(VLOOKUP($D696,Payments!N$10:$AX$1113,37,FALSE),"-")</f>
        <v>-</v>
      </c>
      <c r="S696" s="3" t="str">
        <f>IFERROR(VLOOKUP($D696,Payments!P$10:$AX$1113,35,FALSE),"-")</f>
        <v>-</v>
      </c>
      <c r="T696" s="3" t="str">
        <f>IFERROR(VLOOKUP($D696,Payments!R$10:$AX$1113,33,FALSE),"-")</f>
        <v>-</v>
      </c>
      <c r="U696" s="3" t="str">
        <f>IFERROR(VLOOKUP($D696,Payments!T$10:$AX$1113,31,FALSE),"-")</f>
        <v>-</v>
      </c>
      <c r="V696" s="3" t="str">
        <f>IFERROR(VLOOKUP($D696,Payments!V$10:$AX$1113,29,FALSE),"-")</f>
        <v>-</v>
      </c>
      <c r="W696" s="3" t="str">
        <f>IFERROR(VLOOKUP($D696,Payments!X$10:$AX$1113,27,FALSE),"-")</f>
        <v>-</v>
      </c>
      <c r="X696" s="3" t="str">
        <f>IFERROR(VLOOKUP($D696,Payments!Z$10:$AX$1113,25,FALSE),"-")</f>
        <v>-</v>
      </c>
      <c r="Y696" s="3" t="str">
        <f>IFERROR(VLOOKUP($D696,Payments!AB$10:$AX$1113,23,FALSE),"-")</f>
        <v>-</v>
      </c>
      <c r="Z696" s="3" t="str">
        <f>IFERROR(VLOOKUP($D696,Payments!AD$10:$AX$1113,19,FALSE),"-")</f>
        <v>-</v>
      </c>
      <c r="AA696" s="3" t="str">
        <f>IFERROR(VLOOKUP($D696,Payments!AF$10:$AX$1113,17,FALSE),"-")</f>
        <v>-</v>
      </c>
      <c r="AB696" s="3" t="str">
        <f>IFERROR(VLOOKUP($D696,Payments!AH$10:$AX$1113,15,FALSE),"-")</f>
        <v>-</v>
      </c>
      <c r="AC696" s="3" t="str">
        <f>IFERROR(VLOOKUP($D696,Payments!AJ$10:$AX$1113,15,FALSE),"-")</f>
        <v>-</v>
      </c>
      <c r="AD696" s="3" t="str">
        <f>IFERROR(VLOOKUP($D696,Payments!AL$10:$AX$1113,13,FALSE),"-")</f>
        <v>-</v>
      </c>
      <c r="AE696" s="3" t="str">
        <f>IFERROR(VLOOKUP($D696,Payments!AN$10:$AX$1113,11,FALSE),"-")</f>
        <v>-</v>
      </c>
      <c r="AF696" s="3" t="str">
        <f>IFERROR(VLOOKUP($D696,Payments!AP$10:$AX$1113,9,FALSE),"-")</f>
        <v>-</v>
      </c>
      <c r="AG696" s="3" t="str">
        <f>IFERROR(VLOOKUP($D696,Payments!AR$10:$AX$1113,7,FALSE),"-")</f>
        <v>-</v>
      </c>
      <c r="AH696" s="3" t="str">
        <f>IFERROR(VLOOKUP($D696,Payments!AT$10:$AX$1113,5,FALSE),"-")</f>
        <v>-</v>
      </c>
      <c r="AI696" s="3" t="str">
        <f>IFERROR(VLOOKUP($D696,Payments!AV$10:$AX$1113,3,FALSE),"-")</f>
        <v>-</v>
      </c>
    </row>
    <row r="697" spans="1:35" ht="14.5" x14ac:dyDescent="0.35">
      <c r="A697" s="8" t="s">
        <v>804</v>
      </c>
      <c r="B697" s="2" t="s">
        <v>2713</v>
      </c>
      <c r="C697" s="23" t="s">
        <v>1415</v>
      </c>
      <c r="D697" s="2" t="s">
        <v>2272</v>
      </c>
      <c r="E697" s="24" t="s">
        <v>953</v>
      </c>
      <c r="F697" s="9">
        <v>2</v>
      </c>
      <c r="G697" s="38">
        <v>20000</v>
      </c>
      <c r="H697" s="9"/>
      <c r="I697" s="31"/>
      <c r="J697" s="9"/>
      <c r="K697" s="9"/>
      <c r="L697" s="3" t="str">
        <f>IFERROR(VLOOKUP($D697,Payments!B$10:$AX$1113,49,FALSE),"-")</f>
        <v>-</v>
      </c>
      <c r="M697" s="3" t="str">
        <f>IFERROR(VLOOKUP($D697,Payments!D$10:$AX$1113,47,FALSE),"-")</f>
        <v>-</v>
      </c>
      <c r="N697" s="3" t="str">
        <f>IFERROR(VLOOKUP($D697,Payments!F$10:$AX$1113,45,FALSE),"-")</f>
        <v>-</v>
      </c>
      <c r="O697" s="3" t="str">
        <f>IFERROR(VLOOKUP($D697,Payments!H$10:$AX$1113,43,FALSE),"-")</f>
        <v>-</v>
      </c>
      <c r="P697" s="3" t="str">
        <f>IFERROR(VLOOKUP($D697,Payments!J$10:$AX$1113,41,FALSE),"-")</f>
        <v>-</v>
      </c>
      <c r="Q697" s="3" t="str">
        <f>IFERROR(VLOOKUP($D697,Payments!L$10:$AX$1113,39,FALSE),"-")</f>
        <v>-</v>
      </c>
      <c r="R697" s="3" t="str">
        <f>IFERROR(VLOOKUP($D697,Payments!N$10:$AX$1113,37,FALSE),"-")</f>
        <v>-</v>
      </c>
      <c r="S697" s="3" t="str">
        <f>IFERROR(VLOOKUP($D697,Payments!P$10:$AX$1113,35,FALSE),"-")</f>
        <v>-</v>
      </c>
      <c r="T697" s="3" t="str">
        <f>IFERROR(VLOOKUP($D697,Payments!R$10:$AX$1113,33,FALSE),"-")</f>
        <v>-</v>
      </c>
      <c r="U697" s="3" t="str">
        <f>IFERROR(VLOOKUP($D697,Payments!T$10:$AX$1113,31,FALSE),"-")</f>
        <v>-</v>
      </c>
      <c r="V697" s="3" t="str">
        <f>IFERROR(VLOOKUP($D697,Payments!V$10:$AX$1113,29,FALSE),"-")</f>
        <v>-</v>
      </c>
      <c r="W697" s="3" t="str">
        <f>IFERROR(VLOOKUP($D697,Payments!X$10:$AX$1113,27,FALSE),"-")</f>
        <v>-</v>
      </c>
      <c r="X697" s="3" t="str">
        <f>IFERROR(VLOOKUP($D697,Payments!Z$10:$AX$1113,25,FALSE),"-")</f>
        <v>-</v>
      </c>
      <c r="Y697" s="3" t="str">
        <f>IFERROR(VLOOKUP($D697,Payments!AB$10:$AX$1113,23,FALSE),"-")</f>
        <v>-</v>
      </c>
      <c r="Z697" s="3" t="str">
        <f>IFERROR(VLOOKUP($D697,Payments!AD$10:$AX$1113,19,FALSE),"-")</f>
        <v>-</v>
      </c>
      <c r="AA697" s="3" t="str">
        <f>IFERROR(VLOOKUP($D697,Payments!AF$10:$AX$1113,17,FALSE),"-")</f>
        <v>-</v>
      </c>
      <c r="AB697" s="3" t="str">
        <f>IFERROR(VLOOKUP($D697,Payments!AH$10:$AX$1113,15,FALSE),"-")</f>
        <v>-</v>
      </c>
      <c r="AC697" s="3" t="str">
        <f>IFERROR(VLOOKUP($D697,Payments!AJ$10:$AX$1113,15,FALSE),"-")</f>
        <v>-</v>
      </c>
      <c r="AD697" s="3" t="str">
        <f>IFERROR(VLOOKUP($D697,Payments!AL$10:$AX$1113,13,FALSE),"-")</f>
        <v>-</v>
      </c>
      <c r="AE697" s="3" t="str">
        <f>IFERROR(VLOOKUP($D697,Payments!AN$10:$AX$1113,11,FALSE),"-")</f>
        <v>-</v>
      </c>
      <c r="AF697" s="3" t="str">
        <f>IFERROR(VLOOKUP($D697,Payments!AP$10:$AX$1113,9,FALSE),"-")</f>
        <v>-</v>
      </c>
      <c r="AG697" s="3" t="str">
        <f>IFERROR(VLOOKUP($D697,Payments!AR$10:$AX$1113,7,FALSE),"-")</f>
        <v>-</v>
      </c>
      <c r="AH697" s="3" t="str">
        <f>IFERROR(VLOOKUP($D697,Payments!AT$10:$AX$1113,5,FALSE),"-")</f>
        <v>-</v>
      </c>
      <c r="AI697" s="3" t="str">
        <f>IFERROR(VLOOKUP($D697,Payments!AV$10:$AX$1113,3,FALSE),"-")</f>
        <v>-</v>
      </c>
    </row>
    <row r="698" spans="1:35" ht="14.5" x14ac:dyDescent="0.35">
      <c r="A698" s="8" t="s">
        <v>804</v>
      </c>
      <c r="B698" s="2" t="s">
        <v>2713</v>
      </c>
      <c r="C698" s="23" t="s">
        <v>1415</v>
      </c>
      <c r="D698" s="2" t="s">
        <v>2273</v>
      </c>
      <c r="E698" s="24" t="s">
        <v>954</v>
      </c>
      <c r="F698" s="9">
        <v>5</v>
      </c>
      <c r="G698" s="38">
        <v>20000</v>
      </c>
      <c r="H698" s="9"/>
      <c r="I698" s="31"/>
      <c r="J698" s="9"/>
      <c r="K698" s="9"/>
      <c r="L698" s="3" t="str">
        <f>IFERROR(VLOOKUP($D698,Payments!B$10:$AX$1113,49,FALSE),"-")</f>
        <v>-</v>
      </c>
      <c r="M698" s="3" t="str">
        <f>IFERROR(VLOOKUP($D698,Payments!D$10:$AX$1113,47,FALSE),"-")</f>
        <v>-</v>
      </c>
      <c r="N698" s="3" t="str">
        <f>IFERROR(VLOOKUP($D698,Payments!F$10:$AX$1113,45,FALSE),"-")</f>
        <v>-</v>
      </c>
      <c r="O698" s="3" t="str">
        <f>IFERROR(VLOOKUP($D698,Payments!H$10:$AX$1113,43,FALSE),"-")</f>
        <v>-</v>
      </c>
      <c r="P698" s="3" t="str">
        <f>IFERROR(VLOOKUP($D698,Payments!J$10:$AX$1113,41,FALSE),"-")</f>
        <v>-</v>
      </c>
      <c r="Q698" s="3" t="str">
        <f>IFERROR(VLOOKUP($D698,Payments!L$10:$AX$1113,39,FALSE),"-")</f>
        <v>-</v>
      </c>
      <c r="R698" s="3" t="str">
        <f>IFERROR(VLOOKUP($D698,Payments!N$10:$AX$1113,37,FALSE),"-")</f>
        <v>-</v>
      </c>
      <c r="S698" s="3" t="str">
        <f>IFERROR(VLOOKUP($D698,Payments!P$10:$AX$1113,35,FALSE),"-")</f>
        <v>-</v>
      </c>
      <c r="T698" s="3" t="str">
        <f>IFERROR(VLOOKUP($D698,Payments!R$10:$AX$1113,33,FALSE),"-")</f>
        <v>-</v>
      </c>
      <c r="U698" s="3" t="str">
        <f>IFERROR(VLOOKUP($D698,Payments!T$10:$AX$1113,31,FALSE),"-")</f>
        <v>-</v>
      </c>
      <c r="V698" s="3" t="str">
        <f>IFERROR(VLOOKUP($D698,Payments!V$10:$AX$1113,29,FALSE),"-")</f>
        <v>-</v>
      </c>
      <c r="W698" s="3" t="str">
        <f>IFERROR(VLOOKUP($D698,Payments!X$10:$AX$1113,27,FALSE),"-")</f>
        <v>-</v>
      </c>
      <c r="X698" s="3" t="str">
        <f>IFERROR(VLOOKUP($D698,Payments!Z$10:$AX$1113,25,FALSE),"-")</f>
        <v>-</v>
      </c>
      <c r="Y698" s="3" t="str">
        <f>IFERROR(VLOOKUP($D698,Payments!AB$10:$AX$1113,23,FALSE),"-")</f>
        <v>-</v>
      </c>
      <c r="Z698" s="3" t="str">
        <f>IFERROR(VLOOKUP($D698,Payments!AD$10:$AX$1113,19,FALSE),"-")</f>
        <v>-</v>
      </c>
      <c r="AA698" s="3" t="str">
        <f>IFERROR(VLOOKUP($D698,Payments!AF$10:$AX$1113,17,FALSE),"-")</f>
        <v>-</v>
      </c>
      <c r="AB698" s="3" t="str">
        <f>IFERROR(VLOOKUP($D698,Payments!AH$10:$AX$1113,15,FALSE),"-")</f>
        <v>-</v>
      </c>
      <c r="AC698" s="3" t="str">
        <f>IFERROR(VLOOKUP($D698,Payments!AJ$10:$AX$1113,15,FALSE),"-")</f>
        <v>-</v>
      </c>
      <c r="AD698" s="3" t="str">
        <f>IFERROR(VLOOKUP($D698,Payments!AL$10:$AX$1113,13,FALSE),"-")</f>
        <v>-</v>
      </c>
      <c r="AE698" s="3" t="str">
        <f>IFERROR(VLOOKUP($D698,Payments!AN$10:$AX$1113,11,FALSE),"-")</f>
        <v>-</v>
      </c>
      <c r="AF698" s="3" t="str">
        <f>IFERROR(VLOOKUP($D698,Payments!AP$10:$AX$1113,9,FALSE),"-")</f>
        <v>-</v>
      </c>
      <c r="AG698" s="3" t="str">
        <f>IFERROR(VLOOKUP($D698,Payments!AR$10:$AX$1113,7,FALSE),"-")</f>
        <v>-</v>
      </c>
      <c r="AH698" s="3" t="str">
        <f>IFERROR(VLOOKUP($D698,Payments!AT$10:$AX$1113,5,FALSE),"-")</f>
        <v>-</v>
      </c>
      <c r="AI698" s="3" t="str">
        <f>IFERROR(VLOOKUP($D698,Payments!AV$10:$AX$1113,3,FALSE),"-")</f>
        <v>-</v>
      </c>
    </row>
    <row r="699" spans="1:35" ht="14.5" x14ac:dyDescent="0.35">
      <c r="A699" s="8" t="s">
        <v>804</v>
      </c>
      <c r="B699" s="2" t="s">
        <v>2713</v>
      </c>
      <c r="C699" s="23" t="s">
        <v>1415</v>
      </c>
      <c r="D699" s="2" t="s">
        <v>2274</v>
      </c>
      <c r="E699" s="23"/>
      <c r="F699" s="9"/>
      <c r="G699" s="38">
        <v>20000</v>
      </c>
      <c r="H699" s="9"/>
      <c r="I699" s="31"/>
      <c r="J699" s="9"/>
      <c r="K699" s="9"/>
      <c r="L699" s="3" t="str">
        <f>IFERROR(VLOOKUP($D699,Payments!B$10:$AX$1113,49,FALSE),"-")</f>
        <v>-</v>
      </c>
      <c r="M699" s="3" t="str">
        <f>IFERROR(VLOOKUP($D699,Payments!D$10:$AX$1113,47,FALSE),"-")</f>
        <v>-</v>
      </c>
      <c r="N699" s="3" t="str">
        <f>IFERROR(VLOOKUP($D699,Payments!F$10:$AX$1113,45,FALSE),"-")</f>
        <v>-</v>
      </c>
      <c r="O699" s="3" t="str">
        <f>IFERROR(VLOOKUP($D699,Payments!H$10:$AX$1113,43,FALSE),"-")</f>
        <v>-</v>
      </c>
      <c r="P699" s="3" t="str">
        <f>IFERROR(VLOOKUP($D699,Payments!J$10:$AX$1113,41,FALSE),"-")</f>
        <v>-</v>
      </c>
      <c r="Q699" s="3" t="str">
        <f>IFERROR(VLOOKUP($D699,Payments!L$10:$AX$1113,39,FALSE),"-")</f>
        <v>-</v>
      </c>
      <c r="R699" s="3" t="str">
        <f>IFERROR(VLOOKUP($D699,Payments!N$10:$AX$1113,37,FALSE),"-")</f>
        <v>-</v>
      </c>
      <c r="S699" s="3" t="str">
        <f>IFERROR(VLOOKUP($D699,Payments!P$10:$AX$1113,35,FALSE),"-")</f>
        <v>-</v>
      </c>
      <c r="T699" s="3" t="str">
        <f>IFERROR(VLOOKUP($D699,Payments!R$10:$AX$1113,33,FALSE),"-")</f>
        <v>-</v>
      </c>
      <c r="U699" s="3" t="str">
        <f>IFERROR(VLOOKUP($D699,Payments!T$10:$AX$1113,31,FALSE),"-")</f>
        <v>-</v>
      </c>
      <c r="V699" s="3" t="str">
        <f>IFERROR(VLOOKUP($D699,Payments!V$10:$AX$1113,29,FALSE),"-")</f>
        <v>-</v>
      </c>
      <c r="W699" s="3" t="str">
        <f>IFERROR(VLOOKUP($D699,Payments!X$10:$AX$1113,27,FALSE),"-")</f>
        <v>-</v>
      </c>
      <c r="X699" s="3" t="str">
        <f>IFERROR(VLOOKUP($D699,Payments!Z$10:$AX$1113,25,FALSE),"-")</f>
        <v>-</v>
      </c>
      <c r="Y699" s="3" t="str">
        <f>IFERROR(VLOOKUP($D699,Payments!AB$10:$AX$1113,23,FALSE),"-")</f>
        <v>-</v>
      </c>
      <c r="Z699" s="3" t="str">
        <f>IFERROR(VLOOKUP($D699,Payments!AD$10:$AX$1113,19,FALSE),"-")</f>
        <v>-</v>
      </c>
      <c r="AA699" s="3" t="str">
        <f>IFERROR(VLOOKUP($D699,Payments!AF$10:$AX$1113,17,FALSE),"-")</f>
        <v>-</v>
      </c>
      <c r="AB699" s="3" t="str">
        <f>IFERROR(VLOOKUP($D699,Payments!AH$10:$AX$1113,15,FALSE),"-")</f>
        <v>-</v>
      </c>
      <c r="AC699" s="3" t="str">
        <f>IFERROR(VLOOKUP($D699,Payments!AJ$10:$AX$1113,15,FALSE),"-")</f>
        <v>-</v>
      </c>
      <c r="AD699" s="3" t="str">
        <f>IFERROR(VLOOKUP($D699,Payments!AL$10:$AX$1113,13,FALSE),"-")</f>
        <v>-</v>
      </c>
      <c r="AE699" s="3" t="str">
        <f>IFERROR(VLOOKUP($D699,Payments!AN$10:$AX$1113,11,FALSE),"-")</f>
        <v>-</v>
      </c>
      <c r="AF699" s="3" t="str">
        <f>IFERROR(VLOOKUP($D699,Payments!AP$10:$AX$1113,9,FALSE),"-")</f>
        <v>-</v>
      </c>
      <c r="AG699" s="3" t="str">
        <f>IFERROR(VLOOKUP($D699,Payments!AR$10:$AX$1113,7,FALSE),"-")</f>
        <v>-</v>
      </c>
      <c r="AH699" s="3" t="str">
        <f>IFERROR(VLOOKUP($D699,Payments!AT$10:$AX$1113,5,FALSE),"-")</f>
        <v>-</v>
      </c>
      <c r="AI699" s="3" t="str">
        <f>IFERROR(VLOOKUP($D699,Payments!AV$10:$AX$1113,3,FALSE),"-")</f>
        <v>-</v>
      </c>
    </row>
    <row r="700" spans="1:35" ht="14.5" x14ac:dyDescent="0.35">
      <c r="A700" s="8" t="s">
        <v>804</v>
      </c>
      <c r="B700" s="2" t="s">
        <v>2713</v>
      </c>
      <c r="C700" s="23" t="s">
        <v>1415</v>
      </c>
      <c r="D700" s="2" t="s">
        <v>2275</v>
      </c>
      <c r="E700" s="23" t="s">
        <v>702</v>
      </c>
      <c r="F700" s="9">
        <v>4</v>
      </c>
      <c r="G700" s="38">
        <v>20000</v>
      </c>
      <c r="H700" s="9"/>
      <c r="I700" s="31"/>
      <c r="J700" s="9"/>
      <c r="K700" s="9"/>
      <c r="L700" s="3" t="str">
        <f>IFERROR(VLOOKUP($D700,Payments!B$10:$AX$1113,49,FALSE),"-")</f>
        <v>-</v>
      </c>
      <c r="M700" s="3" t="str">
        <f>IFERROR(VLOOKUP($D700,Payments!D$10:$AX$1113,47,FALSE),"-")</f>
        <v>-</v>
      </c>
      <c r="N700" s="3" t="str">
        <f>IFERROR(VLOOKUP($D700,Payments!F$10:$AX$1113,45,FALSE),"-")</f>
        <v>-</v>
      </c>
      <c r="O700" s="3" t="str">
        <f>IFERROR(VLOOKUP($D700,Payments!H$10:$AX$1113,43,FALSE),"-")</f>
        <v>-</v>
      </c>
      <c r="P700" s="3" t="str">
        <f>IFERROR(VLOOKUP($D700,Payments!J$10:$AX$1113,41,FALSE),"-")</f>
        <v>-</v>
      </c>
      <c r="Q700" s="3" t="str">
        <f>IFERROR(VLOOKUP($D700,Payments!L$10:$AX$1113,39,FALSE),"-")</f>
        <v>-</v>
      </c>
      <c r="R700" s="3" t="str">
        <f>IFERROR(VLOOKUP($D700,Payments!N$10:$AX$1113,37,FALSE),"-")</f>
        <v>-</v>
      </c>
      <c r="S700" s="3" t="str">
        <f>IFERROR(VLOOKUP($D700,Payments!P$10:$AX$1113,35,FALSE),"-")</f>
        <v>-</v>
      </c>
      <c r="T700" s="3" t="str">
        <f>IFERROR(VLOOKUP($D700,Payments!R$10:$AX$1113,33,FALSE),"-")</f>
        <v>-</v>
      </c>
      <c r="U700" s="3" t="str">
        <f>IFERROR(VLOOKUP($D700,Payments!T$10:$AX$1113,31,FALSE),"-")</f>
        <v>-</v>
      </c>
      <c r="V700" s="3" t="str">
        <f>IFERROR(VLOOKUP($D700,Payments!V$10:$AX$1113,29,FALSE),"-")</f>
        <v>-</v>
      </c>
      <c r="W700" s="3" t="str">
        <f>IFERROR(VLOOKUP($D700,Payments!X$10:$AX$1113,27,FALSE),"-")</f>
        <v>-</v>
      </c>
      <c r="X700" s="3" t="str">
        <f>IFERROR(VLOOKUP($D700,Payments!Z$10:$AX$1113,25,FALSE),"-")</f>
        <v>-</v>
      </c>
      <c r="Y700" s="3" t="str">
        <f>IFERROR(VLOOKUP($D700,Payments!AB$10:$AX$1113,23,FALSE),"-")</f>
        <v>-</v>
      </c>
      <c r="Z700" s="3" t="str">
        <f>IFERROR(VLOOKUP($D700,Payments!AD$10:$AX$1113,19,FALSE),"-")</f>
        <v>-</v>
      </c>
      <c r="AA700" s="3" t="str">
        <f>IFERROR(VLOOKUP($D700,Payments!AF$10:$AX$1113,17,FALSE),"-")</f>
        <v>-</v>
      </c>
      <c r="AB700" s="3" t="str">
        <f>IFERROR(VLOOKUP($D700,Payments!AH$10:$AX$1113,15,FALSE),"-")</f>
        <v>-</v>
      </c>
      <c r="AC700" s="3" t="str">
        <f>IFERROR(VLOOKUP($D700,Payments!AJ$10:$AX$1113,15,FALSE),"-")</f>
        <v>-</v>
      </c>
      <c r="AD700" s="3" t="str">
        <f>IFERROR(VLOOKUP($D700,Payments!AL$10:$AX$1113,13,FALSE),"-")</f>
        <v>-</v>
      </c>
      <c r="AE700" s="3" t="str">
        <f>IFERROR(VLOOKUP($D700,Payments!AN$10:$AX$1113,11,FALSE),"-")</f>
        <v>-</v>
      </c>
      <c r="AF700" s="3" t="str">
        <f>IFERROR(VLOOKUP($D700,Payments!AP$10:$AX$1113,9,FALSE),"-")</f>
        <v>-</v>
      </c>
      <c r="AG700" s="3" t="str">
        <f>IFERROR(VLOOKUP($D700,Payments!AR$10:$AX$1113,7,FALSE),"-")</f>
        <v>-</v>
      </c>
      <c r="AH700" s="3" t="str">
        <f>IFERROR(VLOOKUP($D700,Payments!AT$10:$AX$1113,5,FALSE),"-")</f>
        <v>-</v>
      </c>
      <c r="AI700" s="3" t="str">
        <f>IFERROR(VLOOKUP($D700,Payments!AV$10:$AX$1113,3,FALSE),"-")</f>
        <v>-</v>
      </c>
    </row>
    <row r="701" spans="1:35" ht="14.5" x14ac:dyDescent="0.35">
      <c r="A701" s="8" t="s">
        <v>804</v>
      </c>
      <c r="B701" s="2" t="s">
        <v>2713</v>
      </c>
      <c r="C701" s="23" t="s">
        <v>1415</v>
      </c>
      <c r="D701" s="2" t="s">
        <v>2276</v>
      </c>
      <c r="E701" s="23" t="s">
        <v>955</v>
      </c>
      <c r="F701" s="9">
        <v>1</v>
      </c>
      <c r="G701" s="38">
        <v>20000</v>
      </c>
      <c r="H701" s="9"/>
      <c r="I701" s="31"/>
      <c r="J701" s="9"/>
      <c r="K701" s="9"/>
      <c r="L701" s="3" t="str">
        <f>IFERROR(VLOOKUP($D701,Payments!B$10:$AX$1113,49,FALSE),"-")</f>
        <v>-</v>
      </c>
      <c r="M701" s="3" t="str">
        <f>IFERROR(VLOOKUP($D701,Payments!D$10:$AX$1113,47,FALSE),"-")</f>
        <v>-</v>
      </c>
      <c r="N701" s="3" t="str">
        <f>IFERROR(VLOOKUP($D701,Payments!F$10:$AX$1113,45,FALSE),"-")</f>
        <v>-</v>
      </c>
      <c r="O701" s="3" t="str">
        <f>IFERROR(VLOOKUP($D701,Payments!H$10:$AX$1113,43,FALSE),"-")</f>
        <v>-</v>
      </c>
      <c r="P701" s="3" t="str">
        <f>IFERROR(VLOOKUP($D701,Payments!J$10:$AX$1113,41,FALSE),"-")</f>
        <v>-</v>
      </c>
      <c r="Q701" s="3" t="str">
        <f>IFERROR(VLOOKUP($D701,Payments!L$10:$AX$1113,39,FALSE),"-")</f>
        <v>-</v>
      </c>
      <c r="R701" s="3" t="str">
        <f>IFERROR(VLOOKUP($D701,Payments!N$10:$AX$1113,37,FALSE),"-")</f>
        <v>-</v>
      </c>
      <c r="S701" s="3" t="str">
        <f>IFERROR(VLOOKUP($D701,Payments!P$10:$AX$1113,35,FALSE),"-")</f>
        <v>-</v>
      </c>
      <c r="T701" s="3" t="str">
        <f>IFERROR(VLOOKUP($D701,Payments!R$10:$AX$1113,33,FALSE),"-")</f>
        <v>-</v>
      </c>
      <c r="U701" s="3" t="str">
        <f>IFERROR(VLOOKUP($D701,Payments!T$10:$AX$1113,31,FALSE),"-")</f>
        <v>-</v>
      </c>
      <c r="V701" s="3" t="str">
        <f>IFERROR(VLOOKUP($D701,Payments!V$10:$AX$1113,29,FALSE),"-")</f>
        <v>-</v>
      </c>
      <c r="W701" s="3" t="str">
        <f>IFERROR(VLOOKUP($D701,Payments!X$10:$AX$1113,27,FALSE),"-")</f>
        <v>-</v>
      </c>
      <c r="X701" s="3" t="str">
        <f>IFERROR(VLOOKUP($D701,Payments!Z$10:$AX$1113,25,FALSE),"-")</f>
        <v>-</v>
      </c>
      <c r="Y701" s="3" t="str">
        <f>IFERROR(VLOOKUP($D701,Payments!AB$10:$AX$1113,23,FALSE),"-")</f>
        <v>-</v>
      </c>
      <c r="Z701" s="3" t="str">
        <f>IFERROR(VLOOKUP($D701,Payments!AD$10:$AX$1113,19,FALSE),"-")</f>
        <v>-</v>
      </c>
      <c r="AA701" s="3" t="str">
        <f>IFERROR(VLOOKUP($D701,Payments!AF$10:$AX$1113,17,FALSE),"-")</f>
        <v>-</v>
      </c>
      <c r="AB701" s="3" t="str">
        <f>IFERROR(VLOOKUP($D701,Payments!AH$10:$AX$1113,15,FALSE),"-")</f>
        <v>-</v>
      </c>
      <c r="AC701" s="3" t="str">
        <f>IFERROR(VLOOKUP($D701,Payments!AJ$10:$AX$1113,15,FALSE),"-")</f>
        <v>-</v>
      </c>
      <c r="AD701" s="3" t="str">
        <f>IFERROR(VLOOKUP($D701,Payments!AL$10:$AX$1113,13,FALSE),"-")</f>
        <v>-</v>
      </c>
      <c r="AE701" s="3" t="str">
        <f>IFERROR(VLOOKUP($D701,Payments!AN$10:$AX$1113,11,FALSE),"-")</f>
        <v>-</v>
      </c>
      <c r="AF701" s="3" t="str">
        <f>IFERROR(VLOOKUP($D701,Payments!AP$10:$AX$1113,9,FALSE),"-")</f>
        <v>-</v>
      </c>
      <c r="AG701" s="3" t="str">
        <f>IFERROR(VLOOKUP($D701,Payments!AR$10:$AX$1113,7,FALSE),"-")</f>
        <v>-</v>
      </c>
      <c r="AH701" s="3" t="str">
        <f>IFERROR(VLOOKUP($D701,Payments!AT$10:$AX$1113,5,FALSE),"-")</f>
        <v>-</v>
      </c>
      <c r="AI701" s="3" t="str">
        <f>IFERROR(VLOOKUP($D701,Payments!AV$10:$AX$1113,3,FALSE),"-")</f>
        <v>-</v>
      </c>
    </row>
    <row r="702" spans="1:35" ht="14.5" x14ac:dyDescent="0.35">
      <c r="A702" s="8" t="s">
        <v>804</v>
      </c>
      <c r="B702" s="2" t="s">
        <v>2713</v>
      </c>
      <c r="C702" s="23" t="s">
        <v>1415</v>
      </c>
      <c r="D702" s="2" t="s">
        <v>2277</v>
      </c>
      <c r="E702" s="23" t="s">
        <v>956</v>
      </c>
      <c r="F702" s="2" t="s">
        <v>2786</v>
      </c>
      <c r="G702" s="38">
        <v>15000</v>
      </c>
      <c r="H702" s="9" t="s">
        <v>227</v>
      </c>
      <c r="I702" s="31"/>
      <c r="J702" s="9"/>
      <c r="K702" s="9" t="s">
        <v>957</v>
      </c>
      <c r="L702" s="3" t="str">
        <f>IFERROR(VLOOKUP($D702,Payments!B$10:$AX$1113,49,FALSE),"-")</f>
        <v>-</v>
      </c>
      <c r="M702" s="3" t="str">
        <f>IFERROR(VLOOKUP($D702,Payments!D$10:$AX$1113,47,FALSE),"-")</f>
        <v>-</v>
      </c>
      <c r="N702" s="3" t="str">
        <f>IFERROR(VLOOKUP($D702,Payments!F$10:$AX$1113,45,FALSE),"-")</f>
        <v>-</v>
      </c>
      <c r="O702" s="3" t="str">
        <f>IFERROR(VLOOKUP($D702,Payments!H$10:$AX$1113,43,FALSE),"-")</f>
        <v>-</v>
      </c>
      <c r="P702" s="3" t="str">
        <f>IFERROR(VLOOKUP($D702,Payments!J$10:$AX$1113,41,FALSE),"-")</f>
        <v>-</v>
      </c>
      <c r="Q702" s="3" t="str">
        <f>IFERROR(VLOOKUP($D702,Payments!L$10:$AX$1113,39,FALSE),"-")</f>
        <v>-</v>
      </c>
      <c r="R702" s="3" t="str">
        <f>IFERROR(VLOOKUP($D702,Payments!N$10:$AX$1113,37,FALSE),"-")</f>
        <v>-</v>
      </c>
      <c r="S702" s="3" t="str">
        <f>IFERROR(VLOOKUP($D702,Payments!P$10:$AX$1113,35,FALSE),"-")</f>
        <v>-</v>
      </c>
      <c r="T702" s="3" t="str">
        <f>IFERROR(VLOOKUP($D702,Payments!R$10:$AX$1113,33,FALSE),"-")</f>
        <v>-</v>
      </c>
      <c r="U702" s="3" t="str">
        <f>IFERROR(VLOOKUP($D702,Payments!T$10:$AX$1113,31,FALSE),"-")</f>
        <v>-</v>
      </c>
      <c r="V702" s="3" t="str">
        <f>IFERROR(VLOOKUP($D702,Payments!V$10:$AX$1113,29,FALSE),"-")</f>
        <v>-</v>
      </c>
      <c r="W702" s="3" t="str">
        <f>IFERROR(VLOOKUP($D702,Payments!X$10:$AX$1113,27,FALSE),"-")</f>
        <v>-</v>
      </c>
      <c r="X702" s="3" t="str">
        <f>IFERROR(VLOOKUP($D702,Payments!Z$10:$AX$1113,25,FALSE),"-")</f>
        <v>-</v>
      </c>
      <c r="Y702" s="3" t="str">
        <f>IFERROR(VLOOKUP($D702,Payments!AB$10:$AX$1113,23,FALSE),"-")</f>
        <v>-</v>
      </c>
      <c r="Z702" s="3" t="str">
        <f>IFERROR(VLOOKUP($D702,Payments!AD$10:$AX$1113,19,FALSE),"-")</f>
        <v>-</v>
      </c>
      <c r="AA702" s="3" t="str">
        <f>IFERROR(VLOOKUP($D702,Payments!AF$10:$AX$1113,17,FALSE),"-")</f>
        <v>-</v>
      </c>
      <c r="AB702" s="3" t="str">
        <f>IFERROR(VLOOKUP($D702,Payments!AH$10:$AX$1113,15,FALSE),"-")</f>
        <v>-</v>
      </c>
      <c r="AC702" s="3" t="str">
        <f>IFERROR(VLOOKUP($D702,Payments!AJ$10:$AX$1113,15,FALSE),"-")</f>
        <v>-</v>
      </c>
      <c r="AD702" s="3" t="str">
        <f>IFERROR(VLOOKUP($D702,Payments!AL$10:$AX$1113,13,FALSE),"-")</f>
        <v>-</v>
      </c>
      <c r="AE702" s="3" t="str">
        <f>IFERROR(VLOOKUP($D702,Payments!AN$10:$AX$1113,11,FALSE),"-")</f>
        <v>-</v>
      </c>
      <c r="AF702" s="3" t="str">
        <f>IFERROR(VLOOKUP($D702,Payments!AP$10:$AX$1113,9,FALSE),"-")</f>
        <v>-</v>
      </c>
      <c r="AG702" s="3" t="str">
        <f>IFERROR(VLOOKUP($D702,Payments!AR$10:$AX$1113,7,FALSE),"-")</f>
        <v>-</v>
      </c>
      <c r="AH702" s="3" t="str">
        <f>IFERROR(VLOOKUP($D702,Payments!AT$10:$AX$1113,5,FALSE),"-")</f>
        <v>-</v>
      </c>
      <c r="AI702" s="3" t="str">
        <f>IFERROR(VLOOKUP($D702,Payments!AV$10:$AX$1113,3,FALSE),"-")</f>
        <v>-</v>
      </c>
    </row>
    <row r="703" spans="1:35" ht="14.5" x14ac:dyDescent="0.35">
      <c r="A703" s="8" t="s">
        <v>804</v>
      </c>
      <c r="B703" s="2" t="s">
        <v>2713</v>
      </c>
      <c r="C703" s="23" t="s">
        <v>1415</v>
      </c>
      <c r="D703" s="2" t="s">
        <v>2278</v>
      </c>
      <c r="E703" s="23" t="s">
        <v>958</v>
      </c>
      <c r="F703" s="9">
        <v>6</v>
      </c>
      <c r="G703" s="38">
        <v>20000</v>
      </c>
      <c r="H703" s="9"/>
      <c r="I703" s="31"/>
      <c r="J703" s="9"/>
      <c r="K703" s="9" t="s">
        <v>959</v>
      </c>
      <c r="L703" s="3" t="str">
        <f>IFERROR(VLOOKUP($D703,Payments!B$10:$AX$1113,49,FALSE),"-")</f>
        <v>-</v>
      </c>
      <c r="M703" s="3" t="str">
        <f>IFERROR(VLOOKUP($D703,Payments!D$10:$AX$1113,47,FALSE),"-")</f>
        <v>-</v>
      </c>
      <c r="N703" s="3" t="str">
        <f>IFERROR(VLOOKUP($D703,Payments!F$10:$AX$1113,45,FALSE),"-")</f>
        <v>-</v>
      </c>
      <c r="O703" s="3" t="str">
        <f>IFERROR(VLOOKUP($D703,Payments!H$10:$AX$1113,43,FALSE),"-")</f>
        <v>-</v>
      </c>
      <c r="P703" s="3" t="str">
        <f>IFERROR(VLOOKUP($D703,Payments!J$10:$AX$1113,41,FALSE),"-")</f>
        <v>-</v>
      </c>
      <c r="Q703" s="3" t="str">
        <f>IFERROR(VLOOKUP($D703,Payments!L$10:$AX$1113,39,FALSE),"-")</f>
        <v>-</v>
      </c>
      <c r="R703" s="3" t="str">
        <f>IFERROR(VLOOKUP($D703,Payments!N$10:$AX$1113,37,FALSE),"-")</f>
        <v>-</v>
      </c>
      <c r="S703" s="3" t="str">
        <f>IFERROR(VLOOKUP($D703,Payments!P$10:$AX$1113,35,FALSE),"-")</f>
        <v>-</v>
      </c>
      <c r="T703" s="3" t="str">
        <f>IFERROR(VLOOKUP($D703,Payments!R$10:$AX$1113,33,FALSE),"-")</f>
        <v>-</v>
      </c>
      <c r="U703" s="3" t="str">
        <f>IFERROR(VLOOKUP($D703,Payments!T$10:$AX$1113,31,FALSE),"-")</f>
        <v>-</v>
      </c>
      <c r="V703" s="3" t="str">
        <f>IFERROR(VLOOKUP($D703,Payments!V$10:$AX$1113,29,FALSE),"-")</f>
        <v>-</v>
      </c>
      <c r="W703" s="3" t="str">
        <f>IFERROR(VLOOKUP($D703,Payments!X$10:$AX$1113,27,FALSE),"-")</f>
        <v>-</v>
      </c>
      <c r="X703" s="3" t="str">
        <f>IFERROR(VLOOKUP($D703,Payments!Z$10:$AX$1113,25,FALSE),"-")</f>
        <v>-</v>
      </c>
      <c r="Y703" s="3" t="str">
        <f>IFERROR(VLOOKUP($D703,Payments!AB$10:$AX$1113,23,FALSE),"-")</f>
        <v>-</v>
      </c>
      <c r="Z703" s="3" t="str">
        <f>IFERROR(VLOOKUP($D703,Payments!AD$10:$AX$1113,19,FALSE),"-")</f>
        <v>-</v>
      </c>
      <c r="AA703" s="3" t="str">
        <f>IFERROR(VLOOKUP($D703,Payments!AF$10:$AX$1113,17,FALSE),"-")</f>
        <v>-</v>
      </c>
      <c r="AB703" s="3" t="str">
        <f>IFERROR(VLOOKUP($D703,Payments!AH$10:$AX$1113,15,FALSE),"-")</f>
        <v>-</v>
      </c>
      <c r="AC703" s="3" t="str">
        <f>IFERROR(VLOOKUP($D703,Payments!AJ$10:$AX$1113,15,FALSE),"-")</f>
        <v>-</v>
      </c>
      <c r="AD703" s="3" t="str">
        <f>IFERROR(VLOOKUP($D703,Payments!AL$10:$AX$1113,13,FALSE),"-")</f>
        <v>-</v>
      </c>
      <c r="AE703" s="3" t="str">
        <f>IFERROR(VLOOKUP($D703,Payments!AN$10:$AX$1113,11,FALSE),"-")</f>
        <v>-</v>
      </c>
      <c r="AF703" s="3" t="str">
        <f>IFERROR(VLOOKUP($D703,Payments!AP$10:$AX$1113,9,FALSE),"-")</f>
        <v>-</v>
      </c>
      <c r="AG703" s="3" t="str">
        <f>IFERROR(VLOOKUP($D703,Payments!AR$10:$AX$1113,7,FALSE),"-")</f>
        <v>-</v>
      </c>
      <c r="AH703" s="3" t="str">
        <f>IFERROR(VLOOKUP($D703,Payments!AT$10:$AX$1113,5,FALSE),"-")</f>
        <v>-</v>
      </c>
      <c r="AI703" s="3" t="str">
        <f>IFERROR(VLOOKUP($D703,Payments!AV$10:$AX$1113,3,FALSE),"-")</f>
        <v>-</v>
      </c>
    </row>
    <row r="704" spans="1:35" ht="14.5" x14ac:dyDescent="0.35">
      <c r="A704" s="8" t="s">
        <v>804</v>
      </c>
      <c r="B704" s="2" t="s">
        <v>2713</v>
      </c>
      <c r="C704" s="23" t="s">
        <v>1415</v>
      </c>
      <c r="D704" s="2" t="s">
        <v>2279</v>
      </c>
      <c r="E704" s="23" t="s">
        <v>960</v>
      </c>
      <c r="F704" s="9">
        <v>2</v>
      </c>
      <c r="G704" s="38">
        <v>20000</v>
      </c>
      <c r="H704" s="9"/>
      <c r="I704" s="31"/>
      <c r="J704" s="9"/>
      <c r="K704" s="9" t="s">
        <v>959</v>
      </c>
      <c r="L704" s="3" t="str">
        <f>IFERROR(VLOOKUP($D704,Payments!B$10:$AX$1113,49,FALSE),"-")</f>
        <v>-</v>
      </c>
      <c r="M704" s="3" t="str">
        <f>IFERROR(VLOOKUP($D704,Payments!D$10:$AX$1113,47,FALSE),"-")</f>
        <v>-</v>
      </c>
      <c r="N704" s="3" t="str">
        <f>IFERROR(VLOOKUP($D704,Payments!F$10:$AX$1113,45,FALSE),"-")</f>
        <v>-</v>
      </c>
      <c r="O704" s="3" t="str">
        <f>IFERROR(VLOOKUP($D704,Payments!H$10:$AX$1113,43,FALSE),"-")</f>
        <v>-</v>
      </c>
      <c r="P704" s="3" t="str">
        <f>IFERROR(VLOOKUP($D704,Payments!J$10:$AX$1113,41,FALSE),"-")</f>
        <v>-</v>
      </c>
      <c r="Q704" s="3" t="str">
        <f>IFERROR(VLOOKUP($D704,Payments!L$10:$AX$1113,39,FALSE),"-")</f>
        <v>-</v>
      </c>
      <c r="R704" s="3" t="str">
        <f>IFERROR(VLOOKUP($D704,Payments!N$10:$AX$1113,37,FALSE),"-")</f>
        <v>-</v>
      </c>
      <c r="S704" s="3" t="str">
        <f>IFERROR(VLOOKUP($D704,Payments!P$10:$AX$1113,35,FALSE),"-")</f>
        <v>-</v>
      </c>
      <c r="T704" s="3" t="str">
        <f>IFERROR(VLOOKUP($D704,Payments!R$10:$AX$1113,33,FALSE),"-")</f>
        <v>-</v>
      </c>
      <c r="U704" s="3" t="str">
        <f>IFERROR(VLOOKUP($D704,Payments!T$10:$AX$1113,31,FALSE),"-")</f>
        <v>-</v>
      </c>
      <c r="V704" s="3" t="str">
        <f>IFERROR(VLOOKUP($D704,Payments!V$10:$AX$1113,29,FALSE),"-")</f>
        <v>-</v>
      </c>
      <c r="W704" s="3" t="str">
        <f>IFERROR(VLOOKUP($D704,Payments!X$10:$AX$1113,27,FALSE),"-")</f>
        <v>-</v>
      </c>
      <c r="X704" s="3" t="str">
        <f>IFERROR(VLOOKUP($D704,Payments!Z$10:$AX$1113,25,FALSE),"-")</f>
        <v>-</v>
      </c>
      <c r="Y704" s="3" t="str">
        <f>IFERROR(VLOOKUP($D704,Payments!AB$10:$AX$1113,23,FALSE),"-")</f>
        <v>-</v>
      </c>
      <c r="Z704" s="3" t="str">
        <f>IFERROR(VLOOKUP($D704,Payments!AD$10:$AX$1113,19,FALSE),"-")</f>
        <v>-</v>
      </c>
      <c r="AA704" s="3" t="str">
        <f>IFERROR(VLOOKUP($D704,Payments!AF$10:$AX$1113,17,FALSE),"-")</f>
        <v>-</v>
      </c>
      <c r="AB704" s="3" t="str">
        <f>IFERROR(VLOOKUP($D704,Payments!AH$10:$AX$1113,15,FALSE),"-")</f>
        <v>-</v>
      </c>
      <c r="AC704" s="3" t="str">
        <f>IFERROR(VLOOKUP($D704,Payments!AJ$10:$AX$1113,15,FALSE),"-")</f>
        <v>-</v>
      </c>
      <c r="AD704" s="3" t="str">
        <f>IFERROR(VLOOKUP($D704,Payments!AL$10:$AX$1113,13,FALSE),"-")</f>
        <v>-</v>
      </c>
      <c r="AE704" s="3" t="str">
        <f>IFERROR(VLOOKUP($D704,Payments!AN$10:$AX$1113,11,FALSE),"-")</f>
        <v>-</v>
      </c>
      <c r="AF704" s="3" t="str">
        <f>IFERROR(VLOOKUP($D704,Payments!AP$10:$AX$1113,9,FALSE),"-")</f>
        <v>-</v>
      </c>
      <c r="AG704" s="3" t="str">
        <f>IFERROR(VLOOKUP($D704,Payments!AR$10:$AX$1113,7,FALSE),"-")</f>
        <v>-</v>
      </c>
      <c r="AH704" s="3" t="str">
        <f>IFERROR(VLOOKUP($D704,Payments!AT$10:$AX$1113,5,FALSE),"-")</f>
        <v>-</v>
      </c>
      <c r="AI704" s="3" t="str">
        <f>IFERROR(VLOOKUP($D704,Payments!AV$10:$AX$1113,3,FALSE),"-")</f>
        <v>-</v>
      </c>
    </row>
    <row r="705" spans="1:35" ht="14.5" x14ac:dyDescent="0.35">
      <c r="A705" s="8" t="s">
        <v>804</v>
      </c>
      <c r="B705" s="2" t="s">
        <v>2713</v>
      </c>
      <c r="C705" s="23" t="s">
        <v>1415</v>
      </c>
      <c r="D705" s="2" t="s">
        <v>2280</v>
      </c>
      <c r="E705" s="23" t="s">
        <v>961</v>
      </c>
      <c r="F705" s="9">
        <v>2</v>
      </c>
      <c r="G705" s="38">
        <v>20000</v>
      </c>
      <c r="H705" s="9"/>
      <c r="I705" s="31"/>
      <c r="J705" s="9"/>
      <c r="K705" s="9" t="s">
        <v>959</v>
      </c>
      <c r="L705" s="3" t="str">
        <f>IFERROR(VLOOKUP($D705,Payments!B$10:$AX$1113,49,FALSE),"-")</f>
        <v>-</v>
      </c>
      <c r="M705" s="3" t="str">
        <f>IFERROR(VLOOKUP($D705,Payments!D$10:$AX$1113,47,FALSE),"-")</f>
        <v>-</v>
      </c>
      <c r="N705" s="3" t="str">
        <f>IFERROR(VLOOKUP($D705,Payments!F$10:$AX$1113,45,FALSE),"-")</f>
        <v>-</v>
      </c>
      <c r="O705" s="3" t="str">
        <f>IFERROR(VLOOKUP($D705,Payments!H$10:$AX$1113,43,FALSE),"-")</f>
        <v>-</v>
      </c>
      <c r="P705" s="3" t="str">
        <f>IFERROR(VLOOKUP($D705,Payments!J$10:$AX$1113,41,FALSE),"-")</f>
        <v>-</v>
      </c>
      <c r="Q705" s="3" t="str">
        <f>IFERROR(VLOOKUP($D705,Payments!L$10:$AX$1113,39,FALSE),"-")</f>
        <v>-</v>
      </c>
      <c r="R705" s="3" t="str">
        <f>IFERROR(VLOOKUP($D705,Payments!N$10:$AX$1113,37,FALSE),"-")</f>
        <v>-</v>
      </c>
      <c r="S705" s="3" t="str">
        <f>IFERROR(VLOOKUP($D705,Payments!P$10:$AX$1113,35,FALSE),"-")</f>
        <v>-</v>
      </c>
      <c r="T705" s="3" t="str">
        <f>IFERROR(VLOOKUP($D705,Payments!R$10:$AX$1113,33,FALSE),"-")</f>
        <v>-</v>
      </c>
      <c r="U705" s="3" t="str">
        <f>IFERROR(VLOOKUP($D705,Payments!T$10:$AX$1113,31,FALSE),"-")</f>
        <v>-</v>
      </c>
      <c r="V705" s="3" t="str">
        <f>IFERROR(VLOOKUP($D705,Payments!V$10:$AX$1113,29,FALSE),"-")</f>
        <v>-</v>
      </c>
      <c r="W705" s="3" t="str">
        <f>IFERROR(VLOOKUP($D705,Payments!X$10:$AX$1113,27,FALSE),"-")</f>
        <v>-</v>
      </c>
      <c r="X705" s="3" t="str">
        <f>IFERROR(VLOOKUP($D705,Payments!Z$10:$AX$1113,25,FALSE),"-")</f>
        <v>-</v>
      </c>
      <c r="Y705" s="3" t="str">
        <f>IFERROR(VLOOKUP($D705,Payments!AB$10:$AX$1113,23,FALSE),"-")</f>
        <v>-</v>
      </c>
      <c r="Z705" s="3" t="str">
        <f>IFERROR(VLOOKUP($D705,Payments!AD$10:$AX$1113,19,FALSE),"-")</f>
        <v>-</v>
      </c>
      <c r="AA705" s="3" t="str">
        <f>IFERROR(VLOOKUP($D705,Payments!AF$10:$AX$1113,17,FALSE),"-")</f>
        <v>-</v>
      </c>
      <c r="AB705" s="3" t="str">
        <f>IFERROR(VLOOKUP($D705,Payments!AH$10:$AX$1113,15,FALSE),"-")</f>
        <v>-</v>
      </c>
      <c r="AC705" s="3" t="str">
        <f>IFERROR(VLOOKUP($D705,Payments!AJ$10:$AX$1113,15,FALSE),"-")</f>
        <v>-</v>
      </c>
      <c r="AD705" s="3" t="str">
        <f>IFERROR(VLOOKUP($D705,Payments!AL$10:$AX$1113,13,FALSE),"-")</f>
        <v>-</v>
      </c>
      <c r="AE705" s="3" t="str">
        <f>IFERROR(VLOOKUP($D705,Payments!AN$10:$AX$1113,11,FALSE),"-")</f>
        <v>-</v>
      </c>
      <c r="AF705" s="3" t="str">
        <f>IFERROR(VLOOKUP($D705,Payments!AP$10:$AX$1113,9,FALSE),"-")</f>
        <v>-</v>
      </c>
      <c r="AG705" s="3" t="str">
        <f>IFERROR(VLOOKUP($D705,Payments!AR$10:$AX$1113,7,FALSE),"-")</f>
        <v>-</v>
      </c>
      <c r="AH705" s="3" t="str">
        <f>IFERROR(VLOOKUP($D705,Payments!AT$10:$AX$1113,5,FALSE),"-")</f>
        <v>-</v>
      </c>
      <c r="AI705" s="3" t="str">
        <f>IFERROR(VLOOKUP($D705,Payments!AV$10:$AX$1113,3,FALSE),"-")</f>
        <v>-</v>
      </c>
    </row>
    <row r="706" spans="1:35" ht="14.5" x14ac:dyDescent="0.35">
      <c r="A706" s="8" t="s">
        <v>804</v>
      </c>
      <c r="B706" s="2" t="s">
        <v>2713</v>
      </c>
      <c r="C706" s="23" t="s">
        <v>1415</v>
      </c>
      <c r="D706" s="2" t="s">
        <v>2281</v>
      </c>
      <c r="E706" s="23" t="s">
        <v>962</v>
      </c>
      <c r="F706" s="9" t="s">
        <v>1467</v>
      </c>
      <c r="G706" s="38">
        <v>20000</v>
      </c>
      <c r="H706" s="9"/>
      <c r="I706" s="31"/>
      <c r="J706" s="9"/>
      <c r="K706" s="9"/>
      <c r="L706" s="3" t="str">
        <f>IFERROR(VLOOKUP($D706,Payments!B$10:$AX$1113,49,FALSE),"-")</f>
        <v>-</v>
      </c>
      <c r="M706" s="3" t="str">
        <f>IFERROR(VLOOKUP($D706,Payments!D$10:$AX$1113,47,FALSE),"-")</f>
        <v>-</v>
      </c>
      <c r="N706" s="3" t="str">
        <f>IFERROR(VLOOKUP($D706,Payments!F$10:$AX$1113,45,FALSE),"-")</f>
        <v>-</v>
      </c>
      <c r="O706" s="3" t="str">
        <f>IFERROR(VLOOKUP($D706,Payments!H$10:$AX$1113,43,FALSE),"-")</f>
        <v>-</v>
      </c>
      <c r="P706" s="3" t="str">
        <f>IFERROR(VLOOKUP($D706,Payments!J$10:$AX$1113,41,FALSE),"-")</f>
        <v>-</v>
      </c>
      <c r="Q706" s="3" t="str">
        <f>IFERROR(VLOOKUP($D706,Payments!L$10:$AX$1113,39,FALSE),"-")</f>
        <v>-</v>
      </c>
      <c r="R706" s="3" t="str">
        <f>IFERROR(VLOOKUP($D706,Payments!N$10:$AX$1113,37,FALSE),"-")</f>
        <v>-</v>
      </c>
      <c r="S706" s="3" t="str">
        <f>IFERROR(VLOOKUP($D706,Payments!P$10:$AX$1113,35,FALSE),"-")</f>
        <v>-</v>
      </c>
      <c r="T706" s="3" t="str">
        <f>IFERROR(VLOOKUP($D706,Payments!R$10:$AX$1113,33,FALSE),"-")</f>
        <v>-</v>
      </c>
      <c r="U706" s="3" t="str">
        <f>IFERROR(VLOOKUP($D706,Payments!T$10:$AX$1113,31,FALSE),"-")</f>
        <v>-</v>
      </c>
      <c r="V706" s="3" t="str">
        <f>IFERROR(VLOOKUP($D706,Payments!V$10:$AX$1113,29,FALSE),"-")</f>
        <v>-</v>
      </c>
      <c r="W706" s="3" t="str">
        <f>IFERROR(VLOOKUP($D706,Payments!X$10:$AX$1113,27,FALSE),"-")</f>
        <v>-</v>
      </c>
      <c r="X706" s="3" t="str">
        <f>IFERROR(VLOOKUP($D706,Payments!Z$10:$AX$1113,25,FALSE),"-")</f>
        <v>-</v>
      </c>
      <c r="Y706" s="3" t="str">
        <f>IFERROR(VLOOKUP($D706,Payments!AB$10:$AX$1113,23,FALSE),"-")</f>
        <v>-</v>
      </c>
      <c r="Z706" s="3" t="str">
        <f>IFERROR(VLOOKUP($D706,Payments!AD$10:$AX$1113,19,FALSE),"-")</f>
        <v>-</v>
      </c>
      <c r="AA706" s="3" t="str">
        <f>IFERROR(VLOOKUP($D706,Payments!AF$10:$AX$1113,17,FALSE),"-")</f>
        <v>-</v>
      </c>
      <c r="AB706" s="3" t="str">
        <f>IFERROR(VLOOKUP($D706,Payments!AH$10:$AX$1113,15,FALSE),"-")</f>
        <v>-</v>
      </c>
      <c r="AC706" s="3" t="str">
        <f>IFERROR(VLOOKUP($D706,Payments!AJ$10:$AX$1113,15,FALSE),"-")</f>
        <v>-</v>
      </c>
      <c r="AD706" s="3" t="str">
        <f>IFERROR(VLOOKUP($D706,Payments!AL$10:$AX$1113,13,FALSE),"-")</f>
        <v>-</v>
      </c>
      <c r="AE706" s="3" t="str">
        <f>IFERROR(VLOOKUP($D706,Payments!AN$10:$AX$1113,11,FALSE),"-")</f>
        <v>-</v>
      </c>
      <c r="AF706" s="3" t="str">
        <f>IFERROR(VLOOKUP($D706,Payments!AP$10:$AX$1113,9,FALSE),"-")</f>
        <v>-</v>
      </c>
      <c r="AG706" s="3" t="str">
        <f>IFERROR(VLOOKUP($D706,Payments!AR$10:$AX$1113,7,FALSE),"-")</f>
        <v>-</v>
      </c>
      <c r="AH706" s="3" t="str">
        <f>IFERROR(VLOOKUP($D706,Payments!AT$10:$AX$1113,5,FALSE),"-")</f>
        <v>-</v>
      </c>
      <c r="AI706" s="3" t="str">
        <f>IFERROR(VLOOKUP($D706,Payments!AV$10:$AX$1113,3,FALSE),"-")</f>
        <v>-</v>
      </c>
    </row>
    <row r="707" spans="1:35" ht="14.5" x14ac:dyDescent="0.35">
      <c r="A707" s="8" t="s">
        <v>804</v>
      </c>
      <c r="B707" s="2" t="s">
        <v>2713</v>
      </c>
      <c r="C707" s="23" t="s">
        <v>1415</v>
      </c>
      <c r="D707" s="2" t="s">
        <v>2282</v>
      </c>
      <c r="E707" s="23" t="s">
        <v>963</v>
      </c>
      <c r="F707" s="2" t="s">
        <v>2786</v>
      </c>
      <c r="G707" s="38">
        <v>20000</v>
      </c>
      <c r="H707" s="9" t="s">
        <v>243</v>
      </c>
      <c r="I707" s="31"/>
      <c r="J707" s="9"/>
      <c r="K707" s="9" t="s">
        <v>964</v>
      </c>
      <c r="L707" s="3" t="str">
        <f>IFERROR(VLOOKUP($D707,Payments!B$10:$AX$1113,49,FALSE),"-")</f>
        <v>-</v>
      </c>
      <c r="M707" s="3" t="str">
        <f>IFERROR(VLOOKUP($D707,Payments!D$10:$AX$1113,47,FALSE),"-")</f>
        <v>-</v>
      </c>
      <c r="N707" s="3" t="str">
        <f>IFERROR(VLOOKUP($D707,Payments!F$10:$AX$1113,45,FALSE),"-")</f>
        <v>-</v>
      </c>
      <c r="O707" s="3" t="str">
        <f>IFERROR(VLOOKUP($D707,Payments!H$10:$AX$1113,43,FALSE),"-")</f>
        <v>-</v>
      </c>
      <c r="P707" s="3" t="str">
        <f>IFERROR(VLOOKUP($D707,Payments!J$10:$AX$1113,41,FALSE),"-")</f>
        <v>-</v>
      </c>
      <c r="Q707" s="3" t="str">
        <f>IFERROR(VLOOKUP($D707,Payments!L$10:$AX$1113,39,FALSE),"-")</f>
        <v>-</v>
      </c>
      <c r="R707" s="3" t="str">
        <f>IFERROR(VLOOKUP($D707,Payments!N$10:$AX$1113,37,FALSE),"-")</f>
        <v>-</v>
      </c>
      <c r="S707" s="3" t="str">
        <f>IFERROR(VLOOKUP($D707,Payments!P$10:$AX$1113,35,FALSE),"-")</f>
        <v>-</v>
      </c>
      <c r="T707" s="3" t="str">
        <f>IFERROR(VLOOKUP($D707,Payments!R$10:$AX$1113,33,FALSE),"-")</f>
        <v>-</v>
      </c>
      <c r="U707" s="3" t="str">
        <f>IFERROR(VLOOKUP($D707,Payments!T$10:$AX$1113,31,FALSE),"-")</f>
        <v>-</v>
      </c>
      <c r="V707" s="3" t="str">
        <f>IFERROR(VLOOKUP($D707,Payments!V$10:$AX$1113,29,FALSE),"-")</f>
        <v>-</v>
      </c>
      <c r="W707" s="3" t="str">
        <f>IFERROR(VLOOKUP($D707,Payments!X$10:$AX$1113,27,FALSE),"-")</f>
        <v>-</v>
      </c>
      <c r="X707" s="3" t="str">
        <f>IFERROR(VLOOKUP($D707,Payments!Z$10:$AX$1113,25,FALSE),"-")</f>
        <v>-</v>
      </c>
      <c r="Y707" s="3" t="str">
        <f>IFERROR(VLOOKUP($D707,Payments!AB$10:$AX$1113,23,FALSE),"-")</f>
        <v>-</v>
      </c>
      <c r="Z707" s="3" t="str">
        <f>IFERROR(VLOOKUP($D707,Payments!AD$10:$AX$1113,19,FALSE),"-")</f>
        <v>-</v>
      </c>
      <c r="AA707" s="3" t="str">
        <f>IFERROR(VLOOKUP($D707,Payments!AF$10:$AX$1113,17,FALSE),"-")</f>
        <v>-</v>
      </c>
      <c r="AB707" s="3" t="str">
        <f>IFERROR(VLOOKUP($D707,Payments!AH$10:$AX$1113,15,FALSE),"-")</f>
        <v>-</v>
      </c>
      <c r="AC707" s="3" t="str">
        <f>IFERROR(VLOOKUP($D707,Payments!AJ$10:$AX$1113,15,FALSE),"-")</f>
        <v>-</v>
      </c>
      <c r="AD707" s="3" t="str">
        <f>IFERROR(VLOOKUP($D707,Payments!AL$10:$AX$1113,13,FALSE),"-")</f>
        <v>-</v>
      </c>
      <c r="AE707" s="3" t="str">
        <f>IFERROR(VLOOKUP($D707,Payments!AN$10:$AX$1113,11,FALSE),"-")</f>
        <v>-</v>
      </c>
      <c r="AF707" s="3" t="str">
        <f>IFERROR(VLOOKUP($D707,Payments!AP$10:$AX$1113,9,FALSE),"-")</f>
        <v>-</v>
      </c>
      <c r="AG707" s="3" t="str">
        <f>IFERROR(VLOOKUP($D707,Payments!AR$10:$AX$1113,7,FALSE),"-")</f>
        <v>-</v>
      </c>
      <c r="AH707" s="3" t="str">
        <f>IFERROR(VLOOKUP($D707,Payments!AT$10:$AX$1113,5,FALSE),"-")</f>
        <v>-</v>
      </c>
      <c r="AI707" s="3" t="str">
        <f>IFERROR(VLOOKUP($D707,Payments!AV$10:$AX$1113,3,FALSE),"-")</f>
        <v>-</v>
      </c>
    </row>
    <row r="708" spans="1:35" ht="14.5" x14ac:dyDescent="0.35">
      <c r="A708" s="8" t="s">
        <v>804</v>
      </c>
      <c r="B708" s="2" t="s">
        <v>2713</v>
      </c>
      <c r="C708" s="23" t="s">
        <v>1415</v>
      </c>
      <c r="D708" s="2" t="s">
        <v>2283</v>
      </c>
      <c r="E708" s="23" t="s">
        <v>965</v>
      </c>
      <c r="F708" s="9"/>
      <c r="G708" s="38">
        <v>20000</v>
      </c>
      <c r="H708" s="9"/>
      <c r="I708" s="31"/>
      <c r="J708" s="9"/>
      <c r="K708" s="9"/>
      <c r="L708" s="3" t="str">
        <f>IFERROR(VLOOKUP($D708,Payments!B$10:$AX$1113,49,FALSE),"-")</f>
        <v>-</v>
      </c>
      <c r="M708" s="3" t="str">
        <f>IFERROR(VLOOKUP($D708,Payments!D$10:$AX$1113,47,FALSE),"-")</f>
        <v>-</v>
      </c>
      <c r="N708" s="3" t="str">
        <f>IFERROR(VLOOKUP($D708,Payments!F$10:$AX$1113,45,FALSE),"-")</f>
        <v>-</v>
      </c>
      <c r="O708" s="3" t="str">
        <f>IFERROR(VLOOKUP($D708,Payments!H$10:$AX$1113,43,FALSE),"-")</f>
        <v>-</v>
      </c>
      <c r="P708" s="3" t="str">
        <f>IFERROR(VLOOKUP($D708,Payments!J$10:$AX$1113,41,FALSE),"-")</f>
        <v>-</v>
      </c>
      <c r="Q708" s="3" t="str">
        <f>IFERROR(VLOOKUP($D708,Payments!L$10:$AX$1113,39,FALSE),"-")</f>
        <v>-</v>
      </c>
      <c r="R708" s="3" t="str">
        <f>IFERROR(VLOOKUP($D708,Payments!N$10:$AX$1113,37,FALSE),"-")</f>
        <v>-</v>
      </c>
      <c r="S708" s="3" t="str">
        <f>IFERROR(VLOOKUP($D708,Payments!P$10:$AX$1113,35,FALSE),"-")</f>
        <v>-</v>
      </c>
      <c r="T708" s="3" t="str">
        <f>IFERROR(VLOOKUP($D708,Payments!R$10:$AX$1113,33,FALSE),"-")</f>
        <v>-</v>
      </c>
      <c r="U708" s="3" t="str">
        <f>IFERROR(VLOOKUP($D708,Payments!T$10:$AX$1113,31,FALSE),"-")</f>
        <v>-</v>
      </c>
      <c r="V708" s="3" t="str">
        <f>IFERROR(VLOOKUP($D708,Payments!V$10:$AX$1113,29,FALSE),"-")</f>
        <v>-</v>
      </c>
      <c r="W708" s="3" t="str">
        <f>IFERROR(VLOOKUP($D708,Payments!X$10:$AX$1113,27,FALSE),"-")</f>
        <v>-</v>
      </c>
      <c r="X708" s="3" t="str">
        <f>IFERROR(VLOOKUP($D708,Payments!Z$10:$AX$1113,25,FALSE),"-")</f>
        <v>-</v>
      </c>
      <c r="Y708" s="3" t="str">
        <f>IFERROR(VLOOKUP($D708,Payments!AB$10:$AX$1113,23,FALSE),"-")</f>
        <v>-</v>
      </c>
      <c r="Z708" s="3" t="str">
        <f>IFERROR(VLOOKUP($D708,Payments!AD$10:$AX$1113,19,FALSE),"-")</f>
        <v>-</v>
      </c>
      <c r="AA708" s="3" t="str">
        <f>IFERROR(VLOOKUP($D708,Payments!AF$10:$AX$1113,17,FALSE),"-")</f>
        <v>-</v>
      </c>
      <c r="AB708" s="3" t="str">
        <f>IFERROR(VLOOKUP($D708,Payments!AH$10:$AX$1113,15,FALSE),"-")</f>
        <v>-</v>
      </c>
      <c r="AC708" s="3" t="str">
        <f>IFERROR(VLOOKUP($D708,Payments!AJ$10:$AX$1113,15,FALSE),"-")</f>
        <v>-</v>
      </c>
      <c r="AD708" s="3" t="str">
        <f>IFERROR(VLOOKUP($D708,Payments!AL$10:$AX$1113,13,FALSE),"-")</f>
        <v>-</v>
      </c>
      <c r="AE708" s="3" t="str">
        <f>IFERROR(VLOOKUP($D708,Payments!AN$10:$AX$1113,11,FALSE),"-")</f>
        <v>-</v>
      </c>
      <c r="AF708" s="3" t="str">
        <f>IFERROR(VLOOKUP($D708,Payments!AP$10:$AX$1113,9,FALSE),"-")</f>
        <v>-</v>
      </c>
      <c r="AG708" s="3" t="str">
        <f>IFERROR(VLOOKUP($D708,Payments!AR$10:$AX$1113,7,FALSE),"-")</f>
        <v>-</v>
      </c>
      <c r="AH708" s="3" t="str">
        <f>IFERROR(VLOOKUP($D708,Payments!AT$10:$AX$1113,5,FALSE),"-")</f>
        <v>-</v>
      </c>
      <c r="AI708" s="3" t="str">
        <f>IFERROR(VLOOKUP($D708,Payments!AV$10:$AX$1113,3,FALSE),"-")</f>
        <v>-</v>
      </c>
    </row>
    <row r="709" spans="1:35" ht="14.5" x14ac:dyDescent="0.35">
      <c r="A709" s="8" t="s">
        <v>804</v>
      </c>
      <c r="B709" s="2" t="s">
        <v>2713</v>
      </c>
      <c r="C709" s="23" t="s">
        <v>1415</v>
      </c>
      <c r="D709" s="2" t="s">
        <v>2284</v>
      </c>
      <c r="E709" s="23" t="s">
        <v>966</v>
      </c>
      <c r="F709" s="2" t="s">
        <v>2786</v>
      </c>
      <c r="G709" s="38">
        <v>15000</v>
      </c>
      <c r="H709" s="9" t="s">
        <v>243</v>
      </c>
      <c r="I709" s="31"/>
      <c r="J709" s="9"/>
      <c r="K709" s="9"/>
      <c r="L709" s="3" t="str">
        <f>IFERROR(VLOOKUP($D709,Payments!B$10:$AX$1113,49,FALSE),"-")</f>
        <v>-</v>
      </c>
      <c r="M709" s="3" t="str">
        <f>IFERROR(VLOOKUP($D709,Payments!D$10:$AX$1113,47,FALSE),"-")</f>
        <v>-</v>
      </c>
      <c r="N709" s="3" t="str">
        <f>IFERROR(VLOOKUP($D709,Payments!F$10:$AX$1113,45,FALSE),"-")</f>
        <v>-</v>
      </c>
      <c r="O709" s="3" t="str">
        <f>IFERROR(VLOOKUP($D709,Payments!H$10:$AX$1113,43,FALSE),"-")</f>
        <v>-</v>
      </c>
      <c r="P709" s="3" t="str">
        <f>IFERROR(VLOOKUP($D709,Payments!J$10:$AX$1113,41,FALSE),"-")</f>
        <v>-</v>
      </c>
      <c r="Q709" s="3" t="str">
        <f>IFERROR(VLOOKUP($D709,Payments!L$10:$AX$1113,39,FALSE),"-")</f>
        <v>-</v>
      </c>
      <c r="R709" s="3" t="str">
        <f>IFERROR(VLOOKUP($D709,Payments!N$10:$AX$1113,37,FALSE),"-")</f>
        <v>-</v>
      </c>
      <c r="S709" s="3" t="str">
        <f>IFERROR(VLOOKUP($D709,Payments!P$10:$AX$1113,35,FALSE),"-")</f>
        <v>-</v>
      </c>
      <c r="T709" s="3" t="str">
        <f>IFERROR(VLOOKUP($D709,Payments!R$10:$AX$1113,33,FALSE),"-")</f>
        <v>-</v>
      </c>
      <c r="U709" s="3" t="str">
        <f>IFERROR(VLOOKUP($D709,Payments!T$10:$AX$1113,31,FALSE),"-")</f>
        <v>-</v>
      </c>
      <c r="V709" s="3" t="str">
        <f>IFERROR(VLOOKUP($D709,Payments!V$10:$AX$1113,29,FALSE),"-")</f>
        <v>-</v>
      </c>
      <c r="W709" s="3" t="str">
        <f>IFERROR(VLOOKUP($D709,Payments!X$10:$AX$1113,27,FALSE),"-")</f>
        <v>-</v>
      </c>
      <c r="X709" s="3" t="str">
        <f>IFERROR(VLOOKUP($D709,Payments!Z$10:$AX$1113,25,FALSE),"-")</f>
        <v>-</v>
      </c>
      <c r="Y709" s="3" t="str">
        <f>IFERROR(VLOOKUP($D709,Payments!AB$10:$AX$1113,23,FALSE),"-")</f>
        <v>-</v>
      </c>
      <c r="Z709" s="3" t="str">
        <f>IFERROR(VLOOKUP($D709,Payments!AD$10:$AX$1113,19,FALSE),"-")</f>
        <v>-</v>
      </c>
      <c r="AA709" s="3" t="str">
        <f>IFERROR(VLOOKUP($D709,Payments!AF$10:$AX$1113,17,FALSE),"-")</f>
        <v>-</v>
      </c>
      <c r="AB709" s="3" t="str">
        <f>IFERROR(VLOOKUP($D709,Payments!AH$10:$AX$1113,15,FALSE),"-")</f>
        <v>-</v>
      </c>
      <c r="AC709" s="3" t="str">
        <f>IFERROR(VLOOKUP($D709,Payments!AJ$10:$AX$1113,15,FALSE),"-")</f>
        <v>-</v>
      </c>
      <c r="AD709" s="3" t="str">
        <f>IFERROR(VLOOKUP($D709,Payments!AL$10:$AX$1113,13,FALSE),"-")</f>
        <v>-</v>
      </c>
      <c r="AE709" s="3" t="str">
        <f>IFERROR(VLOOKUP($D709,Payments!AN$10:$AX$1113,11,FALSE),"-")</f>
        <v>-</v>
      </c>
      <c r="AF709" s="3" t="str">
        <f>IFERROR(VLOOKUP($D709,Payments!AP$10:$AX$1113,9,FALSE),"-")</f>
        <v>-</v>
      </c>
      <c r="AG709" s="3" t="str">
        <f>IFERROR(VLOOKUP($D709,Payments!AR$10:$AX$1113,7,FALSE),"-")</f>
        <v>-</v>
      </c>
      <c r="AH709" s="3" t="str">
        <f>IFERROR(VLOOKUP($D709,Payments!AT$10:$AX$1113,5,FALSE),"-")</f>
        <v>-</v>
      </c>
      <c r="AI709" s="3" t="str">
        <f>IFERROR(VLOOKUP($D709,Payments!AV$10:$AX$1113,3,FALSE),"-")</f>
        <v>-</v>
      </c>
    </row>
    <row r="710" spans="1:35" ht="14.5" x14ac:dyDescent="0.35">
      <c r="A710" s="8" t="s">
        <v>804</v>
      </c>
      <c r="B710" s="2" t="s">
        <v>2714</v>
      </c>
      <c r="C710" s="23" t="s">
        <v>967</v>
      </c>
      <c r="D710" s="2" t="s">
        <v>2285</v>
      </c>
      <c r="E710" s="23" t="s">
        <v>968</v>
      </c>
      <c r="F710" s="9">
        <v>6</v>
      </c>
      <c r="G710" s="38">
        <v>20000</v>
      </c>
      <c r="H710" s="9"/>
      <c r="I710" s="31"/>
      <c r="J710" s="9"/>
      <c r="K710" s="9"/>
      <c r="L710" s="3" t="str">
        <f>IFERROR(VLOOKUP($D710,Payments!B$10:$AX$1113,49,FALSE),"-")</f>
        <v>-</v>
      </c>
      <c r="M710" s="3" t="str">
        <f>IFERROR(VLOOKUP($D710,Payments!D$10:$AX$1113,47,FALSE),"-")</f>
        <v>-</v>
      </c>
      <c r="N710" s="3" t="str">
        <f>IFERROR(VLOOKUP($D710,Payments!F$10:$AX$1113,45,FALSE),"-")</f>
        <v>-</v>
      </c>
      <c r="O710" s="3" t="str">
        <f>IFERROR(VLOOKUP($D710,Payments!H$10:$AX$1113,43,FALSE),"-")</f>
        <v>-</v>
      </c>
      <c r="P710" s="3" t="str">
        <f>IFERROR(VLOOKUP($D710,Payments!J$10:$AX$1113,41,FALSE),"-")</f>
        <v>-</v>
      </c>
      <c r="Q710" s="3" t="str">
        <f>IFERROR(VLOOKUP($D710,Payments!L$10:$AX$1113,39,FALSE),"-")</f>
        <v>-</v>
      </c>
      <c r="R710" s="3" t="str">
        <f>IFERROR(VLOOKUP($D710,Payments!N$10:$AX$1113,37,FALSE),"-")</f>
        <v>-</v>
      </c>
      <c r="S710" s="3" t="str">
        <f>IFERROR(VLOOKUP($D710,Payments!P$10:$AX$1113,35,FALSE),"-")</f>
        <v>-</v>
      </c>
      <c r="T710" s="3" t="str">
        <f>IFERROR(VLOOKUP($D710,Payments!R$10:$AX$1113,33,FALSE),"-")</f>
        <v>-</v>
      </c>
      <c r="U710" s="3" t="str">
        <f>IFERROR(VLOOKUP($D710,Payments!T$10:$AX$1113,31,FALSE),"-")</f>
        <v>-</v>
      </c>
      <c r="V710" s="3" t="str">
        <f>IFERROR(VLOOKUP($D710,Payments!V$10:$AX$1113,29,FALSE),"-")</f>
        <v>-</v>
      </c>
      <c r="W710" s="3" t="str">
        <f>IFERROR(VLOOKUP($D710,Payments!X$10:$AX$1113,27,FALSE),"-")</f>
        <v>-</v>
      </c>
      <c r="X710" s="3" t="str">
        <f>IFERROR(VLOOKUP($D710,Payments!Z$10:$AX$1113,25,FALSE),"-")</f>
        <v>-</v>
      </c>
      <c r="Y710" s="3" t="str">
        <f>IFERROR(VLOOKUP($D710,Payments!AB$10:$AX$1113,23,FALSE),"-")</f>
        <v>-</v>
      </c>
      <c r="Z710" s="3" t="str">
        <f>IFERROR(VLOOKUP($D710,Payments!AD$10:$AX$1113,19,FALSE),"-")</f>
        <v>-</v>
      </c>
      <c r="AA710" s="3" t="str">
        <f>IFERROR(VLOOKUP($D710,Payments!AF$10:$AX$1113,17,FALSE),"-")</f>
        <v>-</v>
      </c>
      <c r="AB710" s="3" t="str">
        <f>IFERROR(VLOOKUP($D710,Payments!AH$10:$AX$1113,15,FALSE),"-")</f>
        <v>-</v>
      </c>
      <c r="AC710" s="3" t="str">
        <f>IFERROR(VLOOKUP($D710,Payments!AJ$10:$AX$1113,15,FALSE),"-")</f>
        <v>-</v>
      </c>
      <c r="AD710" s="3" t="str">
        <f>IFERROR(VLOOKUP($D710,Payments!AL$10:$AX$1113,13,FALSE),"-")</f>
        <v>-</v>
      </c>
      <c r="AE710" s="3" t="str">
        <f>IFERROR(VLOOKUP($D710,Payments!AN$10:$AX$1113,11,FALSE),"-")</f>
        <v>-</v>
      </c>
      <c r="AF710" s="3" t="str">
        <f>IFERROR(VLOOKUP($D710,Payments!AP$10:$AX$1113,9,FALSE),"-")</f>
        <v>-</v>
      </c>
      <c r="AG710" s="3" t="str">
        <f>IFERROR(VLOOKUP($D710,Payments!AR$10:$AX$1113,7,FALSE),"-")</f>
        <v>-</v>
      </c>
      <c r="AH710" s="3" t="str">
        <f>IFERROR(VLOOKUP($D710,Payments!AT$10:$AX$1113,5,FALSE),"-")</f>
        <v>-</v>
      </c>
      <c r="AI710" s="3" t="str">
        <f>IFERROR(VLOOKUP($D710,Payments!AV$10:$AX$1113,3,FALSE),"-")</f>
        <v>-</v>
      </c>
    </row>
    <row r="711" spans="1:35" ht="14.5" x14ac:dyDescent="0.35">
      <c r="A711" s="8" t="s">
        <v>804</v>
      </c>
      <c r="B711" s="2" t="s">
        <v>2714</v>
      </c>
      <c r="C711" s="23" t="s">
        <v>967</v>
      </c>
      <c r="D711" s="2" t="s">
        <v>2286</v>
      </c>
      <c r="E711" s="24" t="s">
        <v>1437</v>
      </c>
      <c r="F711" s="2" t="s">
        <v>2786</v>
      </c>
      <c r="G711" s="38">
        <v>15000</v>
      </c>
      <c r="H711" s="9" t="s">
        <v>227</v>
      </c>
      <c r="I711" s="31"/>
      <c r="J711" s="9"/>
      <c r="K711" s="9"/>
      <c r="L711" s="3" t="str">
        <f>IFERROR(VLOOKUP($D711,Payments!B$10:$AX$1113,49,FALSE),"-")</f>
        <v>-</v>
      </c>
      <c r="M711" s="3" t="str">
        <f>IFERROR(VLOOKUP($D711,Payments!D$10:$AX$1113,47,FALSE),"-")</f>
        <v>-</v>
      </c>
      <c r="N711" s="3" t="str">
        <f>IFERROR(VLOOKUP($D711,Payments!F$10:$AX$1113,45,FALSE),"-")</f>
        <v>-</v>
      </c>
      <c r="O711" s="3" t="str">
        <f>IFERROR(VLOOKUP($D711,Payments!H$10:$AX$1113,43,FALSE),"-")</f>
        <v>-</v>
      </c>
      <c r="P711" s="3" t="str">
        <f>IFERROR(VLOOKUP($D711,Payments!J$10:$AX$1113,41,FALSE),"-")</f>
        <v>-</v>
      </c>
      <c r="Q711" s="3" t="str">
        <f>IFERROR(VLOOKUP($D711,Payments!L$10:$AX$1113,39,FALSE),"-")</f>
        <v>-</v>
      </c>
      <c r="R711" s="3" t="str">
        <f>IFERROR(VLOOKUP($D711,Payments!N$10:$AX$1113,37,FALSE),"-")</f>
        <v>-</v>
      </c>
      <c r="S711" s="3" t="str">
        <f>IFERROR(VLOOKUP($D711,Payments!P$10:$AX$1113,35,FALSE),"-")</f>
        <v>-</v>
      </c>
      <c r="T711" s="3" t="str">
        <f>IFERROR(VLOOKUP($D711,Payments!R$10:$AX$1113,33,FALSE),"-")</f>
        <v>-</v>
      </c>
      <c r="U711" s="3" t="str">
        <f>IFERROR(VLOOKUP($D711,Payments!T$10:$AX$1113,31,FALSE),"-")</f>
        <v>-</v>
      </c>
      <c r="V711" s="3" t="str">
        <f>IFERROR(VLOOKUP($D711,Payments!V$10:$AX$1113,29,FALSE),"-")</f>
        <v>-</v>
      </c>
      <c r="W711" s="3" t="str">
        <f>IFERROR(VLOOKUP($D711,Payments!X$10:$AX$1113,27,FALSE),"-")</f>
        <v>-</v>
      </c>
      <c r="X711" s="3" t="str">
        <f>IFERROR(VLOOKUP($D711,Payments!Z$10:$AX$1113,25,FALSE),"-")</f>
        <v>-</v>
      </c>
      <c r="Y711" s="3" t="str">
        <f>IFERROR(VLOOKUP($D711,Payments!AB$10:$AX$1113,23,FALSE),"-")</f>
        <v>-</v>
      </c>
      <c r="Z711" s="3" t="str">
        <f>IFERROR(VLOOKUP($D711,Payments!AD$10:$AX$1113,19,FALSE),"-")</f>
        <v>-</v>
      </c>
      <c r="AA711" s="3" t="str">
        <f>IFERROR(VLOOKUP($D711,Payments!AF$10:$AX$1113,17,FALSE),"-")</f>
        <v>-</v>
      </c>
      <c r="AB711" s="3" t="str">
        <f>IFERROR(VLOOKUP($D711,Payments!AH$10:$AX$1113,15,FALSE),"-")</f>
        <v>-</v>
      </c>
      <c r="AC711" s="3" t="str">
        <f>IFERROR(VLOOKUP($D711,Payments!AJ$10:$AX$1113,15,FALSE),"-")</f>
        <v>-</v>
      </c>
      <c r="AD711" s="3" t="str">
        <f>IFERROR(VLOOKUP($D711,Payments!AL$10:$AX$1113,13,FALSE),"-")</f>
        <v>-</v>
      </c>
      <c r="AE711" s="3" t="str">
        <f>IFERROR(VLOOKUP($D711,Payments!AN$10:$AX$1113,11,FALSE),"-")</f>
        <v>-</v>
      </c>
      <c r="AF711" s="3" t="str">
        <f>IFERROR(VLOOKUP($D711,Payments!AP$10:$AX$1113,9,FALSE),"-")</f>
        <v>-</v>
      </c>
      <c r="AG711" s="3" t="str">
        <f>IFERROR(VLOOKUP($D711,Payments!AR$10:$AX$1113,7,FALSE),"-")</f>
        <v>-</v>
      </c>
      <c r="AH711" s="3" t="str">
        <f>IFERROR(VLOOKUP($D711,Payments!AT$10:$AX$1113,5,FALSE),"-")</f>
        <v>-</v>
      </c>
      <c r="AI711" s="3" t="str">
        <f>IFERROR(VLOOKUP($D711,Payments!AV$10:$AX$1113,3,FALSE),"-")</f>
        <v>-</v>
      </c>
    </row>
    <row r="712" spans="1:35" ht="14.5" x14ac:dyDescent="0.35">
      <c r="A712" s="8" t="s">
        <v>804</v>
      </c>
      <c r="B712" s="2" t="s">
        <v>2714</v>
      </c>
      <c r="C712" s="23" t="s">
        <v>967</v>
      </c>
      <c r="D712" s="2" t="s">
        <v>2287</v>
      </c>
      <c r="E712" s="23" t="s">
        <v>969</v>
      </c>
      <c r="F712" s="9">
        <v>4</v>
      </c>
      <c r="G712" s="38">
        <v>20000</v>
      </c>
      <c r="H712" s="9"/>
      <c r="I712" s="31"/>
      <c r="J712" s="9"/>
      <c r="K712" s="9"/>
      <c r="L712" s="3" t="str">
        <f>IFERROR(VLOOKUP($D712,Payments!B$10:$AX$1113,49,FALSE),"-")</f>
        <v>-</v>
      </c>
      <c r="M712" s="3" t="str">
        <f>IFERROR(VLOOKUP($D712,Payments!D$10:$AX$1113,47,FALSE),"-")</f>
        <v>-</v>
      </c>
      <c r="N712" s="3" t="str">
        <f>IFERROR(VLOOKUP($D712,Payments!F$10:$AX$1113,45,FALSE),"-")</f>
        <v>-</v>
      </c>
      <c r="O712" s="3" t="str">
        <f>IFERROR(VLOOKUP($D712,Payments!H$10:$AX$1113,43,FALSE),"-")</f>
        <v>-</v>
      </c>
      <c r="P712" s="3" t="str">
        <f>IFERROR(VLOOKUP($D712,Payments!J$10:$AX$1113,41,FALSE),"-")</f>
        <v>-</v>
      </c>
      <c r="Q712" s="3" t="str">
        <f>IFERROR(VLOOKUP($D712,Payments!L$10:$AX$1113,39,FALSE),"-")</f>
        <v>-</v>
      </c>
      <c r="R712" s="3" t="str">
        <f>IFERROR(VLOOKUP($D712,Payments!N$10:$AX$1113,37,FALSE),"-")</f>
        <v>-</v>
      </c>
      <c r="S712" s="3" t="str">
        <f>IFERROR(VLOOKUP($D712,Payments!P$10:$AX$1113,35,FALSE),"-")</f>
        <v>-</v>
      </c>
      <c r="T712" s="3" t="str">
        <f>IFERROR(VLOOKUP($D712,Payments!R$10:$AX$1113,33,FALSE),"-")</f>
        <v>-</v>
      </c>
      <c r="U712" s="3" t="str">
        <f>IFERROR(VLOOKUP($D712,Payments!T$10:$AX$1113,31,FALSE),"-")</f>
        <v>-</v>
      </c>
      <c r="V712" s="3" t="str">
        <f>IFERROR(VLOOKUP($D712,Payments!V$10:$AX$1113,29,FALSE),"-")</f>
        <v>-</v>
      </c>
      <c r="W712" s="3" t="str">
        <f>IFERROR(VLOOKUP($D712,Payments!X$10:$AX$1113,27,FALSE),"-")</f>
        <v>-</v>
      </c>
      <c r="X712" s="3" t="str">
        <f>IFERROR(VLOOKUP($D712,Payments!Z$10:$AX$1113,25,FALSE),"-")</f>
        <v>-</v>
      </c>
      <c r="Y712" s="3" t="str">
        <f>IFERROR(VLOOKUP($D712,Payments!AB$10:$AX$1113,23,FALSE),"-")</f>
        <v>-</v>
      </c>
      <c r="Z712" s="3" t="str">
        <f>IFERROR(VLOOKUP($D712,Payments!AD$10:$AX$1113,19,FALSE),"-")</f>
        <v>-</v>
      </c>
      <c r="AA712" s="3" t="str">
        <f>IFERROR(VLOOKUP($D712,Payments!AF$10:$AX$1113,17,FALSE),"-")</f>
        <v>-</v>
      </c>
      <c r="AB712" s="3" t="str">
        <f>IFERROR(VLOOKUP($D712,Payments!AH$10:$AX$1113,15,FALSE),"-")</f>
        <v>-</v>
      </c>
      <c r="AC712" s="3" t="str">
        <f>IFERROR(VLOOKUP($D712,Payments!AJ$10:$AX$1113,15,FALSE),"-")</f>
        <v>-</v>
      </c>
      <c r="AD712" s="3" t="str">
        <f>IFERROR(VLOOKUP($D712,Payments!AL$10:$AX$1113,13,FALSE),"-")</f>
        <v>-</v>
      </c>
      <c r="AE712" s="3" t="str">
        <f>IFERROR(VLOOKUP($D712,Payments!AN$10:$AX$1113,11,FALSE),"-")</f>
        <v>-</v>
      </c>
      <c r="AF712" s="3" t="str">
        <f>IFERROR(VLOOKUP($D712,Payments!AP$10:$AX$1113,9,FALSE),"-")</f>
        <v>-</v>
      </c>
      <c r="AG712" s="3" t="str">
        <f>IFERROR(VLOOKUP($D712,Payments!AR$10:$AX$1113,7,FALSE),"-")</f>
        <v>-</v>
      </c>
      <c r="AH712" s="3" t="str">
        <f>IFERROR(VLOOKUP($D712,Payments!AT$10:$AX$1113,5,FALSE),"-")</f>
        <v>-</v>
      </c>
      <c r="AI712" s="3" t="str">
        <f>IFERROR(VLOOKUP($D712,Payments!AV$10:$AX$1113,3,FALSE),"-")</f>
        <v>-</v>
      </c>
    </row>
    <row r="713" spans="1:35" ht="14.5" x14ac:dyDescent="0.35">
      <c r="A713" s="8" t="s">
        <v>804</v>
      </c>
      <c r="B713" s="2" t="s">
        <v>2714</v>
      </c>
      <c r="C713" s="23" t="s">
        <v>967</v>
      </c>
      <c r="D713" s="2" t="s">
        <v>2288</v>
      </c>
      <c r="E713" s="23" t="s">
        <v>970</v>
      </c>
      <c r="F713" s="9">
        <v>6</v>
      </c>
      <c r="G713" s="38">
        <v>20000</v>
      </c>
      <c r="H713" s="9"/>
      <c r="I713" s="31"/>
      <c r="J713" s="9"/>
      <c r="K713" s="9"/>
      <c r="L713" s="3" t="str">
        <f>IFERROR(VLOOKUP($D713,Payments!B$10:$AX$1113,49,FALSE),"-")</f>
        <v>-</v>
      </c>
      <c r="M713" s="3" t="str">
        <f>IFERROR(VLOOKUP($D713,Payments!D$10:$AX$1113,47,FALSE),"-")</f>
        <v>-</v>
      </c>
      <c r="N713" s="3" t="str">
        <f>IFERROR(VLOOKUP($D713,Payments!F$10:$AX$1113,45,FALSE),"-")</f>
        <v>-</v>
      </c>
      <c r="O713" s="3" t="str">
        <f>IFERROR(VLOOKUP($D713,Payments!H$10:$AX$1113,43,FALSE),"-")</f>
        <v>-</v>
      </c>
      <c r="P713" s="3" t="str">
        <f>IFERROR(VLOOKUP($D713,Payments!J$10:$AX$1113,41,FALSE),"-")</f>
        <v>-</v>
      </c>
      <c r="Q713" s="3" t="str">
        <f>IFERROR(VLOOKUP($D713,Payments!L$10:$AX$1113,39,FALSE),"-")</f>
        <v>-</v>
      </c>
      <c r="R713" s="3" t="str">
        <f>IFERROR(VLOOKUP($D713,Payments!N$10:$AX$1113,37,FALSE),"-")</f>
        <v>-</v>
      </c>
      <c r="S713" s="3" t="str">
        <f>IFERROR(VLOOKUP($D713,Payments!P$10:$AX$1113,35,FALSE),"-")</f>
        <v>-</v>
      </c>
      <c r="T713" s="3" t="str">
        <f>IFERROR(VLOOKUP($D713,Payments!R$10:$AX$1113,33,FALSE),"-")</f>
        <v>-</v>
      </c>
      <c r="U713" s="3" t="str">
        <f>IFERROR(VLOOKUP($D713,Payments!T$10:$AX$1113,31,FALSE),"-")</f>
        <v>-</v>
      </c>
      <c r="V713" s="3" t="str">
        <f>IFERROR(VLOOKUP($D713,Payments!V$10:$AX$1113,29,FALSE),"-")</f>
        <v>-</v>
      </c>
      <c r="W713" s="3" t="str">
        <f>IFERROR(VLOOKUP($D713,Payments!X$10:$AX$1113,27,FALSE),"-")</f>
        <v>-</v>
      </c>
      <c r="X713" s="3" t="str">
        <f>IFERROR(VLOOKUP($D713,Payments!Z$10:$AX$1113,25,FALSE),"-")</f>
        <v>-</v>
      </c>
      <c r="Y713" s="3" t="str">
        <f>IFERROR(VLOOKUP($D713,Payments!AB$10:$AX$1113,23,FALSE),"-")</f>
        <v>-</v>
      </c>
      <c r="Z713" s="3" t="str">
        <f>IFERROR(VLOOKUP($D713,Payments!AD$10:$AX$1113,19,FALSE),"-")</f>
        <v>-</v>
      </c>
      <c r="AA713" s="3" t="str">
        <f>IFERROR(VLOOKUP($D713,Payments!AF$10:$AX$1113,17,FALSE),"-")</f>
        <v>-</v>
      </c>
      <c r="AB713" s="3" t="str">
        <f>IFERROR(VLOOKUP($D713,Payments!AH$10:$AX$1113,15,FALSE),"-")</f>
        <v>-</v>
      </c>
      <c r="AC713" s="3" t="str">
        <f>IFERROR(VLOOKUP($D713,Payments!AJ$10:$AX$1113,15,FALSE),"-")</f>
        <v>-</v>
      </c>
      <c r="AD713" s="3" t="str">
        <f>IFERROR(VLOOKUP($D713,Payments!AL$10:$AX$1113,13,FALSE),"-")</f>
        <v>-</v>
      </c>
      <c r="AE713" s="3" t="str">
        <f>IFERROR(VLOOKUP($D713,Payments!AN$10:$AX$1113,11,FALSE),"-")</f>
        <v>-</v>
      </c>
      <c r="AF713" s="3" t="str">
        <f>IFERROR(VLOOKUP($D713,Payments!AP$10:$AX$1113,9,FALSE),"-")</f>
        <v>-</v>
      </c>
      <c r="AG713" s="3" t="str">
        <f>IFERROR(VLOOKUP($D713,Payments!AR$10:$AX$1113,7,FALSE),"-")</f>
        <v>-</v>
      </c>
      <c r="AH713" s="3" t="str">
        <f>IFERROR(VLOOKUP($D713,Payments!AT$10:$AX$1113,5,FALSE),"-")</f>
        <v>-</v>
      </c>
      <c r="AI713" s="3" t="str">
        <f>IFERROR(VLOOKUP($D713,Payments!AV$10:$AX$1113,3,FALSE),"-")</f>
        <v>-</v>
      </c>
    </row>
    <row r="714" spans="1:35" ht="14.5" x14ac:dyDescent="0.35">
      <c r="A714" s="8" t="s">
        <v>804</v>
      </c>
      <c r="B714" s="2" t="s">
        <v>2714</v>
      </c>
      <c r="C714" s="23" t="s">
        <v>967</v>
      </c>
      <c r="D714" s="2" t="s">
        <v>2289</v>
      </c>
      <c r="E714" s="23" t="s">
        <v>971</v>
      </c>
      <c r="F714" s="9" t="s">
        <v>1467</v>
      </c>
      <c r="G714" s="38">
        <v>20000</v>
      </c>
      <c r="H714" s="9"/>
      <c r="I714" s="31"/>
      <c r="J714" s="9"/>
      <c r="K714" s="9"/>
      <c r="L714" s="3" t="str">
        <f>IFERROR(VLOOKUP($D714,Payments!B$10:$AX$1113,49,FALSE),"-")</f>
        <v>-</v>
      </c>
      <c r="M714" s="3" t="str">
        <f>IFERROR(VLOOKUP($D714,Payments!D$10:$AX$1113,47,FALSE),"-")</f>
        <v>-</v>
      </c>
      <c r="N714" s="3" t="str">
        <f>IFERROR(VLOOKUP($D714,Payments!F$10:$AX$1113,45,FALSE),"-")</f>
        <v>-</v>
      </c>
      <c r="O714" s="3" t="str">
        <f>IFERROR(VLOOKUP($D714,Payments!H$10:$AX$1113,43,FALSE),"-")</f>
        <v>-</v>
      </c>
      <c r="P714" s="3" t="str">
        <f>IFERROR(VLOOKUP($D714,Payments!J$10:$AX$1113,41,FALSE),"-")</f>
        <v>-</v>
      </c>
      <c r="Q714" s="3" t="str">
        <f>IFERROR(VLOOKUP($D714,Payments!L$10:$AX$1113,39,FALSE),"-")</f>
        <v>-</v>
      </c>
      <c r="R714" s="3" t="str">
        <f>IFERROR(VLOOKUP($D714,Payments!N$10:$AX$1113,37,FALSE),"-")</f>
        <v>-</v>
      </c>
      <c r="S714" s="3" t="str">
        <f>IFERROR(VLOOKUP($D714,Payments!P$10:$AX$1113,35,FALSE),"-")</f>
        <v>-</v>
      </c>
      <c r="T714" s="3" t="str">
        <f>IFERROR(VLOOKUP($D714,Payments!R$10:$AX$1113,33,FALSE),"-")</f>
        <v>-</v>
      </c>
      <c r="U714" s="3" t="str">
        <f>IFERROR(VLOOKUP($D714,Payments!T$10:$AX$1113,31,FALSE),"-")</f>
        <v>-</v>
      </c>
      <c r="V714" s="3" t="str">
        <f>IFERROR(VLOOKUP($D714,Payments!V$10:$AX$1113,29,FALSE),"-")</f>
        <v>-</v>
      </c>
      <c r="W714" s="3" t="str">
        <f>IFERROR(VLOOKUP($D714,Payments!X$10:$AX$1113,27,FALSE),"-")</f>
        <v>-</v>
      </c>
      <c r="X714" s="3" t="str">
        <f>IFERROR(VLOOKUP($D714,Payments!Z$10:$AX$1113,25,FALSE),"-")</f>
        <v>-</v>
      </c>
      <c r="Y714" s="3" t="str">
        <f>IFERROR(VLOOKUP($D714,Payments!AB$10:$AX$1113,23,FALSE),"-")</f>
        <v>-</v>
      </c>
      <c r="Z714" s="3" t="str">
        <f>IFERROR(VLOOKUP($D714,Payments!AD$10:$AX$1113,19,FALSE),"-")</f>
        <v>-</v>
      </c>
      <c r="AA714" s="3" t="str">
        <f>IFERROR(VLOOKUP($D714,Payments!AF$10:$AX$1113,17,FALSE),"-")</f>
        <v>-</v>
      </c>
      <c r="AB714" s="3" t="str">
        <f>IFERROR(VLOOKUP($D714,Payments!AH$10:$AX$1113,15,FALSE),"-")</f>
        <v>-</v>
      </c>
      <c r="AC714" s="3" t="str">
        <f>IFERROR(VLOOKUP($D714,Payments!AJ$10:$AX$1113,15,FALSE),"-")</f>
        <v>-</v>
      </c>
      <c r="AD714" s="3" t="str">
        <f>IFERROR(VLOOKUP($D714,Payments!AL$10:$AX$1113,13,FALSE),"-")</f>
        <v>-</v>
      </c>
      <c r="AE714" s="3" t="str">
        <f>IFERROR(VLOOKUP($D714,Payments!AN$10:$AX$1113,11,FALSE),"-")</f>
        <v>-</v>
      </c>
      <c r="AF714" s="3" t="str">
        <f>IFERROR(VLOOKUP($D714,Payments!AP$10:$AX$1113,9,FALSE),"-")</f>
        <v>-</v>
      </c>
      <c r="AG714" s="3" t="str">
        <f>IFERROR(VLOOKUP($D714,Payments!AR$10:$AX$1113,7,FALSE),"-")</f>
        <v>-</v>
      </c>
      <c r="AH714" s="3" t="str">
        <f>IFERROR(VLOOKUP($D714,Payments!AT$10:$AX$1113,5,FALSE),"-")</f>
        <v>-</v>
      </c>
      <c r="AI714" s="3" t="str">
        <f>IFERROR(VLOOKUP($D714,Payments!AV$10:$AX$1113,3,FALSE),"-")</f>
        <v>-</v>
      </c>
    </row>
    <row r="715" spans="1:35" ht="14.5" x14ac:dyDescent="0.35">
      <c r="A715" s="8" t="s">
        <v>804</v>
      </c>
      <c r="B715" s="2" t="s">
        <v>2714</v>
      </c>
      <c r="C715" s="23" t="s">
        <v>967</v>
      </c>
      <c r="D715" s="2" t="s">
        <v>2290</v>
      </c>
      <c r="E715" s="23" t="s">
        <v>433</v>
      </c>
      <c r="F715" s="9">
        <v>8</v>
      </c>
      <c r="G715" s="38">
        <v>25000</v>
      </c>
      <c r="H715" s="9"/>
      <c r="I715" s="31"/>
      <c r="J715" s="9"/>
      <c r="K715" s="9" t="s">
        <v>972</v>
      </c>
      <c r="L715" s="3" t="str">
        <f>IFERROR(VLOOKUP($D715,Payments!B$10:$AX$1113,49,FALSE),"-")</f>
        <v>-</v>
      </c>
      <c r="M715" s="3" t="str">
        <f>IFERROR(VLOOKUP($D715,Payments!D$10:$AX$1113,47,FALSE),"-")</f>
        <v>-</v>
      </c>
      <c r="N715" s="3" t="str">
        <f>IFERROR(VLOOKUP($D715,Payments!F$10:$AX$1113,45,FALSE),"-")</f>
        <v>-</v>
      </c>
      <c r="O715" s="3" t="str">
        <f>IFERROR(VLOOKUP($D715,Payments!H$10:$AX$1113,43,FALSE),"-")</f>
        <v>-</v>
      </c>
      <c r="P715" s="3" t="str">
        <f>IFERROR(VLOOKUP($D715,Payments!J$10:$AX$1113,41,FALSE),"-")</f>
        <v>-</v>
      </c>
      <c r="Q715" s="3" t="str">
        <f>IFERROR(VLOOKUP($D715,Payments!L$10:$AX$1113,39,FALSE),"-")</f>
        <v>-</v>
      </c>
      <c r="R715" s="3" t="str">
        <f>IFERROR(VLOOKUP($D715,Payments!N$10:$AX$1113,37,FALSE),"-")</f>
        <v>-</v>
      </c>
      <c r="S715" s="3" t="str">
        <f>IFERROR(VLOOKUP($D715,Payments!P$10:$AX$1113,35,FALSE),"-")</f>
        <v>-</v>
      </c>
      <c r="T715" s="3" t="str">
        <f>IFERROR(VLOOKUP($D715,Payments!R$10:$AX$1113,33,FALSE),"-")</f>
        <v>-</v>
      </c>
      <c r="U715" s="3" t="str">
        <f>IFERROR(VLOOKUP($D715,Payments!T$10:$AX$1113,31,FALSE),"-")</f>
        <v>-</v>
      </c>
      <c r="V715" s="3" t="str">
        <f>IFERROR(VLOOKUP($D715,Payments!V$10:$AX$1113,29,FALSE),"-")</f>
        <v>-</v>
      </c>
      <c r="W715" s="3" t="str">
        <f>IFERROR(VLOOKUP($D715,Payments!X$10:$AX$1113,27,FALSE),"-")</f>
        <v>-</v>
      </c>
      <c r="X715" s="3" t="str">
        <f>IFERROR(VLOOKUP($D715,Payments!Z$10:$AX$1113,25,FALSE),"-")</f>
        <v>-</v>
      </c>
      <c r="Y715" s="3" t="str">
        <f>IFERROR(VLOOKUP($D715,Payments!AB$10:$AX$1113,23,FALSE),"-")</f>
        <v>-</v>
      </c>
      <c r="Z715" s="3" t="str">
        <f>IFERROR(VLOOKUP($D715,Payments!AD$10:$AX$1113,19,FALSE),"-")</f>
        <v>-</v>
      </c>
      <c r="AA715" s="3" t="str">
        <f>IFERROR(VLOOKUP($D715,Payments!AF$10:$AX$1113,17,FALSE),"-")</f>
        <v>-</v>
      </c>
      <c r="AB715" s="3" t="str">
        <f>IFERROR(VLOOKUP($D715,Payments!AH$10:$AX$1113,15,FALSE),"-")</f>
        <v>-</v>
      </c>
      <c r="AC715" s="3" t="str">
        <f>IFERROR(VLOOKUP($D715,Payments!AJ$10:$AX$1113,15,FALSE),"-")</f>
        <v>-</v>
      </c>
      <c r="AD715" s="3" t="str">
        <f>IFERROR(VLOOKUP($D715,Payments!AL$10:$AX$1113,13,FALSE),"-")</f>
        <v>-</v>
      </c>
      <c r="AE715" s="3" t="str">
        <f>IFERROR(VLOOKUP($D715,Payments!AN$10:$AX$1113,11,FALSE),"-")</f>
        <v>-</v>
      </c>
      <c r="AF715" s="3" t="str">
        <f>IFERROR(VLOOKUP($D715,Payments!AP$10:$AX$1113,9,FALSE),"-")</f>
        <v>-</v>
      </c>
      <c r="AG715" s="3" t="str">
        <f>IFERROR(VLOOKUP($D715,Payments!AR$10:$AX$1113,7,FALSE),"-")</f>
        <v>-</v>
      </c>
      <c r="AH715" s="3" t="str">
        <f>IFERROR(VLOOKUP($D715,Payments!AT$10:$AX$1113,5,FALSE),"-")</f>
        <v>-</v>
      </c>
      <c r="AI715" s="3" t="str">
        <f>IFERROR(VLOOKUP($D715,Payments!AV$10:$AX$1113,3,FALSE),"-")</f>
        <v>-</v>
      </c>
    </row>
    <row r="716" spans="1:35" ht="14.5" x14ac:dyDescent="0.35">
      <c r="A716" s="8" t="s">
        <v>804</v>
      </c>
      <c r="B716" s="2" t="s">
        <v>2714</v>
      </c>
      <c r="C716" s="23" t="s">
        <v>967</v>
      </c>
      <c r="D716" s="2" t="s">
        <v>2291</v>
      </c>
      <c r="E716" s="23" t="s">
        <v>973</v>
      </c>
      <c r="F716" s="9"/>
      <c r="G716" s="38">
        <v>20000</v>
      </c>
      <c r="H716" s="9"/>
      <c r="I716" s="31"/>
      <c r="J716" s="9"/>
      <c r="K716" s="9" t="s">
        <v>974</v>
      </c>
      <c r="L716" s="3" t="str">
        <f>IFERROR(VLOOKUP($D716,Payments!B$10:$AX$1113,49,FALSE),"-")</f>
        <v>-</v>
      </c>
      <c r="M716" s="3" t="str">
        <f>IFERROR(VLOOKUP($D716,Payments!D$10:$AX$1113,47,FALSE),"-")</f>
        <v>-</v>
      </c>
      <c r="N716" s="3" t="str">
        <f>IFERROR(VLOOKUP($D716,Payments!F$10:$AX$1113,45,FALSE),"-")</f>
        <v>-</v>
      </c>
      <c r="O716" s="3" t="str">
        <f>IFERROR(VLOOKUP($D716,Payments!H$10:$AX$1113,43,FALSE),"-")</f>
        <v>-</v>
      </c>
      <c r="P716" s="3" t="str">
        <f>IFERROR(VLOOKUP($D716,Payments!J$10:$AX$1113,41,FALSE),"-")</f>
        <v>-</v>
      </c>
      <c r="Q716" s="3" t="str">
        <f>IFERROR(VLOOKUP($D716,Payments!L$10:$AX$1113,39,FALSE),"-")</f>
        <v>-</v>
      </c>
      <c r="R716" s="3" t="str">
        <f>IFERROR(VLOOKUP($D716,Payments!N$10:$AX$1113,37,FALSE),"-")</f>
        <v>-</v>
      </c>
      <c r="S716" s="3" t="str">
        <f>IFERROR(VLOOKUP($D716,Payments!P$10:$AX$1113,35,FALSE),"-")</f>
        <v>-</v>
      </c>
      <c r="T716" s="3" t="str">
        <f>IFERROR(VLOOKUP($D716,Payments!R$10:$AX$1113,33,FALSE),"-")</f>
        <v>-</v>
      </c>
      <c r="U716" s="3" t="str">
        <f>IFERROR(VLOOKUP($D716,Payments!T$10:$AX$1113,31,FALSE),"-")</f>
        <v>-</v>
      </c>
      <c r="V716" s="3" t="str">
        <f>IFERROR(VLOOKUP($D716,Payments!V$10:$AX$1113,29,FALSE),"-")</f>
        <v>-</v>
      </c>
      <c r="W716" s="3" t="str">
        <f>IFERROR(VLOOKUP($D716,Payments!X$10:$AX$1113,27,FALSE),"-")</f>
        <v>-</v>
      </c>
      <c r="X716" s="3" t="str">
        <f>IFERROR(VLOOKUP($D716,Payments!Z$10:$AX$1113,25,FALSE),"-")</f>
        <v>-</v>
      </c>
      <c r="Y716" s="3" t="str">
        <f>IFERROR(VLOOKUP($D716,Payments!AB$10:$AX$1113,23,FALSE),"-")</f>
        <v>-</v>
      </c>
      <c r="Z716" s="3" t="str">
        <f>IFERROR(VLOOKUP($D716,Payments!AD$10:$AX$1113,19,FALSE),"-")</f>
        <v>-</v>
      </c>
      <c r="AA716" s="3" t="str">
        <f>IFERROR(VLOOKUP($D716,Payments!AF$10:$AX$1113,17,FALSE),"-")</f>
        <v>-</v>
      </c>
      <c r="AB716" s="3" t="str">
        <f>IFERROR(VLOOKUP($D716,Payments!AH$10:$AX$1113,15,FALSE),"-")</f>
        <v>-</v>
      </c>
      <c r="AC716" s="3" t="str">
        <f>IFERROR(VLOOKUP($D716,Payments!AJ$10:$AX$1113,15,FALSE),"-")</f>
        <v>-</v>
      </c>
      <c r="AD716" s="3" t="str">
        <f>IFERROR(VLOOKUP($D716,Payments!AL$10:$AX$1113,13,FALSE),"-")</f>
        <v>-</v>
      </c>
      <c r="AE716" s="3" t="str">
        <f>IFERROR(VLOOKUP($D716,Payments!AN$10:$AX$1113,11,FALSE),"-")</f>
        <v>-</v>
      </c>
      <c r="AF716" s="3" t="str">
        <f>IFERROR(VLOOKUP($D716,Payments!AP$10:$AX$1113,9,FALSE),"-")</f>
        <v>-</v>
      </c>
      <c r="AG716" s="3" t="str">
        <f>IFERROR(VLOOKUP($D716,Payments!AR$10:$AX$1113,7,FALSE),"-")</f>
        <v>-</v>
      </c>
      <c r="AH716" s="3" t="str">
        <f>IFERROR(VLOOKUP($D716,Payments!AT$10:$AX$1113,5,FALSE),"-")</f>
        <v>-</v>
      </c>
      <c r="AI716" s="3" t="str">
        <f>IFERROR(VLOOKUP($D716,Payments!AV$10:$AX$1113,3,FALSE),"-")</f>
        <v>-</v>
      </c>
    </row>
    <row r="717" spans="1:35" ht="14.5" x14ac:dyDescent="0.35">
      <c r="A717" s="8" t="s">
        <v>804</v>
      </c>
      <c r="B717" s="2" t="s">
        <v>2714</v>
      </c>
      <c r="C717" s="23" t="s">
        <v>967</v>
      </c>
      <c r="D717" s="2" t="s">
        <v>2292</v>
      </c>
      <c r="E717" s="23" t="s">
        <v>975</v>
      </c>
      <c r="F717" s="9">
        <v>4</v>
      </c>
      <c r="G717" s="38">
        <v>30000</v>
      </c>
      <c r="H717" s="9"/>
      <c r="I717" s="31"/>
      <c r="J717" s="9"/>
      <c r="K717" s="9" t="s">
        <v>976</v>
      </c>
      <c r="L717" s="3" t="str">
        <f>IFERROR(VLOOKUP($D717,Payments!B$10:$AX$1113,49,FALSE),"-")</f>
        <v>-</v>
      </c>
      <c r="M717" s="3" t="str">
        <f>IFERROR(VLOOKUP($D717,Payments!D$10:$AX$1113,47,FALSE),"-")</f>
        <v>-</v>
      </c>
      <c r="N717" s="3" t="str">
        <f>IFERROR(VLOOKUP($D717,Payments!F$10:$AX$1113,45,FALSE),"-")</f>
        <v>-</v>
      </c>
      <c r="O717" s="3" t="str">
        <f>IFERROR(VLOOKUP($D717,Payments!H$10:$AX$1113,43,FALSE),"-")</f>
        <v>-</v>
      </c>
      <c r="P717" s="3" t="str">
        <f>IFERROR(VLOOKUP($D717,Payments!J$10:$AX$1113,41,FALSE),"-")</f>
        <v>-</v>
      </c>
      <c r="Q717" s="3" t="str">
        <f>IFERROR(VLOOKUP($D717,Payments!L$10:$AX$1113,39,FALSE),"-")</f>
        <v>-</v>
      </c>
      <c r="R717" s="3" t="str">
        <f>IFERROR(VLOOKUP($D717,Payments!N$10:$AX$1113,37,FALSE),"-")</f>
        <v>-</v>
      </c>
      <c r="S717" s="3" t="str">
        <f>IFERROR(VLOOKUP($D717,Payments!P$10:$AX$1113,35,FALSE),"-")</f>
        <v>-</v>
      </c>
      <c r="T717" s="3" t="str">
        <f>IFERROR(VLOOKUP($D717,Payments!R$10:$AX$1113,33,FALSE),"-")</f>
        <v>-</v>
      </c>
      <c r="U717" s="3" t="str">
        <f>IFERROR(VLOOKUP($D717,Payments!T$10:$AX$1113,31,FALSE),"-")</f>
        <v>-</v>
      </c>
      <c r="V717" s="3" t="str">
        <f>IFERROR(VLOOKUP($D717,Payments!V$10:$AX$1113,29,FALSE),"-")</f>
        <v>-</v>
      </c>
      <c r="W717" s="3" t="str">
        <f>IFERROR(VLOOKUP($D717,Payments!X$10:$AX$1113,27,FALSE),"-")</f>
        <v>-</v>
      </c>
      <c r="X717" s="3" t="str">
        <f>IFERROR(VLOOKUP($D717,Payments!Z$10:$AX$1113,25,FALSE),"-")</f>
        <v>-</v>
      </c>
      <c r="Y717" s="3" t="str">
        <f>IFERROR(VLOOKUP($D717,Payments!AB$10:$AX$1113,23,FALSE),"-")</f>
        <v>-</v>
      </c>
      <c r="Z717" s="3" t="str">
        <f>IFERROR(VLOOKUP($D717,Payments!AD$10:$AX$1113,19,FALSE),"-")</f>
        <v>-</v>
      </c>
      <c r="AA717" s="3" t="str">
        <f>IFERROR(VLOOKUP($D717,Payments!AF$10:$AX$1113,17,FALSE),"-")</f>
        <v>-</v>
      </c>
      <c r="AB717" s="3" t="str">
        <f>IFERROR(VLOOKUP($D717,Payments!AH$10:$AX$1113,15,FALSE),"-")</f>
        <v>-</v>
      </c>
      <c r="AC717" s="3" t="str">
        <f>IFERROR(VLOOKUP($D717,Payments!AJ$10:$AX$1113,15,FALSE),"-")</f>
        <v>-</v>
      </c>
      <c r="AD717" s="3" t="str">
        <f>IFERROR(VLOOKUP($D717,Payments!AL$10:$AX$1113,13,FALSE),"-")</f>
        <v>-</v>
      </c>
      <c r="AE717" s="3" t="str">
        <f>IFERROR(VLOOKUP($D717,Payments!AN$10:$AX$1113,11,FALSE),"-")</f>
        <v>-</v>
      </c>
      <c r="AF717" s="3" t="str">
        <f>IFERROR(VLOOKUP($D717,Payments!AP$10:$AX$1113,9,FALSE),"-")</f>
        <v>-</v>
      </c>
      <c r="AG717" s="3" t="str">
        <f>IFERROR(VLOOKUP($D717,Payments!AR$10:$AX$1113,7,FALSE),"-")</f>
        <v>-</v>
      </c>
      <c r="AH717" s="3" t="str">
        <f>IFERROR(VLOOKUP($D717,Payments!AT$10:$AX$1113,5,FALSE),"-")</f>
        <v>-</v>
      </c>
      <c r="AI717" s="3" t="str">
        <f>IFERROR(VLOOKUP($D717,Payments!AV$10:$AX$1113,3,FALSE),"-")</f>
        <v>-</v>
      </c>
    </row>
    <row r="718" spans="1:35" ht="14.5" x14ac:dyDescent="0.35">
      <c r="A718" s="8" t="s">
        <v>804</v>
      </c>
      <c r="B718" s="2" t="s">
        <v>2714</v>
      </c>
      <c r="C718" s="23" t="s">
        <v>967</v>
      </c>
      <c r="D718" s="2" t="s">
        <v>2293</v>
      </c>
      <c r="E718" s="23" t="s">
        <v>977</v>
      </c>
      <c r="F718" s="9">
        <v>3</v>
      </c>
      <c r="G718" s="38">
        <v>20000</v>
      </c>
      <c r="H718" s="9"/>
      <c r="I718" s="31"/>
      <c r="J718" s="9"/>
      <c r="K718" s="9" t="s">
        <v>978</v>
      </c>
      <c r="L718" s="3" t="str">
        <f>IFERROR(VLOOKUP($D718,Payments!B$10:$AX$1113,49,FALSE),"-")</f>
        <v>-</v>
      </c>
      <c r="M718" s="3" t="str">
        <f>IFERROR(VLOOKUP($D718,Payments!D$10:$AX$1113,47,FALSE),"-")</f>
        <v>-</v>
      </c>
      <c r="N718" s="3" t="str">
        <f>IFERROR(VLOOKUP($D718,Payments!F$10:$AX$1113,45,FALSE),"-")</f>
        <v>-</v>
      </c>
      <c r="O718" s="3" t="str">
        <f>IFERROR(VLOOKUP($D718,Payments!H$10:$AX$1113,43,FALSE),"-")</f>
        <v>-</v>
      </c>
      <c r="P718" s="3" t="str">
        <f>IFERROR(VLOOKUP($D718,Payments!J$10:$AX$1113,41,FALSE),"-")</f>
        <v>-</v>
      </c>
      <c r="Q718" s="3" t="str">
        <f>IFERROR(VLOOKUP($D718,Payments!L$10:$AX$1113,39,FALSE),"-")</f>
        <v>-</v>
      </c>
      <c r="R718" s="3" t="str">
        <f>IFERROR(VLOOKUP($D718,Payments!N$10:$AX$1113,37,FALSE),"-")</f>
        <v>-</v>
      </c>
      <c r="S718" s="3" t="str">
        <f>IFERROR(VLOOKUP($D718,Payments!P$10:$AX$1113,35,FALSE),"-")</f>
        <v>-</v>
      </c>
      <c r="T718" s="3" t="str">
        <f>IFERROR(VLOOKUP($D718,Payments!R$10:$AX$1113,33,FALSE),"-")</f>
        <v>-</v>
      </c>
      <c r="U718" s="3" t="str">
        <f>IFERROR(VLOOKUP($D718,Payments!T$10:$AX$1113,31,FALSE),"-")</f>
        <v>-</v>
      </c>
      <c r="V718" s="3" t="str">
        <f>IFERROR(VLOOKUP($D718,Payments!V$10:$AX$1113,29,FALSE),"-")</f>
        <v>-</v>
      </c>
      <c r="W718" s="3" t="str">
        <f>IFERROR(VLOOKUP($D718,Payments!X$10:$AX$1113,27,FALSE),"-")</f>
        <v>-</v>
      </c>
      <c r="X718" s="3" t="str">
        <f>IFERROR(VLOOKUP($D718,Payments!Z$10:$AX$1113,25,FALSE),"-")</f>
        <v>-</v>
      </c>
      <c r="Y718" s="3" t="str">
        <f>IFERROR(VLOOKUP($D718,Payments!AB$10:$AX$1113,23,FALSE),"-")</f>
        <v>-</v>
      </c>
      <c r="Z718" s="3" t="str">
        <f>IFERROR(VLOOKUP($D718,Payments!AD$10:$AX$1113,19,FALSE),"-")</f>
        <v>-</v>
      </c>
      <c r="AA718" s="3" t="str">
        <f>IFERROR(VLOOKUP($D718,Payments!AF$10:$AX$1113,17,FALSE),"-")</f>
        <v>-</v>
      </c>
      <c r="AB718" s="3" t="str">
        <f>IFERROR(VLOOKUP($D718,Payments!AH$10:$AX$1113,15,FALSE),"-")</f>
        <v>-</v>
      </c>
      <c r="AC718" s="3" t="str">
        <f>IFERROR(VLOOKUP($D718,Payments!AJ$10:$AX$1113,15,FALSE),"-")</f>
        <v>-</v>
      </c>
      <c r="AD718" s="3" t="str">
        <f>IFERROR(VLOOKUP($D718,Payments!AL$10:$AX$1113,13,FALSE),"-")</f>
        <v>-</v>
      </c>
      <c r="AE718" s="3" t="str">
        <f>IFERROR(VLOOKUP($D718,Payments!AN$10:$AX$1113,11,FALSE),"-")</f>
        <v>-</v>
      </c>
      <c r="AF718" s="3" t="str">
        <f>IFERROR(VLOOKUP($D718,Payments!AP$10:$AX$1113,9,FALSE),"-")</f>
        <v>-</v>
      </c>
      <c r="AG718" s="3" t="str">
        <f>IFERROR(VLOOKUP($D718,Payments!AR$10:$AX$1113,7,FALSE),"-")</f>
        <v>-</v>
      </c>
      <c r="AH718" s="3" t="str">
        <f>IFERROR(VLOOKUP($D718,Payments!AT$10:$AX$1113,5,FALSE),"-")</f>
        <v>-</v>
      </c>
      <c r="AI718" s="3" t="str">
        <f>IFERROR(VLOOKUP($D718,Payments!AV$10:$AX$1113,3,FALSE),"-")</f>
        <v>-</v>
      </c>
    </row>
    <row r="719" spans="1:35" ht="14.5" x14ac:dyDescent="0.35">
      <c r="A719" s="8" t="s">
        <v>804</v>
      </c>
      <c r="B719" s="2" t="s">
        <v>2714</v>
      </c>
      <c r="C719" s="23" t="s">
        <v>967</v>
      </c>
      <c r="D719" s="2" t="s">
        <v>2294</v>
      </c>
      <c r="E719" s="23" t="s">
        <v>979</v>
      </c>
      <c r="F719" s="2" t="s">
        <v>2786</v>
      </c>
      <c r="G719" s="38">
        <v>15000</v>
      </c>
      <c r="H719" s="9" t="s">
        <v>227</v>
      </c>
      <c r="I719" s="31"/>
      <c r="J719" s="9"/>
      <c r="K719" s="9" t="s">
        <v>433</v>
      </c>
      <c r="L719" s="3" t="str">
        <f>IFERROR(VLOOKUP($D719,Payments!B$10:$AX$1113,49,FALSE),"-")</f>
        <v>-</v>
      </c>
      <c r="M719" s="3" t="str">
        <f>IFERROR(VLOOKUP($D719,Payments!D$10:$AX$1113,47,FALSE),"-")</f>
        <v>-</v>
      </c>
      <c r="N719" s="3" t="str">
        <f>IFERROR(VLOOKUP($D719,Payments!F$10:$AX$1113,45,FALSE),"-")</f>
        <v>-</v>
      </c>
      <c r="O719" s="3" t="str">
        <f>IFERROR(VLOOKUP($D719,Payments!H$10:$AX$1113,43,FALSE),"-")</f>
        <v>-</v>
      </c>
      <c r="P719" s="3" t="str">
        <f>IFERROR(VLOOKUP($D719,Payments!J$10:$AX$1113,41,FALSE),"-")</f>
        <v>-</v>
      </c>
      <c r="Q719" s="3" t="str">
        <f>IFERROR(VLOOKUP($D719,Payments!L$10:$AX$1113,39,FALSE),"-")</f>
        <v>-</v>
      </c>
      <c r="R719" s="3" t="str">
        <f>IFERROR(VLOOKUP($D719,Payments!N$10:$AX$1113,37,FALSE),"-")</f>
        <v>-</v>
      </c>
      <c r="S719" s="3" t="str">
        <f>IFERROR(VLOOKUP($D719,Payments!P$10:$AX$1113,35,FALSE),"-")</f>
        <v>-</v>
      </c>
      <c r="T719" s="3" t="str">
        <f>IFERROR(VLOOKUP($D719,Payments!R$10:$AX$1113,33,FALSE),"-")</f>
        <v>-</v>
      </c>
      <c r="U719" s="3" t="str">
        <f>IFERROR(VLOOKUP($D719,Payments!T$10:$AX$1113,31,FALSE),"-")</f>
        <v>-</v>
      </c>
      <c r="V719" s="3" t="str">
        <f>IFERROR(VLOOKUP($D719,Payments!V$10:$AX$1113,29,FALSE),"-")</f>
        <v>-</v>
      </c>
      <c r="W719" s="3" t="str">
        <f>IFERROR(VLOOKUP($D719,Payments!X$10:$AX$1113,27,FALSE),"-")</f>
        <v>-</v>
      </c>
      <c r="X719" s="3" t="str">
        <f>IFERROR(VLOOKUP($D719,Payments!Z$10:$AX$1113,25,FALSE),"-")</f>
        <v>-</v>
      </c>
      <c r="Y719" s="3" t="str">
        <f>IFERROR(VLOOKUP($D719,Payments!AB$10:$AX$1113,23,FALSE),"-")</f>
        <v>-</v>
      </c>
      <c r="Z719" s="3" t="str">
        <f>IFERROR(VLOOKUP($D719,Payments!AD$10:$AX$1113,19,FALSE),"-")</f>
        <v>-</v>
      </c>
      <c r="AA719" s="3" t="str">
        <f>IFERROR(VLOOKUP($D719,Payments!AF$10:$AX$1113,17,FALSE),"-")</f>
        <v>-</v>
      </c>
      <c r="AB719" s="3" t="str">
        <f>IFERROR(VLOOKUP($D719,Payments!AH$10:$AX$1113,15,FALSE),"-")</f>
        <v>-</v>
      </c>
      <c r="AC719" s="3" t="str">
        <f>IFERROR(VLOOKUP($D719,Payments!AJ$10:$AX$1113,15,FALSE),"-")</f>
        <v>-</v>
      </c>
      <c r="AD719" s="3" t="str">
        <f>IFERROR(VLOOKUP($D719,Payments!AL$10:$AX$1113,13,FALSE),"-")</f>
        <v>-</v>
      </c>
      <c r="AE719" s="3" t="str">
        <f>IFERROR(VLOOKUP($D719,Payments!AN$10:$AX$1113,11,FALSE),"-")</f>
        <v>-</v>
      </c>
      <c r="AF719" s="3" t="str">
        <f>IFERROR(VLOOKUP($D719,Payments!AP$10:$AX$1113,9,FALSE),"-")</f>
        <v>-</v>
      </c>
      <c r="AG719" s="3" t="str">
        <f>IFERROR(VLOOKUP($D719,Payments!AR$10:$AX$1113,7,FALSE),"-")</f>
        <v>-</v>
      </c>
      <c r="AH719" s="3" t="str">
        <f>IFERROR(VLOOKUP($D719,Payments!AT$10:$AX$1113,5,FALSE),"-")</f>
        <v>-</v>
      </c>
      <c r="AI719" s="3" t="str">
        <f>IFERROR(VLOOKUP($D719,Payments!AV$10:$AX$1113,3,FALSE),"-")</f>
        <v>-</v>
      </c>
    </row>
    <row r="720" spans="1:35" ht="14.5" x14ac:dyDescent="0.35">
      <c r="A720" s="8" t="s">
        <v>804</v>
      </c>
      <c r="B720" s="2" t="s">
        <v>2715</v>
      </c>
      <c r="C720" s="23" t="s">
        <v>980</v>
      </c>
      <c r="D720" s="2" t="s">
        <v>2295</v>
      </c>
      <c r="E720" s="23" t="s">
        <v>981</v>
      </c>
      <c r="F720" s="9"/>
      <c r="G720" s="38">
        <v>25000</v>
      </c>
      <c r="H720" s="9"/>
      <c r="I720" s="31"/>
      <c r="J720" s="9"/>
      <c r="K720" s="11" t="s">
        <v>315</v>
      </c>
      <c r="L720" s="3" t="str">
        <f>IFERROR(VLOOKUP($D720,Payments!B$10:$AX$1113,49,FALSE),"-")</f>
        <v>-</v>
      </c>
      <c r="M720" s="3" t="str">
        <f>IFERROR(VLOOKUP($D720,Payments!D$10:$AX$1113,47,FALSE),"-")</f>
        <v>-</v>
      </c>
      <c r="N720" s="3" t="str">
        <f>IFERROR(VLOOKUP($D720,Payments!F$10:$AX$1113,45,FALSE),"-")</f>
        <v>-</v>
      </c>
      <c r="O720" s="3" t="str">
        <f>IFERROR(VLOOKUP($D720,Payments!H$10:$AX$1113,43,FALSE),"-")</f>
        <v>-</v>
      </c>
      <c r="P720" s="3" t="str">
        <f>IFERROR(VLOOKUP($D720,Payments!J$10:$AX$1113,41,FALSE),"-")</f>
        <v>-</v>
      </c>
      <c r="Q720" s="3" t="str">
        <f>IFERROR(VLOOKUP($D720,Payments!L$10:$AX$1113,39,FALSE),"-")</f>
        <v>-</v>
      </c>
      <c r="R720" s="3" t="str">
        <f>IFERROR(VLOOKUP($D720,Payments!N$10:$AX$1113,37,FALSE),"-")</f>
        <v>-</v>
      </c>
      <c r="S720" s="3" t="str">
        <f>IFERROR(VLOOKUP($D720,Payments!P$10:$AX$1113,35,FALSE),"-")</f>
        <v>-</v>
      </c>
      <c r="T720" s="3" t="str">
        <f>IFERROR(VLOOKUP($D720,Payments!R$10:$AX$1113,33,FALSE),"-")</f>
        <v>-</v>
      </c>
      <c r="U720" s="3" t="str">
        <f>IFERROR(VLOOKUP($D720,Payments!T$10:$AX$1113,31,FALSE),"-")</f>
        <v>-</v>
      </c>
      <c r="V720" s="3" t="str">
        <f>IFERROR(VLOOKUP($D720,Payments!V$10:$AX$1113,29,FALSE),"-")</f>
        <v>-</v>
      </c>
      <c r="W720" s="3" t="str">
        <f>IFERROR(VLOOKUP($D720,Payments!X$10:$AX$1113,27,FALSE),"-")</f>
        <v>-</v>
      </c>
      <c r="X720" s="3" t="str">
        <f>IFERROR(VLOOKUP($D720,Payments!Z$10:$AX$1113,25,FALSE),"-")</f>
        <v>-</v>
      </c>
      <c r="Y720" s="3" t="str">
        <f>IFERROR(VLOOKUP($D720,Payments!AB$10:$AX$1113,23,FALSE),"-")</f>
        <v>-</v>
      </c>
      <c r="Z720" s="3" t="str">
        <f>IFERROR(VLOOKUP($D720,Payments!AD$10:$AX$1113,19,FALSE),"-")</f>
        <v>-</v>
      </c>
      <c r="AA720" s="3" t="str">
        <f>IFERROR(VLOOKUP($D720,Payments!AF$10:$AX$1113,17,FALSE),"-")</f>
        <v>-</v>
      </c>
      <c r="AB720" s="3" t="str">
        <f>IFERROR(VLOOKUP($D720,Payments!AH$10:$AX$1113,15,FALSE),"-")</f>
        <v>-</v>
      </c>
      <c r="AC720" s="3" t="str">
        <f>IFERROR(VLOOKUP($D720,Payments!AJ$10:$AX$1113,15,FALSE),"-")</f>
        <v>-</v>
      </c>
      <c r="AD720" s="3" t="str">
        <f>IFERROR(VLOOKUP($D720,Payments!AL$10:$AX$1113,13,FALSE),"-")</f>
        <v>-</v>
      </c>
      <c r="AE720" s="3" t="str">
        <f>IFERROR(VLOOKUP($D720,Payments!AN$10:$AX$1113,11,FALSE),"-")</f>
        <v>-</v>
      </c>
      <c r="AF720" s="3" t="str">
        <f>IFERROR(VLOOKUP($D720,Payments!AP$10:$AX$1113,9,FALSE),"-")</f>
        <v>-</v>
      </c>
      <c r="AG720" s="3" t="str">
        <f>IFERROR(VLOOKUP($D720,Payments!AR$10:$AX$1113,7,FALSE),"-")</f>
        <v>-</v>
      </c>
      <c r="AH720" s="3" t="str">
        <f>IFERROR(VLOOKUP($D720,Payments!AT$10:$AX$1113,5,FALSE),"-")</f>
        <v>-</v>
      </c>
      <c r="AI720" s="3" t="str">
        <f>IFERROR(VLOOKUP($D720,Payments!AV$10:$AX$1113,3,FALSE),"-")</f>
        <v>-</v>
      </c>
    </row>
    <row r="721" spans="1:35" ht="14.5" x14ac:dyDescent="0.35">
      <c r="A721" s="8" t="s">
        <v>804</v>
      </c>
      <c r="B721" s="2" t="s">
        <v>2715</v>
      </c>
      <c r="C721" s="23" t="s">
        <v>980</v>
      </c>
      <c r="D721" s="2" t="s">
        <v>2296</v>
      </c>
      <c r="E721" s="24" t="s">
        <v>1435</v>
      </c>
      <c r="F721" s="9">
        <v>2</v>
      </c>
      <c r="G721" s="38">
        <v>20000</v>
      </c>
      <c r="H721" s="9"/>
      <c r="I721" s="31"/>
      <c r="J721" s="9"/>
      <c r="K721" s="9"/>
      <c r="L721" s="3" t="str">
        <f>IFERROR(VLOOKUP($D721,Payments!B$10:$AX$1113,49,FALSE),"-")</f>
        <v>-</v>
      </c>
      <c r="M721" s="3" t="str">
        <f>IFERROR(VLOOKUP($D721,Payments!D$10:$AX$1113,47,FALSE),"-")</f>
        <v>-</v>
      </c>
      <c r="N721" s="3" t="str">
        <f>IFERROR(VLOOKUP($D721,Payments!F$10:$AX$1113,45,FALSE),"-")</f>
        <v>-</v>
      </c>
      <c r="O721" s="3" t="str">
        <f>IFERROR(VLOOKUP($D721,Payments!H$10:$AX$1113,43,FALSE),"-")</f>
        <v>-</v>
      </c>
      <c r="P721" s="3" t="str">
        <f>IFERROR(VLOOKUP($D721,Payments!J$10:$AX$1113,41,FALSE),"-")</f>
        <v>-</v>
      </c>
      <c r="Q721" s="3" t="str">
        <f>IFERROR(VLOOKUP($D721,Payments!L$10:$AX$1113,39,FALSE),"-")</f>
        <v>-</v>
      </c>
      <c r="R721" s="3" t="str">
        <f>IFERROR(VLOOKUP($D721,Payments!N$10:$AX$1113,37,FALSE),"-")</f>
        <v>-</v>
      </c>
      <c r="S721" s="3" t="str">
        <f>IFERROR(VLOOKUP($D721,Payments!P$10:$AX$1113,35,FALSE),"-")</f>
        <v>-</v>
      </c>
      <c r="T721" s="3" t="str">
        <f>IFERROR(VLOOKUP($D721,Payments!R$10:$AX$1113,33,FALSE),"-")</f>
        <v>-</v>
      </c>
      <c r="U721" s="3" t="str">
        <f>IFERROR(VLOOKUP($D721,Payments!T$10:$AX$1113,31,FALSE),"-")</f>
        <v>-</v>
      </c>
      <c r="V721" s="3" t="str">
        <f>IFERROR(VLOOKUP($D721,Payments!V$10:$AX$1113,29,FALSE),"-")</f>
        <v>-</v>
      </c>
      <c r="W721" s="3" t="str">
        <f>IFERROR(VLOOKUP($D721,Payments!X$10:$AX$1113,27,FALSE),"-")</f>
        <v>-</v>
      </c>
      <c r="X721" s="3" t="str">
        <f>IFERROR(VLOOKUP($D721,Payments!Z$10:$AX$1113,25,FALSE),"-")</f>
        <v>-</v>
      </c>
      <c r="Y721" s="3" t="str">
        <f>IFERROR(VLOOKUP($D721,Payments!AB$10:$AX$1113,23,FALSE),"-")</f>
        <v>-</v>
      </c>
      <c r="Z721" s="3" t="str">
        <f>IFERROR(VLOOKUP($D721,Payments!AD$10:$AX$1113,19,FALSE),"-")</f>
        <v>-</v>
      </c>
      <c r="AA721" s="3" t="str">
        <f>IFERROR(VLOOKUP($D721,Payments!AF$10:$AX$1113,17,FALSE),"-")</f>
        <v>-</v>
      </c>
      <c r="AB721" s="3" t="str">
        <f>IFERROR(VLOOKUP($D721,Payments!AH$10:$AX$1113,15,FALSE),"-")</f>
        <v>-</v>
      </c>
      <c r="AC721" s="3" t="str">
        <f>IFERROR(VLOOKUP($D721,Payments!AJ$10:$AX$1113,15,FALSE),"-")</f>
        <v>-</v>
      </c>
      <c r="AD721" s="3" t="str">
        <f>IFERROR(VLOOKUP($D721,Payments!AL$10:$AX$1113,13,FALSE),"-")</f>
        <v>-</v>
      </c>
      <c r="AE721" s="3" t="str">
        <f>IFERROR(VLOOKUP($D721,Payments!AN$10:$AX$1113,11,FALSE),"-")</f>
        <v>-</v>
      </c>
      <c r="AF721" s="3" t="str">
        <f>IFERROR(VLOOKUP($D721,Payments!AP$10:$AX$1113,9,FALSE),"-")</f>
        <v>-</v>
      </c>
      <c r="AG721" s="3" t="str">
        <f>IFERROR(VLOOKUP($D721,Payments!AR$10:$AX$1113,7,FALSE),"-")</f>
        <v>-</v>
      </c>
      <c r="AH721" s="3" t="str">
        <f>IFERROR(VLOOKUP($D721,Payments!AT$10:$AX$1113,5,FALSE),"-")</f>
        <v>-</v>
      </c>
      <c r="AI721" s="3" t="str">
        <f>IFERROR(VLOOKUP($D721,Payments!AV$10:$AX$1113,3,FALSE),"-")</f>
        <v>-</v>
      </c>
    </row>
    <row r="722" spans="1:35" ht="14.5" x14ac:dyDescent="0.35">
      <c r="A722" s="8" t="s">
        <v>804</v>
      </c>
      <c r="B722" s="2" t="s">
        <v>2715</v>
      </c>
      <c r="C722" s="23" t="s">
        <v>980</v>
      </c>
      <c r="D722" s="2" t="s">
        <v>2297</v>
      </c>
      <c r="E722" s="23" t="s">
        <v>982</v>
      </c>
      <c r="F722" s="2" t="s">
        <v>2786</v>
      </c>
      <c r="G722" s="38">
        <v>15000</v>
      </c>
      <c r="H722" s="9" t="s">
        <v>243</v>
      </c>
      <c r="I722" s="31"/>
      <c r="J722" s="9"/>
      <c r="K722" s="9"/>
      <c r="L722" s="3" t="str">
        <f>IFERROR(VLOOKUP($D722,Payments!B$10:$AX$1113,49,FALSE),"-")</f>
        <v>-</v>
      </c>
      <c r="M722" s="3" t="str">
        <f>IFERROR(VLOOKUP($D722,Payments!D$10:$AX$1113,47,FALSE),"-")</f>
        <v>-</v>
      </c>
      <c r="N722" s="3" t="str">
        <f>IFERROR(VLOOKUP($D722,Payments!F$10:$AX$1113,45,FALSE),"-")</f>
        <v>-</v>
      </c>
      <c r="O722" s="3" t="str">
        <f>IFERROR(VLOOKUP($D722,Payments!H$10:$AX$1113,43,FALSE),"-")</f>
        <v>-</v>
      </c>
      <c r="P722" s="3" t="str">
        <f>IFERROR(VLOOKUP($D722,Payments!J$10:$AX$1113,41,FALSE),"-")</f>
        <v>-</v>
      </c>
      <c r="Q722" s="3" t="str">
        <f>IFERROR(VLOOKUP($D722,Payments!L$10:$AX$1113,39,FALSE),"-")</f>
        <v>-</v>
      </c>
      <c r="R722" s="3" t="str">
        <f>IFERROR(VLOOKUP($D722,Payments!N$10:$AX$1113,37,FALSE),"-")</f>
        <v>-</v>
      </c>
      <c r="S722" s="3" t="str">
        <f>IFERROR(VLOOKUP($D722,Payments!P$10:$AX$1113,35,FALSE),"-")</f>
        <v>-</v>
      </c>
      <c r="T722" s="3" t="str">
        <f>IFERROR(VLOOKUP($D722,Payments!R$10:$AX$1113,33,FALSE),"-")</f>
        <v>-</v>
      </c>
      <c r="U722" s="3" t="str">
        <f>IFERROR(VLOOKUP($D722,Payments!T$10:$AX$1113,31,FALSE),"-")</f>
        <v>-</v>
      </c>
      <c r="V722" s="3" t="str">
        <f>IFERROR(VLOOKUP($D722,Payments!V$10:$AX$1113,29,FALSE),"-")</f>
        <v>-</v>
      </c>
      <c r="W722" s="3" t="str">
        <f>IFERROR(VLOOKUP($D722,Payments!X$10:$AX$1113,27,FALSE),"-")</f>
        <v>-</v>
      </c>
      <c r="X722" s="3" t="str">
        <f>IFERROR(VLOOKUP($D722,Payments!Z$10:$AX$1113,25,FALSE),"-")</f>
        <v>-</v>
      </c>
      <c r="Y722" s="3" t="str">
        <f>IFERROR(VLOOKUP($D722,Payments!AB$10:$AX$1113,23,FALSE),"-")</f>
        <v>-</v>
      </c>
      <c r="Z722" s="3" t="str">
        <f>IFERROR(VLOOKUP($D722,Payments!AD$10:$AX$1113,19,FALSE),"-")</f>
        <v>-</v>
      </c>
      <c r="AA722" s="3" t="str">
        <f>IFERROR(VLOOKUP($D722,Payments!AF$10:$AX$1113,17,FALSE),"-")</f>
        <v>-</v>
      </c>
      <c r="AB722" s="3" t="str">
        <f>IFERROR(VLOOKUP($D722,Payments!AH$10:$AX$1113,15,FALSE),"-")</f>
        <v>-</v>
      </c>
      <c r="AC722" s="3" t="str">
        <f>IFERROR(VLOOKUP($D722,Payments!AJ$10:$AX$1113,15,FALSE),"-")</f>
        <v>-</v>
      </c>
      <c r="AD722" s="3" t="str">
        <f>IFERROR(VLOOKUP($D722,Payments!AL$10:$AX$1113,13,FALSE),"-")</f>
        <v>-</v>
      </c>
      <c r="AE722" s="3" t="str">
        <f>IFERROR(VLOOKUP($D722,Payments!AN$10:$AX$1113,11,FALSE),"-")</f>
        <v>-</v>
      </c>
      <c r="AF722" s="3" t="str">
        <f>IFERROR(VLOOKUP($D722,Payments!AP$10:$AX$1113,9,FALSE),"-")</f>
        <v>-</v>
      </c>
      <c r="AG722" s="3" t="str">
        <f>IFERROR(VLOOKUP($D722,Payments!AR$10:$AX$1113,7,FALSE),"-")</f>
        <v>-</v>
      </c>
      <c r="AH722" s="3" t="str">
        <f>IFERROR(VLOOKUP($D722,Payments!AT$10:$AX$1113,5,FALSE),"-")</f>
        <v>-</v>
      </c>
      <c r="AI722" s="3" t="str">
        <f>IFERROR(VLOOKUP($D722,Payments!AV$10:$AX$1113,3,FALSE),"-")</f>
        <v>-</v>
      </c>
    </row>
    <row r="723" spans="1:35" ht="14.5" x14ac:dyDescent="0.35">
      <c r="A723" s="8" t="s">
        <v>804</v>
      </c>
      <c r="B723" s="2" t="s">
        <v>2715</v>
      </c>
      <c r="C723" s="23" t="s">
        <v>980</v>
      </c>
      <c r="D723" s="2" t="s">
        <v>2298</v>
      </c>
      <c r="E723" s="23" t="s">
        <v>983</v>
      </c>
      <c r="F723" s="9">
        <v>5</v>
      </c>
      <c r="G723" s="38">
        <v>20000</v>
      </c>
      <c r="H723" s="9"/>
      <c r="I723" s="31"/>
      <c r="J723" s="9"/>
      <c r="K723" s="9" t="s">
        <v>984</v>
      </c>
      <c r="L723" s="3" t="str">
        <f>IFERROR(VLOOKUP($D723,Payments!B$10:$AX$1113,49,FALSE),"-")</f>
        <v>-</v>
      </c>
      <c r="M723" s="3" t="str">
        <f>IFERROR(VLOOKUP($D723,Payments!D$10:$AX$1113,47,FALSE),"-")</f>
        <v>-</v>
      </c>
      <c r="N723" s="3" t="str">
        <f>IFERROR(VLOOKUP($D723,Payments!F$10:$AX$1113,45,FALSE),"-")</f>
        <v>-</v>
      </c>
      <c r="O723" s="3" t="str">
        <f>IFERROR(VLOOKUP($D723,Payments!H$10:$AX$1113,43,FALSE),"-")</f>
        <v>-</v>
      </c>
      <c r="P723" s="3" t="str">
        <f>IFERROR(VLOOKUP($D723,Payments!J$10:$AX$1113,41,FALSE),"-")</f>
        <v>-</v>
      </c>
      <c r="Q723" s="3" t="str">
        <f>IFERROR(VLOOKUP($D723,Payments!L$10:$AX$1113,39,FALSE),"-")</f>
        <v>-</v>
      </c>
      <c r="R723" s="3" t="str">
        <f>IFERROR(VLOOKUP($D723,Payments!N$10:$AX$1113,37,FALSE),"-")</f>
        <v>-</v>
      </c>
      <c r="S723" s="3" t="str">
        <f>IFERROR(VLOOKUP($D723,Payments!P$10:$AX$1113,35,FALSE),"-")</f>
        <v>-</v>
      </c>
      <c r="T723" s="3" t="str">
        <f>IFERROR(VLOOKUP($D723,Payments!R$10:$AX$1113,33,FALSE),"-")</f>
        <v>-</v>
      </c>
      <c r="U723" s="3" t="str">
        <f>IFERROR(VLOOKUP($D723,Payments!T$10:$AX$1113,31,FALSE),"-")</f>
        <v>-</v>
      </c>
      <c r="V723" s="3" t="str">
        <f>IFERROR(VLOOKUP($D723,Payments!V$10:$AX$1113,29,FALSE),"-")</f>
        <v>-</v>
      </c>
      <c r="W723" s="3" t="str">
        <f>IFERROR(VLOOKUP($D723,Payments!X$10:$AX$1113,27,FALSE),"-")</f>
        <v>-</v>
      </c>
      <c r="X723" s="3" t="str">
        <f>IFERROR(VLOOKUP($D723,Payments!Z$10:$AX$1113,25,FALSE),"-")</f>
        <v>-</v>
      </c>
      <c r="Y723" s="3" t="str">
        <f>IFERROR(VLOOKUP($D723,Payments!AB$10:$AX$1113,23,FALSE),"-")</f>
        <v>-</v>
      </c>
      <c r="Z723" s="3" t="str">
        <f>IFERROR(VLOOKUP($D723,Payments!AD$10:$AX$1113,19,FALSE),"-")</f>
        <v>-</v>
      </c>
      <c r="AA723" s="3" t="str">
        <f>IFERROR(VLOOKUP($D723,Payments!AF$10:$AX$1113,17,FALSE),"-")</f>
        <v>-</v>
      </c>
      <c r="AB723" s="3" t="str">
        <f>IFERROR(VLOOKUP($D723,Payments!AH$10:$AX$1113,15,FALSE),"-")</f>
        <v>-</v>
      </c>
      <c r="AC723" s="3" t="str">
        <f>IFERROR(VLOOKUP($D723,Payments!AJ$10:$AX$1113,15,FALSE),"-")</f>
        <v>-</v>
      </c>
      <c r="AD723" s="3" t="str">
        <f>IFERROR(VLOOKUP($D723,Payments!AL$10:$AX$1113,13,FALSE),"-")</f>
        <v>-</v>
      </c>
      <c r="AE723" s="3" t="str">
        <f>IFERROR(VLOOKUP($D723,Payments!AN$10:$AX$1113,11,FALSE),"-")</f>
        <v>-</v>
      </c>
      <c r="AF723" s="3" t="str">
        <f>IFERROR(VLOOKUP($D723,Payments!AP$10:$AX$1113,9,FALSE),"-")</f>
        <v>-</v>
      </c>
      <c r="AG723" s="3" t="str">
        <f>IFERROR(VLOOKUP($D723,Payments!AR$10:$AX$1113,7,FALSE),"-")</f>
        <v>-</v>
      </c>
      <c r="AH723" s="3" t="str">
        <f>IFERROR(VLOOKUP($D723,Payments!AT$10:$AX$1113,5,FALSE),"-")</f>
        <v>-</v>
      </c>
      <c r="AI723" s="3" t="str">
        <f>IFERROR(VLOOKUP($D723,Payments!AV$10:$AX$1113,3,FALSE),"-")</f>
        <v>-</v>
      </c>
    </row>
    <row r="724" spans="1:35" ht="14.5" x14ac:dyDescent="0.35">
      <c r="A724" s="8" t="s">
        <v>804</v>
      </c>
      <c r="B724" s="2" t="s">
        <v>2715</v>
      </c>
      <c r="C724" s="23" t="s">
        <v>980</v>
      </c>
      <c r="D724" s="2" t="s">
        <v>2299</v>
      </c>
      <c r="E724" s="23" t="s">
        <v>985</v>
      </c>
      <c r="F724" s="2" t="s">
        <v>2786</v>
      </c>
      <c r="G724" s="38">
        <v>20000</v>
      </c>
      <c r="H724" s="9" t="s">
        <v>243</v>
      </c>
      <c r="I724" s="31"/>
      <c r="J724" s="9"/>
      <c r="K724" s="9" t="s">
        <v>986</v>
      </c>
      <c r="L724" s="3" t="str">
        <f>IFERROR(VLOOKUP($D724,Payments!B$10:$AX$1113,49,FALSE),"-")</f>
        <v>-</v>
      </c>
      <c r="M724" s="3" t="str">
        <f>IFERROR(VLOOKUP($D724,Payments!D$10:$AX$1113,47,FALSE),"-")</f>
        <v>-</v>
      </c>
      <c r="N724" s="3" t="str">
        <f>IFERROR(VLOOKUP($D724,Payments!F$10:$AX$1113,45,FALSE),"-")</f>
        <v>-</v>
      </c>
      <c r="O724" s="3" t="str">
        <f>IFERROR(VLOOKUP($D724,Payments!H$10:$AX$1113,43,FALSE),"-")</f>
        <v>-</v>
      </c>
      <c r="P724" s="3" t="str">
        <f>IFERROR(VLOOKUP($D724,Payments!J$10:$AX$1113,41,FALSE),"-")</f>
        <v>-</v>
      </c>
      <c r="Q724" s="3" t="str">
        <f>IFERROR(VLOOKUP($D724,Payments!L$10:$AX$1113,39,FALSE),"-")</f>
        <v>-</v>
      </c>
      <c r="R724" s="3" t="str">
        <f>IFERROR(VLOOKUP($D724,Payments!N$10:$AX$1113,37,FALSE),"-")</f>
        <v>-</v>
      </c>
      <c r="S724" s="3" t="str">
        <f>IFERROR(VLOOKUP($D724,Payments!P$10:$AX$1113,35,FALSE),"-")</f>
        <v>-</v>
      </c>
      <c r="T724" s="3" t="str">
        <f>IFERROR(VLOOKUP($D724,Payments!R$10:$AX$1113,33,FALSE),"-")</f>
        <v>-</v>
      </c>
      <c r="U724" s="3" t="str">
        <f>IFERROR(VLOOKUP($D724,Payments!T$10:$AX$1113,31,FALSE),"-")</f>
        <v>-</v>
      </c>
      <c r="V724" s="3" t="str">
        <f>IFERROR(VLOOKUP($D724,Payments!V$10:$AX$1113,29,FALSE),"-")</f>
        <v>-</v>
      </c>
      <c r="W724" s="3" t="str">
        <f>IFERROR(VLOOKUP($D724,Payments!X$10:$AX$1113,27,FALSE),"-")</f>
        <v>-</v>
      </c>
      <c r="X724" s="3" t="str">
        <f>IFERROR(VLOOKUP($D724,Payments!Z$10:$AX$1113,25,FALSE),"-")</f>
        <v>-</v>
      </c>
      <c r="Y724" s="3" t="str">
        <f>IFERROR(VLOOKUP($D724,Payments!AB$10:$AX$1113,23,FALSE),"-")</f>
        <v>-</v>
      </c>
      <c r="Z724" s="3" t="str">
        <f>IFERROR(VLOOKUP($D724,Payments!AD$10:$AX$1113,19,FALSE),"-")</f>
        <v>-</v>
      </c>
      <c r="AA724" s="3" t="str">
        <f>IFERROR(VLOOKUP($D724,Payments!AF$10:$AX$1113,17,FALSE),"-")</f>
        <v>-</v>
      </c>
      <c r="AB724" s="3" t="str">
        <f>IFERROR(VLOOKUP($D724,Payments!AH$10:$AX$1113,15,FALSE),"-")</f>
        <v>-</v>
      </c>
      <c r="AC724" s="3" t="str">
        <f>IFERROR(VLOOKUP($D724,Payments!AJ$10:$AX$1113,15,FALSE),"-")</f>
        <v>-</v>
      </c>
      <c r="AD724" s="3" t="str">
        <f>IFERROR(VLOOKUP($D724,Payments!AL$10:$AX$1113,13,FALSE),"-")</f>
        <v>-</v>
      </c>
      <c r="AE724" s="3" t="str">
        <f>IFERROR(VLOOKUP($D724,Payments!AN$10:$AX$1113,11,FALSE),"-")</f>
        <v>-</v>
      </c>
      <c r="AF724" s="3" t="str">
        <f>IFERROR(VLOOKUP($D724,Payments!AP$10:$AX$1113,9,FALSE),"-")</f>
        <v>-</v>
      </c>
      <c r="AG724" s="3" t="str">
        <f>IFERROR(VLOOKUP($D724,Payments!AR$10:$AX$1113,7,FALSE),"-")</f>
        <v>-</v>
      </c>
      <c r="AH724" s="3" t="str">
        <f>IFERROR(VLOOKUP($D724,Payments!AT$10:$AX$1113,5,FALSE),"-")</f>
        <v>-</v>
      </c>
      <c r="AI724" s="3" t="str">
        <f>IFERROR(VLOOKUP($D724,Payments!AV$10:$AX$1113,3,FALSE),"-")</f>
        <v>-</v>
      </c>
    </row>
    <row r="725" spans="1:35" ht="14.5" x14ac:dyDescent="0.35">
      <c r="A725" s="8" t="s">
        <v>804</v>
      </c>
      <c r="B725" s="2" t="s">
        <v>2715</v>
      </c>
      <c r="C725" s="23" t="s">
        <v>980</v>
      </c>
      <c r="D725" s="2" t="s">
        <v>2300</v>
      </c>
      <c r="E725" s="24" t="s">
        <v>1436</v>
      </c>
      <c r="F725" s="2" t="s">
        <v>2786</v>
      </c>
      <c r="G725" s="38">
        <v>15000</v>
      </c>
      <c r="H725" s="9" t="s">
        <v>243</v>
      </c>
      <c r="I725" s="31"/>
      <c r="J725" s="9"/>
      <c r="K725" s="9" t="s">
        <v>987</v>
      </c>
      <c r="L725" s="3" t="str">
        <f>IFERROR(VLOOKUP($D725,Payments!B$10:$AX$1113,49,FALSE),"-")</f>
        <v>-</v>
      </c>
      <c r="M725" s="3" t="str">
        <f>IFERROR(VLOOKUP($D725,Payments!D$10:$AX$1113,47,FALSE),"-")</f>
        <v>-</v>
      </c>
      <c r="N725" s="3" t="str">
        <f>IFERROR(VLOOKUP($D725,Payments!F$10:$AX$1113,45,FALSE),"-")</f>
        <v>-</v>
      </c>
      <c r="O725" s="3" t="str">
        <f>IFERROR(VLOOKUP($D725,Payments!H$10:$AX$1113,43,FALSE),"-")</f>
        <v>-</v>
      </c>
      <c r="P725" s="3" t="str">
        <f>IFERROR(VLOOKUP($D725,Payments!J$10:$AX$1113,41,FALSE),"-")</f>
        <v>-</v>
      </c>
      <c r="Q725" s="3" t="str">
        <f>IFERROR(VLOOKUP($D725,Payments!L$10:$AX$1113,39,FALSE),"-")</f>
        <v>-</v>
      </c>
      <c r="R725" s="3" t="str">
        <f>IFERROR(VLOOKUP($D725,Payments!N$10:$AX$1113,37,FALSE),"-")</f>
        <v>-</v>
      </c>
      <c r="S725" s="3" t="str">
        <f>IFERROR(VLOOKUP($D725,Payments!P$10:$AX$1113,35,FALSE),"-")</f>
        <v>-</v>
      </c>
      <c r="T725" s="3" t="str">
        <f>IFERROR(VLOOKUP($D725,Payments!R$10:$AX$1113,33,FALSE),"-")</f>
        <v>-</v>
      </c>
      <c r="U725" s="3" t="str">
        <f>IFERROR(VLOOKUP($D725,Payments!T$10:$AX$1113,31,FALSE),"-")</f>
        <v>-</v>
      </c>
      <c r="V725" s="3" t="str">
        <f>IFERROR(VLOOKUP($D725,Payments!V$10:$AX$1113,29,FALSE),"-")</f>
        <v>-</v>
      </c>
      <c r="W725" s="3" t="str">
        <f>IFERROR(VLOOKUP($D725,Payments!X$10:$AX$1113,27,FALSE),"-")</f>
        <v>-</v>
      </c>
      <c r="X725" s="3" t="str">
        <f>IFERROR(VLOOKUP($D725,Payments!Z$10:$AX$1113,25,FALSE),"-")</f>
        <v>-</v>
      </c>
      <c r="Y725" s="3" t="str">
        <f>IFERROR(VLOOKUP($D725,Payments!AB$10:$AX$1113,23,FALSE),"-")</f>
        <v>-</v>
      </c>
      <c r="Z725" s="3" t="str">
        <f>IFERROR(VLOOKUP($D725,Payments!AD$10:$AX$1113,19,FALSE),"-")</f>
        <v>-</v>
      </c>
      <c r="AA725" s="3" t="str">
        <f>IFERROR(VLOOKUP($D725,Payments!AF$10:$AX$1113,17,FALSE),"-")</f>
        <v>-</v>
      </c>
      <c r="AB725" s="3" t="str">
        <f>IFERROR(VLOOKUP($D725,Payments!AH$10:$AX$1113,15,FALSE),"-")</f>
        <v>-</v>
      </c>
      <c r="AC725" s="3" t="str">
        <f>IFERROR(VLOOKUP($D725,Payments!AJ$10:$AX$1113,15,FALSE),"-")</f>
        <v>-</v>
      </c>
      <c r="AD725" s="3" t="str">
        <f>IFERROR(VLOOKUP($D725,Payments!AL$10:$AX$1113,13,FALSE),"-")</f>
        <v>-</v>
      </c>
      <c r="AE725" s="3" t="str">
        <f>IFERROR(VLOOKUP($D725,Payments!AN$10:$AX$1113,11,FALSE),"-")</f>
        <v>-</v>
      </c>
      <c r="AF725" s="3" t="str">
        <f>IFERROR(VLOOKUP($D725,Payments!AP$10:$AX$1113,9,FALSE),"-")</f>
        <v>-</v>
      </c>
      <c r="AG725" s="3" t="str">
        <f>IFERROR(VLOOKUP($D725,Payments!AR$10:$AX$1113,7,FALSE),"-")</f>
        <v>-</v>
      </c>
      <c r="AH725" s="3" t="str">
        <f>IFERROR(VLOOKUP($D725,Payments!AT$10:$AX$1113,5,FALSE),"-")</f>
        <v>-</v>
      </c>
      <c r="AI725" s="3" t="str">
        <f>IFERROR(VLOOKUP($D725,Payments!AV$10:$AX$1113,3,FALSE),"-")</f>
        <v>-</v>
      </c>
    </row>
    <row r="726" spans="1:35" ht="14.5" x14ac:dyDescent="0.35">
      <c r="A726" s="8" t="s">
        <v>804</v>
      </c>
      <c r="B726" s="2" t="s">
        <v>2716</v>
      </c>
      <c r="C726" s="23" t="s">
        <v>988</v>
      </c>
      <c r="D726" s="2" t="s">
        <v>2301</v>
      </c>
      <c r="E726" s="23" t="s">
        <v>989</v>
      </c>
      <c r="F726" s="9">
        <v>1</v>
      </c>
      <c r="G726" s="38">
        <v>20000</v>
      </c>
      <c r="H726" s="9"/>
      <c r="I726" s="31"/>
      <c r="J726" s="9"/>
      <c r="K726" s="9"/>
      <c r="L726" s="3" t="str">
        <f>IFERROR(VLOOKUP($D726,Payments!B$10:$AX$1113,49,FALSE),"-")</f>
        <v>-</v>
      </c>
      <c r="M726" s="3" t="str">
        <f>IFERROR(VLOOKUP($D726,Payments!D$10:$AX$1113,47,FALSE),"-")</f>
        <v>-</v>
      </c>
      <c r="N726" s="3" t="str">
        <f>IFERROR(VLOOKUP($D726,Payments!F$10:$AX$1113,45,FALSE),"-")</f>
        <v>-</v>
      </c>
      <c r="O726" s="3" t="str">
        <f>IFERROR(VLOOKUP($D726,Payments!H$10:$AX$1113,43,FALSE),"-")</f>
        <v>-</v>
      </c>
      <c r="P726" s="3" t="str">
        <f>IFERROR(VLOOKUP($D726,Payments!J$10:$AX$1113,41,FALSE),"-")</f>
        <v>-</v>
      </c>
      <c r="Q726" s="3" t="str">
        <f>IFERROR(VLOOKUP($D726,Payments!L$10:$AX$1113,39,FALSE),"-")</f>
        <v>-</v>
      </c>
      <c r="R726" s="3" t="str">
        <f>IFERROR(VLOOKUP($D726,Payments!N$10:$AX$1113,37,FALSE),"-")</f>
        <v>-</v>
      </c>
      <c r="S726" s="3" t="str">
        <f>IFERROR(VLOOKUP($D726,Payments!P$10:$AX$1113,35,FALSE),"-")</f>
        <v>-</v>
      </c>
      <c r="T726" s="3" t="str">
        <f>IFERROR(VLOOKUP($D726,Payments!R$10:$AX$1113,33,FALSE),"-")</f>
        <v>-</v>
      </c>
      <c r="U726" s="3" t="str">
        <f>IFERROR(VLOOKUP($D726,Payments!T$10:$AX$1113,31,FALSE),"-")</f>
        <v>-</v>
      </c>
      <c r="V726" s="3" t="str">
        <f>IFERROR(VLOOKUP($D726,Payments!V$10:$AX$1113,29,FALSE),"-")</f>
        <v>-</v>
      </c>
      <c r="W726" s="3" t="str">
        <f>IFERROR(VLOOKUP($D726,Payments!X$10:$AX$1113,27,FALSE),"-")</f>
        <v>-</v>
      </c>
      <c r="X726" s="3" t="str">
        <f>IFERROR(VLOOKUP($D726,Payments!Z$10:$AX$1113,25,FALSE),"-")</f>
        <v>-</v>
      </c>
      <c r="Y726" s="3" t="str">
        <f>IFERROR(VLOOKUP($D726,Payments!AB$10:$AX$1113,23,FALSE),"-")</f>
        <v>-</v>
      </c>
      <c r="Z726" s="3" t="str">
        <f>IFERROR(VLOOKUP($D726,Payments!AD$10:$AX$1113,19,FALSE),"-")</f>
        <v>-</v>
      </c>
      <c r="AA726" s="3" t="str">
        <f>IFERROR(VLOOKUP($D726,Payments!AF$10:$AX$1113,17,FALSE),"-")</f>
        <v>-</v>
      </c>
      <c r="AB726" s="3" t="str">
        <f>IFERROR(VLOOKUP($D726,Payments!AH$10:$AX$1113,15,FALSE),"-")</f>
        <v>-</v>
      </c>
      <c r="AC726" s="3" t="str">
        <f>IFERROR(VLOOKUP($D726,Payments!AJ$10:$AX$1113,15,FALSE),"-")</f>
        <v>-</v>
      </c>
      <c r="AD726" s="3" t="str">
        <f>IFERROR(VLOOKUP($D726,Payments!AL$10:$AX$1113,13,FALSE),"-")</f>
        <v>-</v>
      </c>
      <c r="AE726" s="3" t="str">
        <f>IFERROR(VLOOKUP($D726,Payments!AN$10:$AX$1113,11,FALSE),"-")</f>
        <v>-</v>
      </c>
      <c r="AF726" s="3" t="str">
        <f>IFERROR(VLOOKUP($D726,Payments!AP$10:$AX$1113,9,FALSE),"-")</f>
        <v>-</v>
      </c>
      <c r="AG726" s="3" t="str">
        <f>IFERROR(VLOOKUP($D726,Payments!AR$10:$AX$1113,7,FALSE),"-")</f>
        <v>-</v>
      </c>
      <c r="AH726" s="3" t="str">
        <f>IFERROR(VLOOKUP($D726,Payments!AT$10:$AX$1113,5,FALSE),"-")</f>
        <v>-</v>
      </c>
      <c r="AI726" s="3" t="str">
        <f>IFERROR(VLOOKUP($D726,Payments!AV$10:$AX$1113,3,FALSE),"-")</f>
        <v>-</v>
      </c>
    </row>
    <row r="727" spans="1:35" ht="14.5" x14ac:dyDescent="0.35">
      <c r="A727" s="8" t="s">
        <v>804</v>
      </c>
      <c r="B727" s="2" t="s">
        <v>2716</v>
      </c>
      <c r="C727" s="23" t="s">
        <v>988</v>
      </c>
      <c r="D727" s="2" t="s">
        <v>2302</v>
      </c>
      <c r="E727" s="23" t="s">
        <v>990</v>
      </c>
      <c r="F727" s="9">
        <v>3</v>
      </c>
      <c r="G727" s="38">
        <v>20000</v>
      </c>
      <c r="H727" s="9"/>
      <c r="I727" s="31"/>
      <c r="J727" s="9"/>
      <c r="K727" s="9"/>
      <c r="L727" s="3" t="str">
        <f>IFERROR(VLOOKUP($D727,Payments!B$10:$AX$1113,49,FALSE),"-")</f>
        <v>-</v>
      </c>
      <c r="M727" s="3" t="str">
        <f>IFERROR(VLOOKUP($D727,Payments!D$10:$AX$1113,47,FALSE),"-")</f>
        <v>-</v>
      </c>
      <c r="N727" s="3" t="str">
        <f>IFERROR(VLOOKUP($D727,Payments!F$10:$AX$1113,45,FALSE),"-")</f>
        <v>-</v>
      </c>
      <c r="O727" s="3" t="str">
        <f>IFERROR(VLOOKUP($D727,Payments!H$10:$AX$1113,43,FALSE),"-")</f>
        <v>-</v>
      </c>
      <c r="P727" s="3" t="str">
        <f>IFERROR(VLOOKUP($D727,Payments!J$10:$AX$1113,41,FALSE),"-")</f>
        <v>-</v>
      </c>
      <c r="Q727" s="3" t="str">
        <f>IFERROR(VLOOKUP($D727,Payments!L$10:$AX$1113,39,FALSE),"-")</f>
        <v>-</v>
      </c>
      <c r="R727" s="3" t="str">
        <f>IFERROR(VLOOKUP($D727,Payments!N$10:$AX$1113,37,FALSE),"-")</f>
        <v>-</v>
      </c>
      <c r="S727" s="3" t="str">
        <f>IFERROR(VLOOKUP($D727,Payments!P$10:$AX$1113,35,FALSE),"-")</f>
        <v>-</v>
      </c>
      <c r="T727" s="3" t="str">
        <f>IFERROR(VLOOKUP($D727,Payments!R$10:$AX$1113,33,FALSE),"-")</f>
        <v>-</v>
      </c>
      <c r="U727" s="3" t="str">
        <f>IFERROR(VLOOKUP($D727,Payments!T$10:$AX$1113,31,FALSE),"-")</f>
        <v>-</v>
      </c>
      <c r="V727" s="3" t="str">
        <f>IFERROR(VLOOKUP($D727,Payments!V$10:$AX$1113,29,FALSE),"-")</f>
        <v>-</v>
      </c>
      <c r="W727" s="3" t="str">
        <f>IFERROR(VLOOKUP($D727,Payments!X$10:$AX$1113,27,FALSE),"-")</f>
        <v>-</v>
      </c>
      <c r="X727" s="3" t="str">
        <f>IFERROR(VLOOKUP($D727,Payments!Z$10:$AX$1113,25,FALSE),"-")</f>
        <v>-</v>
      </c>
      <c r="Y727" s="3" t="str">
        <f>IFERROR(VLOOKUP($D727,Payments!AB$10:$AX$1113,23,FALSE),"-")</f>
        <v>-</v>
      </c>
      <c r="Z727" s="3" t="str">
        <f>IFERROR(VLOOKUP($D727,Payments!AD$10:$AX$1113,19,FALSE),"-")</f>
        <v>-</v>
      </c>
      <c r="AA727" s="3" t="str">
        <f>IFERROR(VLOOKUP($D727,Payments!AF$10:$AX$1113,17,FALSE),"-")</f>
        <v>-</v>
      </c>
      <c r="AB727" s="3" t="str">
        <f>IFERROR(VLOOKUP($D727,Payments!AH$10:$AX$1113,15,FALSE),"-")</f>
        <v>-</v>
      </c>
      <c r="AC727" s="3" t="str">
        <f>IFERROR(VLOOKUP($D727,Payments!AJ$10:$AX$1113,15,FALSE),"-")</f>
        <v>-</v>
      </c>
      <c r="AD727" s="3" t="str">
        <f>IFERROR(VLOOKUP($D727,Payments!AL$10:$AX$1113,13,FALSE),"-")</f>
        <v>-</v>
      </c>
      <c r="AE727" s="3" t="str">
        <f>IFERROR(VLOOKUP($D727,Payments!AN$10:$AX$1113,11,FALSE),"-")</f>
        <v>-</v>
      </c>
      <c r="AF727" s="3" t="str">
        <f>IFERROR(VLOOKUP($D727,Payments!AP$10:$AX$1113,9,FALSE),"-")</f>
        <v>-</v>
      </c>
      <c r="AG727" s="3" t="str">
        <f>IFERROR(VLOOKUP($D727,Payments!AR$10:$AX$1113,7,FALSE),"-")</f>
        <v>-</v>
      </c>
      <c r="AH727" s="3" t="str">
        <f>IFERROR(VLOOKUP($D727,Payments!AT$10:$AX$1113,5,FALSE),"-")</f>
        <v>-</v>
      </c>
      <c r="AI727" s="3" t="str">
        <f>IFERROR(VLOOKUP($D727,Payments!AV$10:$AX$1113,3,FALSE),"-")</f>
        <v>-</v>
      </c>
    </row>
    <row r="728" spans="1:35" ht="14.5" x14ac:dyDescent="0.35">
      <c r="A728" s="8" t="s">
        <v>804</v>
      </c>
      <c r="B728" s="2" t="s">
        <v>2716</v>
      </c>
      <c r="C728" s="23" t="s">
        <v>988</v>
      </c>
      <c r="D728" s="2" t="s">
        <v>2303</v>
      </c>
      <c r="E728" s="23" t="s">
        <v>991</v>
      </c>
      <c r="F728" s="9">
        <v>4</v>
      </c>
      <c r="G728" s="38">
        <v>20000</v>
      </c>
      <c r="H728" s="9"/>
      <c r="I728" s="31"/>
      <c r="J728" s="9"/>
      <c r="K728" s="9"/>
      <c r="L728" s="3" t="str">
        <f>IFERROR(VLOOKUP($D728,Payments!B$10:$AX$1113,49,FALSE),"-")</f>
        <v>-</v>
      </c>
      <c r="M728" s="3" t="str">
        <f>IFERROR(VLOOKUP($D728,Payments!D$10:$AX$1113,47,FALSE),"-")</f>
        <v>-</v>
      </c>
      <c r="N728" s="3" t="str">
        <f>IFERROR(VLOOKUP($D728,Payments!F$10:$AX$1113,45,FALSE),"-")</f>
        <v>-</v>
      </c>
      <c r="O728" s="3" t="str">
        <f>IFERROR(VLOOKUP($D728,Payments!H$10:$AX$1113,43,FALSE),"-")</f>
        <v>-</v>
      </c>
      <c r="P728" s="3" t="str">
        <f>IFERROR(VLOOKUP($D728,Payments!J$10:$AX$1113,41,FALSE),"-")</f>
        <v>-</v>
      </c>
      <c r="Q728" s="3" t="str">
        <f>IFERROR(VLOOKUP($D728,Payments!L$10:$AX$1113,39,FALSE),"-")</f>
        <v>-</v>
      </c>
      <c r="R728" s="3" t="str">
        <f>IFERROR(VLOOKUP($D728,Payments!N$10:$AX$1113,37,FALSE),"-")</f>
        <v>-</v>
      </c>
      <c r="S728" s="3" t="str">
        <f>IFERROR(VLOOKUP($D728,Payments!P$10:$AX$1113,35,FALSE),"-")</f>
        <v>-</v>
      </c>
      <c r="T728" s="3" t="str">
        <f>IFERROR(VLOOKUP($D728,Payments!R$10:$AX$1113,33,FALSE),"-")</f>
        <v>-</v>
      </c>
      <c r="U728" s="3" t="str">
        <f>IFERROR(VLOOKUP($D728,Payments!T$10:$AX$1113,31,FALSE),"-")</f>
        <v>-</v>
      </c>
      <c r="V728" s="3" t="str">
        <f>IFERROR(VLOOKUP($D728,Payments!V$10:$AX$1113,29,FALSE),"-")</f>
        <v>-</v>
      </c>
      <c r="W728" s="3" t="str">
        <f>IFERROR(VLOOKUP($D728,Payments!X$10:$AX$1113,27,FALSE),"-")</f>
        <v>-</v>
      </c>
      <c r="X728" s="3" t="str">
        <f>IFERROR(VLOOKUP($D728,Payments!Z$10:$AX$1113,25,FALSE),"-")</f>
        <v>-</v>
      </c>
      <c r="Y728" s="3" t="str">
        <f>IFERROR(VLOOKUP($D728,Payments!AB$10:$AX$1113,23,FALSE),"-")</f>
        <v>-</v>
      </c>
      <c r="Z728" s="3" t="str">
        <f>IFERROR(VLOOKUP($D728,Payments!AD$10:$AX$1113,19,FALSE),"-")</f>
        <v>-</v>
      </c>
      <c r="AA728" s="3" t="str">
        <f>IFERROR(VLOOKUP($D728,Payments!AF$10:$AX$1113,17,FALSE),"-")</f>
        <v>-</v>
      </c>
      <c r="AB728" s="3" t="str">
        <f>IFERROR(VLOOKUP($D728,Payments!AH$10:$AX$1113,15,FALSE),"-")</f>
        <v>-</v>
      </c>
      <c r="AC728" s="3" t="str">
        <f>IFERROR(VLOOKUP($D728,Payments!AJ$10:$AX$1113,15,FALSE),"-")</f>
        <v>-</v>
      </c>
      <c r="AD728" s="3" t="str">
        <f>IFERROR(VLOOKUP($D728,Payments!AL$10:$AX$1113,13,FALSE),"-")</f>
        <v>-</v>
      </c>
      <c r="AE728" s="3" t="str">
        <f>IFERROR(VLOOKUP($D728,Payments!AN$10:$AX$1113,11,FALSE),"-")</f>
        <v>-</v>
      </c>
      <c r="AF728" s="3" t="str">
        <f>IFERROR(VLOOKUP($D728,Payments!AP$10:$AX$1113,9,FALSE),"-")</f>
        <v>-</v>
      </c>
      <c r="AG728" s="3" t="str">
        <f>IFERROR(VLOOKUP($D728,Payments!AR$10:$AX$1113,7,FALSE),"-")</f>
        <v>-</v>
      </c>
      <c r="AH728" s="3" t="str">
        <f>IFERROR(VLOOKUP($D728,Payments!AT$10:$AX$1113,5,FALSE),"-")</f>
        <v>-</v>
      </c>
      <c r="AI728" s="3" t="str">
        <f>IFERROR(VLOOKUP($D728,Payments!AV$10:$AX$1113,3,FALSE),"-")</f>
        <v>-</v>
      </c>
    </row>
    <row r="729" spans="1:35" ht="14.5" x14ac:dyDescent="0.35">
      <c r="A729" s="8" t="s">
        <v>804</v>
      </c>
      <c r="B729" s="2" t="s">
        <v>2716</v>
      </c>
      <c r="C729" s="24" t="s">
        <v>988</v>
      </c>
      <c r="D729" s="2" t="s">
        <v>2304</v>
      </c>
      <c r="E729" s="23" t="s">
        <v>992</v>
      </c>
      <c r="F729" s="9">
        <v>5</v>
      </c>
      <c r="G729" s="38">
        <v>20000</v>
      </c>
      <c r="H729" s="9"/>
      <c r="I729" s="31"/>
      <c r="J729" s="9"/>
      <c r="K729" s="9"/>
      <c r="L729" s="3" t="str">
        <f>IFERROR(VLOOKUP($D729,Payments!B$10:$AX$1113,49,FALSE),"-")</f>
        <v>-</v>
      </c>
      <c r="M729" s="3" t="str">
        <f>IFERROR(VLOOKUP($D729,Payments!D$10:$AX$1113,47,FALSE),"-")</f>
        <v>-</v>
      </c>
      <c r="N729" s="3" t="str">
        <f>IFERROR(VLOOKUP($D729,Payments!F$10:$AX$1113,45,FALSE),"-")</f>
        <v>-</v>
      </c>
      <c r="O729" s="3" t="str">
        <f>IFERROR(VLOOKUP($D729,Payments!H$10:$AX$1113,43,FALSE),"-")</f>
        <v>-</v>
      </c>
      <c r="P729" s="3" t="str">
        <f>IFERROR(VLOOKUP($D729,Payments!J$10:$AX$1113,41,FALSE),"-")</f>
        <v>-</v>
      </c>
      <c r="Q729" s="3" t="str">
        <f>IFERROR(VLOOKUP($D729,Payments!L$10:$AX$1113,39,FALSE),"-")</f>
        <v>-</v>
      </c>
      <c r="R729" s="3" t="str">
        <f>IFERROR(VLOOKUP($D729,Payments!N$10:$AX$1113,37,FALSE),"-")</f>
        <v>-</v>
      </c>
      <c r="S729" s="3" t="str">
        <f>IFERROR(VLOOKUP($D729,Payments!P$10:$AX$1113,35,FALSE),"-")</f>
        <v>-</v>
      </c>
      <c r="T729" s="3" t="str">
        <f>IFERROR(VLOOKUP($D729,Payments!R$10:$AX$1113,33,FALSE),"-")</f>
        <v>-</v>
      </c>
      <c r="U729" s="3" t="str">
        <f>IFERROR(VLOOKUP($D729,Payments!T$10:$AX$1113,31,FALSE),"-")</f>
        <v>-</v>
      </c>
      <c r="V729" s="3" t="str">
        <f>IFERROR(VLOOKUP($D729,Payments!V$10:$AX$1113,29,FALSE),"-")</f>
        <v>-</v>
      </c>
      <c r="W729" s="3" t="str">
        <f>IFERROR(VLOOKUP($D729,Payments!X$10:$AX$1113,27,FALSE),"-")</f>
        <v>-</v>
      </c>
      <c r="X729" s="3" t="str">
        <f>IFERROR(VLOOKUP($D729,Payments!Z$10:$AX$1113,25,FALSE),"-")</f>
        <v>-</v>
      </c>
      <c r="Y729" s="3" t="str">
        <f>IFERROR(VLOOKUP($D729,Payments!AB$10:$AX$1113,23,FALSE),"-")</f>
        <v>-</v>
      </c>
      <c r="Z729" s="3" t="str">
        <f>IFERROR(VLOOKUP($D729,Payments!AD$10:$AX$1113,19,FALSE),"-")</f>
        <v>-</v>
      </c>
      <c r="AA729" s="3" t="str">
        <f>IFERROR(VLOOKUP($D729,Payments!AF$10:$AX$1113,17,FALSE),"-")</f>
        <v>-</v>
      </c>
      <c r="AB729" s="3" t="str">
        <f>IFERROR(VLOOKUP($D729,Payments!AH$10:$AX$1113,15,FALSE),"-")</f>
        <v>-</v>
      </c>
      <c r="AC729" s="3" t="str">
        <f>IFERROR(VLOOKUP($D729,Payments!AJ$10:$AX$1113,15,FALSE),"-")</f>
        <v>-</v>
      </c>
      <c r="AD729" s="3" t="str">
        <f>IFERROR(VLOOKUP($D729,Payments!AL$10:$AX$1113,13,FALSE),"-")</f>
        <v>-</v>
      </c>
      <c r="AE729" s="3" t="str">
        <f>IFERROR(VLOOKUP($D729,Payments!AN$10:$AX$1113,11,FALSE),"-")</f>
        <v>-</v>
      </c>
      <c r="AF729" s="3" t="str">
        <f>IFERROR(VLOOKUP($D729,Payments!AP$10:$AX$1113,9,FALSE),"-")</f>
        <v>-</v>
      </c>
      <c r="AG729" s="3" t="str">
        <f>IFERROR(VLOOKUP($D729,Payments!AR$10:$AX$1113,7,FALSE),"-")</f>
        <v>-</v>
      </c>
      <c r="AH729" s="3" t="str">
        <f>IFERROR(VLOOKUP($D729,Payments!AT$10:$AX$1113,5,FALSE),"-")</f>
        <v>-</v>
      </c>
      <c r="AI729" s="3" t="str">
        <f>IFERROR(VLOOKUP($D729,Payments!AV$10:$AX$1113,3,FALSE),"-")</f>
        <v>-</v>
      </c>
    </row>
    <row r="730" spans="1:35" ht="14.5" x14ac:dyDescent="0.35">
      <c r="A730" s="8" t="s">
        <v>804</v>
      </c>
      <c r="B730" s="2" t="s">
        <v>2717</v>
      </c>
      <c r="C730" s="24" t="s">
        <v>1416</v>
      </c>
      <c r="D730" s="2" t="s">
        <v>2305</v>
      </c>
      <c r="E730" s="23" t="s">
        <v>993</v>
      </c>
      <c r="F730" s="9">
        <v>5</v>
      </c>
      <c r="G730" s="38">
        <v>20000</v>
      </c>
      <c r="H730" s="9"/>
      <c r="I730" s="31"/>
      <c r="J730" s="9"/>
      <c r="K730" s="9"/>
      <c r="L730" s="3" t="str">
        <f>IFERROR(VLOOKUP($D730,Payments!B$10:$AX$1113,49,FALSE),"-")</f>
        <v>-</v>
      </c>
      <c r="M730" s="3" t="str">
        <f>IFERROR(VLOOKUP($D730,Payments!D$10:$AX$1113,47,FALSE),"-")</f>
        <v>-</v>
      </c>
      <c r="N730" s="3" t="str">
        <f>IFERROR(VLOOKUP($D730,Payments!F$10:$AX$1113,45,FALSE),"-")</f>
        <v>-</v>
      </c>
      <c r="O730" s="3" t="str">
        <f>IFERROR(VLOOKUP($D730,Payments!H$10:$AX$1113,43,FALSE),"-")</f>
        <v>-</v>
      </c>
      <c r="P730" s="3" t="str">
        <f>IFERROR(VLOOKUP($D730,Payments!J$10:$AX$1113,41,FALSE),"-")</f>
        <v>-</v>
      </c>
      <c r="Q730" s="3" t="str">
        <f>IFERROR(VLOOKUP($D730,Payments!L$10:$AX$1113,39,FALSE),"-")</f>
        <v>-</v>
      </c>
      <c r="R730" s="3" t="str">
        <f>IFERROR(VLOOKUP($D730,Payments!N$10:$AX$1113,37,FALSE),"-")</f>
        <v>-</v>
      </c>
      <c r="S730" s="3" t="str">
        <f>IFERROR(VLOOKUP($D730,Payments!P$10:$AX$1113,35,FALSE),"-")</f>
        <v>-</v>
      </c>
      <c r="T730" s="3" t="str">
        <f>IFERROR(VLOOKUP($D730,Payments!R$10:$AX$1113,33,FALSE),"-")</f>
        <v>-</v>
      </c>
      <c r="U730" s="3" t="str">
        <f>IFERROR(VLOOKUP($D730,Payments!T$10:$AX$1113,31,FALSE),"-")</f>
        <v>-</v>
      </c>
      <c r="V730" s="3" t="str">
        <f>IFERROR(VLOOKUP($D730,Payments!V$10:$AX$1113,29,FALSE),"-")</f>
        <v>-</v>
      </c>
      <c r="W730" s="3" t="str">
        <f>IFERROR(VLOOKUP($D730,Payments!X$10:$AX$1113,27,FALSE),"-")</f>
        <v>-</v>
      </c>
      <c r="X730" s="3" t="str">
        <f>IFERROR(VLOOKUP($D730,Payments!Z$10:$AX$1113,25,FALSE),"-")</f>
        <v>-</v>
      </c>
      <c r="Y730" s="3" t="str">
        <f>IFERROR(VLOOKUP($D730,Payments!AB$10:$AX$1113,23,FALSE),"-")</f>
        <v>-</v>
      </c>
      <c r="Z730" s="3" t="str">
        <f>IFERROR(VLOOKUP($D730,Payments!AD$10:$AX$1113,19,FALSE),"-")</f>
        <v>-</v>
      </c>
      <c r="AA730" s="3" t="str">
        <f>IFERROR(VLOOKUP($D730,Payments!AF$10:$AX$1113,17,FALSE),"-")</f>
        <v>-</v>
      </c>
      <c r="AB730" s="3" t="str">
        <f>IFERROR(VLOOKUP($D730,Payments!AH$10:$AX$1113,15,FALSE),"-")</f>
        <v>-</v>
      </c>
      <c r="AC730" s="3" t="str">
        <f>IFERROR(VLOOKUP($D730,Payments!AJ$10:$AX$1113,15,FALSE),"-")</f>
        <v>-</v>
      </c>
      <c r="AD730" s="3" t="str">
        <f>IFERROR(VLOOKUP($D730,Payments!AL$10:$AX$1113,13,FALSE),"-")</f>
        <v>-</v>
      </c>
      <c r="AE730" s="3" t="str">
        <f>IFERROR(VLOOKUP($D730,Payments!AN$10:$AX$1113,11,FALSE),"-")</f>
        <v>-</v>
      </c>
      <c r="AF730" s="3" t="str">
        <f>IFERROR(VLOOKUP($D730,Payments!AP$10:$AX$1113,9,FALSE),"-")</f>
        <v>-</v>
      </c>
      <c r="AG730" s="3" t="str">
        <f>IFERROR(VLOOKUP($D730,Payments!AR$10:$AX$1113,7,FALSE),"-")</f>
        <v>-</v>
      </c>
      <c r="AH730" s="3" t="str">
        <f>IFERROR(VLOOKUP($D730,Payments!AT$10:$AX$1113,5,FALSE),"-")</f>
        <v>-</v>
      </c>
      <c r="AI730" s="3" t="str">
        <f>IFERROR(VLOOKUP($D730,Payments!AV$10:$AX$1113,3,FALSE),"-")</f>
        <v>-</v>
      </c>
    </row>
    <row r="731" spans="1:35" ht="14.5" x14ac:dyDescent="0.35">
      <c r="A731" s="8" t="s">
        <v>804</v>
      </c>
      <c r="B731" s="2" t="s">
        <v>2717</v>
      </c>
      <c r="C731" s="24" t="s">
        <v>1416</v>
      </c>
      <c r="D731" s="2" t="s">
        <v>2306</v>
      </c>
      <c r="E731" s="23" t="s">
        <v>994</v>
      </c>
      <c r="F731" s="9">
        <v>2</v>
      </c>
      <c r="G731" s="38">
        <v>20000</v>
      </c>
      <c r="H731" s="9"/>
      <c r="I731" s="31"/>
      <c r="J731" s="9"/>
      <c r="K731" s="9" t="s">
        <v>995</v>
      </c>
      <c r="L731" s="3" t="str">
        <f>IFERROR(VLOOKUP($D731,Payments!B$10:$AX$1113,49,FALSE),"-")</f>
        <v>-</v>
      </c>
      <c r="M731" s="3" t="str">
        <f>IFERROR(VLOOKUP($D731,Payments!D$10:$AX$1113,47,FALSE),"-")</f>
        <v>-</v>
      </c>
      <c r="N731" s="3" t="str">
        <f>IFERROR(VLOOKUP($D731,Payments!F$10:$AX$1113,45,FALSE),"-")</f>
        <v>-</v>
      </c>
      <c r="O731" s="3" t="str">
        <f>IFERROR(VLOOKUP($D731,Payments!H$10:$AX$1113,43,FALSE),"-")</f>
        <v>-</v>
      </c>
      <c r="P731" s="3" t="str">
        <f>IFERROR(VLOOKUP($D731,Payments!J$10:$AX$1113,41,FALSE),"-")</f>
        <v>-</v>
      </c>
      <c r="Q731" s="3" t="str">
        <f>IFERROR(VLOOKUP($D731,Payments!L$10:$AX$1113,39,FALSE),"-")</f>
        <v>-</v>
      </c>
      <c r="R731" s="3" t="str">
        <f>IFERROR(VLOOKUP($D731,Payments!N$10:$AX$1113,37,FALSE),"-")</f>
        <v>-</v>
      </c>
      <c r="S731" s="3" t="str">
        <f>IFERROR(VLOOKUP($D731,Payments!P$10:$AX$1113,35,FALSE),"-")</f>
        <v>-</v>
      </c>
      <c r="T731" s="3" t="str">
        <f>IFERROR(VLOOKUP($D731,Payments!R$10:$AX$1113,33,FALSE),"-")</f>
        <v>-</v>
      </c>
      <c r="U731" s="3" t="str">
        <f>IFERROR(VLOOKUP($D731,Payments!T$10:$AX$1113,31,FALSE),"-")</f>
        <v>-</v>
      </c>
      <c r="V731" s="3" t="str">
        <f>IFERROR(VLOOKUP($D731,Payments!V$10:$AX$1113,29,FALSE),"-")</f>
        <v>-</v>
      </c>
      <c r="W731" s="3" t="str">
        <f>IFERROR(VLOOKUP($D731,Payments!X$10:$AX$1113,27,FALSE),"-")</f>
        <v>-</v>
      </c>
      <c r="X731" s="3" t="str">
        <f>IFERROR(VLOOKUP($D731,Payments!Z$10:$AX$1113,25,FALSE),"-")</f>
        <v>-</v>
      </c>
      <c r="Y731" s="3" t="str">
        <f>IFERROR(VLOOKUP($D731,Payments!AB$10:$AX$1113,23,FALSE),"-")</f>
        <v>-</v>
      </c>
      <c r="Z731" s="3" t="str">
        <f>IFERROR(VLOOKUP($D731,Payments!AD$10:$AX$1113,19,FALSE),"-")</f>
        <v>-</v>
      </c>
      <c r="AA731" s="3" t="str">
        <f>IFERROR(VLOOKUP($D731,Payments!AF$10:$AX$1113,17,FALSE),"-")</f>
        <v>-</v>
      </c>
      <c r="AB731" s="3" t="str">
        <f>IFERROR(VLOOKUP($D731,Payments!AH$10:$AX$1113,15,FALSE),"-")</f>
        <v>-</v>
      </c>
      <c r="AC731" s="3" t="str">
        <f>IFERROR(VLOOKUP($D731,Payments!AJ$10:$AX$1113,15,FALSE),"-")</f>
        <v>-</v>
      </c>
      <c r="AD731" s="3" t="str">
        <f>IFERROR(VLOOKUP($D731,Payments!AL$10:$AX$1113,13,FALSE),"-")</f>
        <v>-</v>
      </c>
      <c r="AE731" s="3" t="str">
        <f>IFERROR(VLOOKUP($D731,Payments!AN$10:$AX$1113,11,FALSE),"-")</f>
        <v>-</v>
      </c>
      <c r="AF731" s="3" t="str">
        <f>IFERROR(VLOOKUP($D731,Payments!AP$10:$AX$1113,9,FALSE),"-")</f>
        <v>-</v>
      </c>
      <c r="AG731" s="3" t="str">
        <f>IFERROR(VLOOKUP($D731,Payments!AR$10:$AX$1113,7,FALSE),"-")</f>
        <v>-</v>
      </c>
      <c r="AH731" s="3" t="str">
        <f>IFERROR(VLOOKUP($D731,Payments!AT$10:$AX$1113,5,FALSE),"-")</f>
        <v>-</v>
      </c>
      <c r="AI731" s="3" t="str">
        <f>IFERROR(VLOOKUP($D731,Payments!AV$10:$AX$1113,3,FALSE),"-")</f>
        <v>-</v>
      </c>
    </row>
    <row r="732" spans="1:35" ht="14.5" x14ac:dyDescent="0.35">
      <c r="A732" s="8" t="s">
        <v>804</v>
      </c>
      <c r="B732" s="2" t="s">
        <v>2717</v>
      </c>
      <c r="C732" s="24" t="s">
        <v>1416</v>
      </c>
      <c r="D732" s="2" t="s">
        <v>2307</v>
      </c>
      <c r="E732" s="23" t="s">
        <v>996</v>
      </c>
      <c r="F732" s="9">
        <v>6</v>
      </c>
      <c r="G732" s="38">
        <v>20000</v>
      </c>
      <c r="H732" s="9"/>
      <c r="I732" s="31"/>
      <c r="J732" s="9"/>
      <c r="K732" s="9"/>
      <c r="L732" s="3" t="str">
        <f>IFERROR(VLOOKUP($D732,Payments!B$10:$AX$1113,49,FALSE),"-")</f>
        <v>-</v>
      </c>
      <c r="M732" s="3" t="str">
        <f>IFERROR(VLOOKUP($D732,Payments!D$10:$AX$1113,47,FALSE),"-")</f>
        <v>-</v>
      </c>
      <c r="N732" s="3" t="str">
        <f>IFERROR(VLOOKUP($D732,Payments!F$10:$AX$1113,45,FALSE),"-")</f>
        <v>-</v>
      </c>
      <c r="O732" s="3" t="str">
        <f>IFERROR(VLOOKUP($D732,Payments!H$10:$AX$1113,43,FALSE),"-")</f>
        <v>-</v>
      </c>
      <c r="P732" s="3" t="str">
        <f>IFERROR(VLOOKUP($D732,Payments!J$10:$AX$1113,41,FALSE),"-")</f>
        <v>-</v>
      </c>
      <c r="Q732" s="3" t="str">
        <f>IFERROR(VLOOKUP($D732,Payments!L$10:$AX$1113,39,FALSE),"-")</f>
        <v>-</v>
      </c>
      <c r="R732" s="3" t="str">
        <f>IFERROR(VLOOKUP($D732,Payments!N$10:$AX$1113,37,FALSE),"-")</f>
        <v>-</v>
      </c>
      <c r="S732" s="3" t="str">
        <f>IFERROR(VLOOKUP($D732,Payments!P$10:$AX$1113,35,FALSE),"-")</f>
        <v>-</v>
      </c>
      <c r="T732" s="3" t="str">
        <f>IFERROR(VLOOKUP($D732,Payments!R$10:$AX$1113,33,FALSE),"-")</f>
        <v>-</v>
      </c>
      <c r="U732" s="3" t="str">
        <f>IFERROR(VLOOKUP($D732,Payments!T$10:$AX$1113,31,FALSE),"-")</f>
        <v>-</v>
      </c>
      <c r="V732" s="3" t="str">
        <f>IFERROR(VLOOKUP($D732,Payments!V$10:$AX$1113,29,FALSE),"-")</f>
        <v>-</v>
      </c>
      <c r="W732" s="3" t="str">
        <f>IFERROR(VLOOKUP($D732,Payments!X$10:$AX$1113,27,FALSE),"-")</f>
        <v>-</v>
      </c>
      <c r="X732" s="3" t="str">
        <f>IFERROR(VLOOKUP($D732,Payments!Z$10:$AX$1113,25,FALSE),"-")</f>
        <v>-</v>
      </c>
      <c r="Y732" s="3" t="str">
        <f>IFERROR(VLOOKUP($D732,Payments!AB$10:$AX$1113,23,FALSE),"-")</f>
        <v>-</v>
      </c>
      <c r="Z732" s="3" t="str">
        <f>IFERROR(VLOOKUP($D732,Payments!AD$10:$AX$1113,19,FALSE),"-")</f>
        <v>-</v>
      </c>
      <c r="AA732" s="3" t="str">
        <f>IFERROR(VLOOKUP($D732,Payments!AF$10:$AX$1113,17,FALSE),"-")</f>
        <v>-</v>
      </c>
      <c r="AB732" s="3" t="str">
        <f>IFERROR(VLOOKUP($D732,Payments!AH$10:$AX$1113,15,FALSE),"-")</f>
        <v>-</v>
      </c>
      <c r="AC732" s="3" t="str">
        <f>IFERROR(VLOOKUP($D732,Payments!AJ$10:$AX$1113,15,FALSE),"-")</f>
        <v>-</v>
      </c>
      <c r="AD732" s="3" t="str">
        <f>IFERROR(VLOOKUP($D732,Payments!AL$10:$AX$1113,13,FALSE),"-")</f>
        <v>-</v>
      </c>
      <c r="AE732" s="3" t="str">
        <f>IFERROR(VLOOKUP($D732,Payments!AN$10:$AX$1113,11,FALSE),"-")</f>
        <v>-</v>
      </c>
      <c r="AF732" s="3" t="str">
        <f>IFERROR(VLOOKUP($D732,Payments!AP$10:$AX$1113,9,FALSE),"-")</f>
        <v>-</v>
      </c>
      <c r="AG732" s="3" t="str">
        <f>IFERROR(VLOOKUP($D732,Payments!AR$10:$AX$1113,7,FALSE),"-")</f>
        <v>-</v>
      </c>
      <c r="AH732" s="3" t="str">
        <f>IFERROR(VLOOKUP($D732,Payments!AT$10:$AX$1113,5,FALSE),"-")</f>
        <v>-</v>
      </c>
      <c r="AI732" s="3" t="str">
        <f>IFERROR(VLOOKUP($D732,Payments!AV$10:$AX$1113,3,FALSE),"-")</f>
        <v>-</v>
      </c>
    </row>
    <row r="733" spans="1:35" ht="14.5" x14ac:dyDescent="0.35">
      <c r="A733" s="8" t="s">
        <v>804</v>
      </c>
      <c r="B733" s="2" t="s">
        <v>2717</v>
      </c>
      <c r="C733" s="24" t="s">
        <v>1416</v>
      </c>
      <c r="D733" s="2" t="s">
        <v>2308</v>
      </c>
      <c r="E733" s="23" t="s">
        <v>997</v>
      </c>
      <c r="F733" s="9">
        <v>3</v>
      </c>
      <c r="G733" s="38">
        <v>20000</v>
      </c>
      <c r="H733" s="9"/>
      <c r="I733" s="31"/>
      <c r="J733" s="9"/>
      <c r="K733" s="9" t="s">
        <v>998</v>
      </c>
      <c r="L733" s="3" t="str">
        <f>IFERROR(VLOOKUP($D733,Payments!B$10:$AX$1113,49,FALSE),"-")</f>
        <v>-</v>
      </c>
      <c r="M733" s="3" t="str">
        <f>IFERROR(VLOOKUP($D733,Payments!D$10:$AX$1113,47,FALSE),"-")</f>
        <v>-</v>
      </c>
      <c r="N733" s="3" t="str">
        <f>IFERROR(VLOOKUP($D733,Payments!F$10:$AX$1113,45,FALSE),"-")</f>
        <v>-</v>
      </c>
      <c r="O733" s="3" t="str">
        <f>IFERROR(VLOOKUP($D733,Payments!H$10:$AX$1113,43,FALSE),"-")</f>
        <v>-</v>
      </c>
      <c r="P733" s="3" t="str">
        <f>IFERROR(VLOOKUP($D733,Payments!J$10:$AX$1113,41,FALSE),"-")</f>
        <v>-</v>
      </c>
      <c r="Q733" s="3" t="str">
        <f>IFERROR(VLOOKUP($D733,Payments!L$10:$AX$1113,39,FALSE),"-")</f>
        <v>-</v>
      </c>
      <c r="R733" s="3" t="str">
        <f>IFERROR(VLOOKUP($D733,Payments!N$10:$AX$1113,37,FALSE),"-")</f>
        <v>-</v>
      </c>
      <c r="S733" s="3" t="str">
        <f>IFERROR(VLOOKUP($D733,Payments!P$10:$AX$1113,35,FALSE),"-")</f>
        <v>-</v>
      </c>
      <c r="T733" s="3" t="str">
        <f>IFERROR(VLOOKUP($D733,Payments!R$10:$AX$1113,33,FALSE),"-")</f>
        <v>-</v>
      </c>
      <c r="U733" s="3" t="str">
        <f>IFERROR(VLOOKUP($D733,Payments!T$10:$AX$1113,31,FALSE),"-")</f>
        <v>-</v>
      </c>
      <c r="V733" s="3" t="str">
        <f>IFERROR(VLOOKUP($D733,Payments!V$10:$AX$1113,29,FALSE),"-")</f>
        <v>-</v>
      </c>
      <c r="W733" s="3" t="str">
        <f>IFERROR(VLOOKUP($D733,Payments!X$10:$AX$1113,27,FALSE),"-")</f>
        <v>-</v>
      </c>
      <c r="X733" s="3" t="str">
        <f>IFERROR(VLOOKUP($D733,Payments!Z$10:$AX$1113,25,FALSE),"-")</f>
        <v>-</v>
      </c>
      <c r="Y733" s="3" t="str">
        <f>IFERROR(VLOOKUP($D733,Payments!AB$10:$AX$1113,23,FALSE),"-")</f>
        <v>-</v>
      </c>
      <c r="Z733" s="3" t="str">
        <f>IFERROR(VLOOKUP($D733,Payments!AD$10:$AX$1113,19,FALSE),"-")</f>
        <v>-</v>
      </c>
      <c r="AA733" s="3" t="str">
        <f>IFERROR(VLOOKUP($D733,Payments!AF$10:$AX$1113,17,FALSE),"-")</f>
        <v>-</v>
      </c>
      <c r="AB733" s="3" t="str">
        <f>IFERROR(VLOOKUP($D733,Payments!AH$10:$AX$1113,15,FALSE),"-")</f>
        <v>-</v>
      </c>
      <c r="AC733" s="3" t="str">
        <f>IFERROR(VLOOKUP($D733,Payments!AJ$10:$AX$1113,15,FALSE),"-")</f>
        <v>-</v>
      </c>
      <c r="AD733" s="3" t="str">
        <f>IFERROR(VLOOKUP($D733,Payments!AL$10:$AX$1113,13,FALSE),"-")</f>
        <v>-</v>
      </c>
      <c r="AE733" s="3" t="str">
        <f>IFERROR(VLOOKUP($D733,Payments!AN$10:$AX$1113,11,FALSE),"-")</f>
        <v>-</v>
      </c>
      <c r="AF733" s="3" t="str">
        <f>IFERROR(VLOOKUP($D733,Payments!AP$10:$AX$1113,9,FALSE),"-")</f>
        <v>-</v>
      </c>
      <c r="AG733" s="3" t="str">
        <f>IFERROR(VLOOKUP($D733,Payments!AR$10:$AX$1113,7,FALSE),"-")</f>
        <v>-</v>
      </c>
      <c r="AH733" s="3" t="str">
        <f>IFERROR(VLOOKUP($D733,Payments!AT$10:$AX$1113,5,FALSE),"-")</f>
        <v>-</v>
      </c>
      <c r="AI733" s="3" t="str">
        <f>IFERROR(VLOOKUP($D733,Payments!AV$10:$AX$1113,3,FALSE),"-")</f>
        <v>-</v>
      </c>
    </row>
    <row r="734" spans="1:35" ht="14.5" x14ac:dyDescent="0.35">
      <c r="A734" s="8" t="s">
        <v>804</v>
      </c>
      <c r="B734" s="2" t="s">
        <v>2717</v>
      </c>
      <c r="C734" s="24" t="s">
        <v>1416</v>
      </c>
      <c r="D734" s="2" t="s">
        <v>2309</v>
      </c>
      <c r="E734" s="23" t="s">
        <v>999</v>
      </c>
      <c r="F734" s="2" t="s">
        <v>2786</v>
      </c>
      <c r="G734" s="38">
        <v>15000</v>
      </c>
      <c r="H734" s="9" t="s">
        <v>227</v>
      </c>
      <c r="I734" s="31"/>
      <c r="J734" s="9"/>
      <c r="K734" s="9" t="s">
        <v>1000</v>
      </c>
      <c r="L734" s="3" t="str">
        <f>IFERROR(VLOOKUP($D734,Payments!B$10:$AX$1113,49,FALSE),"-")</f>
        <v>-</v>
      </c>
      <c r="M734" s="3" t="str">
        <f>IFERROR(VLOOKUP($D734,Payments!D$10:$AX$1113,47,FALSE),"-")</f>
        <v>-</v>
      </c>
      <c r="N734" s="3" t="str">
        <f>IFERROR(VLOOKUP($D734,Payments!F$10:$AX$1113,45,FALSE),"-")</f>
        <v>-</v>
      </c>
      <c r="O734" s="3" t="str">
        <f>IFERROR(VLOOKUP($D734,Payments!H$10:$AX$1113,43,FALSE),"-")</f>
        <v>-</v>
      </c>
      <c r="P734" s="3" t="str">
        <f>IFERROR(VLOOKUP($D734,Payments!J$10:$AX$1113,41,FALSE),"-")</f>
        <v>-</v>
      </c>
      <c r="Q734" s="3" t="str">
        <f>IFERROR(VLOOKUP($D734,Payments!L$10:$AX$1113,39,FALSE),"-")</f>
        <v>-</v>
      </c>
      <c r="R734" s="3" t="str">
        <f>IFERROR(VLOOKUP($D734,Payments!N$10:$AX$1113,37,FALSE),"-")</f>
        <v>-</v>
      </c>
      <c r="S734" s="3" t="str">
        <f>IFERROR(VLOOKUP($D734,Payments!P$10:$AX$1113,35,FALSE),"-")</f>
        <v>-</v>
      </c>
      <c r="T734" s="3" t="str">
        <f>IFERROR(VLOOKUP($D734,Payments!R$10:$AX$1113,33,FALSE),"-")</f>
        <v>-</v>
      </c>
      <c r="U734" s="3" t="str">
        <f>IFERROR(VLOOKUP($D734,Payments!T$10:$AX$1113,31,FALSE),"-")</f>
        <v>-</v>
      </c>
      <c r="V734" s="3" t="str">
        <f>IFERROR(VLOOKUP($D734,Payments!V$10:$AX$1113,29,FALSE),"-")</f>
        <v>-</v>
      </c>
      <c r="W734" s="3" t="str">
        <f>IFERROR(VLOOKUP($D734,Payments!X$10:$AX$1113,27,FALSE),"-")</f>
        <v>-</v>
      </c>
      <c r="X734" s="3" t="str">
        <f>IFERROR(VLOOKUP($D734,Payments!Z$10:$AX$1113,25,FALSE),"-")</f>
        <v>-</v>
      </c>
      <c r="Y734" s="3" t="str">
        <f>IFERROR(VLOOKUP($D734,Payments!AB$10:$AX$1113,23,FALSE),"-")</f>
        <v>-</v>
      </c>
      <c r="Z734" s="3" t="str">
        <f>IFERROR(VLOOKUP($D734,Payments!AD$10:$AX$1113,19,FALSE),"-")</f>
        <v>-</v>
      </c>
      <c r="AA734" s="3" t="str">
        <f>IFERROR(VLOOKUP($D734,Payments!AF$10:$AX$1113,17,FALSE),"-")</f>
        <v>-</v>
      </c>
      <c r="AB734" s="3" t="str">
        <f>IFERROR(VLOOKUP($D734,Payments!AH$10:$AX$1113,15,FALSE),"-")</f>
        <v>-</v>
      </c>
      <c r="AC734" s="3" t="str">
        <f>IFERROR(VLOOKUP($D734,Payments!AJ$10:$AX$1113,15,FALSE),"-")</f>
        <v>-</v>
      </c>
      <c r="AD734" s="3" t="str">
        <f>IFERROR(VLOOKUP($D734,Payments!AL$10:$AX$1113,13,FALSE),"-")</f>
        <v>-</v>
      </c>
      <c r="AE734" s="3" t="str">
        <f>IFERROR(VLOOKUP($D734,Payments!AN$10:$AX$1113,11,FALSE),"-")</f>
        <v>-</v>
      </c>
      <c r="AF734" s="3" t="str">
        <f>IFERROR(VLOOKUP($D734,Payments!AP$10:$AX$1113,9,FALSE),"-")</f>
        <v>-</v>
      </c>
      <c r="AG734" s="3" t="str">
        <f>IFERROR(VLOOKUP($D734,Payments!AR$10:$AX$1113,7,FALSE),"-")</f>
        <v>-</v>
      </c>
      <c r="AH734" s="3" t="str">
        <f>IFERROR(VLOOKUP($D734,Payments!AT$10:$AX$1113,5,FALSE),"-")</f>
        <v>-</v>
      </c>
      <c r="AI734" s="3" t="str">
        <f>IFERROR(VLOOKUP($D734,Payments!AV$10:$AX$1113,3,FALSE),"-")</f>
        <v>-</v>
      </c>
    </row>
    <row r="735" spans="1:35" ht="14.5" x14ac:dyDescent="0.35">
      <c r="A735" s="8" t="s">
        <v>804</v>
      </c>
      <c r="B735" s="2" t="s">
        <v>2717</v>
      </c>
      <c r="C735" s="24" t="s">
        <v>1416</v>
      </c>
      <c r="D735" s="2" t="s">
        <v>2310</v>
      </c>
      <c r="E735" s="23" t="s">
        <v>1001</v>
      </c>
      <c r="F735" s="2" t="s">
        <v>2786</v>
      </c>
      <c r="G735" s="38">
        <v>10000</v>
      </c>
      <c r="H735" s="9" t="s">
        <v>227</v>
      </c>
      <c r="I735" s="31"/>
      <c r="J735" s="9"/>
      <c r="K735" s="9" t="s">
        <v>1002</v>
      </c>
      <c r="L735" s="3" t="str">
        <f>IFERROR(VLOOKUP($D735,Payments!B$10:$AX$1113,49,FALSE),"-")</f>
        <v>-</v>
      </c>
      <c r="M735" s="3" t="str">
        <f>IFERROR(VLOOKUP($D735,Payments!D$10:$AX$1113,47,FALSE),"-")</f>
        <v>-</v>
      </c>
      <c r="N735" s="3" t="str">
        <f>IFERROR(VLOOKUP($D735,Payments!F$10:$AX$1113,45,FALSE),"-")</f>
        <v>-</v>
      </c>
      <c r="O735" s="3" t="str">
        <f>IFERROR(VLOOKUP($D735,Payments!H$10:$AX$1113,43,FALSE),"-")</f>
        <v>-</v>
      </c>
      <c r="P735" s="3" t="str">
        <f>IFERROR(VLOOKUP($D735,Payments!J$10:$AX$1113,41,FALSE),"-")</f>
        <v>-</v>
      </c>
      <c r="Q735" s="3" t="str">
        <f>IFERROR(VLOOKUP($D735,Payments!L$10:$AX$1113,39,FALSE),"-")</f>
        <v>-</v>
      </c>
      <c r="R735" s="3" t="str">
        <f>IFERROR(VLOOKUP($D735,Payments!N$10:$AX$1113,37,FALSE),"-")</f>
        <v>-</v>
      </c>
      <c r="S735" s="3" t="str">
        <f>IFERROR(VLOOKUP($D735,Payments!P$10:$AX$1113,35,FALSE),"-")</f>
        <v>-</v>
      </c>
      <c r="T735" s="3" t="str">
        <f>IFERROR(VLOOKUP($D735,Payments!R$10:$AX$1113,33,FALSE),"-")</f>
        <v>-</v>
      </c>
      <c r="U735" s="3" t="str">
        <f>IFERROR(VLOOKUP($D735,Payments!T$10:$AX$1113,31,FALSE),"-")</f>
        <v>-</v>
      </c>
      <c r="V735" s="3" t="str">
        <f>IFERROR(VLOOKUP($D735,Payments!V$10:$AX$1113,29,FALSE),"-")</f>
        <v>-</v>
      </c>
      <c r="W735" s="3" t="str">
        <f>IFERROR(VLOOKUP($D735,Payments!X$10:$AX$1113,27,FALSE),"-")</f>
        <v>-</v>
      </c>
      <c r="X735" s="3" t="str">
        <f>IFERROR(VLOOKUP($D735,Payments!Z$10:$AX$1113,25,FALSE),"-")</f>
        <v>-</v>
      </c>
      <c r="Y735" s="3" t="str">
        <f>IFERROR(VLOOKUP($D735,Payments!AB$10:$AX$1113,23,FALSE),"-")</f>
        <v>-</v>
      </c>
      <c r="Z735" s="3" t="str">
        <f>IFERROR(VLOOKUP($D735,Payments!AD$10:$AX$1113,19,FALSE),"-")</f>
        <v>-</v>
      </c>
      <c r="AA735" s="3" t="str">
        <f>IFERROR(VLOOKUP($D735,Payments!AF$10:$AX$1113,17,FALSE),"-")</f>
        <v>-</v>
      </c>
      <c r="AB735" s="3" t="str">
        <f>IFERROR(VLOOKUP($D735,Payments!AH$10:$AX$1113,15,FALSE),"-")</f>
        <v>-</v>
      </c>
      <c r="AC735" s="3" t="str">
        <f>IFERROR(VLOOKUP($D735,Payments!AJ$10:$AX$1113,15,FALSE),"-")</f>
        <v>-</v>
      </c>
      <c r="AD735" s="3" t="str">
        <f>IFERROR(VLOOKUP($D735,Payments!AL$10:$AX$1113,13,FALSE),"-")</f>
        <v>-</v>
      </c>
      <c r="AE735" s="3" t="str">
        <f>IFERROR(VLOOKUP($D735,Payments!AN$10:$AX$1113,11,FALSE),"-")</f>
        <v>-</v>
      </c>
      <c r="AF735" s="3" t="str">
        <f>IFERROR(VLOOKUP($D735,Payments!AP$10:$AX$1113,9,FALSE),"-")</f>
        <v>-</v>
      </c>
      <c r="AG735" s="3" t="str">
        <f>IFERROR(VLOOKUP($D735,Payments!AR$10:$AX$1113,7,FALSE),"-")</f>
        <v>-</v>
      </c>
      <c r="AH735" s="3" t="str">
        <f>IFERROR(VLOOKUP($D735,Payments!AT$10:$AX$1113,5,FALSE),"-")</f>
        <v>-</v>
      </c>
      <c r="AI735" s="3" t="str">
        <f>IFERROR(VLOOKUP($D735,Payments!AV$10:$AX$1113,3,FALSE),"-")</f>
        <v>-</v>
      </c>
    </row>
    <row r="736" spans="1:35" ht="14.5" x14ac:dyDescent="0.35">
      <c r="A736" s="8" t="s">
        <v>804</v>
      </c>
      <c r="B736" s="2" t="s">
        <v>2717</v>
      </c>
      <c r="C736" s="24" t="s">
        <v>1416</v>
      </c>
      <c r="D736" s="2" t="s">
        <v>2311</v>
      </c>
      <c r="E736" s="23" t="s">
        <v>1003</v>
      </c>
      <c r="F736" s="2" t="s">
        <v>2786</v>
      </c>
      <c r="G736" s="38">
        <v>20000</v>
      </c>
      <c r="H736" s="9" t="s">
        <v>227</v>
      </c>
      <c r="I736" s="31"/>
      <c r="J736" s="9"/>
      <c r="K736" s="9" t="s">
        <v>1002</v>
      </c>
      <c r="L736" s="3" t="str">
        <f>IFERROR(VLOOKUP($D736,Payments!B$10:$AX$1113,49,FALSE),"-")</f>
        <v>-</v>
      </c>
      <c r="M736" s="3" t="str">
        <f>IFERROR(VLOOKUP($D736,Payments!D$10:$AX$1113,47,FALSE),"-")</f>
        <v>-</v>
      </c>
      <c r="N736" s="3" t="str">
        <f>IFERROR(VLOOKUP($D736,Payments!F$10:$AX$1113,45,FALSE),"-")</f>
        <v>-</v>
      </c>
      <c r="O736" s="3" t="str">
        <f>IFERROR(VLOOKUP($D736,Payments!H$10:$AX$1113,43,FALSE),"-")</f>
        <v>-</v>
      </c>
      <c r="P736" s="3" t="str">
        <f>IFERROR(VLOOKUP($D736,Payments!J$10:$AX$1113,41,FALSE),"-")</f>
        <v>-</v>
      </c>
      <c r="Q736" s="3" t="str">
        <f>IFERROR(VLOOKUP($D736,Payments!L$10:$AX$1113,39,FALSE),"-")</f>
        <v>-</v>
      </c>
      <c r="R736" s="3" t="str">
        <f>IFERROR(VLOOKUP($D736,Payments!N$10:$AX$1113,37,FALSE),"-")</f>
        <v>-</v>
      </c>
      <c r="S736" s="3" t="str">
        <f>IFERROR(VLOOKUP($D736,Payments!P$10:$AX$1113,35,FALSE),"-")</f>
        <v>-</v>
      </c>
      <c r="T736" s="3" t="str">
        <f>IFERROR(VLOOKUP($D736,Payments!R$10:$AX$1113,33,FALSE),"-")</f>
        <v>-</v>
      </c>
      <c r="U736" s="3" t="str">
        <f>IFERROR(VLOOKUP($D736,Payments!T$10:$AX$1113,31,FALSE),"-")</f>
        <v>-</v>
      </c>
      <c r="V736" s="3" t="str">
        <f>IFERROR(VLOOKUP($D736,Payments!V$10:$AX$1113,29,FALSE),"-")</f>
        <v>-</v>
      </c>
      <c r="W736" s="3" t="str">
        <f>IFERROR(VLOOKUP($D736,Payments!X$10:$AX$1113,27,FALSE),"-")</f>
        <v>-</v>
      </c>
      <c r="X736" s="3" t="str">
        <f>IFERROR(VLOOKUP($D736,Payments!Z$10:$AX$1113,25,FALSE),"-")</f>
        <v>-</v>
      </c>
      <c r="Y736" s="3" t="str">
        <f>IFERROR(VLOOKUP($D736,Payments!AB$10:$AX$1113,23,FALSE),"-")</f>
        <v>-</v>
      </c>
      <c r="Z736" s="3" t="str">
        <f>IFERROR(VLOOKUP($D736,Payments!AD$10:$AX$1113,19,FALSE),"-")</f>
        <v>-</v>
      </c>
      <c r="AA736" s="3" t="str">
        <f>IFERROR(VLOOKUP($D736,Payments!AF$10:$AX$1113,17,FALSE),"-")</f>
        <v>-</v>
      </c>
      <c r="AB736" s="3" t="str">
        <f>IFERROR(VLOOKUP($D736,Payments!AH$10:$AX$1113,15,FALSE),"-")</f>
        <v>-</v>
      </c>
      <c r="AC736" s="3" t="str">
        <f>IFERROR(VLOOKUP($D736,Payments!AJ$10:$AX$1113,15,FALSE),"-")</f>
        <v>-</v>
      </c>
      <c r="AD736" s="3" t="str">
        <f>IFERROR(VLOOKUP($D736,Payments!AL$10:$AX$1113,13,FALSE),"-")</f>
        <v>-</v>
      </c>
      <c r="AE736" s="3" t="str">
        <f>IFERROR(VLOOKUP($D736,Payments!AN$10:$AX$1113,11,FALSE),"-")</f>
        <v>-</v>
      </c>
      <c r="AF736" s="3" t="str">
        <f>IFERROR(VLOOKUP($D736,Payments!AP$10:$AX$1113,9,FALSE),"-")</f>
        <v>-</v>
      </c>
      <c r="AG736" s="3" t="str">
        <f>IFERROR(VLOOKUP($D736,Payments!AR$10:$AX$1113,7,FALSE),"-")</f>
        <v>-</v>
      </c>
      <c r="AH736" s="3" t="str">
        <f>IFERROR(VLOOKUP($D736,Payments!AT$10:$AX$1113,5,FALSE),"-")</f>
        <v>-</v>
      </c>
      <c r="AI736" s="3" t="str">
        <f>IFERROR(VLOOKUP($D736,Payments!AV$10:$AX$1113,3,FALSE),"-")</f>
        <v>-</v>
      </c>
    </row>
    <row r="737" spans="1:35" ht="14.5" x14ac:dyDescent="0.35">
      <c r="A737" s="8" t="s">
        <v>804</v>
      </c>
      <c r="B737" s="2" t="s">
        <v>2717</v>
      </c>
      <c r="C737" s="24" t="s">
        <v>1416</v>
      </c>
      <c r="D737" s="2" t="s">
        <v>2312</v>
      </c>
      <c r="E737" s="23" t="s">
        <v>1004</v>
      </c>
      <c r="F737" s="2" t="s">
        <v>2786</v>
      </c>
      <c r="G737" s="38">
        <v>20000</v>
      </c>
      <c r="H737" s="9" t="s">
        <v>227</v>
      </c>
      <c r="I737" s="31"/>
      <c r="J737" s="9"/>
      <c r="K737" s="9" t="s">
        <v>1005</v>
      </c>
      <c r="L737" s="3" t="str">
        <f>IFERROR(VLOOKUP($D737,Payments!B$10:$AX$1113,49,FALSE),"-")</f>
        <v>-</v>
      </c>
      <c r="M737" s="3" t="str">
        <f>IFERROR(VLOOKUP($D737,Payments!D$10:$AX$1113,47,FALSE),"-")</f>
        <v>-</v>
      </c>
      <c r="N737" s="3" t="str">
        <f>IFERROR(VLOOKUP($D737,Payments!F$10:$AX$1113,45,FALSE),"-")</f>
        <v>-</v>
      </c>
      <c r="O737" s="3" t="str">
        <f>IFERROR(VLOOKUP($D737,Payments!H$10:$AX$1113,43,FALSE),"-")</f>
        <v>-</v>
      </c>
      <c r="P737" s="3" t="str">
        <f>IFERROR(VLOOKUP($D737,Payments!J$10:$AX$1113,41,FALSE),"-")</f>
        <v>-</v>
      </c>
      <c r="Q737" s="3" t="str">
        <f>IFERROR(VLOOKUP($D737,Payments!L$10:$AX$1113,39,FALSE),"-")</f>
        <v>-</v>
      </c>
      <c r="R737" s="3" t="str">
        <f>IFERROR(VLOOKUP($D737,Payments!N$10:$AX$1113,37,FALSE),"-")</f>
        <v>-</v>
      </c>
      <c r="S737" s="3" t="str">
        <f>IFERROR(VLOOKUP($D737,Payments!P$10:$AX$1113,35,FALSE),"-")</f>
        <v>-</v>
      </c>
      <c r="T737" s="3" t="str">
        <f>IFERROR(VLOOKUP($D737,Payments!R$10:$AX$1113,33,FALSE),"-")</f>
        <v>-</v>
      </c>
      <c r="U737" s="3" t="str">
        <f>IFERROR(VLOOKUP($D737,Payments!T$10:$AX$1113,31,FALSE),"-")</f>
        <v>-</v>
      </c>
      <c r="V737" s="3" t="str">
        <f>IFERROR(VLOOKUP($D737,Payments!V$10:$AX$1113,29,FALSE),"-")</f>
        <v>-</v>
      </c>
      <c r="W737" s="3" t="str">
        <f>IFERROR(VLOOKUP($D737,Payments!X$10:$AX$1113,27,FALSE),"-")</f>
        <v>-</v>
      </c>
      <c r="X737" s="3" t="str">
        <f>IFERROR(VLOOKUP($D737,Payments!Z$10:$AX$1113,25,FALSE),"-")</f>
        <v>-</v>
      </c>
      <c r="Y737" s="3" t="str">
        <f>IFERROR(VLOOKUP($D737,Payments!AB$10:$AX$1113,23,FALSE),"-")</f>
        <v>-</v>
      </c>
      <c r="Z737" s="3" t="str">
        <f>IFERROR(VLOOKUP($D737,Payments!AD$10:$AX$1113,19,FALSE),"-")</f>
        <v>-</v>
      </c>
      <c r="AA737" s="3" t="str">
        <f>IFERROR(VLOOKUP($D737,Payments!AF$10:$AX$1113,17,FALSE),"-")</f>
        <v>-</v>
      </c>
      <c r="AB737" s="3" t="str">
        <f>IFERROR(VLOOKUP($D737,Payments!AH$10:$AX$1113,15,FALSE),"-")</f>
        <v>-</v>
      </c>
      <c r="AC737" s="3" t="str">
        <f>IFERROR(VLOOKUP($D737,Payments!AJ$10:$AX$1113,15,FALSE),"-")</f>
        <v>-</v>
      </c>
      <c r="AD737" s="3" t="str">
        <f>IFERROR(VLOOKUP($D737,Payments!AL$10:$AX$1113,13,FALSE),"-")</f>
        <v>-</v>
      </c>
      <c r="AE737" s="3" t="str">
        <f>IFERROR(VLOOKUP($D737,Payments!AN$10:$AX$1113,11,FALSE),"-")</f>
        <v>-</v>
      </c>
      <c r="AF737" s="3" t="str">
        <f>IFERROR(VLOOKUP($D737,Payments!AP$10:$AX$1113,9,FALSE),"-")</f>
        <v>-</v>
      </c>
      <c r="AG737" s="3" t="str">
        <f>IFERROR(VLOOKUP($D737,Payments!AR$10:$AX$1113,7,FALSE),"-")</f>
        <v>-</v>
      </c>
      <c r="AH737" s="3" t="str">
        <f>IFERROR(VLOOKUP($D737,Payments!AT$10:$AX$1113,5,FALSE),"-")</f>
        <v>-</v>
      </c>
      <c r="AI737" s="3" t="str">
        <f>IFERROR(VLOOKUP($D737,Payments!AV$10:$AX$1113,3,FALSE),"-")</f>
        <v>-</v>
      </c>
    </row>
    <row r="738" spans="1:35" ht="14.5" x14ac:dyDescent="0.35">
      <c r="A738" s="8" t="s">
        <v>804</v>
      </c>
      <c r="B738" s="2" t="s">
        <v>2717</v>
      </c>
      <c r="C738" s="24" t="s">
        <v>1416</v>
      </c>
      <c r="D738" s="2" t="s">
        <v>2313</v>
      </c>
      <c r="E738" s="23" t="s">
        <v>1006</v>
      </c>
      <c r="F738" s="2" t="s">
        <v>2786</v>
      </c>
      <c r="G738" s="38">
        <v>20000</v>
      </c>
      <c r="H738" s="9" t="s">
        <v>227</v>
      </c>
      <c r="I738" s="31"/>
      <c r="J738" s="9"/>
      <c r="K738" s="9" t="s">
        <v>1007</v>
      </c>
      <c r="L738" s="3" t="str">
        <f>IFERROR(VLOOKUP($D738,Payments!B$10:$AX$1113,49,FALSE),"-")</f>
        <v>-</v>
      </c>
      <c r="M738" s="3" t="str">
        <f>IFERROR(VLOOKUP($D738,Payments!D$10:$AX$1113,47,FALSE),"-")</f>
        <v>-</v>
      </c>
      <c r="N738" s="3" t="str">
        <f>IFERROR(VLOOKUP($D738,Payments!F$10:$AX$1113,45,FALSE),"-")</f>
        <v>-</v>
      </c>
      <c r="O738" s="3" t="str">
        <f>IFERROR(VLOOKUP($D738,Payments!H$10:$AX$1113,43,FALSE),"-")</f>
        <v>-</v>
      </c>
      <c r="P738" s="3" t="str">
        <f>IFERROR(VLOOKUP($D738,Payments!J$10:$AX$1113,41,FALSE),"-")</f>
        <v>-</v>
      </c>
      <c r="Q738" s="3" t="str">
        <f>IFERROR(VLOOKUP($D738,Payments!L$10:$AX$1113,39,FALSE),"-")</f>
        <v>-</v>
      </c>
      <c r="R738" s="3" t="str">
        <f>IFERROR(VLOOKUP($D738,Payments!N$10:$AX$1113,37,FALSE),"-")</f>
        <v>-</v>
      </c>
      <c r="S738" s="3" t="str">
        <f>IFERROR(VLOOKUP($D738,Payments!P$10:$AX$1113,35,FALSE),"-")</f>
        <v>-</v>
      </c>
      <c r="T738" s="3" t="str">
        <f>IFERROR(VLOOKUP($D738,Payments!R$10:$AX$1113,33,FALSE),"-")</f>
        <v>-</v>
      </c>
      <c r="U738" s="3" t="str">
        <f>IFERROR(VLOOKUP($D738,Payments!T$10:$AX$1113,31,FALSE),"-")</f>
        <v>-</v>
      </c>
      <c r="V738" s="3" t="str">
        <f>IFERROR(VLOOKUP($D738,Payments!V$10:$AX$1113,29,FALSE),"-")</f>
        <v>-</v>
      </c>
      <c r="W738" s="3" t="str">
        <f>IFERROR(VLOOKUP($D738,Payments!X$10:$AX$1113,27,FALSE),"-")</f>
        <v>-</v>
      </c>
      <c r="X738" s="3" t="str">
        <f>IFERROR(VLOOKUP($D738,Payments!Z$10:$AX$1113,25,FALSE),"-")</f>
        <v>-</v>
      </c>
      <c r="Y738" s="3" t="str">
        <f>IFERROR(VLOOKUP($D738,Payments!AB$10:$AX$1113,23,FALSE),"-")</f>
        <v>-</v>
      </c>
      <c r="Z738" s="3" t="str">
        <f>IFERROR(VLOOKUP($D738,Payments!AD$10:$AX$1113,19,FALSE),"-")</f>
        <v>-</v>
      </c>
      <c r="AA738" s="3" t="str">
        <f>IFERROR(VLOOKUP($D738,Payments!AF$10:$AX$1113,17,FALSE),"-")</f>
        <v>-</v>
      </c>
      <c r="AB738" s="3" t="str">
        <f>IFERROR(VLOOKUP($D738,Payments!AH$10:$AX$1113,15,FALSE),"-")</f>
        <v>-</v>
      </c>
      <c r="AC738" s="3" t="str">
        <f>IFERROR(VLOOKUP($D738,Payments!AJ$10:$AX$1113,15,FALSE),"-")</f>
        <v>-</v>
      </c>
      <c r="AD738" s="3" t="str">
        <f>IFERROR(VLOOKUP($D738,Payments!AL$10:$AX$1113,13,FALSE),"-")</f>
        <v>-</v>
      </c>
      <c r="AE738" s="3" t="str">
        <f>IFERROR(VLOOKUP($D738,Payments!AN$10:$AX$1113,11,FALSE),"-")</f>
        <v>-</v>
      </c>
      <c r="AF738" s="3" t="str">
        <f>IFERROR(VLOOKUP($D738,Payments!AP$10:$AX$1113,9,FALSE),"-")</f>
        <v>-</v>
      </c>
      <c r="AG738" s="3" t="str">
        <f>IFERROR(VLOOKUP($D738,Payments!AR$10:$AX$1113,7,FALSE),"-")</f>
        <v>-</v>
      </c>
      <c r="AH738" s="3" t="str">
        <f>IFERROR(VLOOKUP($D738,Payments!AT$10:$AX$1113,5,FALSE),"-")</f>
        <v>-</v>
      </c>
      <c r="AI738" s="3" t="str">
        <f>IFERROR(VLOOKUP($D738,Payments!AV$10:$AX$1113,3,FALSE),"-")</f>
        <v>-</v>
      </c>
    </row>
    <row r="739" spans="1:35" ht="14.5" x14ac:dyDescent="0.35">
      <c r="A739" s="8" t="s">
        <v>804</v>
      </c>
      <c r="B739" s="2" t="s">
        <v>2717</v>
      </c>
      <c r="C739" s="24" t="s">
        <v>1416</v>
      </c>
      <c r="D739" s="2" t="s">
        <v>2314</v>
      </c>
      <c r="E739" s="23" t="s">
        <v>1008</v>
      </c>
      <c r="F739" s="9">
        <v>5</v>
      </c>
      <c r="G739" s="38">
        <v>20000</v>
      </c>
      <c r="H739" s="9"/>
      <c r="I739" s="31"/>
      <c r="J739" s="9"/>
      <c r="K739" s="9"/>
      <c r="L739" s="3" t="str">
        <f>IFERROR(VLOOKUP($D739,Payments!B$10:$AX$1113,49,FALSE),"-")</f>
        <v>-</v>
      </c>
      <c r="M739" s="3" t="str">
        <f>IFERROR(VLOOKUP($D739,Payments!D$10:$AX$1113,47,FALSE),"-")</f>
        <v>-</v>
      </c>
      <c r="N739" s="3" t="str">
        <f>IFERROR(VLOOKUP($D739,Payments!F$10:$AX$1113,45,FALSE),"-")</f>
        <v>-</v>
      </c>
      <c r="O739" s="3" t="str">
        <f>IFERROR(VLOOKUP($D739,Payments!H$10:$AX$1113,43,FALSE),"-")</f>
        <v>-</v>
      </c>
      <c r="P739" s="3" t="str">
        <f>IFERROR(VLOOKUP($D739,Payments!J$10:$AX$1113,41,FALSE),"-")</f>
        <v>-</v>
      </c>
      <c r="Q739" s="3" t="str">
        <f>IFERROR(VLOOKUP($D739,Payments!L$10:$AX$1113,39,FALSE),"-")</f>
        <v>-</v>
      </c>
      <c r="R739" s="3" t="str">
        <f>IFERROR(VLOOKUP($D739,Payments!N$10:$AX$1113,37,FALSE),"-")</f>
        <v>-</v>
      </c>
      <c r="S739" s="3" t="str">
        <f>IFERROR(VLOOKUP($D739,Payments!P$10:$AX$1113,35,FALSE),"-")</f>
        <v>-</v>
      </c>
      <c r="T739" s="3" t="str">
        <f>IFERROR(VLOOKUP($D739,Payments!R$10:$AX$1113,33,FALSE),"-")</f>
        <v>-</v>
      </c>
      <c r="U739" s="3" t="str">
        <f>IFERROR(VLOOKUP($D739,Payments!T$10:$AX$1113,31,FALSE),"-")</f>
        <v>-</v>
      </c>
      <c r="V739" s="3" t="str">
        <f>IFERROR(VLOOKUP($D739,Payments!V$10:$AX$1113,29,FALSE),"-")</f>
        <v>-</v>
      </c>
      <c r="W739" s="3" t="str">
        <f>IFERROR(VLOOKUP($D739,Payments!X$10:$AX$1113,27,FALSE),"-")</f>
        <v>-</v>
      </c>
      <c r="X739" s="3" t="str">
        <f>IFERROR(VLOOKUP($D739,Payments!Z$10:$AX$1113,25,FALSE),"-")</f>
        <v>-</v>
      </c>
      <c r="Y739" s="3" t="str">
        <f>IFERROR(VLOOKUP($D739,Payments!AB$10:$AX$1113,23,FALSE),"-")</f>
        <v>-</v>
      </c>
      <c r="Z739" s="3" t="str">
        <f>IFERROR(VLOOKUP($D739,Payments!AD$10:$AX$1113,19,FALSE),"-")</f>
        <v>-</v>
      </c>
      <c r="AA739" s="3" t="str">
        <f>IFERROR(VLOOKUP($D739,Payments!AF$10:$AX$1113,17,FALSE),"-")</f>
        <v>-</v>
      </c>
      <c r="AB739" s="3" t="str">
        <f>IFERROR(VLOOKUP($D739,Payments!AH$10:$AX$1113,15,FALSE),"-")</f>
        <v>-</v>
      </c>
      <c r="AC739" s="3" t="str">
        <f>IFERROR(VLOOKUP($D739,Payments!AJ$10:$AX$1113,15,FALSE),"-")</f>
        <v>-</v>
      </c>
      <c r="AD739" s="3" t="str">
        <f>IFERROR(VLOOKUP($D739,Payments!AL$10:$AX$1113,13,FALSE),"-")</f>
        <v>-</v>
      </c>
      <c r="AE739" s="3" t="str">
        <f>IFERROR(VLOOKUP($D739,Payments!AN$10:$AX$1113,11,FALSE),"-")</f>
        <v>-</v>
      </c>
      <c r="AF739" s="3" t="str">
        <f>IFERROR(VLOOKUP($D739,Payments!AP$10:$AX$1113,9,FALSE),"-")</f>
        <v>-</v>
      </c>
      <c r="AG739" s="3" t="str">
        <f>IFERROR(VLOOKUP($D739,Payments!AR$10:$AX$1113,7,FALSE),"-")</f>
        <v>-</v>
      </c>
      <c r="AH739" s="3" t="str">
        <f>IFERROR(VLOOKUP($D739,Payments!AT$10:$AX$1113,5,FALSE),"-")</f>
        <v>-</v>
      </c>
      <c r="AI739" s="3" t="str">
        <f>IFERROR(VLOOKUP($D739,Payments!AV$10:$AX$1113,3,FALSE),"-")</f>
        <v>-</v>
      </c>
    </row>
    <row r="740" spans="1:35" ht="14.5" x14ac:dyDescent="0.35">
      <c r="A740" s="8" t="s">
        <v>804</v>
      </c>
      <c r="B740" s="2" t="s">
        <v>2718</v>
      </c>
      <c r="C740" s="23" t="s">
        <v>1009</v>
      </c>
      <c r="D740" s="2" t="s">
        <v>2315</v>
      </c>
      <c r="E740" s="23" t="s">
        <v>1010</v>
      </c>
      <c r="F740" s="9">
        <v>2</v>
      </c>
      <c r="G740" s="38">
        <v>20000</v>
      </c>
      <c r="H740" s="9"/>
      <c r="I740" s="31"/>
      <c r="J740" s="9"/>
      <c r="K740" s="9"/>
      <c r="L740" s="3" t="str">
        <f>IFERROR(VLOOKUP($D740,Payments!B$10:$AX$1113,49,FALSE),"-")</f>
        <v>-</v>
      </c>
      <c r="M740" s="3" t="str">
        <f>IFERROR(VLOOKUP($D740,Payments!D$10:$AX$1113,47,FALSE),"-")</f>
        <v>-</v>
      </c>
      <c r="N740" s="3" t="str">
        <f>IFERROR(VLOOKUP($D740,Payments!F$10:$AX$1113,45,FALSE),"-")</f>
        <v>-</v>
      </c>
      <c r="O740" s="3" t="str">
        <f>IFERROR(VLOOKUP($D740,Payments!H$10:$AX$1113,43,FALSE),"-")</f>
        <v>-</v>
      </c>
      <c r="P740" s="3" t="str">
        <f>IFERROR(VLOOKUP($D740,Payments!J$10:$AX$1113,41,FALSE),"-")</f>
        <v>-</v>
      </c>
      <c r="Q740" s="3" t="str">
        <f>IFERROR(VLOOKUP($D740,Payments!L$10:$AX$1113,39,FALSE),"-")</f>
        <v>-</v>
      </c>
      <c r="R740" s="3" t="str">
        <f>IFERROR(VLOOKUP($D740,Payments!N$10:$AX$1113,37,FALSE),"-")</f>
        <v>-</v>
      </c>
      <c r="S740" s="3" t="str">
        <f>IFERROR(VLOOKUP($D740,Payments!P$10:$AX$1113,35,FALSE),"-")</f>
        <v>-</v>
      </c>
      <c r="T740" s="3" t="str">
        <f>IFERROR(VLOOKUP($D740,Payments!R$10:$AX$1113,33,FALSE),"-")</f>
        <v>-</v>
      </c>
      <c r="U740" s="3" t="str">
        <f>IFERROR(VLOOKUP($D740,Payments!T$10:$AX$1113,31,FALSE),"-")</f>
        <v>-</v>
      </c>
      <c r="V740" s="3" t="str">
        <f>IFERROR(VLOOKUP($D740,Payments!V$10:$AX$1113,29,FALSE),"-")</f>
        <v>-</v>
      </c>
      <c r="W740" s="3" t="str">
        <f>IFERROR(VLOOKUP($D740,Payments!X$10:$AX$1113,27,FALSE),"-")</f>
        <v>-</v>
      </c>
      <c r="X740" s="3" t="str">
        <f>IFERROR(VLOOKUP($D740,Payments!Z$10:$AX$1113,25,FALSE),"-")</f>
        <v>-</v>
      </c>
      <c r="Y740" s="3" t="str">
        <f>IFERROR(VLOOKUP($D740,Payments!AB$10:$AX$1113,23,FALSE),"-")</f>
        <v>-</v>
      </c>
      <c r="Z740" s="3" t="str">
        <f>IFERROR(VLOOKUP($D740,Payments!AD$10:$AX$1113,19,FALSE),"-")</f>
        <v>-</v>
      </c>
      <c r="AA740" s="3" t="str">
        <f>IFERROR(VLOOKUP($D740,Payments!AF$10:$AX$1113,17,FALSE),"-")</f>
        <v>-</v>
      </c>
      <c r="AB740" s="3" t="str">
        <f>IFERROR(VLOOKUP($D740,Payments!AH$10:$AX$1113,15,FALSE),"-")</f>
        <v>-</v>
      </c>
      <c r="AC740" s="3" t="str">
        <f>IFERROR(VLOOKUP($D740,Payments!AJ$10:$AX$1113,15,FALSE),"-")</f>
        <v>-</v>
      </c>
      <c r="AD740" s="3" t="str">
        <f>IFERROR(VLOOKUP($D740,Payments!AL$10:$AX$1113,13,FALSE),"-")</f>
        <v>-</v>
      </c>
      <c r="AE740" s="3" t="str">
        <f>IFERROR(VLOOKUP($D740,Payments!AN$10:$AX$1113,11,FALSE),"-")</f>
        <v>-</v>
      </c>
      <c r="AF740" s="3" t="str">
        <f>IFERROR(VLOOKUP($D740,Payments!AP$10:$AX$1113,9,FALSE),"-")</f>
        <v>-</v>
      </c>
      <c r="AG740" s="3" t="str">
        <f>IFERROR(VLOOKUP($D740,Payments!AR$10:$AX$1113,7,FALSE),"-")</f>
        <v>-</v>
      </c>
      <c r="AH740" s="3" t="str">
        <f>IFERROR(VLOOKUP($D740,Payments!AT$10:$AX$1113,5,FALSE),"-")</f>
        <v>-</v>
      </c>
      <c r="AI740" s="3" t="str">
        <f>IFERROR(VLOOKUP($D740,Payments!AV$10:$AX$1113,3,FALSE),"-")</f>
        <v>-</v>
      </c>
    </row>
    <row r="741" spans="1:35" ht="14.5" x14ac:dyDescent="0.35">
      <c r="A741" s="8" t="s">
        <v>804</v>
      </c>
      <c r="B741" s="2" t="s">
        <v>2718</v>
      </c>
      <c r="C741" s="23" t="s">
        <v>1009</v>
      </c>
      <c r="D741" s="2" t="s">
        <v>2316</v>
      </c>
      <c r="E741" s="23" t="s">
        <v>1011</v>
      </c>
      <c r="F741" s="9">
        <v>5</v>
      </c>
      <c r="G741" s="38">
        <v>20000</v>
      </c>
      <c r="H741" s="9"/>
      <c r="I741" s="31"/>
      <c r="J741" s="9"/>
      <c r="K741" s="9"/>
      <c r="L741" s="3" t="str">
        <f>IFERROR(VLOOKUP($D741,Payments!B$10:$AX$1113,49,FALSE),"-")</f>
        <v>-</v>
      </c>
      <c r="M741" s="3" t="str">
        <f>IFERROR(VLOOKUP($D741,Payments!D$10:$AX$1113,47,FALSE),"-")</f>
        <v>-</v>
      </c>
      <c r="N741" s="3" t="str">
        <f>IFERROR(VLOOKUP($D741,Payments!F$10:$AX$1113,45,FALSE),"-")</f>
        <v>-</v>
      </c>
      <c r="O741" s="3" t="str">
        <f>IFERROR(VLOOKUP($D741,Payments!H$10:$AX$1113,43,FALSE),"-")</f>
        <v>-</v>
      </c>
      <c r="P741" s="3" t="str">
        <f>IFERROR(VLOOKUP($D741,Payments!J$10:$AX$1113,41,FALSE),"-")</f>
        <v>-</v>
      </c>
      <c r="Q741" s="3" t="str">
        <f>IFERROR(VLOOKUP($D741,Payments!L$10:$AX$1113,39,FALSE),"-")</f>
        <v>-</v>
      </c>
      <c r="R741" s="3" t="str">
        <f>IFERROR(VLOOKUP($D741,Payments!N$10:$AX$1113,37,FALSE),"-")</f>
        <v>-</v>
      </c>
      <c r="S741" s="3" t="str">
        <f>IFERROR(VLOOKUP($D741,Payments!P$10:$AX$1113,35,FALSE),"-")</f>
        <v>-</v>
      </c>
      <c r="T741" s="3" t="str">
        <f>IFERROR(VLOOKUP($D741,Payments!R$10:$AX$1113,33,FALSE),"-")</f>
        <v>-</v>
      </c>
      <c r="U741" s="3" t="str">
        <f>IFERROR(VLOOKUP($D741,Payments!T$10:$AX$1113,31,FALSE),"-")</f>
        <v>-</v>
      </c>
      <c r="V741" s="3" t="str">
        <f>IFERROR(VLOOKUP($D741,Payments!V$10:$AX$1113,29,FALSE),"-")</f>
        <v>-</v>
      </c>
      <c r="W741" s="3" t="str">
        <f>IFERROR(VLOOKUP($D741,Payments!X$10:$AX$1113,27,FALSE),"-")</f>
        <v>-</v>
      </c>
      <c r="X741" s="3" t="str">
        <f>IFERROR(VLOOKUP($D741,Payments!Z$10:$AX$1113,25,FALSE),"-")</f>
        <v>-</v>
      </c>
      <c r="Y741" s="3" t="str">
        <f>IFERROR(VLOOKUP($D741,Payments!AB$10:$AX$1113,23,FALSE),"-")</f>
        <v>-</v>
      </c>
      <c r="Z741" s="3" t="str">
        <f>IFERROR(VLOOKUP($D741,Payments!AD$10:$AX$1113,19,FALSE),"-")</f>
        <v>-</v>
      </c>
      <c r="AA741" s="3" t="str">
        <f>IFERROR(VLOOKUP($D741,Payments!AF$10:$AX$1113,17,FALSE),"-")</f>
        <v>-</v>
      </c>
      <c r="AB741" s="3" t="str">
        <f>IFERROR(VLOOKUP($D741,Payments!AH$10:$AX$1113,15,FALSE),"-")</f>
        <v>-</v>
      </c>
      <c r="AC741" s="3" t="str">
        <f>IFERROR(VLOOKUP($D741,Payments!AJ$10:$AX$1113,15,FALSE),"-")</f>
        <v>-</v>
      </c>
      <c r="AD741" s="3" t="str">
        <f>IFERROR(VLOOKUP($D741,Payments!AL$10:$AX$1113,13,FALSE),"-")</f>
        <v>-</v>
      </c>
      <c r="AE741" s="3" t="str">
        <f>IFERROR(VLOOKUP($D741,Payments!AN$10:$AX$1113,11,FALSE),"-")</f>
        <v>-</v>
      </c>
      <c r="AF741" s="3" t="str">
        <f>IFERROR(VLOOKUP($D741,Payments!AP$10:$AX$1113,9,FALSE),"-")</f>
        <v>-</v>
      </c>
      <c r="AG741" s="3" t="str">
        <f>IFERROR(VLOOKUP($D741,Payments!AR$10:$AX$1113,7,FALSE),"-")</f>
        <v>-</v>
      </c>
      <c r="AH741" s="3" t="str">
        <f>IFERROR(VLOOKUP($D741,Payments!AT$10:$AX$1113,5,FALSE),"-")</f>
        <v>-</v>
      </c>
      <c r="AI741" s="3" t="str">
        <f>IFERROR(VLOOKUP($D741,Payments!AV$10:$AX$1113,3,FALSE),"-")</f>
        <v>-</v>
      </c>
    </row>
    <row r="742" spans="1:35" ht="14.5" x14ac:dyDescent="0.35">
      <c r="A742" s="8" t="s">
        <v>804</v>
      </c>
      <c r="B742" s="2" t="s">
        <v>2718</v>
      </c>
      <c r="C742" s="23" t="s">
        <v>1009</v>
      </c>
      <c r="D742" s="2" t="s">
        <v>2317</v>
      </c>
      <c r="E742" s="23" t="s">
        <v>1012</v>
      </c>
      <c r="F742" s="9">
        <v>4</v>
      </c>
      <c r="G742" s="38">
        <v>20000</v>
      </c>
      <c r="H742" s="9"/>
      <c r="I742" s="31"/>
      <c r="J742" s="9"/>
      <c r="K742" s="9"/>
      <c r="L742" s="3" t="str">
        <f>IFERROR(VLOOKUP($D742,Payments!B$10:$AX$1113,49,FALSE),"-")</f>
        <v>-</v>
      </c>
      <c r="M742" s="3" t="str">
        <f>IFERROR(VLOOKUP($D742,Payments!D$10:$AX$1113,47,FALSE),"-")</f>
        <v>-</v>
      </c>
      <c r="N742" s="3" t="str">
        <f>IFERROR(VLOOKUP($D742,Payments!F$10:$AX$1113,45,FALSE),"-")</f>
        <v>-</v>
      </c>
      <c r="O742" s="3" t="str">
        <f>IFERROR(VLOOKUP($D742,Payments!H$10:$AX$1113,43,FALSE),"-")</f>
        <v>-</v>
      </c>
      <c r="P742" s="3" t="str">
        <f>IFERROR(VLOOKUP($D742,Payments!J$10:$AX$1113,41,FALSE),"-")</f>
        <v>-</v>
      </c>
      <c r="Q742" s="3" t="str">
        <f>IFERROR(VLOOKUP($D742,Payments!L$10:$AX$1113,39,FALSE),"-")</f>
        <v>-</v>
      </c>
      <c r="R742" s="3" t="str">
        <f>IFERROR(VLOOKUP($D742,Payments!N$10:$AX$1113,37,FALSE),"-")</f>
        <v>-</v>
      </c>
      <c r="S742" s="3" t="str">
        <f>IFERROR(VLOOKUP($D742,Payments!P$10:$AX$1113,35,FALSE),"-")</f>
        <v>-</v>
      </c>
      <c r="T742" s="3" t="str">
        <f>IFERROR(VLOOKUP($D742,Payments!R$10:$AX$1113,33,FALSE),"-")</f>
        <v>-</v>
      </c>
      <c r="U742" s="3" t="str">
        <f>IFERROR(VLOOKUP($D742,Payments!T$10:$AX$1113,31,FALSE),"-")</f>
        <v>-</v>
      </c>
      <c r="V742" s="3" t="str">
        <f>IFERROR(VLOOKUP($D742,Payments!V$10:$AX$1113,29,FALSE),"-")</f>
        <v>-</v>
      </c>
      <c r="W742" s="3" t="str">
        <f>IFERROR(VLOOKUP($D742,Payments!X$10:$AX$1113,27,FALSE),"-")</f>
        <v>-</v>
      </c>
      <c r="X742" s="3" t="str">
        <f>IFERROR(VLOOKUP($D742,Payments!Z$10:$AX$1113,25,FALSE),"-")</f>
        <v>-</v>
      </c>
      <c r="Y742" s="3" t="str">
        <f>IFERROR(VLOOKUP($D742,Payments!AB$10:$AX$1113,23,FALSE),"-")</f>
        <v>-</v>
      </c>
      <c r="Z742" s="3" t="str">
        <f>IFERROR(VLOOKUP($D742,Payments!AD$10:$AX$1113,19,FALSE),"-")</f>
        <v>-</v>
      </c>
      <c r="AA742" s="3" t="str">
        <f>IFERROR(VLOOKUP($D742,Payments!AF$10:$AX$1113,17,FALSE),"-")</f>
        <v>-</v>
      </c>
      <c r="AB742" s="3" t="str">
        <f>IFERROR(VLOOKUP($D742,Payments!AH$10:$AX$1113,15,FALSE),"-")</f>
        <v>-</v>
      </c>
      <c r="AC742" s="3" t="str">
        <f>IFERROR(VLOOKUP($D742,Payments!AJ$10:$AX$1113,15,FALSE),"-")</f>
        <v>-</v>
      </c>
      <c r="AD742" s="3" t="str">
        <f>IFERROR(VLOOKUP($D742,Payments!AL$10:$AX$1113,13,FALSE),"-")</f>
        <v>-</v>
      </c>
      <c r="AE742" s="3" t="str">
        <f>IFERROR(VLOOKUP($D742,Payments!AN$10:$AX$1113,11,FALSE),"-")</f>
        <v>-</v>
      </c>
      <c r="AF742" s="3" t="str">
        <f>IFERROR(VLOOKUP($D742,Payments!AP$10:$AX$1113,9,FALSE),"-")</f>
        <v>-</v>
      </c>
      <c r="AG742" s="3" t="str">
        <f>IFERROR(VLOOKUP($D742,Payments!AR$10:$AX$1113,7,FALSE),"-")</f>
        <v>-</v>
      </c>
      <c r="AH742" s="3" t="str">
        <f>IFERROR(VLOOKUP($D742,Payments!AT$10:$AX$1113,5,FALSE),"-")</f>
        <v>-</v>
      </c>
      <c r="AI742" s="3" t="str">
        <f>IFERROR(VLOOKUP($D742,Payments!AV$10:$AX$1113,3,FALSE),"-")</f>
        <v>-</v>
      </c>
    </row>
    <row r="743" spans="1:35" ht="14.5" x14ac:dyDescent="0.35">
      <c r="A743" s="8" t="s">
        <v>804</v>
      </c>
      <c r="B743" s="2" t="s">
        <v>2718</v>
      </c>
      <c r="C743" s="23" t="s">
        <v>1009</v>
      </c>
      <c r="D743" s="2" t="s">
        <v>2318</v>
      </c>
      <c r="E743" s="23" t="s">
        <v>1013</v>
      </c>
      <c r="F743" s="9">
        <v>1</v>
      </c>
      <c r="G743" s="38">
        <v>20000</v>
      </c>
      <c r="H743" s="9"/>
      <c r="I743" s="31"/>
      <c r="J743" s="9"/>
      <c r="K743" s="9" t="s">
        <v>1014</v>
      </c>
      <c r="L743" s="3" t="str">
        <f>IFERROR(VLOOKUP($D743,Payments!B$10:$AX$1113,49,FALSE),"-")</f>
        <v>-</v>
      </c>
      <c r="M743" s="3" t="str">
        <f>IFERROR(VLOOKUP($D743,Payments!D$10:$AX$1113,47,FALSE),"-")</f>
        <v>-</v>
      </c>
      <c r="N743" s="3" t="str">
        <f>IFERROR(VLOOKUP($D743,Payments!F$10:$AX$1113,45,FALSE),"-")</f>
        <v>-</v>
      </c>
      <c r="O743" s="3" t="str">
        <f>IFERROR(VLOOKUP($D743,Payments!H$10:$AX$1113,43,FALSE),"-")</f>
        <v>-</v>
      </c>
      <c r="P743" s="3" t="str">
        <f>IFERROR(VLOOKUP($D743,Payments!J$10:$AX$1113,41,FALSE),"-")</f>
        <v>-</v>
      </c>
      <c r="Q743" s="3" t="str">
        <f>IFERROR(VLOOKUP($D743,Payments!L$10:$AX$1113,39,FALSE),"-")</f>
        <v>-</v>
      </c>
      <c r="R743" s="3" t="str">
        <f>IFERROR(VLOOKUP($D743,Payments!N$10:$AX$1113,37,FALSE),"-")</f>
        <v>-</v>
      </c>
      <c r="S743" s="3" t="str">
        <f>IFERROR(VLOOKUP($D743,Payments!P$10:$AX$1113,35,FALSE),"-")</f>
        <v>-</v>
      </c>
      <c r="T743" s="3" t="str">
        <f>IFERROR(VLOOKUP($D743,Payments!R$10:$AX$1113,33,FALSE),"-")</f>
        <v>-</v>
      </c>
      <c r="U743" s="3" t="str">
        <f>IFERROR(VLOOKUP($D743,Payments!T$10:$AX$1113,31,FALSE),"-")</f>
        <v>-</v>
      </c>
      <c r="V743" s="3" t="str">
        <f>IFERROR(VLOOKUP($D743,Payments!V$10:$AX$1113,29,FALSE),"-")</f>
        <v>-</v>
      </c>
      <c r="W743" s="3" t="str">
        <f>IFERROR(VLOOKUP($D743,Payments!X$10:$AX$1113,27,FALSE),"-")</f>
        <v>-</v>
      </c>
      <c r="X743" s="3" t="str">
        <f>IFERROR(VLOOKUP($D743,Payments!Z$10:$AX$1113,25,FALSE),"-")</f>
        <v>-</v>
      </c>
      <c r="Y743" s="3" t="str">
        <f>IFERROR(VLOOKUP($D743,Payments!AB$10:$AX$1113,23,FALSE),"-")</f>
        <v>-</v>
      </c>
      <c r="Z743" s="3" t="str">
        <f>IFERROR(VLOOKUP($D743,Payments!AD$10:$AX$1113,19,FALSE),"-")</f>
        <v>-</v>
      </c>
      <c r="AA743" s="3" t="str">
        <f>IFERROR(VLOOKUP($D743,Payments!AF$10:$AX$1113,17,FALSE),"-")</f>
        <v>-</v>
      </c>
      <c r="AB743" s="3" t="str">
        <f>IFERROR(VLOOKUP($D743,Payments!AH$10:$AX$1113,15,FALSE),"-")</f>
        <v>-</v>
      </c>
      <c r="AC743" s="3" t="str">
        <f>IFERROR(VLOOKUP($D743,Payments!AJ$10:$AX$1113,15,FALSE),"-")</f>
        <v>-</v>
      </c>
      <c r="AD743" s="3" t="str">
        <f>IFERROR(VLOOKUP($D743,Payments!AL$10:$AX$1113,13,FALSE),"-")</f>
        <v>-</v>
      </c>
      <c r="AE743" s="3" t="str">
        <f>IFERROR(VLOOKUP($D743,Payments!AN$10:$AX$1113,11,FALSE),"-")</f>
        <v>-</v>
      </c>
      <c r="AF743" s="3" t="str">
        <f>IFERROR(VLOOKUP($D743,Payments!AP$10:$AX$1113,9,FALSE),"-")</f>
        <v>-</v>
      </c>
      <c r="AG743" s="3" t="str">
        <f>IFERROR(VLOOKUP($D743,Payments!AR$10:$AX$1113,7,FALSE),"-")</f>
        <v>-</v>
      </c>
      <c r="AH743" s="3" t="str">
        <f>IFERROR(VLOOKUP($D743,Payments!AT$10:$AX$1113,5,FALSE),"-")</f>
        <v>-</v>
      </c>
      <c r="AI743" s="3" t="str">
        <f>IFERROR(VLOOKUP($D743,Payments!AV$10:$AX$1113,3,FALSE),"-")</f>
        <v>-</v>
      </c>
    </row>
    <row r="744" spans="1:35" ht="14.5" x14ac:dyDescent="0.35">
      <c r="A744" s="8" t="s">
        <v>804</v>
      </c>
      <c r="B744" s="2" t="s">
        <v>2718</v>
      </c>
      <c r="C744" s="23" t="s">
        <v>1009</v>
      </c>
      <c r="D744" s="2" t="s">
        <v>2319</v>
      </c>
      <c r="E744" s="24" t="s">
        <v>1465</v>
      </c>
      <c r="F744" s="9">
        <v>5</v>
      </c>
      <c r="G744" s="38">
        <v>20000</v>
      </c>
      <c r="H744" s="9"/>
      <c r="I744" s="31"/>
      <c r="J744" s="9"/>
      <c r="K744" s="9"/>
      <c r="L744" s="3" t="str">
        <f>IFERROR(VLOOKUP($D744,Payments!B$10:$AX$1113,49,FALSE),"-")</f>
        <v>-</v>
      </c>
      <c r="M744" s="3" t="str">
        <f>IFERROR(VLOOKUP($D744,Payments!D$10:$AX$1113,47,FALSE),"-")</f>
        <v>-</v>
      </c>
      <c r="N744" s="3" t="str">
        <f>IFERROR(VLOOKUP($D744,Payments!F$10:$AX$1113,45,FALSE),"-")</f>
        <v>-</v>
      </c>
      <c r="O744" s="3" t="str">
        <f>IFERROR(VLOOKUP($D744,Payments!H$10:$AX$1113,43,FALSE),"-")</f>
        <v>-</v>
      </c>
      <c r="P744" s="3" t="str">
        <f>IFERROR(VLOOKUP($D744,Payments!J$10:$AX$1113,41,FALSE),"-")</f>
        <v>-</v>
      </c>
      <c r="Q744" s="3" t="str">
        <f>IFERROR(VLOOKUP($D744,Payments!L$10:$AX$1113,39,FALSE),"-")</f>
        <v>-</v>
      </c>
      <c r="R744" s="3" t="str">
        <f>IFERROR(VLOOKUP($D744,Payments!N$10:$AX$1113,37,FALSE),"-")</f>
        <v>-</v>
      </c>
      <c r="S744" s="3" t="str">
        <f>IFERROR(VLOOKUP($D744,Payments!P$10:$AX$1113,35,FALSE),"-")</f>
        <v>-</v>
      </c>
      <c r="T744" s="3" t="str">
        <f>IFERROR(VLOOKUP($D744,Payments!R$10:$AX$1113,33,FALSE),"-")</f>
        <v>-</v>
      </c>
      <c r="U744" s="3" t="str">
        <f>IFERROR(VLOOKUP($D744,Payments!T$10:$AX$1113,31,FALSE),"-")</f>
        <v>-</v>
      </c>
      <c r="V744" s="3" t="str">
        <f>IFERROR(VLOOKUP($D744,Payments!V$10:$AX$1113,29,FALSE),"-")</f>
        <v>-</v>
      </c>
      <c r="W744" s="3" t="str">
        <f>IFERROR(VLOOKUP($D744,Payments!X$10:$AX$1113,27,FALSE),"-")</f>
        <v>-</v>
      </c>
      <c r="X744" s="3" t="str">
        <f>IFERROR(VLOOKUP($D744,Payments!Z$10:$AX$1113,25,FALSE),"-")</f>
        <v>-</v>
      </c>
      <c r="Y744" s="3" t="str">
        <f>IFERROR(VLOOKUP($D744,Payments!AB$10:$AX$1113,23,FALSE),"-")</f>
        <v>-</v>
      </c>
      <c r="Z744" s="3" t="str">
        <f>IFERROR(VLOOKUP($D744,Payments!AD$10:$AX$1113,19,FALSE),"-")</f>
        <v>-</v>
      </c>
      <c r="AA744" s="3" t="str">
        <f>IFERROR(VLOOKUP($D744,Payments!AF$10:$AX$1113,17,FALSE),"-")</f>
        <v>-</v>
      </c>
      <c r="AB744" s="3" t="str">
        <f>IFERROR(VLOOKUP($D744,Payments!AH$10:$AX$1113,15,FALSE),"-")</f>
        <v>-</v>
      </c>
      <c r="AC744" s="3" t="str">
        <f>IFERROR(VLOOKUP($D744,Payments!AJ$10:$AX$1113,15,FALSE),"-")</f>
        <v>-</v>
      </c>
      <c r="AD744" s="3" t="str">
        <f>IFERROR(VLOOKUP($D744,Payments!AL$10:$AX$1113,13,FALSE),"-")</f>
        <v>-</v>
      </c>
      <c r="AE744" s="3" t="str">
        <f>IFERROR(VLOOKUP($D744,Payments!AN$10:$AX$1113,11,FALSE),"-")</f>
        <v>-</v>
      </c>
      <c r="AF744" s="3" t="str">
        <f>IFERROR(VLOOKUP($D744,Payments!AP$10:$AX$1113,9,FALSE),"-")</f>
        <v>-</v>
      </c>
      <c r="AG744" s="3" t="str">
        <f>IFERROR(VLOOKUP($D744,Payments!AR$10:$AX$1113,7,FALSE),"-")</f>
        <v>-</v>
      </c>
      <c r="AH744" s="3" t="str">
        <f>IFERROR(VLOOKUP($D744,Payments!AT$10:$AX$1113,5,FALSE),"-")</f>
        <v>-</v>
      </c>
      <c r="AI744" s="3" t="str">
        <f>IFERROR(VLOOKUP($D744,Payments!AV$10:$AX$1113,3,FALSE),"-")</f>
        <v>-</v>
      </c>
    </row>
    <row r="745" spans="1:35" ht="14.5" x14ac:dyDescent="0.35">
      <c r="A745" s="8" t="s">
        <v>804</v>
      </c>
      <c r="B745" s="2" t="s">
        <v>2718</v>
      </c>
      <c r="C745" s="23" t="s">
        <v>1009</v>
      </c>
      <c r="D745" s="2" t="s">
        <v>2320</v>
      </c>
      <c r="E745" s="23" t="s">
        <v>1466</v>
      </c>
      <c r="F745" s="9">
        <v>5</v>
      </c>
      <c r="G745" s="38">
        <v>20000</v>
      </c>
      <c r="H745" s="9"/>
      <c r="I745" s="31"/>
      <c r="J745" s="9"/>
      <c r="K745" s="9"/>
      <c r="L745" s="3" t="str">
        <f>IFERROR(VLOOKUP($D745,Payments!B$10:$AX$1113,49,FALSE),"-")</f>
        <v>-</v>
      </c>
      <c r="M745" s="3" t="str">
        <f>IFERROR(VLOOKUP($D745,Payments!D$10:$AX$1113,47,FALSE),"-")</f>
        <v>-</v>
      </c>
      <c r="N745" s="3" t="str">
        <f>IFERROR(VLOOKUP($D745,Payments!F$10:$AX$1113,45,FALSE),"-")</f>
        <v>-</v>
      </c>
      <c r="O745" s="3" t="str">
        <f>IFERROR(VLOOKUP($D745,Payments!H$10:$AX$1113,43,FALSE),"-")</f>
        <v>-</v>
      </c>
      <c r="P745" s="3" t="str">
        <f>IFERROR(VLOOKUP($D745,Payments!J$10:$AX$1113,41,FALSE),"-")</f>
        <v>-</v>
      </c>
      <c r="Q745" s="3" t="str">
        <f>IFERROR(VLOOKUP($D745,Payments!L$10:$AX$1113,39,FALSE),"-")</f>
        <v>-</v>
      </c>
      <c r="R745" s="3" t="str">
        <f>IFERROR(VLOOKUP($D745,Payments!N$10:$AX$1113,37,FALSE),"-")</f>
        <v>-</v>
      </c>
      <c r="S745" s="3" t="str">
        <f>IFERROR(VLOOKUP($D745,Payments!P$10:$AX$1113,35,FALSE),"-")</f>
        <v>-</v>
      </c>
      <c r="T745" s="3" t="str">
        <f>IFERROR(VLOOKUP($D745,Payments!R$10:$AX$1113,33,FALSE),"-")</f>
        <v>-</v>
      </c>
      <c r="U745" s="3" t="str">
        <f>IFERROR(VLOOKUP($D745,Payments!T$10:$AX$1113,31,FALSE),"-")</f>
        <v>-</v>
      </c>
      <c r="V745" s="3" t="str">
        <f>IFERROR(VLOOKUP($D745,Payments!V$10:$AX$1113,29,FALSE),"-")</f>
        <v>-</v>
      </c>
      <c r="W745" s="3" t="str">
        <f>IFERROR(VLOOKUP($D745,Payments!X$10:$AX$1113,27,FALSE),"-")</f>
        <v>-</v>
      </c>
      <c r="X745" s="3" t="str">
        <f>IFERROR(VLOOKUP($D745,Payments!Z$10:$AX$1113,25,FALSE),"-")</f>
        <v>-</v>
      </c>
      <c r="Y745" s="3" t="str">
        <f>IFERROR(VLOOKUP($D745,Payments!AB$10:$AX$1113,23,FALSE),"-")</f>
        <v>-</v>
      </c>
      <c r="Z745" s="3" t="str">
        <f>IFERROR(VLOOKUP($D745,Payments!AD$10:$AX$1113,19,FALSE),"-")</f>
        <v>-</v>
      </c>
      <c r="AA745" s="3" t="str">
        <f>IFERROR(VLOOKUP($D745,Payments!AF$10:$AX$1113,17,FALSE),"-")</f>
        <v>-</v>
      </c>
      <c r="AB745" s="3" t="str">
        <f>IFERROR(VLOOKUP($D745,Payments!AH$10:$AX$1113,15,FALSE),"-")</f>
        <v>-</v>
      </c>
      <c r="AC745" s="3" t="str">
        <f>IFERROR(VLOOKUP($D745,Payments!AJ$10:$AX$1113,15,FALSE),"-")</f>
        <v>-</v>
      </c>
      <c r="AD745" s="3" t="str">
        <f>IFERROR(VLOOKUP($D745,Payments!AL$10:$AX$1113,13,FALSE),"-")</f>
        <v>-</v>
      </c>
      <c r="AE745" s="3" t="str">
        <f>IFERROR(VLOOKUP($D745,Payments!AN$10:$AX$1113,11,FALSE),"-")</f>
        <v>-</v>
      </c>
      <c r="AF745" s="3" t="str">
        <f>IFERROR(VLOOKUP($D745,Payments!AP$10:$AX$1113,9,FALSE),"-")</f>
        <v>-</v>
      </c>
      <c r="AG745" s="3" t="str">
        <f>IFERROR(VLOOKUP($D745,Payments!AR$10:$AX$1113,7,FALSE),"-")</f>
        <v>-</v>
      </c>
      <c r="AH745" s="3" t="str">
        <f>IFERROR(VLOOKUP($D745,Payments!AT$10:$AX$1113,5,FALSE),"-")</f>
        <v>-</v>
      </c>
      <c r="AI745" s="3" t="str">
        <f>IFERROR(VLOOKUP($D745,Payments!AV$10:$AX$1113,3,FALSE),"-")</f>
        <v>-</v>
      </c>
    </row>
    <row r="746" spans="1:35" ht="14.5" x14ac:dyDescent="0.35">
      <c r="A746" s="8" t="s">
        <v>804</v>
      </c>
      <c r="B746" s="2" t="s">
        <v>2718</v>
      </c>
      <c r="C746" s="23" t="s">
        <v>1009</v>
      </c>
      <c r="D746" s="2" t="s">
        <v>2321</v>
      </c>
      <c r="E746" s="23" t="s">
        <v>1015</v>
      </c>
      <c r="F746" s="2" t="s">
        <v>2786</v>
      </c>
      <c r="G746" s="38">
        <v>15000</v>
      </c>
      <c r="H746" s="9" t="s">
        <v>227</v>
      </c>
      <c r="I746" s="31"/>
      <c r="J746" s="9"/>
      <c r="K746" s="9" t="s">
        <v>1016</v>
      </c>
      <c r="L746" s="3" t="str">
        <f>IFERROR(VLOOKUP($D746,Payments!B$10:$AX$1113,49,FALSE),"-")</f>
        <v>-</v>
      </c>
      <c r="M746" s="3" t="str">
        <f>IFERROR(VLOOKUP($D746,Payments!D$10:$AX$1113,47,FALSE),"-")</f>
        <v>-</v>
      </c>
      <c r="N746" s="3" t="str">
        <f>IFERROR(VLOOKUP($D746,Payments!F$10:$AX$1113,45,FALSE),"-")</f>
        <v>-</v>
      </c>
      <c r="O746" s="3" t="str">
        <f>IFERROR(VLOOKUP($D746,Payments!H$10:$AX$1113,43,FALSE),"-")</f>
        <v>-</v>
      </c>
      <c r="P746" s="3" t="str">
        <f>IFERROR(VLOOKUP($D746,Payments!J$10:$AX$1113,41,FALSE),"-")</f>
        <v>-</v>
      </c>
      <c r="Q746" s="3" t="str">
        <f>IFERROR(VLOOKUP($D746,Payments!L$10:$AX$1113,39,FALSE),"-")</f>
        <v>-</v>
      </c>
      <c r="R746" s="3" t="str">
        <f>IFERROR(VLOOKUP($D746,Payments!N$10:$AX$1113,37,FALSE),"-")</f>
        <v>-</v>
      </c>
      <c r="S746" s="3" t="str">
        <f>IFERROR(VLOOKUP($D746,Payments!P$10:$AX$1113,35,FALSE),"-")</f>
        <v>-</v>
      </c>
      <c r="T746" s="3" t="str">
        <f>IFERROR(VLOOKUP($D746,Payments!R$10:$AX$1113,33,FALSE),"-")</f>
        <v>-</v>
      </c>
      <c r="U746" s="3" t="str">
        <f>IFERROR(VLOOKUP($D746,Payments!T$10:$AX$1113,31,FALSE),"-")</f>
        <v>-</v>
      </c>
      <c r="V746" s="3" t="str">
        <f>IFERROR(VLOOKUP($D746,Payments!V$10:$AX$1113,29,FALSE),"-")</f>
        <v>-</v>
      </c>
      <c r="W746" s="3" t="str">
        <f>IFERROR(VLOOKUP($D746,Payments!X$10:$AX$1113,27,FALSE),"-")</f>
        <v>-</v>
      </c>
      <c r="X746" s="3" t="str">
        <f>IFERROR(VLOOKUP($D746,Payments!Z$10:$AX$1113,25,FALSE),"-")</f>
        <v>-</v>
      </c>
      <c r="Y746" s="3" t="str">
        <f>IFERROR(VLOOKUP($D746,Payments!AB$10:$AX$1113,23,FALSE),"-")</f>
        <v>-</v>
      </c>
      <c r="Z746" s="3" t="str">
        <f>IFERROR(VLOOKUP($D746,Payments!AD$10:$AX$1113,19,FALSE),"-")</f>
        <v>-</v>
      </c>
      <c r="AA746" s="3" t="str">
        <f>IFERROR(VLOOKUP($D746,Payments!AF$10:$AX$1113,17,FALSE),"-")</f>
        <v>-</v>
      </c>
      <c r="AB746" s="3" t="str">
        <f>IFERROR(VLOOKUP($D746,Payments!AH$10:$AX$1113,15,FALSE),"-")</f>
        <v>-</v>
      </c>
      <c r="AC746" s="3" t="str">
        <f>IFERROR(VLOOKUP($D746,Payments!AJ$10:$AX$1113,15,FALSE),"-")</f>
        <v>-</v>
      </c>
      <c r="AD746" s="3" t="str">
        <f>IFERROR(VLOOKUP($D746,Payments!AL$10:$AX$1113,13,FALSE),"-")</f>
        <v>-</v>
      </c>
      <c r="AE746" s="3" t="str">
        <f>IFERROR(VLOOKUP($D746,Payments!AN$10:$AX$1113,11,FALSE),"-")</f>
        <v>-</v>
      </c>
      <c r="AF746" s="3" t="str">
        <f>IFERROR(VLOOKUP($D746,Payments!AP$10:$AX$1113,9,FALSE),"-")</f>
        <v>-</v>
      </c>
      <c r="AG746" s="3" t="str">
        <f>IFERROR(VLOOKUP($D746,Payments!AR$10:$AX$1113,7,FALSE),"-")</f>
        <v>-</v>
      </c>
      <c r="AH746" s="3" t="str">
        <f>IFERROR(VLOOKUP($D746,Payments!AT$10:$AX$1113,5,FALSE),"-")</f>
        <v>-</v>
      </c>
      <c r="AI746" s="3" t="str">
        <f>IFERROR(VLOOKUP($D746,Payments!AV$10:$AX$1113,3,FALSE),"-")</f>
        <v>-</v>
      </c>
    </row>
    <row r="747" spans="1:35" ht="14.5" x14ac:dyDescent="0.35">
      <c r="A747" s="8" t="s">
        <v>804</v>
      </c>
      <c r="B747" s="2" t="s">
        <v>2718</v>
      </c>
      <c r="C747" s="23" t="s">
        <v>1009</v>
      </c>
      <c r="D747" s="2" t="s">
        <v>2322</v>
      </c>
      <c r="E747" s="23" t="s">
        <v>1017</v>
      </c>
      <c r="F747" s="2" t="s">
        <v>2786</v>
      </c>
      <c r="G747" s="38">
        <v>15000</v>
      </c>
      <c r="H747" s="9" t="s">
        <v>227</v>
      </c>
      <c r="I747" s="31"/>
      <c r="J747" s="9"/>
      <c r="K747" s="9" t="s">
        <v>1018</v>
      </c>
      <c r="L747" s="3" t="str">
        <f>IFERROR(VLOOKUP($D747,Payments!B$10:$AX$1113,49,FALSE),"-")</f>
        <v>-</v>
      </c>
      <c r="M747" s="3" t="str">
        <f>IFERROR(VLOOKUP($D747,Payments!D$10:$AX$1113,47,FALSE),"-")</f>
        <v>-</v>
      </c>
      <c r="N747" s="3" t="str">
        <f>IFERROR(VLOOKUP($D747,Payments!F$10:$AX$1113,45,FALSE),"-")</f>
        <v>-</v>
      </c>
      <c r="O747" s="3" t="str">
        <f>IFERROR(VLOOKUP($D747,Payments!H$10:$AX$1113,43,FALSE),"-")</f>
        <v>-</v>
      </c>
      <c r="P747" s="3" t="str">
        <f>IFERROR(VLOOKUP($D747,Payments!J$10:$AX$1113,41,FALSE),"-")</f>
        <v>-</v>
      </c>
      <c r="Q747" s="3" t="str">
        <f>IFERROR(VLOOKUP($D747,Payments!L$10:$AX$1113,39,FALSE),"-")</f>
        <v>-</v>
      </c>
      <c r="R747" s="3" t="str">
        <f>IFERROR(VLOOKUP($D747,Payments!N$10:$AX$1113,37,FALSE),"-")</f>
        <v>-</v>
      </c>
      <c r="S747" s="3" t="str">
        <f>IFERROR(VLOOKUP($D747,Payments!P$10:$AX$1113,35,FALSE),"-")</f>
        <v>-</v>
      </c>
      <c r="T747" s="3" t="str">
        <f>IFERROR(VLOOKUP($D747,Payments!R$10:$AX$1113,33,FALSE),"-")</f>
        <v>-</v>
      </c>
      <c r="U747" s="3" t="str">
        <f>IFERROR(VLOOKUP($D747,Payments!T$10:$AX$1113,31,FALSE),"-")</f>
        <v>-</v>
      </c>
      <c r="V747" s="3" t="str">
        <f>IFERROR(VLOOKUP($D747,Payments!V$10:$AX$1113,29,FALSE),"-")</f>
        <v>-</v>
      </c>
      <c r="W747" s="3" t="str">
        <f>IFERROR(VLOOKUP($D747,Payments!X$10:$AX$1113,27,FALSE),"-")</f>
        <v>-</v>
      </c>
      <c r="X747" s="3" t="str">
        <f>IFERROR(VLOOKUP($D747,Payments!Z$10:$AX$1113,25,FALSE),"-")</f>
        <v>-</v>
      </c>
      <c r="Y747" s="3" t="str">
        <f>IFERROR(VLOOKUP($D747,Payments!AB$10:$AX$1113,23,FALSE),"-")</f>
        <v>-</v>
      </c>
      <c r="Z747" s="3" t="str">
        <f>IFERROR(VLOOKUP($D747,Payments!AD$10:$AX$1113,19,FALSE),"-")</f>
        <v>-</v>
      </c>
      <c r="AA747" s="3" t="str">
        <f>IFERROR(VLOOKUP($D747,Payments!AF$10:$AX$1113,17,FALSE),"-")</f>
        <v>-</v>
      </c>
      <c r="AB747" s="3" t="str">
        <f>IFERROR(VLOOKUP($D747,Payments!AH$10:$AX$1113,15,FALSE),"-")</f>
        <v>-</v>
      </c>
      <c r="AC747" s="3" t="str">
        <f>IFERROR(VLOOKUP($D747,Payments!AJ$10:$AX$1113,15,FALSE),"-")</f>
        <v>-</v>
      </c>
      <c r="AD747" s="3" t="str">
        <f>IFERROR(VLOOKUP($D747,Payments!AL$10:$AX$1113,13,FALSE),"-")</f>
        <v>-</v>
      </c>
      <c r="AE747" s="3" t="str">
        <f>IFERROR(VLOOKUP($D747,Payments!AN$10:$AX$1113,11,FALSE),"-")</f>
        <v>-</v>
      </c>
      <c r="AF747" s="3" t="str">
        <f>IFERROR(VLOOKUP($D747,Payments!AP$10:$AX$1113,9,FALSE),"-")</f>
        <v>-</v>
      </c>
      <c r="AG747" s="3" t="str">
        <f>IFERROR(VLOOKUP($D747,Payments!AR$10:$AX$1113,7,FALSE),"-")</f>
        <v>-</v>
      </c>
      <c r="AH747" s="3" t="str">
        <f>IFERROR(VLOOKUP($D747,Payments!AT$10:$AX$1113,5,FALSE),"-")</f>
        <v>-</v>
      </c>
      <c r="AI747" s="3" t="str">
        <f>IFERROR(VLOOKUP($D747,Payments!AV$10:$AX$1113,3,FALSE),"-")</f>
        <v>-</v>
      </c>
    </row>
    <row r="748" spans="1:35" ht="14.5" x14ac:dyDescent="0.35">
      <c r="A748" s="8" t="s">
        <v>804</v>
      </c>
      <c r="B748" s="2" t="s">
        <v>2718</v>
      </c>
      <c r="C748" s="23" t="s">
        <v>1009</v>
      </c>
      <c r="D748" s="2" t="s">
        <v>2323</v>
      </c>
      <c r="E748" s="23" t="s">
        <v>1019</v>
      </c>
      <c r="F748" s="9">
        <v>3</v>
      </c>
      <c r="G748" s="38">
        <v>20000</v>
      </c>
      <c r="H748" s="9"/>
      <c r="I748" s="31"/>
      <c r="J748" s="9"/>
      <c r="K748" s="9"/>
      <c r="L748" s="3" t="str">
        <f>IFERROR(VLOOKUP($D748,Payments!B$10:$AX$1113,49,FALSE),"-")</f>
        <v>-</v>
      </c>
      <c r="M748" s="3" t="str">
        <f>IFERROR(VLOOKUP($D748,Payments!D$10:$AX$1113,47,FALSE),"-")</f>
        <v>-</v>
      </c>
      <c r="N748" s="3" t="str">
        <f>IFERROR(VLOOKUP($D748,Payments!F$10:$AX$1113,45,FALSE),"-")</f>
        <v>-</v>
      </c>
      <c r="O748" s="3" t="str">
        <f>IFERROR(VLOOKUP($D748,Payments!H$10:$AX$1113,43,FALSE),"-")</f>
        <v>-</v>
      </c>
      <c r="P748" s="3" t="str">
        <f>IFERROR(VLOOKUP($D748,Payments!J$10:$AX$1113,41,FALSE),"-")</f>
        <v>-</v>
      </c>
      <c r="Q748" s="3" t="str">
        <f>IFERROR(VLOOKUP($D748,Payments!L$10:$AX$1113,39,FALSE),"-")</f>
        <v>-</v>
      </c>
      <c r="R748" s="3" t="str">
        <f>IFERROR(VLOOKUP($D748,Payments!N$10:$AX$1113,37,FALSE),"-")</f>
        <v>-</v>
      </c>
      <c r="S748" s="3" t="str">
        <f>IFERROR(VLOOKUP($D748,Payments!P$10:$AX$1113,35,FALSE),"-")</f>
        <v>-</v>
      </c>
      <c r="T748" s="3" t="str">
        <f>IFERROR(VLOOKUP($D748,Payments!R$10:$AX$1113,33,FALSE),"-")</f>
        <v>-</v>
      </c>
      <c r="U748" s="3" t="str">
        <f>IFERROR(VLOOKUP($D748,Payments!T$10:$AX$1113,31,FALSE),"-")</f>
        <v>-</v>
      </c>
      <c r="V748" s="3" t="str">
        <f>IFERROR(VLOOKUP($D748,Payments!V$10:$AX$1113,29,FALSE),"-")</f>
        <v>-</v>
      </c>
      <c r="W748" s="3" t="str">
        <f>IFERROR(VLOOKUP($D748,Payments!X$10:$AX$1113,27,FALSE),"-")</f>
        <v>-</v>
      </c>
      <c r="X748" s="3" t="str">
        <f>IFERROR(VLOOKUP($D748,Payments!Z$10:$AX$1113,25,FALSE),"-")</f>
        <v>-</v>
      </c>
      <c r="Y748" s="3" t="str">
        <f>IFERROR(VLOOKUP($D748,Payments!AB$10:$AX$1113,23,FALSE),"-")</f>
        <v>-</v>
      </c>
      <c r="Z748" s="3" t="str">
        <f>IFERROR(VLOOKUP($D748,Payments!AD$10:$AX$1113,19,FALSE),"-")</f>
        <v>-</v>
      </c>
      <c r="AA748" s="3" t="str">
        <f>IFERROR(VLOOKUP($D748,Payments!AF$10:$AX$1113,17,FALSE),"-")</f>
        <v>-</v>
      </c>
      <c r="AB748" s="3" t="str">
        <f>IFERROR(VLOOKUP($D748,Payments!AH$10:$AX$1113,15,FALSE),"-")</f>
        <v>-</v>
      </c>
      <c r="AC748" s="3" t="str">
        <f>IFERROR(VLOOKUP($D748,Payments!AJ$10:$AX$1113,15,FALSE),"-")</f>
        <v>-</v>
      </c>
      <c r="AD748" s="3" t="str">
        <f>IFERROR(VLOOKUP($D748,Payments!AL$10:$AX$1113,13,FALSE),"-")</f>
        <v>-</v>
      </c>
      <c r="AE748" s="3" t="str">
        <f>IFERROR(VLOOKUP($D748,Payments!AN$10:$AX$1113,11,FALSE),"-")</f>
        <v>-</v>
      </c>
      <c r="AF748" s="3" t="str">
        <f>IFERROR(VLOOKUP($D748,Payments!AP$10:$AX$1113,9,FALSE),"-")</f>
        <v>-</v>
      </c>
      <c r="AG748" s="3" t="str">
        <f>IFERROR(VLOOKUP($D748,Payments!AR$10:$AX$1113,7,FALSE),"-")</f>
        <v>-</v>
      </c>
      <c r="AH748" s="3" t="str">
        <f>IFERROR(VLOOKUP($D748,Payments!AT$10:$AX$1113,5,FALSE),"-")</f>
        <v>-</v>
      </c>
      <c r="AI748" s="3" t="str">
        <f>IFERROR(VLOOKUP($D748,Payments!AV$10:$AX$1113,3,FALSE),"-")</f>
        <v>-</v>
      </c>
    </row>
    <row r="749" spans="1:35" ht="14.5" x14ac:dyDescent="0.35">
      <c r="A749" s="8" t="s">
        <v>804</v>
      </c>
      <c r="B749" s="2" t="s">
        <v>2719</v>
      </c>
      <c r="C749" s="23" t="s">
        <v>1020</v>
      </c>
      <c r="D749" s="2" t="s">
        <v>2324</v>
      </c>
      <c r="E749" s="23" t="s">
        <v>1021</v>
      </c>
      <c r="F749" s="9">
        <v>1</v>
      </c>
      <c r="G749" s="38">
        <v>20000</v>
      </c>
      <c r="H749" s="9"/>
      <c r="I749" s="31"/>
      <c r="J749" s="9"/>
      <c r="K749" s="9"/>
      <c r="L749" s="3" t="str">
        <f>IFERROR(VLOOKUP($D749,Payments!B$10:$AX$1113,49,FALSE),"-")</f>
        <v>-</v>
      </c>
      <c r="M749" s="3" t="str">
        <f>IFERROR(VLOOKUP($D749,Payments!D$10:$AX$1113,47,FALSE),"-")</f>
        <v>-</v>
      </c>
      <c r="N749" s="3" t="str">
        <f>IFERROR(VLOOKUP($D749,Payments!F$10:$AX$1113,45,FALSE),"-")</f>
        <v>-</v>
      </c>
      <c r="O749" s="3" t="str">
        <f>IFERROR(VLOOKUP($D749,Payments!H$10:$AX$1113,43,FALSE),"-")</f>
        <v>-</v>
      </c>
      <c r="P749" s="3" t="str">
        <f>IFERROR(VLOOKUP($D749,Payments!J$10:$AX$1113,41,FALSE),"-")</f>
        <v>-</v>
      </c>
      <c r="Q749" s="3" t="str">
        <f>IFERROR(VLOOKUP($D749,Payments!L$10:$AX$1113,39,FALSE),"-")</f>
        <v>-</v>
      </c>
      <c r="R749" s="3" t="str">
        <f>IFERROR(VLOOKUP($D749,Payments!N$10:$AX$1113,37,FALSE),"-")</f>
        <v>-</v>
      </c>
      <c r="S749" s="3" t="str">
        <f>IFERROR(VLOOKUP($D749,Payments!P$10:$AX$1113,35,FALSE),"-")</f>
        <v>-</v>
      </c>
      <c r="T749" s="3" t="str">
        <f>IFERROR(VLOOKUP($D749,Payments!R$10:$AX$1113,33,FALSE),"-")</f>
        <v>-</v>
      </c>
      <c r="U749" s="3" t="str">
        <f>IFERROR(VLOOKUP($D749,Payments!T$10:$AX$1113,31,FALSE),"-")</f>
        <v>-</v>
      </c>
      <c r="V749" s="3" t="str">
        <f>IFERROR(VLOOKUP($D749,Payments!V$10:$AX$1113,29,FALSE),"-")</f>
        <v>-</v>
      </c>
      <c r="W749" s="3" t="str">
        <f>IFERROR(VLOOKUP($D749,Payments!X$10:$AX$1113,27,FALSE),"-")</f>
        <v>-</v>
      </c>
      <c r="X749" s="3" t="str">
        <f>IFERROR(VLOOKUP($D749,Payments!Z$10:$AX$1113,25,FALSE),"-")</f>
        <v>-</v>
      </c>
      <c r="Y749" s="3" t="str">
        <f>IFERROR(VLOOKUP($D749,Payments!AB$10:$AX$1113,23,FALSE),"-")</f>
        <v>-</v>
      </c>
      <c r="Z749" s="3" t="str">
        <f>IFERROR(VLOOKUP($D749,Payments!AD$10:$AX$1113,19,FALSE),"-")</f>
        <v>-</v>
      </c>
      <c r="AA749" s="3" t="str">
        <f>IFERROR(VLOOKUP($D749,Payments!AF$10:$AX$1113,17,FALSE),"-")</f>
        <v>-</v>
      </c>
      <c r="AB749" s="3" t="str">
        <f>IFERROR(VLOOKUP($D749,Payments!AH$10:$AX$1113,15,FALSE),"-")</f>
        <v>-</v>
      </c>
      <c r="AC749" s="3" t="str">
        <f>IFERROR(VLOOKUP($D749,Payments!AJ$10:$AX$1113,15,FALSE),"-")</f>
        <v>-</v>
      </c>
      <c r="AD749" s="3" t="str">
        <f>IFERROR(VLOOKUP($D749,Payments!AL$10:$AX$1113,13,FALSE),"-")</f>
        <v>-</v>
      </c>
      <c r="AE749" s="3" t="str">
        <f>IFERROR(VLOOKUP($D749,Payments!AN$10:$AX$1113,11,FALSE),"-")</f>
        <v>-</v>
      </c>
      <c r="AF749" s="3" t="str">
        <f>IFERROR(VLOOKUP($D749,Payments!AP$10:$AX$1113,9,FALSE),"-")</f>
        <v>-</v>
      </c>
      <c r="AG749" s="3" t="str">
        <f>IFERROR(VLOOKUP($D749,Payments!AR$10:$AX$1113,7,FALSE),"-")</f>
        <v>-</v>
      </c>
      <c r="AH749" s="3" t="str">
        <f>IFERROR(VLOOKUP($D749,Payments!AT$10:$AX$1113,5,FALSE),"-")</f>
        <v>-</v>
      </c>
      <c r="AI749" s="3" t="str">
        <f>IFERROR(VLOOKUP($D749,Payments!AV$10:$AX$1113,3,FALSE),"-")</f>
        <v>-</v>
      </c>
    </row>
    <row r="750" spans="1:35" ht="14.5" x14ac:dyDescent="0.35">
      <c r="A750" s="8" t="s">
        <v>804</v>
      </c>
      <c r="B750" s="2" t="s">
        <v>2719</v>
      </c>
      <c r="C750" s="23" t="s">
        <v>1020</v>
      </c>
      <c r="D750" s="2" t="s">
        <v>2325</v>
      </c>
      <c r="E750" s="23" t="s">
        <v>1022</v>
      </c>
      <c r="F750" s="9">
        <v>1</v>
      </c>
      <c r="G750" s="38">
        <v>20000</v>
      </c>
      <c r="H750" s="9"/>
      <c r="I750" s="31"/>
      <c r="J750" s="9"/>
      <c r="K750" s="9"/>
      <c r="L750" s="3" t="str">
        <f>IFERROR(VLOOKUP($D750,Payments!B$10:$AX$1113,49,FALSE),"-")</f>
        <v>-</v>
      </c>
      <c r="M750" s="3" t="str">
        <f>IFERROR(VLOOKUP($D750,Payments!D$10:$AX$1113,47,FALSE),"-")</f>
        <v>-</v>
      </c>
      <c r="N750" s="3" t="str">
        <f>IFERROR(VLOOKUP($D750,Payments!F$10:$AX$1113,45,FALSE),"-")</f>
        <v>-</v>
      </c>
      <c r="O750" s="3" t="str">
        <f>IFERROR(VLOOKUP($D750,Payments!H$10:$AX$1113,43,FALSE),"-")</f>
        <v>-</v>
      </c>
      <c r="P750" s="3" t="str">
        <f>IFERROR(VLOOKUP($D750,Payments!J$10:$AX$1113,41,FALSE),"-")</f>
        <v>-</v>
      </c>
      <c r="Q750" s="3" t="str">
        <f>IFERROR(VLOOKUP($D750,Payments!L$10:$AX$1113,39,FALSE),"-")</f>
        <v>-</v>
      </c>
      <c r="R750" s="3" t="str">
        <f>IFERROR(VLOOKUP($D750,Payments!N$10:$AX$1113,37,FALSE),"-")</f>
        <v>-</v>
      </c>
      <c r="S750" s="3" t="str">
        <f>IFERROR(VLOOKUP($D750,Payments!P$10:$AX$1113,35,FALSE),"-")</f>
        <v>-</v>
      </c>
      <c r="T750" s="3" t="str">
        <f>IFERROR(VLOOKUP($D750,Payments!R$10:$AX$1113,33,FALSE),"-")</f>
        <v>-</v>
      </c>
      <c r="U750" s="3" t="str">
        <f>IFERROR(VLOOKUP($D750,Payments!T$10:$AX$1113,31,FALSE),"-")</f>
        <v>-</v>
      </c>
      <c r="V750" s="3" t="str">
        <f>IFERROR(VLOOKUP($D750,Payments!V$10:$AX$1113,29,FALSE),"-")</f>
        <v>-</v>
      </c>
      <c r="W750" s="3" t="str">
        <f>IFERROR(VLOOKUP($D750,Payments!X$10:$AX$1113,27,FALSE),"-")</f>
        <v>-</v>
      </c>
      <c r="X750" s="3" t="str">
        <f>IFERROR(VLOOKUP($D750,Payments!Z$10:$AX$1113,25,FALSE),"-")</f>
        <v>-</v>
      </c>
      <c r="Y750" s="3" t="str">
        <f>IFERROR(VLOOKUP($D750,Payments!AB$10:$AX$1113,23,FALSE),"-")</f>
        <v>-</v>
      </c>
      <c r="Z750" s="3" t="str">
        <f>IFERROR(VLOOKUP($D750,Payments!AD$10:$AX$1113,19,FALSE),"-")</f>
        <v>-</v>
      </c>
      <c r="AA750" s="3" t="str">
        <f>IFERROR(VLOOKUP($D750,Payments!AF$10:$AX$1113,17,FALSE),"-")</f>
        <v>-</v>
      </c>
      <c r="AB750" s="3" t="str">
        <f>IFERROR(VLOOKUP($D750,Payments!AH$10:$AX$1113,15,FALSE),"-")</f>
        <v>-</v>
      </c>
      <c r="AC750" s="3" t="str">
        <f>IFERROR(VLOOKUP($D750,Payments!AJ$10:$AX$1113,15,FALSE),"-")</f>
        <v>-</v>
      </c>
      <c r="AD750" s="3" t="str">
        <f>IFERROR(VLOOKUP($D750,Payments!AL$10:$AX$1113,13,FALSE),"-")</f>
        <v>-</v>
      </c>
      <c r="AE750" s="3" t="str">
        <f>IFERROR(VLOOKUP($D750,Payments!AN$10:$AX$1113,11,FALSE),"-")</f>
        <v>-</v>
      </c>
      <c r="AF750" s="3" t="str">
        <f>IFERROR(VLOOKUP($D750,Payments!AP$10:$AX$1113,9,FALSE),"-")</f>
        <v>-</v>
      </c>
      <c r="AG750" s="3" t="str">
        <f>IFERROR(VLOOKUP($D750,Payments!AR$10:$AX$1113,7,FALSE),"-")</f>
        <v>-</v>
      </c>
      <c r="AH750" s="3" t="str">
        <f>IFERROR(VLOOKUP($D750,Payments!AT$10:$AX$1113,5,FALSE),"-")</f>
        <v>-</v>
      </c>
      <c r="AI750" s="3" t="str">
        <f>IFERROR(VLOOKUP($D750,Payments!AV$10:$AX$1113,3,FALSE),"-")</f>
        <v>-</v>
      </c>
    </row>
    <row r="751" spans="1:35" ht="14.5" x14ac:dyDescent="0.35">
      <c r="A751" s="8" t="s">
        <v>804</v>
      </c>
      <c r="B751" s="2" t="s">
        <v>2720</v>
      </c>
      <c r="C751" s="23" t="s">
        <v>1417</v>
      </c>
      <c r="D751" s="2" t="s">
        <v>1586</v>
      </c>
      <c r="E751" s="23" t="s">
        <v>1023</v>
      </c>
      <c r="F751" s="9">
        <v>2</v>
      </c>
      <c r="G751" s="38">
        <v>20000</v>
      </c>
      <c r="H751" s="9"/>
      <c r="I751" s="31"/>
      <c r="J751" s="9"/>
      <c r="K751" s="9"/>
      <c r="L751" s="3" t="str">
        <f>IFERROR(VLOOKUP($D751,Payments!B$10:$AX$1113,49,FALSE),"-")</f>
        <v>-</v>
      </c>
      <c r="M751" s="3" t="str">
        <f>IFERROR(VLOOKUP($D751,Payments!D$10:$AX$1113,47,FALSE),"-")</f>
        <v>-</v>
      </c>
      <c r="N751" s="3" t="str">
        <f>IFERROR(VLOOKUP($D751,Payments!F$10:$AX$1113,45,FALSE),"-")</f>
        <v>-</v>
      </c>
      <c r="O751" s="3" t="str">
        <f>IFERROR(VLOOKUP($D751,Payments!H$10:$AX$1113,43,FALSE),"-")</f>
        <v>-</v>
      </c>
      <c r="P751" s="3" t="str">
        <f>IFERROR(VLOOKUP($D751,Payments!J$10:$AX$1113,41,FALSE),"-")</f>
        <v>-</v>
      </c>
      <c r="Q751" s="3" t="str">
        <f>IFERROR(VLOOKUP($D751,Payments!L$10:$AX$1113,39,FALSE),"-")</f>
        <v>-</v>
      </c>
      <c r="R751" s="3" t="str">
        <f>IFERROR(VLOOKUP($D751,Payments!N$10:$AX$1113,37,FALSE),"-")</f>
        <v>-</v>
      </c>
      <c r="S751" s="3" t="str">
        <f>IFERROR(VLOOKUP($D751,Payments!P$10:$AX$1113,35,FALSE),"-")</f>
        <v>-</v>
      </c>
      <c r="T751" s="3" t="str">
        <f>IFERROR(VLOOKUP($D751,Payments!R$10:$AX$1113,33,FALSE),"-")</f>
        <v>-</v>
      </c>
      <c r="U751" s="3" t="str">
        <f>IFERROR(VLOOKUP($D751,Payments!T$10:$AX$1113,31,FALSE),"-")</f>
        <v>-</v>
      </c>
      <c r="V751" s="3" t="str">
        <f>IFERROR(VLOOKUP($D751,Payments!V$10:$AX$1113,29,FALSE),"-")</f>
        <v>-</v>
      </c>
      <c r="W751" s="3" t="str">
        <f>IFERROR(VLOOKUP($D751,Payments!X$10:$AX$1113,27,FALSE),"-")</f>
        <v>-</v>
      </c>
      <c r="X751" s="3" t="str">
        <f>IFERROR(VLOOKUP($D751,Payments!Z$10:$AX$1113,25,FALSE),"-")</f>
        <v>-</v>
      </c>
      <c r="Y751" s="3" t="str">
        <f>IFERROR(VLOOKUP($D751,Payments!AB$10:$AX$1113,23,FALSE),"-")</f>
        <v>-</v>
      </c>
      <c r="Z751" s="3" t="str">
        <f>IFERROR(VLOOKUP($D751,Payments!AD$10:$AX$1113,19,FALSE),"-")</f>
        <v>-</v>
      </c>
      <c r="AA751" s="3" t="str">
        <f>IFERROR(VLOOKUP($D751,Payments!AF$10:$AX$1113,17,FALSE),"-")</f>
        <v>-</v>
      </c>
      <c r="AB751" s="3" t="str">
        <f>IFERROR(VLOOKUP($D751,Payments!AH$10:$AX$1113,15,FALSE),"-")</f>
        <v>-</v>
      </c>
      <c r="AC751" s="3" t="str">
        <f>IFERROR(VLOOKUP($D751,Payments!AJ$10:$AX$1113,15,FALSE),"-")</f>
        <v>-</v>
      </c>
      <c r="AD751" s="3" t="str">
        <f>IFERROR(VLOOKUP($D751,Payments!AL$10:$AX$1113,13,FALSE),"-")</f>
        <v>-</v>
      </c>
      <c r="AE751" s="3" t="str">
        <f>IFERROR(VLOOKUP($D751,Payments!AN$10:$AX$1113,11,FALSE),"-")</f>
        <v>-</v>
      </c>
      <c r="AF751" s="3" t="str">
        <f>IFERROR(VLOOKUP($D751,Payments!AP$10:$AX$1113,9,FALSE),"-")</f>
        <v>-</v>
      </c>
      <c r="AG751" s="3" t="str">
        <f>IFERROR(VLOOKUP($D751,Payments!AR$10:$AX$1113,7,FALSE),"-")</f>
        <v>-</v>
      </c>
      <c r="AH751" s="3" t="str">
        <f>IFERROR(VLOOKUP($D751,Payments!AT$10:$AX$1113,5,FALSE),"-")</f>
        <v>-</v>
      </c>
      <c r="AI751" s="3" t="str">
        <f>IFERROR(VLOOKUP($D751,Payments!AV$10:$AX$1113,3,FALSE),"-")</f>
        <v>-</v>
      </c>
    </row>
    <row r="752" spans="1:35" ht="14.5" x14ac:dyDescent="0.35">
      <c r="A752" s="8" t="s">
        <v>804</v>
      </c>
      <c r="B752" s="2" t="s">
        <v>2720</v>
      </c>
      <c r="C752" s="23" t="s">
        <v>1417</v>
      </c>
      <c r="D752" s="2" t="s">
        <v>1587</v>
      </c>
      <c r="E752" s="23" t="s">
        <v>1024</v>
      </c>
      <c r="F752" s="9">
        <v>3</v>
      </c>
      <c r="G752" s="38">
        <v>20000</v>
      </c>
      <c r="H752" s="9"/>
      <c r="I752" s="31"/>
      <c r="J752" s="9"/>
      <c r="K752" s="9"/>
      <c r="L752" s="3" t="str">
        <f>IFERROR(VLOOKUP($D752,Payments!B$10:$AX$1113,49,FALSE),"-")</f>
        <v>-</v>
      </c>
      <c r="M752" s="3" t="str">
        <f>IFERROR(VLOOKUP($D752,Payments!D$10:$AX$1113,47,FALSE),"-")</f>
        <v>-</v>
      </c>
      <c r="N752" s="3" t="str">
        <f>IFERROR(VLOOKUP($D752,Payments!F$10:$AX$1113,45,FALSE),"-")</f>
        <v>-</v>
      </c>
      <c r="O752" s="3" t="str">
        <f>IFERROR(VLOOKUP($D752,Payments!H$10:$AX$1113,43,FALSE),"-")</f>
        <v>-</v>
      </c>
      <c r="P752" s="3" t="str">
        <f>IFERROR(VLOOKUP($D752,Payments!J$10:$AX$1113,41,FALSE),"-")</f>
        <v>-</v>
      </c>
      <c r="Q752" s="3" t="str">
        <f>IFERROR(VLOOKUP($D752,Payments!L$10:$AX$1113,39,FALSE),"-")</f>
        <v>-</v>
      </c>
      <c r="R752" s="3" t="str">
        <f>IFERROR(VLOOKUP($D752,Payments!N$10:$AX$1113,37,FALSE),"-")</f>
        <v>-</v>
      </c>
      <c r="S752" s="3" t="str">
        <f>IFERROR(VLOOKUP($D752,Payments!P$10:$AX$1113,35,FALSE),"-")</f>
        <v>-</v>
      </c>
      <c r="T752" s="3" t="str">
        <f>IFERROR(VLOOKUP($D752,Payments!R$10:$AX$1113,33,FALSE),"-")</f>
        <v>-</v>
      </c>
      <c r="U752" s="3" t="str">
        <f>IFERROR(VLOOKUP($D752,Payments!T$10:$AX$1113,31,FALSE),"-")</f>
        <v>-</v>
      </c>
      <c r="V752" s="3" t="str">
        <f>IFERROR(VLOOKUP($D752,Payments!V$10:$AX$1113,29,FALSE),"-")</f>
        <v>-</v>
      </c>
      <c r="W752" s="3" t="str">
        <f>IFERROR(VLOOKUP($D752,Payments!X$10:$AX$1113,27,FALSE),"-")</f>
        <v>-</v>
      </c>
      <c r="X752" s="3" t="str">
        <f>IFERROR(VLOOKUP($D752,Payments!Z$10:$AX$1113,25,FALSE),"-")</f>
        <v>-</v>
      </c>
      <c r="Y752" s="3" t="str">
        <f>IFERROR(VLOOKUP($D752,Payments!AB$10:$AX$1113,23,FALSE),"-")</f>
        <v>-</v>
      </c>
      <c r="Z752" s="3" t="str">
        <f>IFERROR(VLOOKUP($D752,Payments!AD$10:$AX$1113,19,FALSE),"-")</f>
        <v>-</v>
      </c>
      <c r="AA752" s="3" t="str">
        <f>IFERROR(VLOOKUP($D752,Payments!AF$10:$AX$1113,17,FALSE),"-")</f>
        <v>-</v>
      </c>
      <c r="AB752" s="3" t="str">
        <f>IFERROR(VLOOKUP($D752,Payments!AH$10:$AX$1113,15,FALSE),"-")</f>
        <v>-</v>
      </c>
      <c r="AC752" s="3" t="str">
        <f>IFERROR(VLOOKUP($D752,Payments!AJ$10:$AX$1113,15,FALSE),"-")</f>
        <v>-</v>
      </c>
      <c r="AD752" s="3" t="str">
        <f>IFERROR(VLOOKUP($D752,Payments!AL$10:$AX$1113,13,FALSE),"-")</f>
        <v>-</v>
      </c>
      <c r="AE752" s="3" t="str">
        <f>IFERROR(VLOOKUP($D752,Payments!AN$10:$AX$1113,11,FALSE),"-")</f>
        <v>-</v>
      </c>
      <c r="AF752" s="3" t="str">
        <f>IFERROR(VLOOKUP($D752,Payments!AP$10:$AX$1113,9,FALSE),"-")</f>
        <v>-</v>
      </c>
      <c r="AG752" s="3" t="str">
        <f>IFERROR(VLOOKUP($D752,Payments!AR$10:$AX$1113,7,FALSE),"-")</f>
        <v>-</v>
      </c>
      <c r="AH752" s="3" t="str">
        <f>IFERROR(VLOOKUP($D752,Payments!AT$10:$AX$1113,5,FALSE),"-")</f>
        <v>-</v>
      </c>
      <c r="AI752" s="3" t="str">
        <f>IFERROR(VLOOKUP($D752,Payments!AV$10:$AX$1113,3,FALSE),"-")</f>
        <v>-</v>
      </c>
    </row>
    <row r="753" spans="1:35" ht="14.5" x14ac:dyDescent="0.35">
      <c r="A753" s="8" t="s">
        <v>804</v>
      </c>
      <c r="B753" s="2" t="s">
        <v>2720</v>
      </c>
      <c r="C753" s="23" t="s">
        <v>1417</v>
      </c>
      <c r="D753" s="2" t="s">
        <v>1588</v>
      </c>
      <c r="E753" s="23" t="s">
        <v>1025</v>
      </c>
      <c r="F753" s="9">
        <v>2</v>
      </c>
      <c r="G753" s="38">
        <v>20000</v>
      </c>
      <c r="H753" s="9"/>
      <c r="I753" s="31"/>
      <c r="J753" s="9"/>
      <c r="K753" s="9"/>
      <c r="L753" s="3" t="str">
        <f>IFERROR(VLOOKUP($D753,Payments!B$10:$AX$1113,49,FALSE),"-")</f>
        <v>-</v>
      </c>
      <c r="M753" s="3" t="str">
        <f>IFERROR(VLOOKUP($D753,Payments!D$10:$AX$1113,47,FALSE),"-")</f>
        <v>-</v>
      </c>
      <c r="N753" s="3" t="str">
        <f>IFERROR(VLOOKUP($D753,Payments!F$10:$AX$1113,45,FALSE),"-")</f>
        <v>-</v>
      </c>
      <c r="O753" s="3" t="str">
        <f>IFERROR(VLOOKUP($D753,Payments!H$10:$AX$1113,43,FALSE),"-")</f>
        <v>-</v>
      </c>
      <c r="P753" s="3" t="str">
        <f>IFERROR(VLOOKUP($D753,Payments!J$10:$AX$1113,41,FALSE),"-")</f>
        <v>-</v>
      </c>
      <c r="Q753" s="3" t="str">
        <f>IFERROR(VLOOKUP($D753,Payments!L$10:$AX$1113,39,FALSE),"-")</f>
        <v>-</v>
      </c>
      <c r="R753" s="3" t="str">
        <f>IFERROR(VLOOKUP($D753,Payments!N$10:$AX$1113,37,FALSE),"-")</f>
        <v>-</v>
      </c>
      <c r="S753" s="3" t="str">
        <f>IFERROR(VLOOKUP($D753,Payments!P$10:$AX$1113,35,FALSE),"-")</f>
        <v>-</v>
      </c>
      <c r="T753" s="3" t="str">
        <f>IFERROR(VLOOKUP($D753,Payments!R$10:$AX$1113,33,FALSE),"-")</f>
        <v>-</v>
      </c>
      <c r="U753" s="3" t="str">
        <f>IFERROR(VLOOKUP($D753,Payments!T$10:$AX$1113,31,FALSE),"-")</f>
        <v>-</v>
      </c>
      <c r="V753" s="3" t="str">
        <f>IFERROR(VLOOKUP($D753,Payments!V$10:$AX$1113,29,FALSE),"-")</f>
        <v>-</v>
      </c>
      <c r="W753" s="3" t="str">
        <f>IFERROR(VLOOKUP($D753,Payments!X$10:$AX$1113,27,FALSE),"-")</f>
        <v>-</v>
      </c>
      <c r="X753" s="3" t="str">
        <f>IFERROR(VLOOKUP($D753,Payments!Z$10:$AX$1113,25,FALSE),"-")</f>
        <v>-</v>
      </c>
      <c r="Y753" s="3" t="str">
        <f>IFERROR(VLOOKUP($D753,Payments!AB$10:$AX$1113,23,FALSE),"-")</f>
        <v>-</v>
      </c>
      <c r="Z753" s="3" t="str">
        <f>IFERROR(VLOOKUP($D753,Payments!AD$10:$AX$1113,19,FALSE),"-")</f>
        <v>-</v>
      </c>
      <c r="AA753" s="3" t="str">
        <f>IFERROR(VLOOKUP($D753,Payments!AF$10:$AX$1113,17,FALSE),"-")</f>
        <v>-</v>
      </c>
      <c r="AB753" s="3" t="str">
        <f>IFERROR(VLOOKUP($D753,Payments!AH$10:$AX$1113,15,FALSE),"-")</f>
        <v>-</v>
      </c>
      <c r="AC753" s="3" t="str">
        <f>IFERROR(VLOOKUP($D753,Payments!AJ$10:$AX$1113,15,FALSE),"-")</f>
        <v>-</v>
      </c>
      <c r="AD753" s="3" t="str">
        <f>IFERROR(VLOOKUP($D753,Payments!AL$10:$AX$1113,13,FALSE),"-")</f>
        <v>-</v>
      </c>
      <c r="AE753" s="3" t="str">
        <f>IFERROR(VLOOKUP($D753,Payments!AN$10:$AX$1113,11,FALSE),"-")</f>
        <v>-</v>
      </c>
      <c r="AF753" s="3" t="str">
        <f>IFERROR(VLOOKUP($D753,Payments!AP$10:$AX$1113,9,FALSE),"-")</f>
        <v>-</v>
      </c>
      <c r="AG753" s="3" t="str">
        <f>IFERROR(VLOOKUP($D753,Payments!AR$10:$AX$1113,7,FALSE),"-")</f>
        <v>-</v>
      </c>
      <c r="AH753" s="3" t="str">
        <f>IFERROR(VLOOKUP($D753,Payments!AT$10:$AX$1113,5,FALSE),"-")</f>
        <v>-</v>
      </c>
      <c r="AI753" s="3" t="str">
        <f>IFERROR(VLOOKUP($D753,Payments!AV$10:$AX$1113,3,FALSE),"-")</f>
        <v>-</v>
      </c>
    </row>
    <row r="754" spans="1:35" ht="14.5" x14ac:dyDescent="0.35">
      <c r="A754" s="8" t="s">
        <v>804</v>
      </c>
      <c r="B754" s="2" t="s">
        <v>2720</v>
      </c>
      <c r="C754" s="23" t="s">
        <v>1417</v>
      </c>
      <c r="D754" s="2" t="s">
        <v>2202</v>
      </c>
      <c r="E754" s="23" t="s">
        <v>1026</v>
      </c>
      <c r="F754" s="2" t="s">
        <v>2786</v>
      </c>
      <c r="G754" s="38">
        <v>20000</v>
      </c>
      <c r="H754" s="9" t="s">
        <v>243</v>
      </c>
      <c r="I754" s="31"/>
      <c r="J754" s="9"/>
      <c r="K754" s="9"/>
      <c r="L754" s="3" t="str">
        <f>IFERROR(VLOOKUP($D754,Payments!B$10:$AX$1113,49,FALSE),"-")</f>
        <v>-</v>
      </c>
      <c r="M754" s="3" t="str">
        <f>IFERROR(VLOOKUP($D754,Payments!D$10:$AX$1113,47,FALSE),"-")</f>
        <v>-</v>
      </c>
      <c r="N754" s="3" t="str">
        <f>IFERROR(VLOOKUP($D754,Payments!F$10:$AX$1113,45,FALSE),"-")</f>
        <v>-</v>
      </c>
      <c r="O754" s="3" t="str">
        <f>IFERROR(VLOOKUP($D754,Payments!H$10:$AX$1113,43,FALSE),"-")</f>
        <v>-</v>
      </c>
      <c r="P754" s="3" t="str">
        <f>IFERROR(VLOOKUP($D754,Payments!J$10:$AX$1113,41,FALSE),"-")</f>
        <v>-</v>
      </c>
      <c r="Q754" s="3" t="str">
        <f>IFERROR(VLOOKUP($D754,Payments!L$10:$AX$1113,39,FALSE),"-")</f>
        <v>-</v>
      </c>
      <c r="R754" s="3" t="str">
        <f>IFERROR(VLOOKUP($D754,Payments!N$10:$AX$1113,37,FALSE),"-")</f>
        <v>-</v>
      </c>
      <c r="S754" s="3" t="str">
        <f>IFERROR(VLOOKUP($D754,Payments!P$10:$AX$1113,35,FALSE),"-")</f>
        <v>-</v>
      </c>
      <c r="T754" s="3" t="str">
        <f>IFERROR(VLOOKUP($D754,Payments!R$10:$AX$1113,33,FALSE),"-")</f>
        <v>-</v>
      </c>
      <c r="U754" s="3" t="str">
        <f>IFERROR(VLOOKUP($D754,Payments!T$10:$AX$1113,31,FALSE),"-")</f>
        <v>-</v>
      </c>
      <c r="V754" s="3" t="str">
        <f>IFERROR(VLOOKUP($D754,Payments!V$10:$AX$1113,29,FALSE),"-")</f>
        <v>-</v>
      </c>
      <c r="W754" s="3" t="str">
        <f>IFERROR(VLOOKUP($D754,Payments!X$10:$AX$1113,27,FALSE),"-")</f>
        <v>-</v>
      </c>
      <c r="X754" s="3" t="str">
        <f>IFERROR(VLOOKUP($D754,Payments!Z$10:$AX$1113,25,FALSE),"-")</f>
        <v>-</v>
      </c>
      <c r="Y754" s="3" t="str">
        <f>IFERROR(VLOOKUP($D754,Payments!AB$10:$AX$1113,23,FALSE),"-")</f>
        <v>-</v>
      </c>
      <c r="Z754" s="3" t="str">
        <f>IFERROR(VLOOKUP($D754,Payments!AD$10:$AX$1113,19,FALSE),"-")</f>
        <v>-</v>
      </c>
      <c r="AA754" s="3" t="str">
        <f>IFERROR(VLOOKUP($D754,Payments!AF$10:$AX$1113,17,FALSE),"-")</f>
        <v>-</v>
      </c>
      <c r="AB754" s="3" t="str">
        <f>IFERROR(VLOOKUP($D754,Payments!AH$10:$AX$1113,15,FALSE),"-")</f>
        <v>-</v>
      </c>
      <c r="AC754" s="3" t="str">
        <f>IFERROR(VLOOKUP($D754,Payments!AJ$10:$AX$1113,15,FALSE),"-")</f>
        <v>-</v>
      </c>
      <c r="AD754" s="3" t="str">
        <f>IFERROR(VLOOKUP($D754,Payments!AL$10:$AX$1113,13,FALSE),"-")</f>
        <v>-</v>
      </c>
      <c r="AE754" s="3" t="str">
        <f>IFERROR(VLOOKUP($D754,Payments!AN$10:$AX$1113,11,FALSE),"-")</f>
        <v>-</v>
      </c>
      <c r="AF754" s="3" t="str">
        <f>IFERROR(VLOOKUP($D754,Payments!AP$10:$AX$1113,9,FALSE),"-")</f>
        <v>-</v>
      </c>
      <c r="AG754" s="3" t="str">
        <f>IFERROR(VLOOKUP($D754,Payments!AR$10:$AX$1113,7,FALSE),"-")</f>
        <v>-</v>
      </c>
      <c r="AH754" s="3" t="str">
        <f>IFERROR(VLOOKUP($D754,Payments!AT$10:$AX$1113,5,FALSE),"-")</f>
        <v>-</v>
      </c>
      <c r="AI754" s="3" t="str">
        <f>IFERROR(VLOOKUP($D754,Payments!AV$10:$AX$1113,3,FALSE),"-")</f>
        <v>-</v>
      </c>
    </row>
    <row r="755" spans="1:35" ht="14.5" x14ac:dyDescent="0.35">
      <c r="A755" s="8" t="s">
        <v>804</v>
      </c>
      <c r="B755" s="2" t="s">
        <v>2720</v>
      </c>
      <c r="C755" s="23" t="s">
        <v>1417</v>
      </c>
      <c r="D755" s="2" t="s">
        <v>2326</v>
      </c>
      <c r="E755" s="23" t="s">
        <v>1027</v>
      </c>
      <c r="F755" s="2" t="s">
        <v>2786</v>
      </c>
      <c r="G755" s="38">
        <v>20000</v>
      </c>
      <c r="H755" s="9" t="s">
        <v>243</v>
      </c>
      <c r="I755" s="31"/>
      <c r="J755" s="9"/>
      <c r="K755" s="11" t="s">
        <v>850</v>
      </c>
      <c r="L755" s="3" t="str">
        <f>IFERROR(VLOOKUP($D755,Payments!B$10:$AX$1113,49,FALSE),"-")</f>
        <v>-</v>
      </c>
      <c r="M755" s="3" t="str">
        <f>IFERROR(VLOOKUP($D755,Payments!D$10:$AX$1113,47,FALSE),"-")</f>
        <v>-</v>
      </c>
      <c r="N755" s="3" t="str">
        <f>IFERROR(VLOOKUP($D755,Payments!F$10:$AX$1113,45,FALSE),"-")</f>
        <v>-</v>
      </c>
      <c r="O755" s="3" t="str">
        <f>IFERROR(VLOOKUP($D755,Payments!H$10:$AX$1113,43,FALSE),"-")</f>
        <v>-</v>
      </c>
      <c r="P755" s="3" t="str">
        <f>IFERROR(VLOOKUP($D755,Payments!J$10:$AX$1113,41,FALSE),"-")</f>
        <v>-</v>
      </c>
      <c r="Q755" s="3" t="str">
        <f>IFERROR(VLOOKUP($D755,Payments!L$10:$AX$1113,39,FALSE),"-")</f>
        <v>-</v>
      </c>
      <c r="R755" s="3" t="str">
        <f>IFERROR(VLOOKUP($D755,Payments!N$10:$AX$1113,37,FALSE),"-")</f>
        <v>-</v>
      </c>
      <c r="S755" s="3" t="str">
        <f>IFERROR(VLOOKUP($D755,Payments!P$10:$AX$1113,35,FALSE),"-")</f>
        <v>-</v>
      </c>
      <c r="T755" s="3" t="str">
        <f>IFERROR(VLOOKUP($D755,Payments!R$10:$AX$1113,33,FALSE),"-")</f>
        <v>-</v>
      </c>
      <c r="U755" s="3" t="str">
        <f>IFERROR(VLOOKUP($D755,Payments!T$10:$AX$1113,31,FALSE),"-")</f>
        <v>-</v>
      </c>
      <c r="V755" s="3" t="str">
        <f>IFERROR(VLOOKUP($D755,Payments!V$10:$AX$1113,29,FALSE),"-")</f>
        <v>-</v>
      </c>
      <c r="W755" s="3" t="str">
        <f>IFERROR(VLOOKUP($D755,Payments!X$10:$AX$1113,27,FALSE),"-")</f>
        <v>-</v>
      </c>
      <c r="X755" s="3" t="str">
        <f>IFERROR(VLOOKUP($D755,Payments!Z$10:$AX$1113,25,FALSE),"-")</f>
        <v>-</v>
      </c>
      <c r="Y755" s="3" t="str">
        <f>IFERROR(VLOOKUP($D755,Payments!AB$10:$AX$1113,23,FALSE),"-")</f>
        <v>-</v>
      </c>
      <c r="Z755" s="3" t="str">
        <f>IFERROR(VLOOKUP($D755,Payments!AD$10:$AX$1113,19,FALSE),"-")</f>
        <v>-</v>
      </c>
      <c r="AA755" s="3" t="str">
        <f>IFERROR(VLOOKUP($D755,Payments!AF$10:$AX$1113,17,FALSE),"-")</f>
        <v>-</v>
      </c>
      <c r="AB755" s="3" t="str">
        <f>IFERROR(VLOOKUP($D755,Payments!AH$10:$AX$1113,15,FALSE),"-")</f>
        <v>-</v>
      </c>
      <c r="AC755" s="3" t="str">
        <f>IFERROR(VLOOKUP($D755,Payments!AJ$10:$AX$1113,15,FALSE),"-")</f>
        <v>-</v>
      </c>
      <c r="AD755" s="3" t="str">
        <f>IFERROR(VLOOKUP($D755,Payments!AL$10:$AX$1113,13,FALSE),"-")</f>
        <v>-</v>
      </c>
      <c r="AE755" s="3" t="str">
        <f>IFERROR(VLOOKUP($D755,Payments!AN$10:$AX$1113,11,FALSE),"-")</f>
        <v>-</v>
      </c>
      <c r="AF755" s="3" t="str">
        <f>IFERROR(VLOOKUP($D755,Payments!AP$10:$AX$1113,9,FALSE),"-")</f>
        <v>-</v>
      </c>
      <c r="AG755" s="3" t="str">
        <f>IFERROR(VLOOKUP($D755,Payments!AR$10:$AX$1113,7,FALSE),"-")</f>
        <v>-</v>
      </c>
      <c r="AH755" s="3" t="str">
        <f>IFERROR(VLOOKUP($D755,Payments!AT$10:$AX$1113,5,FALSE),"-")</f>
        <v>-</v>
      </c>
      <c r="AI755" s="3" t="str">
        <f>IFERROR(VLOOKUP($D755,Payments!AV$10:$AX$1113,3,FALSE),"-")</f>
        <v>-</v>
      </c>
    </row>
    <row r="756" spans="1:35" ht="14.5" x14ac:dyDescent="0.35">
      <c r="A756" s="8" t="s">
        <v>804</v>
      </c>
      <c r="B756" s="2" t="s">
        <v>2721</v>
      </c>
      <c r="C756" s="23" t="s">
        <v>1418</v>
      </c>
      <c r="D756" s="2" t="s">
        <v>2327</v>
      </c>
      <c r="E756" s="24" t="s">
        <v>1434</v>
      </c>
      <c r="F756" s="2" t="s">
        <v>2786</v>
      </c>
      <c r="G756" s="38">
        <v>15000</v>
      </c>
      <c r="H756" s="9" t="s">
        <v>227</v>
      </c>
      <c r="I756" s="31"/>
      <c r="J756" s="9"/>
      <c r="K756" s="9"/>
      <c r="L756" s="3" t="str">
        <f>IFERROR(VLOOKUP($D756,Payments!B$10:$AX$1113,49,FALSE),"-")</f>
        <v>-</v>
      </c>
      <c r="M756" s="3" t="str">
        <f>IFERROR(VLOOKUP($D756,Payments!D$10:$AX$1113,47,FALSE),"-")</f>
        <v>-</v>
      </c>
      <c r="N756" s="3" t="str">
        <f>IFERROR(VLOOKUP($D756,Payments!F$10:$AX$1113,45,FALSE),"-")</f>
        <v>-</v>
      </c>
      <c r="O756" s="3" t="str">
        <f>IFERROR(VLOOKUP($D756,Payments!H$10:$AX$1113,43,FALSE),"-")</f>
        <v>-</v>
      </c>
      <c r="P756" s="3" t="str">
        <f>IFERROR(VLOOKUP($D756,Payments!J$10:$AX$1113,41,FALSE),"-")</f>
        <v>-</v>
      </c>
      <c r="Q756" s="3" t="str">
        <f>IFERROR(VLOOKUP($D756,Payments!L$10:$AX$1113,39,FALSE),"-")</f>
        <v>-</v>
      </c>
      <c r="R756" s="3" t="str">
        <f>IFERROR(VLOOKUP($D756,Payments!N$10:$AX$1113,37,FALSE),"-")</f>
        <v>-</v>
      </c>
      <c r="S756" s="3" t="str">
        <f>IFERROR(VLOOKUP($D756,Payments!P$10:$AX$1113,35,FALSE),"-")</f>
        <v>-</v>
      </c>
      <c r="T756" s="3" t="str">
        <f>IFERROR(VLOOKUP($D756,Payments!R$10:$AX$1113,33,FALSE),"-")</f>
        <v>-</v>
      </c>
      <c r="U756" s="3" t="str">
        <f>IFERROR(VLOOKUP($D756,Payments!T$10:$AX$1113,31,FALSE),"-")</f>
        <v>-</v>
      </c>
      <c r="V756" s="3" t="str">
        <f>IFERROR(VLOOKUP($D756,Payments!V$10:$AX$1113,29,FALSE),"-")</f>
        <v>-</v>
      </c>
      <c r="W756" s="3" t="str">
        <f>IFERROR(VLOOKUP($D756,Payments!X$10:$AX$1113,27,FALSE),"-")</f>
        <v>-</v>
      </c>
      <c r="X756" s="3" t="str">
        <f>IFERROR(VLOOKUP($D756,Payments!Z$10:$AX$1113,25,FALSE),"-")</f>
        <v>-</v>
      </c>
      <c r="Y756" s="3" t="str">
        <f>IFERROR(VLOOKUP($D756,Payments!AB$10:$AX$1113,23,FALSE),"-")</f>
        <v>-</v>
      </c>
      <c r="Z756" s="3" t="str">
        <f>IFERROR(VLOOKUP($D756,Payments!AD$10:$AX$1113,19,FALSE),"-")</f>
        <v>-</v>
      </c>
      <c r="AA756" s="3" t="str">
        <f>IFERROR(VLOOKUP($D756,Payments!AF$10:$AX$1113,17,FALSE),"-")</f>
        <v>-</v>
      </c>
      <c r="AB756" s="3" t="str">
        <f>IFERROR(VLOOKUP($D756,Payments!AH$10:$AX$1113,15,FALSE),"-")</f>
        <v>-</v>
      </c>
      <c r="AC756" s="3" t="str">
        <f>IFERROR(VLOOKUP($D756,Payments!AJ$10:$AX$1113,15,FALSE),"-")</f>
        <v>-</v>
      </c>
      <c r="AD756" s="3" t="str">
        <f>IFERROR(VLOOKUP($D756,Payments!AL$10:$AX$1113,13,FALSE),"-")</f>
        <v>-</v>
      </c>
      <c r="AE756" s="3" t="str">
        <f>IFERROR(VLOOKUP($D756,Payments!AN$10:$AX$1113,11,FALSE),"-")</f>
        <v>-</v>
      </c>
      <c r="AF756" s="3" t="str">
        <f>IFERROR(VLOOKUP($D756,Payments!AP$10:$AX$1113,9,FALSE),"-")</f>
        <v>-</v>
      </c>
      <c r="AG756" s="3" t="str">
        <f>IFERROR(VLOOKUP($D756,Payments!AR$10:$AX$1113,7,FALSE),"-")</f>
        <v>-</v>
      </c>
      <c r="AH756" s="3" t="str">
        <f>IFERROR(VLOOKUP($D756,Payments!AT$10:$AX$1113,5,FALSE),"-")</f>
        <v>-</v>
      </c>
      <c r="AI756" s="3" t="str">
        <f>IFERROR(VLOOKUP($D756,Payments!AV$10:$AX$1113,3,FALSE),"-")</f>
        <v>-</v>
      </c>
    </row>
    <row r="757" spans="1:35" ht="14.5" x14ac:dyDescent="0.35">
      <c r="A757" s="8" t="s">
        <v>804</v>
      </c>
      <c r="B757" s="2" t="s">
        <v>2721</v>
      </c>
      <c r="C757" s="23" t="s">
        <v>1418</v>
      </c>
      <c r="D757" s="2" t="s">
        <v>2328</v>
      </c>
      <c r="E757" s="23" t="s">
        <v>1028</v>
      </c>
      <c r="F757" s="9">
        <v>3</v>
      </c>
      <c r="G757" s="38">
        <v>20000</v>
      </c>
      <c r="H757" s="9"/>
      <c r="I757" s="31"/>
      <c r="J757" s="9"/>
      <c r="K757" s="9"/>
      <c r="L757" s="3" t="str">
        <f>IFERROR(VLOOKUP($D757,Payments!B$10:$AX$1113,49,FALSE),"-")</f>
        <v>-</v>
      </c>
      <c r="M757" s="3" t="str">
        <f>IFERROR(VLOOKUP($D757,Payments!D$10:$AX$1113,47,FALSE),"-")</f>
        <v>-</v>
      </c>
      <c r="N757" s="3" t="str">
        <f>IFERROR(VLOOKUP($D757,Payments!F$10:$AX$1113,45,FALSE),"-")</f>
        <v>-</v>
      </c>
      <c r="O757" s="3" t="str">
        <f>IFERROR(VLOOKUP($D757,Payments!H$10:$AX$1113,43,FALSE),"-")</f>
        <v>-</v>
      </c>
      <c r="P757" s="3" t="str">
        <f>IFERROR(VLOOKUP($D757,Payments!J$10:$AX$1113,41,FALSE),"-")</f>
        <v>-</v>
      </c>
      <c r="Q757" s="3" t="str">
        <f>IFERROR(VLOOKUP($D757,Payments!L$10:$AX$1113,39,FALSE),"-")</f>
        <v>-</v>
      </c>
      <c r="R757" s="3" t="str">
        <f>IFERROR(VLOOKUP($D757,Payments!N$10:$AX$1113,37,FALSE),"-")</f>
        <v>-</v>
      </c>
      <c r="S757" s="3" t="str">
        <f>IFERROR(VLOOKUP($D757,Payments!P$10:$AX$1113,35,FALSE),"-")</f>
        <v>-</v>
      </c>
      <c r="T757" s="3" t="str">
        <f>IFERROR(VLOOKUP($D757,Payments!R$10:$AX$1113,33,FALSE),"-")</f>
        <v>-</v>
      </c>
      <c r="U757" s="3" t="str">
        <f>IFERROR(VLOOKUP($D757,Payments!T$10:$AX$1113,31,FALSE),"-")</f>
        <v>-</v>
      </c>
      <c r="V757" s="3" t="str">
        <f>IFERROR(VLOOKUP($D757,Payments!V$10:$AX$1113,29,FALSE),"-")</f>
        <v>-</v>
      </c>
      <c r="W757" s="3" t="str">
        <f>IFERROR(VLOOKUP($D757,Payments!X$10:$AX$1113,27,FALSE),"-")</f>
        <v>-</v>
      </c>
      <c r="X757" s="3" t="str">
        <f>IFERROR(VLOOKUP($D757,Payments!Z$10:$AX$1113,25,FALSE),"-")</f>
        <v>-</v>
      </c>
      <c r="Y757" s="3" t="str">
        <f>IFERROR(VLOOKUP($D757,Payments!AB$10:$AX$1113,23,FALSE),"-")</f>
        <v>-</v>
      </c>
      <c r="Z757" s="3" t="str">
        <f>IFERROR(VLOOKUP($D757,Payments!AD$10:$AX$1113,19,FALSE),"-")</f>
        <v>-</v>
      </c>
      <c r="AA757" s="3" t="str">
        <f>IFERROR(VLOOKUP($D757,Payments!AF$10:$AX$1113,17,FALSE),"-")</f>
        <v>-</v>
      </c>
      <c r="AB757" s="3" t="str">
        <f>IFERROR(VLOOKUP($D757,Payments!AH$10:$AX$1113,15,FALSE),"-")</f>
        <v>-</v>
      </c>
      <c r="AC757" s="3" t="str">
        <f>IFERROR(VLOOKUP($D757,Payments!AJ$10:$AX$1113,15,FALSE),"-")</f>
        <v>-</v>
      </c>
      <c r="AD757" s="3" t="str">
        <f>IFERROR(VLOOKUP($D757,Payments!AL$10:$AX$1113,13,FALSE),"-")</f>
        <v>-</v>
      </c>
      <c r="AE757" s="3" t="str">
        <f>IFERROR(VLOOKUP($D757,Payments!AN$10:$AX$1113,11,FALSE),"-")</f>
        <v>-</v>
      </c>
      <c r="AF757" s="3" t="str">
        <f>IFERROR(VLOOKUP($D757,Payments!AP$10:$AX$1113,9,FALSE),"-")</f>
        <v>-</v>
      </c>
      <c r="AG757" s="3" t="str">
        <f>IFERROR(VLOOKUP($D757,Payments!AR$10:$AX$1113,7,FALSE),"-")</f>
        <v>-</v>
      </c>
      <c r="AH757" s="3" t="str">
        <f>IFERROR(VLOOKUP($D757,Payments!AT$10:$AX$1113,5,FALSE),"-")</f>
        <v>-</v>
      </c>
      <c r="AI757" s="3" t="str">
        <f>IFERROR(VLOOKUP($D757,Payments!AV$10:$AX$1113,3,FALSE),"-")</f>
        <v>-</v>
      </c>
    </row>
    <row r="758" spans="1:35" ht="14.5" x14ac:dyDescent="0.35">
      <c r="A758" s="8" t="s">
        <v>804</v>
      </c>
      <c r="B758" s="2" t="s">
        <v>2721</v>
      </c>
      <c r="C758" s="23" t="s">
        <v>1418</v>
      </c>
      <c r="D758" s="2" t="s">
        <v>2329</v>
      </c>
      <c r="E758" s="23" t="s">
        <v>1029</v>
      </c>
      <c r="F758" s="9">
        <v>3</v>
      </c>
      <c r="G758" s="38">
        <v>20000</v>
      </c>
      <c r="H758" s="9"/>
      <c r="I758" s="31"/>
      <c r="J758" s="9"/>
      <c r="K758" s="9"/>
      <c r="L758" s="3" t="str">
        <f>IFERROR(VLOOKUP($D758,Payments!B$10:$AX$1113,49,FALSE),"-")</f>
        <v>-</v>
      </c>
      <c r="M758" s="3" t="str">
        <f>IFERROR(VLOOKUP($D758,Payments!D$10:$AX$1113,47,FALSE),"-")</f>
        <v>-</v>
      </c>
      <c r="N758" s="3" t="str">
        <f>IFERROR(VLOOKUP($D758,Payments!F$10:$AX$1113,45,FALSE),"-")</f>
        <v>-</v>
      </c>
      <c r="O758" s="3" t="str">
        <f>IFERROR(VLOOKUP($D758,Payments!H$10:$AX$1113,43,FALSE),"-")</f>
        <v>-</v>
      </c>
      <c r="P758" s="3" t="str">
        <f>IFERROR(VLOOKUP($D758,Payments!J$10:$AX$1113,41,FALSE),"-")</f>
        <v>-</v>
      </c>
      <c r="Q758" s="3" t="str">
        <f>IFERROR(VLOOKUP($D758,Payments!L$10:$AX$1113,39,FALSE),"-")</f>
        <v>-</v>
      </c>
      <c r="R758" s="3" t="str">
        <f>IFERROR(VLOOKUP($D758,Payments!N$10:$AX$1113,37,FALSE),"-")</f>
        <v>-</v>
      </c>
      <c r="S758" s="3" t="str">
        <f>IFERROR(VLOOKUP($D758,Payments!P$10:$AX$1113,35,FALSE),"-")</f>
        <v>-</v>
      </c>
      <c r="T758" s="3" t="str">
        <f>IFERROR(VLOOKUP($D758,Payments!R$10:$AX$1113,33,FALSE),"-")</f>
        <v>-</v>
      </c>
      <c r="U758" s="3" t="str">
        <f>IFERROR(VLOOKUP($D758,Payments!T$10:$AX$1113,31,FALSE),"-")</f>
        <v>-</v>
      </c>
      <c r="V758" s="3" t="str">
        <f>IFERROR(VLOOKUP($D758,Payments!V$10:$AX$1113,29,FALSE),"-")</f>
        <v>-</v>
      </c>
      <c r="W758" s="3" t="str">
        <f>IFERROR(VLOOKUP($D758,Payments!X$10:$AX$1113,27,FALSE),"-")</f>
        <v>-</v>
      </c>
      <c r="X758" s="3" t="str">
        <f>IFERROR(VLOOKUP($D758,Payments!Z$10:$AX$1113,25,FALSE),"-")</f>
        <v>-</v>
      </c>
      <c r="Y758" s="3" t="str">
        <f>IFERROR(VLOOKUP($D758,Payments!AB$10:$AX$1113,23,FALSE),"-")</f>
        <v>-</v>
      </c>
      <c r="Z758" s="3" t="str">
        <f>IFERROR(VLOOKUP($D758,Payments!AD$10:$AX$1113,19,FALSE),"-")</f>
        <v>-</v>
      </c>
      <c r="AA758" s="3" t="str">
        <f>IFERROR(VLOOKUP($D758,Payments!AF$10:$AX$1113,17,FALSE),"-")</f>
        <v>-</v>
      </c>
      <c r="AB758" s="3" t="str">
        <f>IFERROR(VLOOKUP($D758,Payments!AH$10:$AX$1113,15,FALSE),"-")</f>
        <v>-</v>
      </c>
      <c r="AC758" s="3" t="str">
        <f>IFERROR(VLOOKUP($D758,Payments!AJ$10:$AX$1113,15,FALSE),"-")</f>
        <v>-</v>
      </c>
      <c r="AD758" s="3" t="str">
        <f>IFERROR(VLOOKUP($D758,Payments!AL$10:$AX$1113,13,FALSE),"-")</f>
        <v>-</v>
      </c>
      <c r="AE758" s="3" t="str">
        <f>IFERROR(VLOOKUP($D758,Payments!AN$10:$AX$1113,11,FALSE),"-")</f>
        <v>-</v>
      </c>
      <c r="AF758" s="3" t="str">
        <f>IFERROR(VLOOKUP($D758,Payments!AP$10:$AX$1113,9,FALSE),"-")</f>
        <v>-</v>
      </c>
      <c r="AG758" s="3" t="str">
        <f>IFERROR(VLOOKUP($D758,Payments!AR$10:$AX$1113,7,FALSE),"-")</f>
        <v>-</v>
      </c>
      <c r="AH758" s="3" t="str">
        <f>IFERROR(VLOOKUP($D758,Payments!AT$10:$AX$1113,5,FALSE),"-")</f>
        <v>-</v>
      </c>
      <c r="AI758" s="3" t="str">
        <f>IFERROR(VLOOKUP($D758,Payments!AV$10:$AX$1113,3,FALSE),"-")</f>
        <v>-</v>
      </c>
    </row>
    <row r="759" spans="1:35" ht="14.5" x14ac:dyDescent="0.35">
      <c r="A759" s="8" t="s">
        <v>804</v>
      </c>
      <c r="B759" s="2" t="s">
        <v>2721</v>
      </c>
      <c r="C759" s="23" t="s">
        <v>1418</v>
      </c>
      <c r="D759" s="2" t="s">
        <v>2330</v>
      </c>
      <c r="E759" s="23" t="s">
        <v>1030</v>
      </c>
      <c r="F759" s="9">
        <v>4</v>
      </c>
      <c r="G759" s="38">
        <v>20000</v>
      </c>
      <c r="H759" s="9"/>
      <c r="I759" s="31"/>
      <c r="J759" s="9"/>
      <c r="K759" s="9"/>
      <c r="L759" s="3" t="str">
        <f>IFERROR(VLOOKUP($D759,Payments!B$10:$AX$1113,49,FALSE),"-")</f>
        <v>-</v>
      </c>
      <c r="M759" s="3" t="str">
        <f>IFERROR(VLOOKUP($D759,Payments!D$10:$AX$1113,47,FALSE),"-")</f>
        <v>-</v>
      </c>
      <c r="N759" s="3" t="str">
        <f>IFERROR(VLOOKUP($D759,Payments!F$10:$AX$1113,45,FALSE),"-")</f>
        <v>-</v>
      </c>
      <c r="O759" s="3" t="str">
        <f>IFERROR(VLOOKUP($D759,Payments!H$10:$AX$1113,43,FALSE),"-")</f>
        <v>-</v>
      </c>
      <c r="P759" s="3" t="str">
        <f>IFERROR(VLOOKUP($D759,Payments!J$10:$AX$1113,41,FALSE),"-")</f>
        <v>-</v>
      </c>
      <c r="Q759" s="3" t="str">
        <f>IFERROR(VLOOKUP($D759,Payments!L$10:$AX$1113,39,FALSE),"-")</f>
        <v>-</v>
      </c>
      <c r="R759" s="3" t="str">
        <f>IFERROR(VLOOKUP($D759,Payments!N$10:$AX$1113,37,FALSE),"-")</f>
        <v>-</v>
      </c>
      <c r="S759" s="3" t="str">
        <f>IFERROR(VLOOKUP($D759,Payments!P$10:$AX$1113,35,FALSE),"-")</f>
        <v>-</v>
      </c>
      <c r="T759" s="3" t="str">
        <f>IFERROR(VLOOKUP($D759,Payments!R$10:$AX$1113,33,FALSE),"-")</f>
        <v>-</v>
      </c>
      <c r="U759" s="3" t="str">
        <f>IFERROR(VLOOKUP($D759,Payments!T$10:$AX$1113,31,FALSE),"-")</f>
        <v>-</v>
      </c>
      <c r="V759" s="3" t="str">
        <f>IFERROR(VLOOKUP($D759,Payments!V$10:$AX$1113,29,FALSE),"-")</f>
        <v>-</v>
      </c>
      <c r="W759" s="3" t="str">
        <f>IFERROR(VLOOKUP($D759,Payments!X$10:$AX$1113,27,FALSE),"-")</f>
        <v>-</v>
      </c>
      <c r="X759" s="3" t="str">
        <f>IFERROR(VLOOKUP($D759,Payments!Z$10:$AX$1113,25,FALSE),"-")</f>
        <v>-</v>
      </c>
      <c r="Y759" s="3" t="str">
        <f>IFERROR(VLOOKUP($D759,Payments!AB$10:$AX$1113,23,FALSE),"-")</f>
        <v>-</v>
      </c>
      <c r="Z759" s="3" t="str">
        <f>IFERROR(VLOOKUP($D759,Payments!AD$10:$AX$1113,19,FALSE),"-")</f>
        <v>-</v>
      </c>
      <c r="AA759" s="3" t="str">
        <f>IFERROR(VLOOKUP($D759,Payments!AF$10:$AX$1113,17,FALSE),"-")</f>
        <v>-</v>
      </c>
      <c r="AB759" s="3" t="str">
        <f>IFERROR(VLOOKUP($D759,Payments!AH$10:$AX$1113,15,FALSE),"-")</f>
        <v>-</v>
      </c>
      <c r="AC759" s="3" t="str">
        <f>IFERROR(VLOOKUP($D759,Payments!AJ$10:$AX$1113,15,FALSE),"-")</f>
        <v>-</v>
      </c>
      <c r="AD759" s="3" t="str">
        <f>IFERROR(VLOOKUP($D759,Payments!AL$10:$AX$1113,13,FALSE),"-")</f>
        <v>-</v>
      </c>
      <c r="AE759" s="3" t="str">
        <f>IFERROR(VLOOKUP($D759,Payments!AN$10:$AX$1113,11,FALSE),"-")</f>
        <v>-</v>
      </c>
      <c r="AF759" s="3" t="str">
        <f>IFERROR(VLOOKUP($D759,Payments!AP$10:$AX$1113,9,FALSE),"-")</f>
        <v>-</v>
      </c>
      <c r="AG759" s="3" t="str">
        <f>IFERROR(VLOOKUP($D759,Payments!AR$10:$AX$1113,7,FALSE),"-")</f>
        <v>-</v>
      </c>
      <c r="AH759" s="3" t="str">
        <f>IFERROR(VLOOKUP($D759,Payments!AT$10:$AX$1113,5,FALSE),"-")</f>
        <v>-</v>
      </c>
      <c r="AI759" s="3" t="str">
        <f>IFERROR(VLOOKUP($D759,Payments!AV$10:$AX$1113,3,FALSE),"-")</f>
        <v>-</v>
      </c>
    </row>
    <row r="760" spans="1:35" ht="14.5" x14ac:dyDescent="0.35">
      <c r="A760" s="8" t="s">
        <v>804</v>
      </c>
      <c r="B760" s="2" t="s">
        <v>2721</v>
      </c>
      <c r="C760" s="24" t="s">
        <v>1418</v>
      </c>
      <c r="D760" s="2" t="s">
        <v>2331</v>
      </c>
      <c r="E760" s="23" t="s">
        <v>1031</v>
      </c>
      <c r="F760" s="9">
        <v>5</v>
      </c>
      <c r="G760" s="38">
        <v>20000</v>
      </c>
      <c r="H760" s="9"/>
      <c r="I760" s="31"/>
      <c r="J760" s="9"/>
      <c r="K760" s="9"/>
      <c r="L760" s="3" t="str">
        <f>IFERROR(VLOOKUP($D760,Payments!B$10:$AX$1113,49,FALSE),"-")</f>
        <v>-</v>
      </c>
      <c r="M760" s="3" t="str">
        <f>IFERROR(VLOOKUP($D760,Payments!D$10:$AX$1113,47,FALSE),"-")</f>
        <v>-</v>
      </c>
      <c r="N760" s="3" t="str">
        <f>IFERROR(VLOOKUP($D760,Payments!F$10:$AX$1113,45,FALSE),"-")</f>
        <v>-</v>
      </c>
      <c r="O760" s="3" t="str">
        <f>IFERROR(VLOOKUP($D760,Payments!H$10:$AX$1113,43,FALSE),"-")</f>
        <v>-</v>
      </c>
      <c r="P760" s="3" t="str">
        <f>IFERROR(VLOOKUP($D760,Payments!J$10:$AX$1113,41,FALSE),"-")</f>
        <v>-</v>
      </c>
      <c r="Q760" s="3" t="str">
        <f>IFERROR(VLOOKUP($D760,Payments!L$10:$AX$1113,39,FALSE),"-")</f>
        <v>-</v>
      </c>
      <c r="R760" s="3" t="str">
        <f>IFERROR(VLOOKUP($D760,Payments!N$10:$AX$1113,37,FALSE),"-")</f>
        <v>-</v>
      </c>
      <c r="S760" s="3" t="str">
        <f>IFERROR(VLOOKUP($D760,Payments!P$10:$AX$1113,35,FALSE),"-")</f>
        <v>-</v>
      </c>
      <c r="T760" s="3" t="str">
        <f>IFERROR(VLOOKUP($D760,Payments!R$10:$AX$1113,33,FALSE),"-")</f>
        <v>-</v>
      </c>
      <c r="U760" s="3" t="str">
        <f>IFERROR(VLOOKUP($D760,Payments!T$10:$AX$1113,31,FALSE),"-")</f>
        <v>-</v>
      </c>
      <c r="V760" s="3" t="str">
        <f>IFERROR(VLOOKUP($D760,Payments!V$10:$AX$1113,29,FALSE),"-")</f>
        <v>-</v>
      </c>
      <c r="W760" s="3" t="str">
        <f>IFERROR(VLOOKUP($D760,Payments!X$10:$AX$1113,27,FALSE),"-")</f>
        <v>-</v>
      </c>
      <c r="X760" s="3" t="str">
        <f>IFERROR(VLOOKUP($D760,Payments!Z$10:$AX$1113,25,FALSE),"-")</f>
        <v>-</v>
      </c>
      <c r="Y760" s="3" t="str">
        <f>IFERROR(VLOOKUP($D760,Payments!AB$10:$AX$1113,23,FALSE),"-")</f>
        <v>-</v>
      </c>
      <c r="Z760" s="3" t="str">
        <f>IFERROR(VLOOKUP($D760,Payments!AD$10:$AX$1113,19,FALSE),"-")</f>
        <v>-</v>
      </c>
      <c r="AA760" s="3" t="str">
        <f>IFERROR(VLOOKUP($D760,Payments!AF$10:$AX$1113,17,FALSE),"-")</f>
        <v>-</v>
      </c>
      <c r="AB760" s="3" t="str">
        <f>IFERROR(VLOOKUP($D760,Payments!AH$10:$AX$1113,15,FALSE),"-")</f>
        <v>-</v>
      </c>
      <c r="AC760" s="3" t="str">
        <f>IFERROR(VLOOKUP($D760,Payments!AJ$10:$AX$1113,15,FALSE),"-")</f>
        <v>-</v>
      </c>
      <c r="AD760" s="3" t="str">
        <f>IFERROR(VLOOKUP($D760,Payments!AL$10:$AX$1113,13,FALSE),"-")</f>
        <v>-</v>
      </c>
      <c r="AE760" s="3" t="str">
        <f>IFERROR(VLOOKUP($D760,Payments!AN$10:$AX$1113,11,FALSE),"-")</f>
        <v>-</v>
      </c>
      <c r="AF760" s="3" t="str">
        <f>IFERROR(VLOOKUP($D760,Payments!AP$10:$AX$1113,9,FALSE),"-")</f>
        <v>-</v>
      </c>
      <c r="AG760" s="3" t="str">
        <f>IFERROR(VLOOKUP($D760,Payments!AR$10:$AX$1113,7,FALSE),"-")</f>
        <v>-</v>
      </c>
      <c r="AH760" s="3" t="str">
        <f>IFERROR(VLOOKUP($D760,Payments!AT$10:$AX$1113,5,FALSE),"-")</f>
        <v>-</v>
      </c>
      <c r="AI760" s="3" t="str">
        <f>IFERROR(VLOOKUP($D760,Payments!AV$10:$AX$1113,3,FALSE),"-")</f>
        <v>-</v>
      </c>
    </row>
    <row r="761" spans="1:35" ht="14.5" x14ac:dyDescent="0.35">
      <c r="A761" s="8" t="s">
        <v>804</v>
      </c>
      <c r="B761" s="2" t="s">
        <v>2722</v>
      </c>
      <c r="C761" s="24" t="s">
        <v>1419</v>
      </c>
      <c r="D761" s="2" t="s">
        <v>2332</v>
      </c>
      <c r="E761" s="23" t="s">
        <v>1469</v>
      </c>
      <c r="F761" s="9">
        <v>1</v>
      </c>
      <c r="G761" s="38">
        <v>20000</v>
      </c>
      <c r="H761" s="9"/>
      <c r="I761" s="31"/>
      <c r="J761" s="9"/>
      <c r="K761" s="9" t="s">
        <v>1032</v>
      </c>
      <c r="L761" s="3" t="str">
        <f>IFERROR(VLOOKUP($D761,Payments!B$10:$AX$1113,49,FALSE),"-")</f>
        <v>-</v>
      </c>
      <c r="M761" s="3" t="str">
        <f>IFERROR(VLOOKUP($D761,Payments!D$10:$AX$1113,47,FALSE),"-")</f>
        <v>-</v>
      </c>
      <c r="N761" s="3" t="str">
        <f>IFERROR(VLOOKUP($D761,Payments!F$10:$AX$1113,45,FALSE),"-")</f>
        <v>-</v>
      </c>
      <c r="O761" s="3" t="str">
        <f>IFERROR(VLOOKUP($D761,Payments!H$10:$AX$1113,43,FALSE),"-")</f>
        <v>-</v>
      </c>
      <c r="P761" s="3" t="str">
        <f>IFERROR(VLOOKUP($D761,Payments!J$10:$AX$1113,41,FALSE),"-")</f>
        <v>-</v>
      </c>
      <c r="Q761" s="3" t="str">
        <f>IFERROR(VLOOKUP($D761,Payments!L$10:$AX$1113,39,FALSE),"-")</f>
        <v>-</v>
      </c>
      <c r="R761" s="3" t="str">
        <f>IFERROR(VLOOKUP($D761,Payments!N$10:$AX$1113,37,FALSE),"-")</f>
        <v>-</v>
      </c>
      <c r="S761" s="3" t="str">
        <f>IFERROR(VLOOKUP($D761,Payments!P$10:$AX$1113,35,FALSE),"-")</f>
        <v>-</v>
      </c>
      <c r="T761" s="3" t="str">
        <f>IFERROR(VLOOKUP($D761,Payments!R$10:$AX$1113,33,FALSE),"-")</f>
        <v>-</v>
      </c>
      <c r="U761" s="3" t="str">
        <f>IFERROR(VLOOKUP($D761,Payments!T$10:$AX$1113,31,FALSE),"-")</f>
        <v>-</v>
      </c>
      <c r="V761" s="3" t="str">
        <f>IFERROR(VLOOKUP($D761,Payments!V$10:$AX$1113,29,FALSE),"-")</f>
        <v>-</v>
      </c>
      <c r="W761" s="3" t="str">
        <f>IFERROR(VLOOKUP($D761,Payments!X$10:$AX$1113,27,FALSE),"-")</f>
        <v>-</v>
      </c>
      <c r="X761" s="3" t="str">
        <f>IFERROR(VLOOKUP($D761,Payments!Z$10:$AX$1113,25,FALSE),"-")</f>
        <v>-</v>
      </c>
      <c r="Y761" s="3" t="str">
        <f>IFERROR(VLOOKUP($D761,Payments!AB$10:$AX$1113,23,FALSE),"-")</f>
        <v>-</v>
      </c>
      <c r="Z761" s="3" t="str">
        <f>IFERROR(VLOOKUP($D761,Payments!AD$10:$AX$1113,19,FALSE),"-")</f>
        <v>-</v>
      </c>
      <c r="AA761" s="3" t="str">
        <f>IFERROR(VLOOKUP($D761,Payments!AF$10:$AX$1113,17,FALSE),"-")</f>
        <v>-</v>
      </c>
      <c r="AB761" s="3" t="str">
        <f>IFERROR(VLOOKUP($D761,Payments!AH$10:$AX$1113,15,FALSE),"-")</f>
        <v>-</v>
      </c>
      <c r="AC761" s="3" t="str">
        <f>IFERROR(VLOOKUP($D761,Payments!AJ$10:$AX$1113,15,FALSE),"-")</f>
        <v>-</v>
      </c>
      <c r="AD761" s="3" t="str">
        <f>IFERROR(VLOOKUP($D761,Payments!AL$10:$AX$1113,13,FALSE),"-")</f>
        <v>-</v>
      </c>
      <c r="AE761" s="3" t="str">
        <f>IFERROR(VLOOKUP($D761,Payments!AN$10:$AX$1113,11,FALSE),"-")</f>
        <v>-</v>
      </c>
      <c r="AF761" s="3" t="str">
        <f>IFERROR(VLOOKUP($D761,Payments!AP$10:$AX$1113,9,FALSE),"-")</f>
        <v>-</v>
      </c>
      <c r="AG761" s="3" t="str">
        <f>IFERROR(VLOOKUP($D761,Payments!AR$10:$AX$1113,7,FALSE),"-")</f>
        <v>-</v>
      </c>
      <c r="AH761" s="3" t="str">
        <f>IFERROR(VLOOKUP($D761,Payments!AT$10:$AX$1113,5,FALSE),"-")</f>
        <v>-</v>
      </c>
      <c r="AI761" s="3" t="str">
        <f>IFERROR(VLOOKUP($D761,Payments!AV$10:$AX$1113,3,FALSE),"-")</f>
        <v>-</v>
      </c>
    </row>
    <row r="762" spans="1:35" ht="14.5" x14ac:dyDescent="0.35">
      <c r="A762" s="8" t="s">
        <v>804</v>
      </c>
      <c r="B762" s="2" t="s">
        <v>2722</v>
      </c>
      <c r="C762" s="24" t="s">
        <v>1419</v>
      </c>
      <c r="D762" s="2" t="s">
        <v>2333</v>
      </c>
      <c r="E762" s="23" t="s">
        <v>1033</v>
      </c>
      <c r="F762" s="9">
        <v>6</v>
      </c>
      <c r="G762" s="38">
        <v>20000</v>
      </c>
      <c r="H762" s="9"/>
      <c r="I762" s="31"/>
      <c r="J762" s="9"/>
      <c r="K762" s="9"/>
      <c r="L762" s="3" t="str">
        <f>IFERROR(VLOOKUP($D762,Payments!B$10:$AX$1113,49,FALSE),"-")</f>
        <v>-</v>
      </c>
      <c r="M762" s="3" t="str">
        <f>IFERROR(VLOOKUP($D762,Payments!D$10:$AX$1113,47,FALSE),"-")</f>
        <v>-</v>
      </c>
      <c r="N762" s="3" t="str">
        <f>IFERROR(VLOOKUP($D762,Payments!F$10:$AX$1113,45,FALSE),"-")</f>
        <v>-</v>
      </c>
      <c r="O762" s="3" t="str">
        <f>IFERROR(VLOOKUP($D762,Payments!H$10:$AX$1113,43,FALSE),"-")</f>
        <v>-</v>
      </c>
      <c r="P762" s="3" t="str">
        <f>IFERROR(VLOOKUP($D762,Payments!J$10:$AX$1113,41,FALSE),"-")</f>
        <v>-</v>
      </c>
      <c r="Q762" s="3" t="str">
        <f>IFERROR(VLOOKUP($D762,Payments!L$10:$AX$1113,39,FALSE),"-")</f>
        <v>-</v>
      </c>
      <c r="R762" s="3" t="str">
        <f>IFERROR(VLOOKUP($D762,Payments!N$10:$AX$1113,37,FALSE),"-")</f>
        <v>-</v>
      </c>
      <c r="S762" s="3" t="str">
        <f>IFERROR(VLOOKUP($D762,Payments!P$10:$AX$1113,35,FALSE),"-")</f>
        <v>-</v>
      </c>
      <c r="T762" s="3" t="str">
        <f>IFERROR(VLOOKUP($D762,Payments!R$10:$AX$1113,33,FALSE),"-")</f>
        <v>-</v>
      </c>
      <c r="U762" s="3" t="str">
        <f>IFERROR(VLOOKUP($D762,Payments!T$10:$AX$1113,31,FALSE),"-")</f>
        <v>-</v>
      </c>
      <c r="V762" s="3" t="str">
        <f>IFERROR(VLOOKUP($D762,Payments!V$10:$AX$1113,29,FALSE),"-")</f>
        <v>-</v>
      </c>
      <c r="W762" s="3" t="str">
        <f>IFERROR(VLOOKUP($D762,Payments!X$10:$AX$1113,27,FALSE),"-")</f>
        <v>-</v>
      </c>
      <c r="X762" s="3" t="str">
        <f>IFERROR(VLOOKUP($D762,Payments!Z$10:$AX$1113,25,FALSE),"-")</f>
        <v>-</v>
      </c>
      <c r="Y762" s="3" t="str">
        <f>IFERROR(VLOOKUP($D762,Payments!AB$10:$AX$1113,23,FALSE),"-")</f>
        <v>-</v>
      </c>
      <c r="Z762" s="3" t="str">
        <f>IFERROR(VLOOKUP($D762,Payments!AD$10:$AX$1113,19,FALSE),"-")</f>
        <v>-</v>
      </c>
      <c r="AA762" s="3" t="str">
        <f>IFERROR(VLOOKUP($D762,Payments!AF$10:$AX$1113,17,FALSE),"-")</f>
        <v>-</v>
      </c>
      <c r="AB762" s="3" t="str">
        <f>IFERROR(VLOOKUP($D762,Payments!AH$10:$AX$1113,15,FALSE),"-")</f>
        <v>-</v>
      </c>
      <c r="AC762" s="3" t="str">
        <f>IFERROR(VLOOKUP($D762,Payments!AJ$10:$AX$1113,15,FALSE),"-")</f>
        <v>-</v>
      </c>
      <c r="AD762" s="3" t="str">
        <f>IFERROR(VLOOKUP($D762,Payments!AL$10:$AX$1113,13,FALSE),"-")</f>
        <v>-</v>
      </c>
      <c r="AE762" s="3" t="str">
        <f>IFERROR(VLOOKUP($D762,Payments!AN$10:$AX$1113,11,FALSE),"-")</f>
        <v>-</v>
      </c>
      <c r="AF762" s="3" t="str">
        <f>IFERROR(VLOOKUP($D762,Payments!AP$10:$AX$1113,9,FALSE),"-")</f>
        <v>-</v>
      </c>
      <c r="AG762" s="3" t="str">
        <f>IFERROR(VLOOKUP($D762,Payments!AR$10:$AX$1113,7,FALSE),"-")</f>
        <v>-</v>
      </c>
      <c r="AH762" s="3" t="str">
        <f>IFERROR(VLOOKUP($D762,Payments!AT$10:$AX$1113,5,FALSE),"-")</f>
        <v>-</v>
      </c>
      <c r="AI762" s="3" t="str">
        <f>IFERROR(VLOOKUP($D762,Payments!AV$10:$AX$1113,3,FALSE),"-")</f>
        <v>-</v>
      </c>
    </row>
    <row r="763" spans="1:35" ht="14.5" x14ac:dyDescent="0.35">
      <c r="A763" s="8" t="s">
        <v>804</v>
      </c>
      <c r="B763" s="2" t="s">
        <v>2722</v>
      </c>
      <c r="C763" s="24" t="s">
        <v>1419</v>
      </c>
      <c r="D763" s="2" t="s">
        <v>2334</v>
      </c>
      <c r="E763" s="23" t="s">
        <v>1034</v>
      </c>
      <c r="F763" s="9">
        <v>8</v>
      </c>
      <c r="G763" s="38">
        <v>20000</v>
      </c>
      <c r="H763" s="9"/>
      <c r="I763" s="31"/>
      <c r="J763" s="9"/>
      <c r="K763" s="9" t="s">
        <v>1035</v>
      </c>
      <c r="L763" s="3" t="str">
        <f>IFERROR(VLOOKUP($D763,Payments!B$10:$AX$1113,49,FALSE),"-")</f>
        <v>-</v>
      </c>
      <c r="M763" s="3" t="str">
        <f>IFERROR(VLOOKUP($D763,Payments!D$10:$AX$1113,47,FALSE),"-")</f>
        <v>-</v>
      </c>
      <c r="N763" s="3" t="str">
        <f>IFERROR(VLOOKUP($D763,Payments!F$10:$AX$1113,45,FALSE),"-")</f>
        <v>-</v>
      </c>
      <c r="O763" s="3" t="str">
        <f>IFERROR(VLOOKUP($D763,Payments!H$10:$AX$1113,43,FALSE),"-")</f>
        <v>-</v>
      </c>
      <c r="P763" s="3" t="str">
        <f>IFERROR(VLOOKUP($D763,Payments!J$10:$AX$1113,41,FALSE),"-")</f>
        <v>-</v>
      </c>
      <c r="Q763" s="3" t="str">
        <f>IFERROR(VLOOKUP($D763,Payments!L$10:$AX$1113,39,FALSE),"-")</f>
        <v>-</v>
      </c>
      <c r="R763" s="3" t="str">
        <f>IFERROR(VLOOKUP($D763,Payments!N$10:$AX$1113,37,FALSE),"-")</f>
        <v>-</v>
      </c>
      <c r="S763" s="3" t="str">
        <f>IFERROR(VLOOKUP($D763,Payments!P$10:$AX$1113,35,FALSE),"-")</f>
        <v>-</v>
      </c>
      <c r="T763" s="3" t="str">
        <f>IFERROR(VLOOKUP($D763,Payments!R$10:$AX$1113,33,FALSE),"-")</f>
        <v>-</v>
      </c>
      <c r="U763" s="3" t="str">
        <f>IFERROR(VLOOKUP($D763,Payments!T$10:$AX$1113,31,FALSE),"-")</f>
        <v>-</v>
      </c>
      <c r="V763" s="3" t="str">
        <f>IFERROR(VLOOKUP($D763,Payments!V$10:$AX$1113,29,FALSE),"-")</f>
        <v>-</v>
      </c>
      <c r="W763" s="3" t="str">
        <f>IFERROR(VLOOKUP($D763,Payments!X$10:$AX$1113,27,FALSE),"-")</f>
        <v>-</v>
      </c>
      <c r="X763" s="3" t="str">
        <f>IFERROR(VLOOKUP($D763,Payments!Z$10:$AX$1113,25,FALSE),"-")</f>
        <v>-</v>
      </c>
      <c r="Y763" s="3" t="str">
        <f>IFERROR(VLOOKUP($D763,Payments!AB$10:$AX$1113,23,FALSE),"-")</f>
        <v>-</v>
      </c>
      <c r="Z763" s="3" t="str">
        <f>IFERROR(VLOOKUP($D763,Payments!AD$10:$AX$1113,19,FALSE),"-")</f>
        <v>-</v>
      </c>
      <c r="AA763" s="3" t="str">
        <f>IFERROR(VLOOKUP($D763,Payments!AF$10:$AX$1113,17,FALSE),"-")</f>
        <v>-</v>
      </c>
      <c r="AB763" s="3" t="str">
        <f>IFERROR(VLOOKUP($D763,Payments!AH$10:$AX$1113,15,FALSE),"-")</f>
        <v>-</v>
      </c>
      <c r="AC763" s="3" t="str">
        <f>IFERROR(VLOOKUP($D763,Payments!AJ$10:$AX$1113,15,FALSE),"-")</f>
        <v>-</v>
      </c>
      <c r="AD763" s="3" t="str">
        <f>IFERROR(VLOOKUP($D763,Payments!AL$10:$AX$1113,13,FALSE),"-")</f>
        <v>-</v>
      </c>
      <c r="AE763" s="3" t="str">
        <f>IFERROR(VLOOKUP($D763,Payments!AN$10:$AX$1113,11,FALSE),"-")</f>
        <v>-</v>
      </c>
      <c r="AF763" s="3" t="str">
        <f>IFERROR(VLOOKUP($D763,Payments!AP$10:$AX$1113,9,FALSE),"-")</f>
        <v>-</v>
      </c>
      <c r="AG763" s="3" t="str">
        <f>IFERROR(VLOOKUP($D763,Payments!AR$10:$AX$1113,7,FALSE),"-")</f>
        <v>-</v>
      </c>
      <c r="AH763" s="3" t="str">
        <f>IFERROR(VLOOKUP($D763,Payments!AT$10:$AX$1113,5,FALSE),"-")</f>
        <v>-</v>
      </c>
      <c r="AI763" s="3" t="str">
        <f>IFERROR(VLOOKUP($D763,Payments!AV$10:$AX$1113,3,FALSE),"-")</f>
        <v>-</v>
      </c>
    </row>
    <row r="764" spans="1:35" ht="14.5" x14ac:dyDescent="0.35">
      <c r="A764" s="8" t="s">
        <v>804</v>
      </c>
      <c r="B764" s="2" t="s">
        <v>2722</v>
      </c>
      <c r="C764" s="24" t="s">
        <v>1419</v>
      </c>
      <c r="D764" s="2" t="s">
        <v>2335</v>
      </c>
      <c r="E764" s="23" t="s">
        <v>1468</v>
      </c>
      <c r="F764" s="2" t="s">
        <v>2786</v>
      </c>
      <c r="G764" s="38">
        <v>20000</v>
      </c>
      <c r="H764" s="9" t="s">
        <v>227</v>
      </c>
      <c r="I764" s="31"/>
      <c r="J764" s="9"/>
      <c r="K764" s="9"/>
      <c r="L764" s="3" t="str">
        <f>IFERROR(VLOOKUP($D764,Payments!B$10:$AX$1113,49,FALSE),"-")</f>
        <v>-</v>
      </c>
      <c r="M764" s="3" t="str">
        <f>IFERROR(VLOOKUP($D764,Payments!D$10:$AX$1113,47,FALSE),"-")</f>
        <v>-</v>
      </c>
      <c r="N764" s="3" t="str">
        <f>IFERROR(VLOOKUP($D764,Payments!F$10:$AX$1113,45,FALSE),"-")</f>
        <v>-</v>
      </c>
      <c r="O764" s="3" t="str">
        <f>IFERROR(VLOOKUP($D764,Payments!H$10:$AX$1113,43,FALSE),"-")</f>
        <v>-</v>
      </c>
      <c r="P764" s="3" t="str">
        <f>IFERROR(VLOOKUP($D764,Payments!J$10:$AX$1113,41,FALSE),"-")</f>
        <v>-</v>
      </c>
      <c r="Q764" s="3" t="str">
        <f>IFERROR(VLOOKUP($D764,Payments!L$10:$AX$1113,39,FALSE),"-")</f>
        <v>-</v>
      </c>
      <c r="R764" s="3" t="str">
        <f>IFERROR(VLOOKUP($D764,Payments!N$10:$AX$1113,37,FALSE),"-")</f>
        <v>-</v>
      </c>
      <c r="S764" s="3" t="str">
        <f>IFERROR(VLOOKUP($D764,Payments!P$10:$AX$1113,35,FALSE),"-")</f>
        <v>-</v>
      </c>
      <c r="T764" s="3" t="str">
        <f>IFERROR(VLOOKUP($D764,Payments!R$10:$AX$1113,33,FALSE),"-")</f>
        <v>-</v>
      </c>
      <c r="U764" s="3" t="str">
        <f>IFERROR(VLOOKUP($D764,Payments!T$10:$AX$1113,31,FALSE),"-")</f>
        <v>-</v>
      </c>
      <c r="V764" s="3" t="str">
        <f>IFERROR(VLOOKUP($D764,Payments!V$10:$AX$1113,29,FALSE),"-")</f>
        <v>-</v>
      </c>
      <c r="W764" s="3" t="str">
        <f>IFERROR(VLOOKUP($D764,Payments!X$10:$AX$1113,27,FALSE),"-")</f>
        <v>-</v>
      </c>
      <c r="X764" s="3" t="str">
        <f>IFERROR(VLOOKUP($D764,Payments!Z$10:$AX$1113,25,FALSE),"-")</f>
        <v>-</v>
      </c>
      <c r="Y764" s="3" t="str">
        <f>IFERROR(VLOOKUP($D764,Payments!AB$10:$AX$1113,23,FALSE),"-")</f>
        <v>-</v>
      </c>
      <c r="Z764" s="3" t="str">
        <f>IFERROR(VLOOKUP($D764,Payments!AD$10:$AX$1113,19,FALSE),"-")</f>
        <v>-</v>
      </c>
      <c r="AA764" s="3" t="str">
        <f>IFERROR(VLOOKUP($D764,Payments!AF$10:$AX$1113,17,FALSE),"-")</f>
        <v>-</v>
      </c>
      <c r="AB764" s="3" t="str">
        <f>IFERROR(VLOOKUP($D764,Payments!AH$10:$AX$1113,15,FALSE),"-")</f>
        <v>-</v>
      </c>
      <c r="AC764" s="3" t="str">
        <f>IFERROR(VLOOKUP($D764,Payments!AJ$10:$AX$1113,15,FALSE),"-")</f>
        <v>-</v>
      </c>
      <c r="AD764" s="3" t="str">
        <f>IFERROR(VLOOKUP($D764,Payments!AL$10:$AX$1113,13,FALSE),"-")</f>
        <v>-</v>
      </c>
      <c r="AE764" s="3" t="str">
        <f>IFERROR(VLOOKUP($D764,Payments!AN$10:$AX$1113,11,FALSE),"-")</f>
        <v>-</v>
      </c>
      <c r="AF764" s="3" t="str">
        <f>IFERROR(VLOOKUP($D764,Payments!AP$10:$AX$1113,9,FALSE),"-")</f>
        <v>-</v>
      </c>
      <c r="AG764" s="3" t="str">
        <f>IFERROR(VLOOKUP($D764,Payments!AR$10:$AX$1113,7,FALSE),"-")</f>
        <v>-</v>
      </c>
      <c r="AH764" s="3" t="str">
        <f>IFERROR(VLOOKUP($D764,Payments!AT$10:$AX$1113,5,FALSE),"-")</f>
        <v>-</v>
      </c>
      <c r="AI764" s="3" t="str">
        <f>IFERROR(VLOOKUP($D764,Payments!AV$10:$AX$1113,3,FALSE),"-")</f>
        <v>-</v>
      </c>
    </row>
    <row r="765" spans="1:35" ht="14.5" x14ac:dyDescent="0.35">
      <c r="A765" s="8" t="s">
        <v>804</v>
      </c>
      <c r="B765" s="2" t="s">
        <v>2722</v>
      </c>
      <c r="C765" s="24" t="s">
        <v>1419</v>
      </c>
      <c r="D765" s="2" t="s">
        <v>2336</v>
      </c>
      <c r="E765" s="23" t="s">
        <v>1036</v>
      </c>
      <c r="F765" s="9">
        <v>14</v>
      </c>
      <c r="G765" s="38">
        <v>20000</v>
      </c>
      <c r="H765" s="9"/>
      <c r="I765" s="31"/>
      <c r="J765" s="9"/>
      <c r="K765" s="9"/>
      <c r="L765" s="3" t="str">
        <f>IFERROR(VLOOKUP($D765,Payments!B$10:$AX$1113,49,FALSE),"-")</f>
        <v>-</v>
      </c>
      <c r="M765" s="3" t="str">
        <f>IFERROR(VLOOKUP($D765,Payments!D$10:$AX$1113,47,FALSE),"-")</f>
        <v>-</v>
      </c>
      <c r="N765" s="3" t="str">
        <f>IFERROR(VLOOKUP($D765,Payments!F$10:$AX$1113,45,FALSE),"-")</f>
        <v>-</v>
      </c>
      <c r="O765" s="3" t="str">
        <f>IFERROR(VLOOKUP($D765,Payments!H$10:$AX$1113,43,FALSE),"-")</f>
        <v>-</v>
      </c>
      <c r="P765" s="3" t="str">
        <f>IFERROR(VLOOKUP($D765,Payments!J$10:$AX$1113,41,FALSE),"-")</f>
        <v>-</v>
      </c>
      <c r="Q765" s="3" t="str">
        <f>IFERROR(VLOOKUP($D765,Payments!L$10:$AX$1113,39,FALSE),"-")</f>
        <v>-</v>
      </c>
      <c r="R765" s="3" t="str">
        <f>IFERROR(VLOOKUP($D765,Payments!N$10:$AX$1113,37,FALSE),"-")</f>
        <v>-</v>
      </c>
      <c r="S765" s="3" t="str">
        <f>IFERROR(VLOOKUP($D765,Payments!P$10:$AX$1113,35,FALSE),"-")</f>
        <v>-</v>
      </c>
      <c r="T765" s="3" t="str">
        <f>IFERROR(VLOOKUP($D765,Payments!R$10:$AX$1113,33,FALSE),"-")</f>
        <v>-</v>
      </c>
      <c r="U765" s="3" t="str">
        <f>IFERROR(VLOOKUP($D765,Payments!T$10:$AX$1113,31,FALSE),"-")</f>
        <v>-</v>
      </c>
      <c r="V765" s="3" t="str">
        <f>IFERROR(VLOOKUP($D765,Payments!V$10:$AX$1113,29,FALSE),"-")</f>
        <v>-</v>
      </c>
      <c r="W765" s="3" t="str">
        <f>IFERROR(VLOOKUP($D765,Payments!X$10:$AX$1113,27,FALSE),"-")</f>
        <v>-</v>
      </c>
      <c r="X765" s="3" t="str">
        <f>IFERROR(VLOOKUP($D765,Payments!Z$10:$AX$1113,25,FALSE),"-")</f>
        <v>-</v>
      </c>
      <c r="Y765" s="3" t="str">
        <f>IFERROR(VLOOKUP($D765,Payments!AB$10:$AX$1113,23,FALSE),"-")</f>
        <v>-</v>
      </c>
      <c r="Z765" s="3" t="str">
        <f>IFERROR(VLOOKUP($D765,Payments!AD$10:$AX$1113,19,FALSE),"-")</f>
        <v>-</v>
      </c>
      <c r="AA765" s="3" t="str">
        <f>IFERROR(VLOOKUP($D765,Payments!AF$10:$AX$1113,17,FALSE),"-")</f>
        <v>-</v>
      </c>
      <c r="AB765" s="3" t="str">
        <f>IFERROR(VLOOKUP($D765,Payments!AH$10:$AX$1113,15,FALSE),"-")</f>
        <v>-</v>
      </c>
      <c r="AC765" s="3" t="str">
        <f>IFERROR(VLOOKUP($D765,Payments!AJ$10:$AX$1113,15,FALSE),"-")</f>
        <v>-</v>
      </c>
      <c r="AD765" s="3" t="str">
        <f>IFERROR(VLOOKUP($D765,Payments!AL$10:$AX$1113,13,FALSE),"-")</f>
        <v>-</v>
      </c>
      <c r="AE765" s="3" t="str">
        <f>IFERROR(VLOOKUP($D765,Payments!AN$10:$AX$1113,11,FALSE),"-")</f>
        <v>-</v>
      </c>
      <c r="AF765" s="3" t="str">
        <f>IFERROR(VLOOKUP($D765,Payments!AP$10:$AX$1113,9,FALSE),"-")</f>
        <v>-</v>
      </c>
      <c r="AG765" s="3" t="str">
        <f>IFERROR(VLOOKUP($D765,Payments!AR$10:$AX$1113,7,FALSE),"-")</f>
        <v>-</v>
      </c>
      <c r="AH765" s="3" t="str">
        <f>IFERROR(VLOOKUP($D765,Payments!AT$10:$AX$1113,5,FALSE),"-")</f>
        <v>-</v>
      </c>
      <c r="AI765" s="3" t="str">
        <f>IFERROR(VLOOKUP($D765,Payments!AV$10:$AX$1113,3,FALSE),"-")</f>
        <v>-</v>
      </c>
    </row>
    <row r="766" spans="1:35" ht="14.5" x14ac:dyDescent="0.35">
      <c r="A766" s="8" t="s">
        <v>804</v>
      </c>
      <c r="B766" s="2" t="s">
        <v>2722</v>
      </c>
      <c r="C766" s="24" t="s">
        <v>1419</v>
      </c>
      <c r="D766" s="2" t="s">
        <v>2337</v>
      </c>
      <c r="E766" s="23" t="s">
        <v>1037</v>
      </c>
      <c r="F766" s="9">
        <v>9</v>
      </c>
      <c r="G766" s="38">
        <v>20000</v>
      </c>
      <c r="H766" s="9"/>
      <c r="I766" s="31"/>
      <c r="J766" s="9"/>
      <c r="K766" s="9"/>
      <c r="L766" s="3" t="str">
        <f>IFERROR(VLOOKUP($D766,Payments!B$10:$AX$1113,49,FALSE),"-")</f>
        <v>-</v>
      </c>
      <c r="M766" s="3" t="str">
        <f>IFERROR(VLOOKUP($D766,Payments!D$10:$AX$1113,47,FALSE),"-")</f>
        <v>-</v>
      </c>
      <c r="N766" s="3" t="str">
        <f>IFERROR(VLOOKUP($D766,Payments!F$10:$AX$1113,45,FALSE),"-")</f>
        <v>-</v>
      </c>
      <c r="O766" s="3" t="str">
        <f>IFERROR(VLOOKUP($D766,Payments!H$10:$AX$1113,43,FALSE),"-")</f>
        <v>-</v>
      </c>
      <c r="P766" s="3" t="str">
        <f>IFERROR(VLOOKUP($D766,Payments!J$10:$AX$1113,41,FALSE),"-")</f>
        <v>-</v>
      </c>
      <c r="Q766" s="3" t="str">
        <f>IFERROR(VLOOKUP($D766,Payments!L$10:$AX$1113,39,FALSE),"-")</f>
        <v>-</v>
      </c>
      <c r="R766" s="3" t="str">
        <f>IFERROR(VLOOKUP($D766,Payments!N$10:$AX$1113,37,FALSE),"-")</f>
        <v>-</v>
      </c>
      <c r="S766" s="3" t="str">
        <f>IFERROR(VLOOKUP($D766,Payments!P$10:$AX$1113,35,FALSE),"-")</f>
        <v>-</v>
      </c>
      <c r="T766" s="3" t="str">
        <f>IFERROR(VLOOKUP($D766,Payments!R$10:$AX$1113,33,FALSE),"-")</f>
        <v>-</v>
      </c>
      <c r="U766" s="3" t="str">
        <f>IFERROR(VLOOKUP($D766,Payments!T$10:$AX$1113,31,FALSE),"-")</f>
        <v>-</v>
      </c>
      <c r="V766" s="3" t="str">
        <f>IFERROR(VLOOKUP($D766,Payments!V$10:$AX$1113,29,FALSE),"-")</f>
        <v>-</v>
      </c>
      <c r="W766" s="3" t="str">
        <f>IFERROR(VLOOKUP($D766,Payments!X$10:$AX$1113,27,FALSE),"-")</f>
        <v>-</v>
      </c>
      <c r="X766" s="3" t="str">
        <f>IFERROR(VLOOKUP($D766,Payments!Z$10:$AX$1113,25,FALSE),"-")</f>
        <v>-</v>
      </c>
      <c r="Y766" s="3" t="str">
        <f>IFERROR(VLOOKUP($D766,Payments!AB$10:$AX$1113,23,FALSE),"-")</f>
        <v>-</v>
      </c>
      <c r="Z766" s="3" t="str">
        <f>IFERROR(VLOOKUP($D766,Payments!AD$10:$AX$1113,19,FALSE),"-")</f>
        <v>-</v>
      </c>
      <c r="AA766" s="3" t="str">
        <f>IFERROR(VLOOKUP($D766,Payments!AF$10:$AX$1113,17,FALSE),"-")</f>
        <v>-</v>
      </c>
      <c r="AB766" s="3" t="str">
        <f>IFERROR(VLOOKUP($D766,Payments!AH$10:$AX$1113,15,FALSE),"-")</f>
        <v>-</v>
      </c>
      <c r="AC766" s="3" t="str">
        <f>IFERROR(VLOOKUP($D766,Payments!AJ$10:$AX$1113,15,FALSE),"-")</f>
        <v>-</v>
      </c>
      <c r="AD766" s="3" t="str">
        <f>IFERROR(VLOOKUP($D766,Payments!AL$10:$AX$1113,13,FALSE),"-")</f>
        <v>-</v>
      </c>
      <c r="AE766" s="3" t="str">
        <f>IFERROR(VLOOKUP($D766,Payments!AN$10:$AX$1113,11,FALSE),"-")</f>
        <v>-</v>
      </c>
      <c r="AF766" s="3" t="str">
        <f>IFERROR(VLOOKUP($D766,Payments!AP$10:$AX$1113,9,FALSE),"-")</f>
        <v>-</v>
      </c>
      <c r="AG766" s="3" t="str">
        <f>IFERROR(VLOOKUP($D766,Payments!AR$10:$AX$1113,7,FALSE),"-")</f>
        <v>-</v>
      </c>
      <c r="AH766" s="3" t="str">
        <f>IFERROR(VLOOKUP($D766,Payments!AT$10:$AX$1113,5,FALSE),"-")</f>
        <v>-</v>
      </c>
      <c r="AI766" s="3" t="str">
        <f>IFERROR(VLOOKUP($D766,Payments!AV$10:$AX$1113,3,FALSE),"-")</f>
        <v>-</v>
      </c>
    </row>
    <row r="767" spans="1:35" ht="14.5" x14ac:dyDescent="0.35">
      <c r="A767" s="8" t="s">
        <v>804</v>
      </c>
      <c r="B767" s="2" t="s">
        <v>2722</v>
      </c>
      <c r="C767" s="24" t="s">
        <v>1419</v>
      </c>
      <c r="D767" s="2" t="s">
        <v>2338</v>
      </c>
      <c r="E767" s="23" t="s">
        <v>1038</v>
      </c>
      <c r="F767" s="9">
        <v>11</v>
      </c>
      <c r="G767" s="38">
        <v>20000</v>
      </c>
      <c r="H767" s="9"/>
      <c r="I767" s="31"/>
      <c r="J767" s="9"/>
      <c r="K767" s="9"/>
      <c r="L767" s="3" t="str">
        <f>IFERROR(VLOOKUP($D767,Payments!B$10:$AX$1113,49,FALSE),"-")</f>
        <v>-</v>
      </c>
      <c r="M767" s="3" t="str">
        <f>IFERROR(VLOOKUP($D767,Payments!D$10:$AX$1113,47,FALSE),"-")</f>
        <v>-</v>
      </c>
      <c r="N767" s="3" t="str">
        <f>IFERROR(VLOOKUP($D767,Payments!F$10:$AX$1113,45,FALSE),"-")</f>
        <v>-</v>
      </c>
      <c r="O767" s="3" t="str">
        <f>IFERROR(VLOOKUP($D767,Payments!H$10:$AX$1113,43,FALSE),"-")</f>
        <v>-</v>
      </c>
      <c r="P767" s="3" t="str">
        <f>IFERROR(VLOOKUP($D767,Payments!J$10:$AX$1113,41,FALSE),"-")</f>
        <v>-</v>
      </c>
      <c r="Q767" s="3" t="str">
        <f>IFERROR(VLOOKUP($D767,Payments!L$10:$AX$1113,39,FALSE),"-")</f>
        <v>-</v>
      </c>
      <c r="R767" s="3" t="str">
        <f>IFERROR(VLOOKUP($D767,Payments!N$10:$AX$1113,37,FALSE),"-")</f>
        <v>-</v>
      </c>
      <c r="S767" s="3" t="str">
        <f>IFERROR(VLOOKUP($D767,Payments!P$10:$AX$1113,35,FALSE),"-")</f>
        <v>-</v>
      </c>
      <c r="T767" s="3" t="str">
        <f>IFERROR(VLOOKUP($D767,Payments!R$10:$AX$1113,33,FALSE),"-")</f>
        <v>-</v>
      </c>
      <c r="U767" s="3" t="str">
        <f>IFERROR(VLOOKUP($D767,Payments!T$10:$AX$1113,31,FALSE),"-")</f>
        <v>-</v>
      </c>
      <c r="V767" s="3" t="str">
        <f>IFERROR(VLOOKUP($D767,Payments!V$10:$AX$1113,29,FALSE),"-")</f>
        <v>-</v>
      </c>
      <c r="W767" s="3" t="str">
        <f>IFERROR(VLOOKUP($D767,Payments!X$10:$AX$1113,27,FALSE),"-")</f>
        <v>-</v>
      </c>
      <c r="X767" s="3" t="str">
        <f>IFERROR(VLOOKUP($D767,Payments!Z$10:$AX$1113,25,FALSE),"-")</f>
        <v>-</v>
      </c>
      <c r="Y767" s="3" t="str">
        <f>IFERROR(VLOOKUP($D767,Payments!AB$10:$AX$1113,23,FALSE),"-")</f>
        <v>-</v>
      </c>
      <c r="Z767" s="3" t="str">
        <f>IFERROR(VLOOKUP($D767,Payments!AD$10:$AX$1113,19,FALSE),"-")</f>
        <v>-</v>
      </c>
      <c r="AA767" s="3" t="str">
        <f>IFERROR(VLOOKUP($D767,Payments!AF$10:$AX$1113,17,FALSE),"-")</f>
        <v>-</v>
      </c>
      <c r="AB767" s="3" t="str">
        <f>IFERROR(VLOOKUP($D767,Payments!AH$10:$AX$1113,15,FALSE),"-")</f>
        <v>-</v>
      </c>
      <c r="AC767" s="3" t="str">
        <f>IFERROR(VLOOKUP($D767,Payments!AJ$10:$AX$1113,15,FALSE),"-")</f>
        <v>-</v>
      </c>
      <c r="AD767" s="3" t="str">
        <f>IFERROR(VLOOKUP($D767,Payments!AL$10:$AX$1113,13,FALSE),"-")</f>
        <v>-</v>
      </c>
      <c r="AE767" s="3" t="str">
        <f>IFERROR(VLOOKUP($D767,Payments!AN$10:$AX$1113,11,FALSE),"-")</f>
        <v>-</v>
      </c>
      <c r="AF767" s="3" t="str">
        <f>IFERROR(VLOOKUP($D767,Payments!AP$10:$AX$1113,9,FALSE),"-")</f>
        <v>-</v>
      </c>
      <c r="AG767" s="3" t="str">
        <f>IFERROR(VLOOKUP($D767,Payments!AR$10:$AX$1113,7,FALSE),"-")</f>
        <v>-</v>
      </c>
      <c r="AH767" s="3" t="str">
        <f>IFERROR(VLOOKUP($D767,Payments!AT$10:$AX$1113,5,FALSE),"-")</f>
        <v>-</v>
      </c>
      <c r="AI767" s="3" t="str">
        <f>IFERROR(VLOOKUP($D767,Payments!AV$10:$AX$1113,3,FALSE),"-")</f>
        <v>-</v>
      </c>
    </row>
    <row r="768" spans="1:35" ht="14.5" x14ac:dyDescent="0.35">
      <c r="A768" s="8" t="s">
        <v>804</v>
      </c>
      <c r="B768" s="2" t="s">
        <v>2722</v>
      </c>
      <c r="C768" s="24" t="s">
        <v>1419</v>
      </c>
      <c r="D768" s="2" t="s">
        <v>2339</v>
      </c>
      <c r="E768" s="23" t="s">
        <v>1039</v>
      </c>
      <c r="F768" s="9">
        <v>1</v>
      </c>
      <c r="G768" s="38">
        <v>20000</v>
      </c>
      <c r="H768" s="9"/>
      <c r="I768" s="31"/>
      <c r="J768" s="9"/>
      <c r="K768" s="9"/>
      <c r="L768" s="3" t="str">
        <f>IFERROR(VLOOKUP($D768,Payments!B$10:$AX$1113,49,FALSE),"-")</f>
        <v>-</v>
      </c>
      <c r="M768" s="3" t="str">
        <f>IFERROR(VLOOKUP($D768,Payments!D$10:$AX$1113,47,FALSE),"-")</f>
        <v>-</v>
      </c>
      <c r="N768" s="3" t="str">
        <f>IFERROR(VLOOKUP($D768,Payments!F$10:$AX$1113,45,FALSE),"-")</f>
        <v>-</v>
      </c>
      <c r="O768" s="3" t="str">
        <f>IFERROR(VLOOKUP($D768,Payments!H$10:$AX$1113,43,FALSE),"-")</f>
        <v>-</v>
      </c>
      <c r="P768" s="3" t="str">
        <f>IFERROR(VLOOKUP($D768,Payments!J$10:$AX$1113,41,FALSE),"-")</f>
        <v>-</v>
      </c>
      <c r="Q768" s="3" t="str">
        <f>IFERROR(VLOOKUP($D768,Payments!L$10:$AX$1113,39,FALSE),"-")</f>
        <v>-</v>
      </c>
      <c r="R768" s="3" t="str">
        <f>IFERROR(VLOOKUP($D768,Payments!N$10:$AX$1113,37,FALSE),"-")</f>
        <v>-</v>
      </c>
      <c r="S768" s="3" t="str">
        <f>IFERROR(VLOOKUP($D768,Payments!P$10:$AX$1113,35,FALSE),"-")</f>
        <v>-</v>
      </c>
      <c r="T768" s="3" t="str">
        <f>IFERROR(VLOOKUP($D768,Payments!R$10:$AX$1113,33,FALSE),"-")</f>
        <v>-</v>
      </c>
      <c r="U768" s="3" t="str">
        <f>IFERROR(VLOOKUP($D768,Payments!T$10:$AX$1113,31,FALSE),"-")</f>
        <v>-</v>
      </c>
      <c r="V768" s="3" t="str">
        <f>IFERROR(VLOOKUP($D768,Payments!V$10:$AX$1113,29,FALSE),"-")</f>
        <v>-</v>
      </c>
      <c r="W768" s="3" t="str">
        <f>IFERROR(VLOOKUP($D768,Payments!X$10:$AX$1113,27,FALSE),"-")</f>
        <v>-</v>
      </c>
      <c r="X768" s="3" t="str">
        <f>IFERROR(VLOOKUP($D768,Payments!Z$10:$AX$1113,25,FALSE),"-")</f>
        <v>-</v>
      </c>
      <c r="Y768" s="3" t="str">
        <f>IFERROR(VLOOKUP($D768,Payments!AB$10:$AX$1113,23,FALSE),"-")</f>
        <v>-</v>
      </c>
      <c r="Z768" s="3" t="str">
        <f>IFERROR(VLOOKUP($D768,Payments!AD$10:$AX$1113,19,FALSE),"-")</f>
        <v>-</v>
      </c>
      <c r="AA768" s="3" t="str">
        <f>IFERROR(VLOOKUP($D768,Payments!AF$10:$AX$1113,17,FALSE),"-")</f>
        <v>-</v>
      </c>
      <c r="AB768" s="3" t="str">
        <f>IFERROR(VLOOKUP($D768,Payments!AH$10:$AX$1113,15,FALSE),"-")</f>
        <v>-</v>
      </c>
      <c r="AC768" s="3" t="str">
        <f>IFERROR(VLOOKUP($D768,Payments!AJ$10:$AX$1113,15,FALSE),"-")</f>
        <v>-</v>
      </c>
      <c r="AD768" s="3" t="str">
        <f>IFERROR(VLOOKUP($D768,Payments!AL$10:$AX$1113,13,FALSE),"-")</f>
        <v>-</v>
      </c>
      <c r="AE768" s="3" t="str">
        <f>IFERROR(VLOOKUP($D768,Payments!AN$10:$AX$1113,11,FALSE),"-")</f>
        <v>-</v>
      </c>
      <c r="AF768" s="3" t="str">
        <f>IFERROR(VLOOKUP($D768,Payments!AP$10:$AX$1113,9,FALSE),"-")</f>
        <v>-</v>
      </c>
      <c r="AG768" s="3" t="str">
        <f>IFERROR(VLOOKUP($D768,Payments!AR$10:$AX$1113,7,FALSE),"-")</f>
        <v>-</v>
      </c>
      <c r="AH768" s="3" t="str">
        <f>IFERROR(VLOOKUP($D768,Payments!AT$10:$AX$1113,5,FALSE),"-")</f>
        <v>-</v>
      </c>
      <c r="AI768" s="3" t="str">
        <f>IFERROR(VLOOKUP($D768,Payments!AV$10:$AX$1113,3,FALSE),"-")</f>
        <v>-</v>
      </c>
    </row>
    <row r="769" spans="1:35" ht="14.5" x14ac:dyDescent="0.35">
      <c r="A769" s="8" t="s">
        <v>804</v>
      </c>
      <c r="B769" s="2" t="s">
        <v>2722</v>
      </c>
      <c r="C769" s="24" t="s">
        <v>1419</v>
      </c>
      <c r="D769" s="2" t="s">
        <v>2340</v>
      </c>
      <c r="E769" s="23" t="s">
        <v>1040</v>
      </c>
      <c r="F769" s="9">
        <v>13</v>
      </c>
      <c r="G769" s="38">
        <v>20000</v>
      </c>
      <c r="H769" s="9"/>
      <c r="I769" s="31"/>
      <c r="J769" s="9"/>
      <c r="K769" s="9" t="s">
        <v>565</v>
      </c>
      <c r="L769" s="3" t="str">
        <f>IFERROR(VLOOKUP($D769,Payments!B$10:$AX$1113,49,FALSE),"-")</f>
        <v>-</v>
      </c>
      <c r="M769" s="3" t="str">
        <f>IFERROR(VLOOKUP($D769,Payments!D$10:$AX$1113,47,FALSE),"-")</f>
        <v>-</v>
      </c>
      <c r="N769" s="3" t="str">
        <f>IFERROR(VLOOKUP($D769,Payments!F$10:$AX$1113,45,FALSE),"-")</f>
        <v>-</v>
      </c>
      <c r="O769" s="3" t="str">
        <f>IFERROR(VLOOKUP($D769,Payments!H$10:$AX$1113,43,FALSE),"-")</f>
        <v>-</v>
      </c>
      <c r="P769" s="3" t="str">
        <f>IFERROR(VLOOKUP($D769,Payments!J$10:$AX$1113,41,FALSE),"-")</f>
        <v>-</v>
      </c>
      <c r="Q769" s="3" t="str">
        <f>IFERROR(VLOOKUP($D769,Payments!L$10:$AX$1113,39,FALSE),"-")</f>
        <v>-</v>
      </c>
      <c r="R769" s="3" t="str">
        <f>IFERROR(VLOOKUP($D769,Payments!N$10:$AX$1113,37,FALSE),"-")</f>
        <v>-</v>
      </c>
      <c r="S769" s="3" t="str">
        <f>IFERROR(VLOOKUP($D769,Payments!P$10:$AX$1113,35,FALSE),"-")</f>
        <v>-</v>
      </c>
      <c r="T769" s="3" t="str">
        <f>IFERROR(VLOOKUP($D769,Payments!R$10:$AX$1113,33,FALSE),"-")</f>
        <v>-</v>
      </c>
      <c r="U769" s="3" t="str">
        <f>IFERROR(VLOOKUP($D769,Payments!T$10:$AX$1113,31,FALSE),"-")</f>
        <v>-</v>
      </c>
      <c r="V769" s="3" t="str">
        <f>IFERROR(VLOOKUP($D769,Payments!V$10:$AX$1113,29,FALSE),"-")</f>
        <v>-</v>
      </c>
      <c r="W769" s="3" t="str">
        <f>IFERROR(VLOOKUP($D769,Payments!X$10:$AX$1113,27,FALSE),"-")</f>
        <v>-</v>
      </c>
      <c r="X769" s="3" t="str">
        <f>IFERROR(VLOOKUP($D769,Payments!Z$10:$AX$1113,25,FALSE),"-")</f>
        <v>-</v>
      </c>
      <c r="Y769" s="3" t="str">
        <f>IFERROR(VLOOKUP($D769,Payments!AB$10:$AX$1113,23,FALSE),"-")</f>
        <v>-</v>
      </c>
      <c r="Z769" s="3" t="str">
        <f>IFERROR(VLOOKUP($D769,Payments!AD$10:$AX$1113,19,FALSE),"-")</f>
        <v>-</v>
      </c>
      <c r="AA769" s="3" t="str">
        <f>IFERROR(VLOOKUP($D769,Payments!AF$10:$AX$1113,17,FALSE),"-")</f>
        <v>-</v>
      </c>
      <c r="AB769" s="3" t="str">
        <f>IFERROR(VLOOKUP($D769,Payments!AH$10:$AX$1113,15,FALSE),"-")</f>
        <v>-</v>
      </c>
      <c r="AC769" s="3" t="str">
        <f>IFERROR(VLOOKUP($D769,Payments!AJ$10:$AX$1113,15,FALSE),"-")</f>
        <v>-</v>
      </c>
      <c r="AD769" s="3" t="str">
        <f>IFERROR(VLOOKUP($D769,Payments!AL$10:$AX$1113,13,FALSE),"-")</f>
        <v>-</v>
      </c>
      <c r="AE769" s="3" t="str">
        <f>IFERROR(VLOOKUP($D769,Payments!AN$10:$AX$1113,11,FALSE),"-")</f>
        <v>-</v>
      </c>
      <c r="AF769" s="3" t="str">
        <f>IFERROR(VLOOKUP($D769,Payments!AP$10:$AX$1113,9,FALSE),"-")</f>
        <v>-</v>
      </c>
      <c r="AG769" s="3" t="str">
        <f>IFERROR(VLOOKUP($D769,Payments!AR$10:$AX$1113,7,FALSE),"-")</f>
        <v>-</v>
      </c>
      <c r="AH769" s="3" t="str">
        <f>IFERROR(VLOOKUP($D769,Payments!AT$10:$AX$1113,5,FALSE),"-")</f>
        <v>-</v>
      </c>
      <c r="AI769" s="3" t="str">
        <f>IFERROR(VLOOKUP($D769,Payments!AV$10:$AX$1113,3,FALSE),"-")</f>
        <v>-</v>
      </c>
    </row>
    <row r="770" spans="1:35" ht="14.5" x14ac:dyDescent="0.35">
      <c r="A770" s="8" t="s">
        <v>804</v>
      </c>
      <c r="B770" s="2" t="s">
        <v>2723</v>
      </c>
      <c r="C770" s="24" t="s">
        <v>1420</v>
      </c>
      <c r="D770" s="2" t="s">
        <v>2341</v>
      </c>
      <c r="E770" s="23" t="s">
        <v>1041</v>
      </c>
      <c r="F770" s="9">
        <v>4</v>
      </c>
      <c r="G770" s="38">
        <v>20000</v>
      </c>
      <c r="H770" s="9"/>
      <c r="I770" s="31"/>
      <c r="J770" s="9"/>
      <c r="K770" s="9" t="s">
        <v>924</v>
      </c>
      <c r="L770" s="3" t="str">
        <f>IFERROR(VLOOKUP($D770,Payments!B$10:$AX$1113,49,FALSE),"-")</f>
        <v>-</v>
      </c>
      <c r="M770" s="3" t="str">
        <f>IFERROR(VLOOKUP($D770,Payments!D$10:$AX$1113,47,FALSE),"-")</f>
        <v>-</v>
      </c>
      <c r="N770" s="3" t="str">
        <f>IFERROR(VLOOKUP($D770,Payments!F$10:$AX$1113,45,FALSE),"-")</f>
        <v>-</v>
      </c>
      <c r="O770" s="3" t="str">
        <f>IFERROR(VLOOKUP($D770,Payments!H$10:$AX$1113,43,FALSE),"-")</f>
        <v>-</v>
      </c>
      <c r="P770" s="3" t="str">
        <f>IFERROR(VLOOKUP($D770,Payments!J$10:$AX$1113,41,FALSE),"-")</f>
        <v>-</v>
      </c>
      <c r="Q770" s="3" t="str">
        <f>IFERROR(VLOOKUP($D770,Payments!L$10:$AX$1113,39,FALSE),"-")</f>
        <v>-</v>
      </c>
      <c r="R770" s="3" t="str">
        <f>IFERROR(VLOOKUP($D770,Payments!N$10:$AX$1113,37,FALSE),"-")</f>
        <v>-</v>
      </c>
      <c r="S770" s="3" t="str">
        <f>IFERROR(VLOOKUP($D770,Payments!P$10:$AX$1113,35,FALSE),"-")</f>
        <v>-</v>
      </c>
      <c r="T770" s="3" t="str">
        <f>IFERROR(VLOOKUP($D770,Payments!R$10:$AX$1113,33,FALSE),"-")</f>
        <v>-</v>
      </c>
      <c r="U770" s="3" t="str">
        <f>IFERROR(VLOOKUP($D770,Payments!T$10:$AX$1113,31,FALSE),"-")</f>
        <v>-</v>
      </c>
      <c r="V770" s="3" t="str">
        <f>IFERROR(VLOOKUP($D770,Payments!V$10:$AX$1113,29,FALSE),"-")</f>
        <v>-</v>
      </c>
      <c r="W770" s="3" t="str">
        <f>IFERROR(VLOOKUP($D770,Payments!X$10:$AX$1113,27,FALSE),"-")</f>
        <v>-</v>
      </c>
      <c r="X770" s="3" t="str">
        <f>IFERROR(VLOOKUP($D770,Payments!Z$10:$AX$1113,25,FALSE),"-")</f>
        <v>-</v>
      </c>
      <c r="Y770" s="3" t="str">
        <f>IFERROR(VLOOKUP($D770,Payments!AB$10:$AX$1113,23,FALSE),"-")</f>
        <v>-</v>
      </c>
      <c r="Z770" s="3" t="str">
        <f>IFERROR(VLOOKUP($D770,Payments!AD$10:$AX$1113,19,FALSE),"-")</f>
        <v>-</v>
      </c>
      <c r="AA770" s="3" t="str">
        <f>IFERROR(VLOOKUP($D770,Payments!AF$10:$AX$1113,17,FALSE),"-")</f>
        <v>-</v>
      </c>
      <c r="AB770" s="3" t="str">
        <f>IFERROR(VLOOKUP($D770,Payments!AH$10:$AX$1113,15,FALSE),"-")</f>
        <v>-</v>
      </c>
      <c r="AC770" s="3" t="str">
        <f>IFERROR(VLOOKUP($D770,Payments!AJ$10:$AX$1113,15,FALSE),"-")</f>
        <v>-</v>
      </c>
      <c r="AD770" s="3" t="str">
        <f>IFERROR(VLOOKUP($D770,Payments!AL$10:$AX$1113,13,FALSE),"-")</f>
        <v>-</v>
      </c>
      <c r="AE770" s="3" t="str">
        <f>IFERROR(VLOOKUP($D770,Payments!AN$10:$AX$1113,11,FALSE),"-")</f>
        <v>-</v>
      </c>
      <c r="AF770" s="3" t="str">
        <f>IFERROR(VLOOKUP($D770,Payments!AP$10:$AX$1113,9,FALSE),"-")</f>
        <v>-</v>
      </c>
      <c r="AG770" s="3" t="str">
        <f>IFERROR(VLOOKUP($D770,Payments!AR$10:$AX$1113,7,FALSE),"-")</f>
        <v>-</v>
      </c>
      <c r="AH770" s="3" t="str">
        <f>IFERROR(VLOOKUP($D770,Payments!AT$10:$AX$1113,5,FALSE),"-")</f>
        <v>-</v>
      </c>
      <c r="AI770" s="3" t="str">
        <f>IFERROR(VLOOKUP($D770,Payments!AV$10:$AX$1113,3,FALSE),"-")</f>
        <v>-</v>
      </c>
    </row>
    <row r="771" spans="1:35" ht="14.5" x14ac:dyDescent="0.35">
      <c r="A771" s="8" t="s">
        <v>804</v>
      </c>
      <c r="B771" s="2" t="s">
        <v>2723</v>
      </c>
      <c r="C771" s="24" t="s">
        <v>1420</v>
      </c>
      <c r="D771" s="2" t="s">
        <v>2342</v>
      </c>
      <c r="E771" s="23" t="s">
        <v>1042</v>
      </c>
      <c r="F771" s="9">
        <v>3</v>
      </c>
      <c r="G771" s="38">
        <v>20000</v>
      </c>
      <c r="H771" s="9"/>
      <c r="I771" s="31"/>
      <c r="J771" s="9"/>
      <c r="K771" s="9"/>
      <c r="L771" s="3" t="str">
        <f>IFERROR(VLOOKUP($D771,Payments!B$10:$AX$1113,49,FALSE),"-")</f>
        <v>-</v>
      </c>
      <c r="M771" s="3" t="str">
        <f>IFERROR(VLOOKUP($D771,Payments!D$10:$AX$1113,47,FALSE),"-")</f>
        <v>-</v>
      </c>
      <c r="N771" s="3" t="str">
        <f>IFERROR(VLOOKUP($D771,Payments!F$10:$AX$1113,45,FALSE),"-")</f>
        <v>-</v>
      </c>
      <c r="O771" s="3" t="str">
        <f>IFERROR(VLOOKUP($D771,Payments!H$10:$AX$1113,43,FALSE),"-")</f>
        <v>-</v>
      </c>
      <c r="P771" s="3" t="str">
        <f>IFERROR(VLOOKUP($D771,Payments!J$10:$AX$1113,41,FALSE),"-")</f>
        <v>-</v>
      </c>
      <c r="Q771" s="3" t="str">
        <f>IFERROR(VLOOKUP($D771,Payments!L$10:$AX$1113,39,FALSE),"-")</f>
        <v>-</v>
      </c>
      <c r="R771" s="3" t="str">
        <f>IFERROR(VLOOKUP($D771,Payments!N$10:$AX$1113,37,FALSE),"-")</f>
        <v>-</v>
      </c>
      <c r="S771" s="3" t="str">
        <f>IFERROR(VLOOKUP($D771,Payments!P$10:$AX$1113,35,FALSE),"-")</f>
        <v>-</v>
      </c>
      <c r="T771" s="3" t="str">
        <f>IFERROR(VLOOKUP($D771,Payments!R$10:$AX$1113,33,FALSE),"-")</f>
        <v>-</v>
      </c>
      <c r="U771" s="3" t="str">
        <f>IFERROR(VLOOKUP($D771,Payments!T$10:$AX$1113,31,FALSE),"-")</f>
        <v>-</v>
      </c>
      <c r="V771" s="3" t="str">
        <f>IFERROR(VLOOKUP($D771,Payments!V$10:$AX$1113,29,FALSE),"-")</f>
        <v>-</v>
      </c>
      <c r="W771" s="3" t="str">
        <f>IFERROR(VLOOKUP($D771,Payments!X$10:$AX$1113,27,FALSE),"-")</f>
        <v>-</v>
      </c>
      <c r="X771" s="3" t="str">
        <f>IFERROR(VLOOKUP($D771,Payments!Z$10:$AX$1113,25,FALSE),"-")</f>
        <v>-</v>
      </c>
      <c r="Y771" s="3" t="str">
        <f>IFERROR(VLOOKUP($D771,Payments!AB$10:$AX$1113,23,FALSE),"-")</f>
        <v>-</v>
      </c>
      <c r="Z771" s="3" t="str">
        <f>IFERROR(VLOOKUP($D771,Payments!AD$10:$AX$1113,19,FALSE),"-")</f>
        <v>-</v>
      </c>
      <c r="AA771" s="3" t="str">
        <f>IFERROR(VLOOKUP($D771,Payments!AF$10:$AX$1113,17,FALSE),"-")</f>
        <v>-</v>
      </c>
      <c r="AB771" s="3" t="str">
        <f>IFERROR(VLOOKUP($D771,Payments!AH$10:$AX$1113,15,FALSE),"-")</f>
        <v>-</v>
      </c>
      <c r="AC771" s="3" t="str">
        <f>IFERROR(VLOOKUP($D771,Payments!AJ$10:$AX$1113,15,FALSE),"-")</f>
        <v>-</v>
      </c>
      <c r="AD771" s="3" t="str">
        <f>IFERROR(VLOOKUP($D771,Payments!AL$10:$AX$1113,13,FALSE),"-")</f>
        <v>-</v>
      </c>
      <c r="AE771" s="3" t="str">
        <f>IFERROR(VLOOKUP($D771,Payments!AN$10:$AX$1113,11,FALSE),"-")</f>
        <v>-</v>
      </c>
      <c r="AF771" s="3" t="str">
        <f>IFERROR(VLOOKUP($D771,Payments!AP$10:$AX$1113,9,FALSE),"-")</f>
        <v>-</v>
      </c>
      <c r="AG771" s="3" t="str">
        <f>IFERROR(VLOOKUP($D771,Payments!AR$10:$AX$1113,7,FALSE),"-")</f>
        <v>-</v>
      </c>
      <c r="AH771" s="3" t="str">
        <f>IFERROR(VLOOKUP($D771,Payments!AT$10:$AX$1113,5,FALSE),"-")</f>
        <v>-</v>
      </c>
      <c r="AI771" s="3" t="str">
        <f>IFERROR(VLOOKUP($D771,Payments!AV$10:$AX$1113,3,FALSE),"-")</f>
        <v>-</v>
      </c>
    </row>
    <row r="772" spans="1:35" ht="14.5" x14ac:dyDescent="0.35">
      <c r="A772" s="8" t="s">
        <v>804</v>
      </c>
      <c r="B772" s="2" t="s">
        <v>2723</v>
      </c>
      <c r="C772" s="23" t="s">
        <v>1420</v>
      </c>
      <c r="D772" s="2" t="s">
        <v>2343</v>
      </c>
      <c r="E772" s="23" t="s">
        <v>1043</v>
      </c>
      <c r="F772" s="2" t="s">
        <v>2786</v>
      </c>
      <c r="G772" s="38">
        <v>20000</v>
      </c>
      <c r="H772" s="9" t="s">
        <v>227</v>
      </c>
      <c r="I772" s="31"/>
      <c r="J772" s="9"/>
      <c r="K772" s="9"/>
      <c r="L772" s="3" t="str">
        <f>IFERROR(VLOOKUP($D772,Payments!B$10:$AX$1113,49,FALSE),"-")</f>
        <v>-</v>
      </c>
      <c r="M772" s="3" t="str">
        <f>IFERROR(VLOOKUP($D772,Payments!D$10:$AX$1113,47,FALSE),"-")</f>
        <v>-</v>
      </c>
      <c r="N772" s="3" t="str">
        <f>IFERROR(VLOOKUP($D772,Payments!F$10:$AX$1113,45,FALSE),"-")</f>
        <v>-</v>
      </c>
      <c r="O772" s="3" t="str">
        <f>IFERROR(VLOOKUP($D772,Payments!H$10:$AX$1113,43,FALSE),"-")</f>
        <v>-</v>
      </c>
      <c r="P772" s="3" t="str">
        <f>IFERROR(VLOOKUP($D772,Payments!J$10:$AX$1113,41,FALSE),"-")</f>
        <v>-</v>
      </c>
      <c r="Q772" s="3" t="str">
        <f>IFERROR(VLOOKUP($D772,Payments!L$10:$AX$1113,39,FALSE),"-")</f>
        <v>-</v>
      </c>
      <c r="R772" s="3" t="str">
        <f>IFERROR(VLOOKUP($D772,Payments!N$10:$AX$1113,37,FALSE),"-")</f>
        <v>-</v>
      </c>
      <c r="S772" s="3" t="str">
        <f>IFERROR(VLOOKUP($D772,Payments!P$10:$AX$1113,35,FALSE),"-")</f>
        <v>-</v>
      </c>
      <c r="T772" s="3" t="str">
        <f>IFERROR(VLOOKUP($D772,Payments!R$10:$AX$1113,33,FALSE),"-")</f>
        <v>-</v>
      </c>
      <c r="U772" s="3" t="str">
        <f>IFERROR(VLOOKUP($D772,Payments!T$10:$AX$1113,31,FALSE),"-")</f>
        <v>-</v>
      </c>
      <c r="V772" s="3" t="str">
        <f>IFERROR(VLOOKUP($D772,Payments!V$10:$AX$1113,29,FALSE),"-")</f>
        <v>-</v>
      </c>
      <c r="W772" s="3" t="str">
        <f>IFERROR(VLOOKUP($D772,Payments!X$10:$AX$1113,27,FALSE),"-")</f>
        <v>-</v>
      </c>
      <c r="X772" s="3" t="str">
        <f>IFERROR(VLOOKUP($D772,Payments!Z$10:$AX$1113,25,FALSE),"-")</f>
        <v>-</v>
      </c>
      <c r="Y772" s="3" t="str">
        <f>IFERROR(VLOOKUP($D772,Payments!AB$10:$AX$1113,23,FALSE),"-")</f>
        <v>-</v>
      </c>
      <c r="Z772" s="3" t="str">
        <f>IFERROR(VLOOKUP($D772,Payments!AD$10:$AX$1113,19,FALSE),"-")</f>
        <v>-</v>
      </c>
      <c r="AA772" s="3" t="str">
        <f>IFERROR(VLOOKUP($D772,Payments!AF$10:$AX$1113,17,FALSE),"-")</f>
        <v>-</v>
      </c>
      <c r="AB772" s="3" t="str">
        <f>IFERROR(VLOOKUP($D772,Payments!AH$10:$AX$1113,15,FALSE),"-")</f>
        <v>-</v>
      </c>
      <c r="AC772" s="3" t="str">
        <f>IFERROR(VLOOKUP($D772,Payments!AJ$10:$AX$1113,15,FALSE),"-")</f>
        <v>-</v>
      </c>
      <c r="AD772" s="3" t="str">
        <f>IFERROR(VLOOKUP($D772,Payments!AL$10:$AX$1113,13,FALSE),"-")</f>
        <v>-</v>
      </c>
      <c r="AE772" s="3" t="str">
        <f>IFERROR(VLOOKUP($D772,Payments!AN$10:$AX$1113,11,FALSE),"-")</f>
        <v>-</v>
      </c>
      <c r="AF772" s="3" t="str">
        <f>IFERROR(VLOOKUP($D772,Payments!AP$10:$AX$1113,9,FALSE),"-")</f>
        <v>-</v>
      </c>
      <c r="AG772" s="3" t="str">
        <f>IFERROR(VLOOKUP($D772,Payments!AR$10:$AX$1113,7,FALSE),"-")</f>
        <v>-</v>
      </c>
      <c r="AH772" s="3" t="str">
        <f>IFERROR(VLOOKUP($D772,Payments!AT$10:$AX$1113,5,FALSE),"-")</f>
        <v>-</v>
      </c>
      <c r="AI772" s="3" t="str">
        <f>IFERROR(VLOOKUP($D772,Payments!AV$10:$AX$1113,3,FALSE),"-")</f>
        <v>-</v>
      </c>
    </row>
    <row r="773" spans="1:35" ht="14.5" x14ac:dyDescent="0.35">
      <c r="A773" s="8" t="s">
        <v>804</v>
      </c>
      <c r="B773" s="2" t="s">
        <v>2723</v>
      </c>
      <c r="C773" s="23" t="s">
        <v>1420</v>
      </c>
      <c r="D773" s="2" t="s">
        <v>2344</v>
      </c>
      <c r="E773" s="23" t="s">
        <v>1044</v>
      </c>
      <c r="F773" s="9">
        <v>3</v>
      </c>
      <c r="G773" s="38">
        <v>20000</v>
      </c>
      <c r="H773" s="9"/>
      <c r="I773" s="31"/>
      <c r="J773" s="9"/>
      <c r="K773" s="9" t="s">
        <v>1045</v>
      </c>
      <c r="L773" s="3" t="str">
        <f>IFERROR(VLOOKUP($D773,Payments!B$10:$AX$1113,49,FALSE),"-")</f>
        <v>-</v>
      </c>
      <c r="M773" s="3" t="str">
        <f>IFERROR(VLOOKUP($D773,Payments!D$10:$AX$1113,47,FALSE),"-")</f>
        <v>-</v>
      </c>
      <c r="N773" s="3" t="str">
        <f>IFERROR(VLOOKUP($D773,Payments!F$10:$AX$1113,45,FALSE),"-")</f>
        <v>-</v>
      </c>
      <c r="O773" s="3" t="str">
        <f>IFERROR(VLOOKUP($D773,Payments!H$10:$AX$1113,43,FALSE),"-")</f>
        <v>-</v>
      </c>
      <c r="P773" s="3" t="str">
        <f>IFERROR(VLOOKUP($D773,Payments!J$10:$AX$1113,41,FALSE),"-")</f>
        <v>-</v>
      </c>
      <c r="Q773" s="3" t="str">
        <f>IFERROR(VLOOKUP($D773,Payments!L$10:$AX$1113,39,FALSE),"-")</f>
        <v>-</v>
      </c>
      <c r="R773" s="3" t="str">
        <f>IFERROR(VLOOKUP($D773,Payments!N$10:$AX$1113,37,FALSE),"-")</f>
        <v>-</v>
      </c>
      <c r="S773" s="3" t="str">
        <f>IFERROR(VLOOKUP($D773,Payments!P$10:$AX$1113,35,FALSE),"-")</f>
        <v>-</v>
      </c>
      <c r="T773" s="3" t="str">
        <f>IFERROR(VLOOKUP($D773,Payments!R$10:$AX$1113,33,FALSE),"-")</f>
        <v>-</v>
      </c>
      <c r="U773" s="3" t="str">
        <f>IFERROR(VLOOKUP($D773,Payments!T$10:$AX$1113,31,FALSE),"-")</f>
        <v>-</v>
      </c>
      <c r="V773" s="3" t="str">
        <f>IFERROR(VLOOKUP($D773,Payments!V$10:$AX$1113,29,FALSE),"-")</f>
        <v>-</v>
      </c>
      <c r="W773" s="3" t="str">
        <f>IFERROR(VLOOKUP($D773,Payments!X$10:$AX$1113,27,FALSE),"-")</f>
        <v>-</v>
      </c>
      <c r="X773" s="3" t="str">
        <f>IFERROR(VLOOKUP($D773,Payments!Z$10:$AX$1113,25,FALSE),"-")</f>
        <v>-</v>
      </c>
      <c r="Y773" s="3" t="str">
        <f>IFERROR(VLOOKUP($D773,Payments!AB$10:$AX$1113,23,FALSE),"-")</f>
        <v>-</v>
      </c>
      <c r="Z773" s="3" t="str">
        <f>IFERROR(VLOOKUP($D773,Payments!AD$10:$AX$1113,19,FALSE),"-")</f>
        <v>-</v>
      </c>
      <c r="AA773" s="3" t="str">
        <f>IFERROR(VLOOKUP($D773,Payments!AF$10:$AX$1113,17,FALSE),"-")</f>
        <v>-</v>
      </c>
      <c r="AB773" s="3" t="str">
        <f>IFERROR(VLOOKUP($D773,Payments!AH$10:$AX$1113,15,FALSE),"-")</f>
        <v>-</v>
      </c>
      <c r="AC773" s="3" t="str">
        <f>IFERROR(VLOOKUP($D773,Payments!AJ$10:$AX$1113,15,FALSE),"-")</f>
        <v>-</v>
      </c>
      <c r="AD773" s="3" t="str">
        <f>IFERROR(VLOOKUP($D773,Payments!AL$10:$AX$1113,13,FALSE),"-")</f>
        <v>-</v>
      </c>
      <c r="AE773" s="3" t="str">
        <f>IFERROR(VLOOKUP($D773,Payments!AN$10:$AX$1113,11,FALSE),"-")</f>
        <v>-</v>
      </c>
      <c r="AF773" s="3" t="str">
        <f>IFERROR(VLOOKUP($D773,Payments!AP$10:$AX$1113,9,FALSE),"-")</f>
        <v>-</v>
      </c>
      <c r="AG773" s="3" t="str">
        <f>IFERROR(VLOOKUP($D773,Payments!AR$10:$AX$1113,7,FALSE),"-")</f>
        <v>-</v>
      </c>
      <c r="AH773" s="3" t="str">
        <f>IFERROR(VLOOKUP($D773,Payments!AT$10:$AX$1113,5,FALSE),"-")</f>
        <v>-</v>
      </c>
      <c r="AI773" s="3" t="str">
        <f>IFERROR(VLOOKUP($D773,Payments!AV$10:$AX$1113,3,FALSE),"-")</f>
        <v>-</v>
      </c>
    </row>
    <row r="774" spans="1:35" ht="14.5" x14ac:dyDescent="0.35">
      <c r="A774" s="8" t="s">
        <v>804</v>
      </c>
      <c r="B774" s="2" t="s">
        <v>2723</v>
      </c>
      <c r="C774" s="23" t="s">
        <v>1420</v>
      </c>
      <c r="D774" s="2" t="s">
        <v>2345</v>
      </c>
      <c r="E774" s="23" t="s">
        <v>1046</v>
      </c>
      <c r="F774" s="9">
        <v>1</v>
      </c>
      <c r="G774" s="38">
        <v>20000</v>
      </c>
      <c r="H774" s="9"/>
      <c r="I774" s="31"/>
      <c r="J774" s="9"/>
      <c r="K774" s="9"/>
      <c r="L774" s="3" t="str">
        <f>IFERROR(VLOOKUP($D774,Payments!B$10:$AX$1113,49,FALSE),"-")</f>
        <v>-</v>
      </c>
      <c r="M774" s="3" t="str">
        <f>IFERROR(VLOOKUP($D774,Payments!D$10:$AX$1113,47,FALSE),"-")</f>
        <v>-</v>
      </c>
      <c r="N774" s="3" t="str">
        <f>IFERROR(VLOOKUP($D774,Payments!F$10:$AX$1113,45,FALSE),"-")</f>
        <v>-</v>
      </c>
      <c r="O774" s="3" t="str">
        <f>IFERROR(VLOOKUP($D774,Payments!H$10:$AX$1113,43,FALSE),"-")</f>
        <v>-</v>
      </c>
      <c r="P774" s="3" t="str">
        <f>IFERROR(VLOOKUP($D774,Payments!J$10:$AX$1113,41,FALSE),"-")</f>
        <v>-</v>
      </c>
      <c r="Q774" s="3" t="str">
        <f>IFERROR(VLOOKUP($D774,Payments!L$10:$AX$1113,39,FALSE),"-")</f>
        <v>-</v>
      </c>
      <c r="R774" s="3" t="str">
        <f>IFERROR(VLOOKUP($D774,Payments!N$10:$AX$1113,37,FALSE),"-")</f>
        <v>-</v>
      </c>
      <c r="S774" s="3" t="str">
        <f>IFERROR(VLOOKUP($D774,Payments!P$10:$AX$1113,35,FALSE),"-")</f>
        <v>-</v>
      </c>
      <c r="T774" s="3" t="str">
        <f>IFERROR(VLOOKUP($D774,Payments!R$10:$AX$1113,33,FALSE),"-")</f>
        <v>-</v>
      </c>
      <c r="U774" s="3" t="str">
        <f>IFERROR(VLOOKUP($D774,Payments!T$10:$AX$1113,31,FALSE),"-")</f>
        <v>-</v>
      </c>
      <c r="V774" s="3" t="str">
        <f>IFERROR(VLOOKUP($D774,Payments!V$10:$AX$1113,29,FALSE),"-")</f>
        <v>-</v>
      </c>
      <c r="W774" s="3" t="str">
        <f>IFERROR(VLOOKUP($D774,Payments!X$10:$AX$1113,27,FALSE),"-")</f>
        <v>-</v>
      </c>
      <c r="X774" s="3" t="str">
        <f>IFERROR(VLOOKUP($D774,Payments!Z$10:$AX$1113,25,FALSE),"-")</f>
        <v>-</v>
      </c>
      <c r="Y774" s="3" t="str">
        <f>IFERROR(VLOOKUP($D774,Payments!AB$10:$AX$1113,23,FALSE),"-")</f>
        <v>-</v>
      </c>
      <c r="Z774" s="3" t="str">
        <f>IFERROR(VLOOKUP($D774,Payments!AD$10:$AX$1113,19,FALSE),"-")</f>
        <v>-</v>
      </c>
      <c r="AA774" s="3" t="str">
        <f>IFERROR(VLOOKUP($D774,Payments!AF$10:$AX$1113,17,FALSE),"-")</f>
        <v>-</v>
      </c>
      <c r="AB774" s="3" t="str">
        <f>IFERROR(VLOOKUP($D774,Payments!AH$10:$AX$1113,15,FALSE),"-")</f>
        <v>-</v>
      </c>
      <c r="AC774" s="3" t="str">
        <f>IFERROR(VLOOKUP($D774,Payments!AJ$10:$AX$1113,15,FALSE),"-")</f>
        <v>-</v>
      </c>
      <c r="AD774" s="3" t="str">
        <f>IFERROR(VLOOKUP($D774,Payments!AL$10:$AX$1113,13,FALSE),"-")</f>
        <v>-</v>
      </c>
      <c r="AE774" s="3" t="str">
        <f>IFERROR(VLOOKUP($D774,Payments!AN$10:$AX$1113,11,FALSE),"-")</f>
        <v>-</v>
      </c>
      <c r="AF774" s="3" t="str">
        <f>IFERROR(VLOOKUP($D774,Payments!AP$10:$AX$1113,9,FALSE),"-")</f>
        <v>-</v>
      </c>
      <c r="AG774" s="3" t="str">
        <f>IFERROR(VLOOKUP($D774,Payments!AR$10:$AX$1113,7,FALSE),"-")</f>
        <v>-</v>
      </c>
      <c r="AH774" s="3" t="str">
        <f>IFERROR(VLOOKUP($D774,Payments!AT$10:$AX$1113,5,FALSE),"-")</f>
        <v>-</v>
      </c>
      <c r="AI774" s="3" t="str">
        <f>IFERROR(VLOOKUP($D774,Payments!AV$10:$AX$1113,3,FALSE),"-")</f>
        <v>-</v>
      </c>
    </row>
    <row r="775" spans="1:35" ht="14.5" x14ac:dyDescent="0.35">
      <c r="A775" s="8" t="s">
        <v>804</v>
      </c>
      <c r="B775" s="2" t="s">
        <v>2723</v>
      </c>
      <c r="C775" s="23" t="s">
        <v>1420</v>
      </c>
      <c r="D775" s="2" t="s">
        <v>2346</v>
      </c>
      <c r="E775" s="23" t="s">
        <v>1047</v>
      </c>
      <c r="F775" s="2" t="s">
        <v>2786</v>
      </c>
      <c r="G775" s="38">
        <v>20000</v>
      </c>
      <c r="H775" s="9" t="s">
        <v>227</v>
      </c>
      <c r="I775" s="31"/>
      <c r="J775" s="9"/>
      <c r="K775" s="9" t="s">
        <v>1048</v>
      </c>
      <c r="L775" s="3" t="str">
        <f>IFERROR(VLOOKUP($D775,Payments!B$10:$AX$1113,49,FALSE),"-")</f>
        <v>-</v>
      </c>
      <c r="M775" s="3" t="str">
        <f>IFERROR(VLOOKUP($D775,Payments!D$10:$AX$1113,47,FALSE),"-")</f>
        <v>-</v>
      </c>
      <c r="N775" s="3" t="str">
        <f>IFERROR(VLOOKUP($D775,Payments!F$10:$AX$1113,45,FALSE),"-")</f>
        <v>-</v>
      </c>
      <c r="O775" s="3" t="str">
        <f>IFERROR(VLOOKUP($D775,Payments!H$10:$AX$1113,43,FALSE),"-")</f>
        <v>-</v>
      </c>
      <c r="P775" s="3" t="str">
        <f>IFERROR(VLOOKUP($D775,Payments!J$10:$AX$1113,41,FALSE),"-")</f>
        <v>-</v>
      </c>
      <c r="Q775" s="3" t="str">
        <f>IFERROR(VLOOKUP($D775,Payments!L$10:$AX$1113,39,FALSE),"-")</f>
        <v>-</v>
      </c>
      <c r="R775" s="3" t="str">
        <f>IFERROR(VLOOKUP($D775,Payments!N$10:$AX$1113,37,FALSE),"-")</f>
        <v>-</v>
      </c>
      <c r="S775" s="3" t="str">
        <f>IFERROR(VLOOKUP($D775,Payments!P$10:$AX$1113,35,FALSE),"-")</f>
        <v>-</v>
      </c>
      <c r="T775" s="3" t="str">
        <f>IFERROR(VLOOKUP($D775,Payments!R$10:$AX$1113,33,FALSE),"-")</f>
        <v>-</v>
      </c>
      <c r="U775" s="3" t="str">
        <f>IFERROR(VLOOKUP($D775,Payments!T$10:$AX$1113,31,FALSE),"-")</f>
        <v>-</v>
      </c>
      <c r="V775" s="3" t="str">
        <f>IFERROR(VLOOKUP($D775,Payments!V$10:$AX$1113,29,FALSE),"-")</f>
        <v>-</v>
      </c>
      <c r="W775" s="3" t="str">
        <f>IFERROR(VLOOKUP($D775,Payments!X$10:$AX$1113,27,FALSE),"-")</f>
        <v>-</v>
      </c>
      <c r="X775" s="3" t="str">
        <f>IFERROR(VLOOKUP($D775,Payments!Z$10:$AX$1113,25,FALSE),"-")</f>
        <v>-</v>
      </c>
      <c r="Y775" s="3" t="str">
        <f>IFERROR(VLOOKUP($D775,Payments!AB$10:$AX$1113,23,FALSE),"-")</f>
        <v>-</v>
      </c>
      <c r="Z775" s="3" t="str">
        <f>IFERROR(VLOOKUP($D775,Payments!AD$10:$AX$1113,19,FALSE),"-")</f>
        <v>-</v>
      </c>
      <c r="AA775" s="3" t="str">
        <f>IFERROR(VLOOKUP($D775,Payments!AF$10:$AX$1113,17,FALSE),"-")</f>
        <v>-</v>
      </c>
      <c r="AB775" s="3" t="str">
        <f>IFERROR(VLOOKUP($D775,Payments!AH$10:$AX$1113,15,FALSE),"-")</f>
        <v>-</v>
      </c>
      <c r="AC775" s="3" t="str">
        <f>IFERROR(VLOOKUP($D775,Payments!AJ$10:$AX$1113,15,FALSE),"-")</f>
        <v>-</v>
      </c>
      <c r="AD775" s="3" t="str">
        <f>IFERROR(VLOOKUP($D775,Payments!AL$10:$AX$1113,13,FALSE),"-")</f>
        <v>-</v>
      </c>
      <c r="AE775" s="3" t="str">
        <f>IFERROR(VLOOKUP($D775,Payments!AN$10:$AX$1113,11,FALSE),"-")</f>
        <v>-</v>
      </c>
      <c r="AF775" s="3" t="str">
        <f>IFERROR(VLOOKUP($D775,Payments!AP$10:$AX$1113,9,FALSE),"-")</f>
        <v>-</v>
      </c>
      <c r="AG775" s="3" t="str">
        <f>IFERROR(VLOOKUP($D775,Payments!AR$10:$AX$1113,7,FALSE),"-")</f>
        <v>-</v>
      </c>
      <c r="AH775" s="3" t="str">
        <f>IFERROR(VLOOKUP($D775,Payments!AT$10:$AX$1113,5,FALSE),"-")</f>
        <v>-</v>
      </c>
      <c r="AI775" s="3" t="str">
        <f>IFERROR(VLOOKUP($D775,Payments!AV$10:$AX$1113,3,FALSE),"-")</f>
        <v>-</v>
      </c>
    </row>
    <row r="776" spans="1:35" ht="14.5" x14ac:dyDescent="0.35">
      <c r="A776" s="8" t="s">
        <v>804</v>
      </c>
      <c r="B776" s="2" t="s">
        <v>2723</v>
      </c>
      <c r="C776" s="23" t="s">
        <v>1420</v>
      </c>
      <c r="D776" s="2" t="s">
        <v>2347</v>
      </c>
      <c r="E776" s="23" t="s">
        <v>1049</v>
      </c>
      <c r="F776" s="9">
        <v>6</v>
      </c>
      <c r="G776" s="38">
        <v>20000</v>
      </c>
      <c r="H776" s="9"/>
      <c r="I776" s="31"/>
      <c r="J776" s="9"/>
      <c r="K776" s="9"/>
      <c r="L776" s="3" t="str">
        <f>IFERROR(VLOOKUP($D776,Payments!B$10:$AX$1113,49,FALSE),"-")</f>
        <v>-</v>
      </c>
      <c r="M776" s="3" t="str">
        <f>IFERROR(VLOOKUP($D776,Payments!D$10:$AX$1113,47,FALSE),"-")</f>
        <v>-</v>
      </c>
      <c r="N776" s="3" t="str">
        <f>IFERROR(VLOOKUP($D776,Payments!F$10:$AX$1113,45,FALSE),"-")</f>
        <v>-</v>
      </c>
      <c r="O776" s="3" t="str">
        <f>IFERROR(VLOOKUP($D776,Payments!H$10:$AX$1113,43,FALSE),"-")</f>
        <v>-</v>
      </c>
      <c r="P776" s="3" t="str">
        <f>IFERROR(VLOOKUP($D776,Payments!J$10:$AX$1113,41,FALSE),"-")</f>
        <v>-</v>
      </c>
      <c r="Q776" s="3" t="str">
        <f>IFERROR(VLOOKUP($D776,Payments!L$10:$AX$1113,39,FALSE),"-")</f>
        <v>-</v>
      </c>
      <c r="R776" s="3" t="str">
        <f>IFERROR(VLOOKUP($D776,Payments!N$10:$AX$1113,37,FALSE),"-")</f>
        <v>-</v>
      </c>
      <c r="S776" s="3" t="str">
        <f>IFERROR(VLOOKUP($D776,Payments!P$10:$AX$1113,35,FALSE),"-")</f>
        <v>-</v>
      </c>
      <c r="T776" s="3" t="str">
        <f>IFERROR(VLOOKUP($D776,Payments!R$10:$AX$1113,33,FALSE),"-")</f>
        <v>-</v>
      </c>
      <c r="U776" s="3" t="str">
        <f>IFERROR(VLOOKUP($D776,Payments!T$10:$AX$1113,31,FALSE),"-")</f>
        <v>-</v>
      </c>
      <c r="V776" s="3" t="str">
        <f>IFERROR(VLOOKUP($D776,Payments!V$10:$AX$1113,29,FALSE),"-")</f>
        <v>-</v>
      </c>
      <c r="W776" s="3" t="str">
        <f>IFERROR(VLOOKUP($D776,Payments!X$10:$AX$1113,27,FALSE),"-")</f>
        <v>-</v>
      </c>
      <c r="X776" s="3" t="str">
        <f>IFERROR(VLOOKUP($D776,Payments!Z$10:$AX$1113,25,FALSE),"-")</f>
        <v>-</v>
      </c>
      <c r="Y776" s="3" t="str">
        <f>IFERROR(VLOOKUP($D776,Payments!AB$10:$AX$1113,23,FALSE),"-")</f>
        <v>-</v>
      </c>
      <c r="Z776" s="3" t="str">
        <f>IFERROR(VLOOKUP($D776,Payments!AD$10:$AX$1113,19,FALSE),"-")</f>
        <v>-</v>
      </c>
      <c r="AA776" s="3" t="str">
        <f>IFERROR(VLOOKUP($D776,Payments!AF$10:$AX$1113,17,FALSE),"-")</f>
        <v>-</v>
      </c>
      <c r="AB776" s="3" t="str">
        <f>IFERROR(VLOOKUP($D776,Payments!AH$10:$AX$1113,15,FALSE),"-")</f>
        <v>-</v>
      </c>
      <c r="AC776" s="3" t="str">
        <f>IFERROR(VLOOKUP($D776,Payments!AJ$10:$AX$1113,15,FALSE),"-")</f>
        <v>-</v>
      </c>
      <c r="AD776" s="3" t="str">
        <f>IFERROR(VLOOKUP($D776,Payments!AL$10:$AX$1113,13,FALSE),"-")</f>
        <v>-</v>
      </c>
      <c r="AE776" s="3" t="str">
        <f>IFERROR(VLOOKUP($D776,Payments!AN$10:$AX$1113,11,FALSE),"-")</f>
        <v>-</v>
      </c>
      <c r="AF776" s="3" t="str">
        <f>IFERROR(VLOOKUP($D776,Payments!AP$10:$AX$1113,9,FALSE),"-")</f>
        <v>-</v>
      </c>
      <c r="AG776" s="3" t="str">
        <f>IFERROR(VLOOKUP($D776,Payments!AR$10:$AX$1113,7,FALSE),"-")</f>
        <v>-</v>
      </c>
      <c r="AH776" s="3" t="str">
        <f>IFERROR(VLOOKUP($D776,Payments!AT$10:$AX$1113,5,FALSE),"-")</f>
        <v>-</v>
      </c>
      <c r="AI776" s="3" t="str">
        <f>IFERROR(VLOOKUP($D776,Payments!AV$10:$AX$1113,3,FALSE),"-")</f>
        <v>-</v>
      </c>
    </row>
    <row r="777" spans="1:35" ht="14.5" x14ac:dyDescent="0.35">
      <c r="A777" s="8" t="s">
        <v>804</v>
      </c>
      <c r="B777" s="2" t="s">
        <v>2723</v>
      </c>
      <c r="C777" s="23" t="s">
        <v>1420</v>
      </c>
      <c r="D777" s="2" t="s">
        <v>2348</v>
      </c>
      <c r="E777" s="23" t="s">
        <v>1050</v>
      </c>
      <c r="F777" s="9"/>
      <c r="G777" s="38">
        <v>20000</v>
      </c>
      <c r="H777" s="9"/>
      <c r="I777" s="31"/>
      <c r="J777" s="9"/>
      <c r="K777" s="9"/>
      <c r="L777" s="3" t="str">
        <f>IFERROR(VLOOKUP($D777,Payments!B$10:$AX$1113,49,FALSE),"-")</f>
        <v>-</v>
      </c>
      <c r="M777" s="3" t="str">
        <f>IFERROR(VLOOKUP($D777,Payments!D$10:$AX$1113,47,FALSE),"-")</f>
        <v>-</v>
      </c>
      <c r="N777" s="3" t="str">
        <f>IFERROR(VLOOKUP($D777,Payments!F$10:$AX$1113,45,FALSE),"-")</f>
        <v>-</v>
      </c>
      <c r="O777" s="3" t="str">
        <f>IFERROR(VLOOKUP($D777,Payments!H$10:$AX$1113,43,FALSE),"-")</f>
        <v>-</v>
      </c>
      <c r="P777" s="3" t="str">
        <f>IFERROR(VLOOKUP($D777,Payments!J$10:$AX$1113,41,FALSE),"-")</f>
        <v>-</v>
      </c>
      <c r="Q777" s="3" t="str">
        <f>IFERROR(VLOOKUP($D777,Payments!L$10:$AX$1113,39,FALSE),"-")</f>
        <v>-</v>
      </c>
      <c r="R777" s="3" t="str">
        <f>IFERROR(VLOOKUP($D777,Payments!N$10:$AX$1113,37,FALSE),"-")</f>
        <v>-</v>
      </c>
      <c r="S777" s="3" t="str">
        <f>IFERROR(VLOOKUP($D777,Payments!P$10:$AX$1113,35,FALSE),"-")</f>
        <v>-</v>
      </c>
      <c r="T777" s="3" t="str">
        <f>IFERROR(VLOOKUP($D777,Payments!R$10:$AX$1113,33,FALSE),"-")</f>
        <v>-</v>
      </c>
      <c r="U777" s="3" t="str">
        <f>IFERROR(VLOOKUP($D777,Payments!T$10:$AX$1113,31,FALSE),"-")</f>
        <v>-</v>
      </c>
      <c r="V777" s="3" t="str">
        <f>IFERROR(VLOOKUP($D777,Payments!V$10:$AX$1113,29,FALSE),"-")</f>
        <v>-</v>
      </c>
      <c r="W777" s="3" t="str">
        <f>IFERROR(VLOOKUP($D777,Payments!X$10:$AX$1113,27,FALSE),"-")</f>
        <v>-</v>
      </c>
      <c r="X777" s="3" t="str">
        <f>IFERROR(VLOOKUP($D777,Payments!Z$10:$AX$1113,25,FALSE),"-")</f>
        <v>-</v>
      </c>
      <c r="Y777" s="3" t="str">
        <f>IFERROR(VLOOKUP($D777,Payments!AB$10:$AX$1113,23,FALSE),"-")</f>
        <v>-</v>
      </c>
      <c r="Z777" s="3" t="str">
        <f>IFERROR(VLOOKUP($D777,Payments!AD$10:$AX$1113,19,FALSE),"-")</f>
        <v>-</v>
      </c>
      <c r="AA777" s="3" t="str">
        <f>IFERROR(VLOOKUP($D777,Payments!AF$10:$AX$1113,17,FALSE),"-")</f>
        <v>-</v>
      </c>
      <c r="AB777" s="3" t="str">
        <f>IFERROR(VLOOKUP($D777,Payments!AH$10:$AX$1113,15,FALSE),"-")</f>
        <v>-</v>
      </c>
      <c r="AC777" s="3" t="str">
        <f>IFERROR(VLOOKUP($D777,Payments!AJ$10:$AX$1113,15,FALSE),"-")</f>
        <v>-</v>
      </c>
      <c r="AD777" s="3" t="str">
        <f>IFERROR(VLOOKUP($D777,Payments!AL$10:$AX$1113,13,FALSE),"-")</f>
        <v>-</v>
      </c>
      <c r="AE777" s="3" t="str">
        <f>IFERROR(VLOOKUP($D777,Payments!AN$10:$AX$1113,11,FALSE),"-")</f>
        <v>-</v>
      </c>
      <c r="AF777" s="3" t="str">
        <f>IFERROR(VLOOKUP($D777,Payments!AP$10:$AX$1113,9,FALSE),"-")</f>
        <v>-</v>
      </c>
      <c r="AG777" s="3" t="str">
        <f>IFERROR(VLOOKUP($D777,Payments!AR$10:$AX$1113,7,FALSE),"-")</f>
        <v>-</v>
      </c>
      <c r="AH777" s="3" t="str">
        <f>IFERROR(VLOOKUP($D777,Payments!AT$10:$AX$1113,5,FALSE),"-")</f>
        <v>-</v>
      </c>
      <c r="AI777" s="3" t="str">
        <f>IFERROR(VLOOKUP($D777,Payments!AV$10:$AX$1113,3,FALSE),"-")</f>
        <v>-</v>
      </c>
    </row>
    <row r="778" spans="1:35" ht="14.5" x14ac:dyDescent="0.35">
      <c r="A778" s="8" t="s">
        <v>804</v>
      </c>
      <c r="B778" s="2" t="s">
        <v>2724</v>
      </c>
      <c r="C778" s="23" t="s">
        <v>1051</v>
      </c>
      <c r="D778" s="2" t="s">
        <v>2349</v>
      </c>
      <c r="E778" s="23" t="s">
        <v>1052</v>
      </c>
      <c r="F778" s="9"/>
      <c r="G778" s="38">
        <v>20000</v>
      </c>
      <c r="H778" s="9"/>
      <c r="I778" s="31"/>
      <c r="J778" s="9"/>
      <c r="K778" s="9" t="s">
        <v>1053</v>
      </c>
      <c r="L778" s="3" t="str">
        <f>IFERROR(VLOOKUP($D778,Payments!B$10:$AX$1113,49,FALSE),"-")</f>
        <v>-</v>
      </c>
      <c r="M778" s="3" t="str">
        <f>IFERROR(VLOOKUP($D778,Payments!D$10:$AX$1113,47,FALSE),"-")</f>
        <v>-</v>
      </c>
      <c r="N778" s="3" t="str">
        <f>IFERROR(VLOOKUP($D778,Payments!F$10:$AX$1113,45,FALSE),"-")</f>
        <v>-</v>
      </c>
      <c r="O778" s="3" t="str">
        <f>IFERROR(VLOOKUP($D778,Payments!H$10:$AX$1113,43,FALSE),"-")</f>
        <v>-</v>
      </c>
      <c r="P778" s="3" t="str">
        <f>IFERROR(VLOOKUP($D778,Payments!J$10:$AX$1113,41,FALSE),"-")</f>
        <v>-</v>
      </c>
      <c r="Q778" s="3" t="str">
        <f>IFERROR(VLOOKUP($D778,Payments!L$10:$AX$1113,39,FALSE),"-")</f>
        <v>-</v>
      </c>
      <c r="R778" s="3" t="str">
        <f>IFERROR(VLOOKUP($D778,Payments!N$10:$AX$1113,37,FALSE),"-")</f>
        <v>-</v>
      </c>
      <c r="S778" s="3" t="str">
        <f>IFERROR(VLOOKUP($D778,Payments!P$10:$AX$1113,35,FALSE),"-")</f>
        <v>-</v>
      </c>
      <c r="T778" s="3" t="str">
        <f>IFERROR(VLOOKUP($D778,Payments!R$10:$AX$1113,33,FALSE),"-")</f>
        <v>-</v>
      </c>
      <c r="U778" s="3" t="str">
        <f>IFERROR(VLOOKUP($D778,Payments!T$10:$AX$1113,31,FALSE),"-")</f>
        <v>-</v>
      </c>
      <c r="V778" s="3" t="str">
        <f>IFERROR(VLOOKUP($D778,Payments!V$10:$AX$1113,29,FALSE),"-")</f>
        <v>-</v>
      </c>
      <c r="W778" s="3" t="str">
        <f>IFERROR(VLOOKUP($D778,Payments!X$10:$AX$1113,27,FALSE),"-")</f>
        <v>-</v>
      </c>
      <c r="X778" s="3" t="str">
        <f>IFERROR(VLOOKUP($D778,Payments!Z$10:$AX$1113,25,FALSE),"-")</f>
        <v>-</v>
      </c>
      <c r="Y778" s="3" t="str">
        <f>IFERROR(VLOOKUP($D778,Payments!AB$10:$AX$1113,23,FALSE),"-")</f>
        <v>-</v>
      </c>
      <c r="Z778" s="3" t="str">
        <f>IFERROR(VLOOKUP($D778,Payments!AD$10:$AX$1113,19,FALSE),"-")</f>
        <v>-</v>
      </c>
      <c r="AA778" s="3" t="str">
        <f>IFERROR(VLOOKUP($D778,Payments!AF$10:$AX$1113,17,FALSE),"-")</f>
        <v>-</v>
      </c>
      <c r="AB778" s="3" t="str">
        <f>IFERROR(VLOOKUP($D778,Payments!AH$10:$AX$1113,15,FALSE),"-")</f>
        <v>-</v>
      </c>
      <c r="AC778" s="3" t="str">
        <f>IFERROR(VLOOKUP($D778,Payments!AJ$10:$AX$1113,15,FALSE),"-")</f>
        <v>-</v>
      </c>
      <c r="AD778" s="3" t="str">
        <f>IFERROR(VLOOKUP($D778,Payments!AL$10:$AX$1113,13,FALSE),"-")</f>
        <v>-</v>
      </c>
      <c r="AE778" s="3" t="str">
        <f>IFERROR(VLOOKUP($D778,Payments!AN$10:$AX$1113,11,FALSE),"-")</f>
        <v>-</v>
      </c>
      <c r="AF778" s="3" t="str">
        <f>IFERROR(VLOOKUP($D778,Payments!AP$10:$AX$1113,9,FALSE),"-")</f>
        <v>-</v>
      </c>
      <c r="AG778" s="3" t="str">
        <f>IFERROR(VLOOKUP($D778,Payments!AR$10:$AX$1113,7,FALSE),"-")</f>
        <v>-</v>
      </c>
      <c r="AH778" s="3" t="str">
        <f>IFERROR(VLOOKUP($D778,Payments!AT$10:$AX$1113,5,FALSE),"-")</f>
        <v>-</v>
      </c>
      <c r="AI778" s="3" t="str">
        <f>IFERROR(VLOOKUP($D778,Payments!AV$10:$AX$1113,3,FALSE),"-")</f>
        <v>-</v>
      </c>
    </row>
    <row r="779" spans="1:35" ht="14.5" x14ac:dyDescent="0.35">
      <c r="A779" s="8" t="s">
        <v>804</v>
      </c>
      <c r="B779" s="2" t="s">
        <v>2725</v>
      </c>
      <c r="C779" s="23" t="s">
        <v>1054</v>
      </c>
      <c r="D779" s="2" t="s">
        <v>2350</v>
      </c>
      <c r="E779" s="23" t="s">
        <v>1055</v>
      </c>
      <c r="F779" s="9">
        <v>4</v>
      </c>
      <c r="G779" s="38">
        <v>20000</v>
      </c>
      <c r="H779" s="9"/>
      <c r="I779" s="31"/>
      <c r="J779" s="9"/>
      <c r="K779" s="9" t="s">
        <v>1056</v>
      </c>
      <c r="L779" s="3" t="str">
        <f>IFERROR(VLOOKUP($D779,Payments!B$10:$AX$1113,49,FALSE),"-")</f>
        <v>-</v>
      </c>
      <c r="M779" s="3" t="str">
        <f>IFERROR(VLOOKUP($D779,Payments!D$10:$AX$1113,47,FALSE),"-")</f>
        <v>-</v>
      </c>
      <c r="N779" s="3" t="str">
        <f>IFERROR(VLOOKUP($D779,Payments!F$10:$AX$1113,45,FALSE),"-")</f>
        <v>-</v>
      </c>
      <c r="O779" s="3" t="str">
        <f>IFERROR(VLOOKUP($D779,Payments!H$10:$AX$1113,43,FALSE),"-")</f>
        <v>-</v>
      </c>
      <c r="P779" s="3" t="str">
        <f>IFERROR(VLOOKUP($D779,Payments!J$10:$AX$1113,41,FALSE),"-")</f>
        <v>-</v>
      </c>
      <c r="Q779" s="3" t="str">
        <f>IFERROR(VLOOKUP($D779,Payments!L$10:$AX$1113,39,FALSE),"-")</f>
        <v>-</v>
      </c>
      <c r="R779" s="3" t="str">
        <f>IFERROR(VLOOKUP($D779,Payments!N$10:$AX$1113,37,FALSE),"-")</f>
        <v>-</v>
      </c>
      <c r="S779" s="3" t="str">
        <f>IFERROR(VLOOKUP($D779,Payments!P$10:$AX$1113,35,FALSE),"-")</f>
        <v>-</v>
      </c>
      <c r="T779" s="3" t="str">
        <f>IFERROR(VLOOKUP($D779,Payments!R$10:$AX$1113,33,FALSE),"-")</f>
        <v>-</v>
      </c>
      <c r="U779" s="3" t="str">
        <f>IFERROR(VLOOKUP($D779,Payments!T$10:$AX$1113,31,FALSE),"-")</f>
        <v>-</v>
      </c>
      <c r="V779" s="3" t="str">
        <f>IFERROR(VLOOKUP($D779,Payments!V$10:$AX$1113,29,FALSE),"-")</f>
        <v>-</v>
      </c>
      <c r="W779" s="3" t="str">
        <f>IFERROR(VLOOKUP($D779,Payments!X$10:$AX$1113,27,FALSE),"-")</f>
        <v>-</v>
      </c>
      <c r="X779" s="3" t="str">
        <f>IFERROR(VLOOKUP($D779,Payments!Z$10:$AX$1113,25,FALSE),"-")</f>
        <v>-</v>
      </c>
      <c r="Y779" s="3" t="str">
        <f>IFERROR(VLOOKUP($D779,Payments!AB$10:$AX$1113,23,FALSE),"-")</f>
        <v>-</v>
      </c>
      <c r="Z779" s="3" t="str">
        <f>IFERROR(VLOOKUP($D779,Payments!AD$10:$AX$1113,19,FALSE),"-")</f>
        <v>-</v>
      </c>
      <c r="AA779" s="3" t="str">
        <f>IFERROR(VLOOKUP($D779,Payments!AF$10:$AX$1113,17,FALSE),"-")</f>
        <v>-</v>
      </c>
      <c r="AB779" s="3" t="str">
        <f>IFERROR(VLOOKUP($D779,Payments!AH$10:$AX$1113,15,FALSE),"-")</f>
        <v>-</v>
      </c>
      <c r="AC779" s="3" t="str">
        <f>IFERROR(VLOOKUP($D779,Payments!AJ$10:$AX$1113,15,FALSE),"-")</f>
        <v>-</v>
      </c>
      <c r="AD779" s="3" t="str">
        <f>IFERROR(VLOOKUP($D779,Payments!AL$10:$AX$1113,13,FALSE),"-")</f>
        <v>-</v>
      </c>
      <c r="AE779" s="3" t="str">
        <f>IFERROR(VLOOKUP($D779,Payments!AN$10:$AX$1113,11,FALSE),"-")</f>
        <v>-</v>
      </c>
      <c r="AF779" s="3" t="str">
        <f>IFERROR(VLOOKUP($D779,Payments!AP$10:$AX$1113,9,FALSE),"-")</f>
        <v>-</v>
      </c>
      <c r="AG779" s="3" t="str">
        <f>IFERROR(VLOOKUP($D779,Payments!AR$10:$AX$1113,7,FALSE),"-")</f>
        <v>-</v>
      </c>
      <c r="AH779" s="3" t="str">
        <f>IFERROR(VLOOKUP($D779,Payments!AT$10:$AX$1113,5,FALSE),"-")</f>
        <v>-</v>
      </c>
      <c r="AI779" s="3" t="str">
        <f>IFERROR(VLOOKUP($D779,Payments!AV$10:$AX$1113,3,FALSE),"-")</f>
        <v>-</v>
      </c>
    </row>
    <row r="780" spans="1:35" ht="14.5" x14ac:dyDescent="0.35">
      <c r="A780" s="8" t="s">
        <v>804</v>
      </c>
      <c r="B780" s="2" t="s">
        <v>2725</v>
      </c>
      <c r="C780" s="23" t="s">
        <v>1054</v>
      </c>
      <c r="D780" s="2" t="s">
        <v>2351</v>
      </c>
      <c r="E780" s="23" t="s">
        <v>1057</v>
      </c>
      <c r="F780" s="9">
        <v>4</v>
      </c>
      <c r="G780" s="38">
        <v>20000</v>
      </c>
      <c r="H780" s="9"/>
      <c r="I780" s="31"/>
      <c r="J780" s="9"/>
      <c r="K780" s="9"/>
      <c r="L780" s="3" t="str">
        <f>IFERROR(VLOOKUP($D780,Payments!B$10:$AX$1113,49,FALSE),"-")</f>
        <v>-</v>
      </c>
      <c r="M780" s="3" t="str">
        <f>IFERROR(VLOOKUP($D780,Payments!D$10:$AX$1113,47,FALSE),"-")</f>
        <v>-</v>
      </c>
      <c r="N780" s="3" t="str">
        <f>IFERROR(VLOOKUP($D780,Payments!F$10:$AX$1113,45,FALSE),"-")</f>
        <v>-</v>
      </c>
      <c r="O780" s="3" t="str">
        <f>IFERROR(VLOOKUP($D780,Payments!H$10:$AX$1113,43,FALSE),"-")</f>
        <v>-</v>
      </c>
      <c r="P780" s="3" t="str">
        <f>IFERROR(VLOOKUP($D780,Payments!J$10:$AX$1113,41,FALSE),"-")</f>
        <v>-</v>
      </c>
      <c r="Q780" s="3" t="str">
        <f>IFERROR(VLOOKUP($D780,Payments!L$10:$AX$1113,39,FALSE),"-")</f>
        <v>-</v>
      </c>
      <c r="R780" s="3" t="str">
        <f>IFERROR(VLOOKUP($D780,Payments!N$10:$AX$1113,37,FALSE),"-")</f>
        <v>-</v>
      </c>
      <c r="S780" s="3" t="str">
        <f>IFERROR(VLOOKUP($D780,Payments!P$10:$AX$1113,35,FALSE),"-")</f>
        <v>-</v>
      </c>
      <c r="T780" s="3" t="str">
        <f>IFERROR(VLOOKUP($D780,Payments!R$10:$AX$1113,33,FALSE),"-")</f>
        <v>-</v>
      </c>
      <c r="U780" s="3" t="str">
        <f>IFERROR(VLOOKUP($D780,Payments!T$10:$AX$1113,31,FALSE),"-")</f>
        <v>-</v>
      </c>
      <c r="V780" s="3" t="str">
        <f>IFERROR(VLOOKUP($D780,Payments!V$10:$AX$1113,29,FALSE),"-")</f>
        <v>-</v>
      </c>
      <c r="W780" s="3" t="str">
        <f>IFERROR(VLOOKUP($D780,Payments!X$10:$AX$1113,27,FALSE),"-")</f>
        <v>-</v>
      </c>
      <c r="X780" s="3" t="str">
        <f>IFERROR(VLOOKUP($D780,Payments!Z$10:$AX$1113,25,FALSE),"-")</f>
        <v>-</v>
      </c>
      <c r="Y780" s="3" t="str">
        <f>IFERROR(VLOOKUP($D780,Payments!AB$10:$AX$1113,23,FALSE),"-")</f>
        <v>-</v>
      </c>
      <c r="Z780" s="3" t="str">
        <f>IFERROR(VLOOKUP($D780,Payments!AD$10:$AX$1113,19,FALSE),"-")</f>
        <v>-</v>
      </c>
      <c r="AA780" s="3" t="str">
        <f>IFERROR(VLOOKUP($D780,Payments!AF$10:$AX$1113,17,FALSE),"-")</f>
        <v>-</v>
      </c>
      <c r="AB780" s="3" t="str">
        <f>IFERROR(VLOOKUP($D780,Payments!AH$10:$AX$1113,15,FALSE),"-")</f>
        <v>-</v>
      </c>
      <c r="AC780" s="3" t="str">
        <f>IFERROR(VLOOKUP($D780,Payments!AJ$10:$AX$1113,15,FALSE),"-")</f>
        <v>-</v>
      </c>
      <c r="AD780" s="3" t="str">
        <f>IFERROR(VLOOKUP($D780,Payments!AL$10:$AX$1113,13,FALSE),"-")</f>
        <v>-</v>
      </c>
      <c r="AE780" s="3" t="str">
        <f>IFERROR(VLOOKUP($D780,Payments!AN$10:$AX$1113,11,FALSE),"-")</f>
        <v>-</v>
      </c>
      <c r="AF780" s="3" t="str">
        <f>IFERROR(VLOOKUP($D780,Payments!AP$10:$AX$1113,9,FALSE),"-")</f>
        <v>-</v>
      </c>
      <c r="AG780" s="3" t="str">
        <f>IFERROR(VLOOKUP($D780,Payments!AR$10:$AX$1113,7,FALSE),"-")</f>
        <v>-</v>
      </c>
      <c r="AH780" s="3" t="str">
        <f>IFERROR(VLOOKUP($D780,Payments!AT$10:$AX$1113,5,FALSE),"-")</f>
        <v>-</v>
      </c>
      <c r="AI780" s="3" t="str">
        <f>IFERROR(VLOOKUP($D780,Payments!AV$10:$AX$1113,3,FALSE),"-")</f>
        <v>-</v>
      </c>
    </row>
    <row r="781" spans="1:35" ht="14.5" x14ac:dyDescent="0.35">
      <c r="A781" s="8" t="s">
        <v>804</v>
      </c>
      <c r="B781" s="2" t="s">
        <v>2725</v>
      </c>
      <c r="C781" s="23" t="s">
        <v>1054</v>
      </c>
      <c r="D781" s="2" t="s">
        <v>2352</v>
      </c>
      <c r="E781" s="24" t="s">
        <v>1433</v>
      </c>
      <c r="F781" s="9">
        <v>3</v>
      </c>
      <c r="G781" s="38">
        <v>20000</v>
      </c>
      <c r="H781" s="9"/>
      <c r="I781" s="31"/>
      <c r="J781" s="9"/>
      <c r="K781" s="9"/>
      <c r="L781" s="3" t="str">
        <f>IFERROR(VLOOKUP($D781,Payments!B$10:$AX$1113,49,FALSE),"-")</f>
        <v>-</v>
      </c>
      <c r="M781" s="3" t="str">
        <f>IFERROR(VLOOKUP($D781,Payments!D$10:$AX$1113,47,FALSE),"-")</f>
        <v>-</v>
      </c>
      <c r="N781" s="3" t="str">
        <f>IFERROR(VLOOKUP($D781,Payments!F$10:$AX$1113,45,FALSE),"-")</f>
        <v>-</v>
      </c>
      <c r="O781" s="3" t="str">
        <f>IFERROR(VLOOKUP($D781,Payments!H$10:$AX$1113,43,FALSE),"-")</f>
        <v>-</v>
      </c>
      <c r="P781" s="3" t="str">
        <f>IFERROR(VLOOKUP($D781,Payments!J$10:$AX$1113,41,FALSE),"-")</f>
        <v>-</v>
      </c>
      <c r="Q781" s="3" t="str">
        <f>IFERROR(VLOOKUP($D781,Payments!L$10:$AX$1113,39,FALSE),"-")</f>
        <v>-</v>
      </c>
      <c r="R781" s="3" t="str">
        <f>IFERROR(VLOOKUP($D781,Payments!N$10:$AX$1113,37,FALSE),"-")</f>
        <v>-</v>
      </c>
      <c r="S781" s="3" t="str">
        <f>IFERROR(VLOOKUP($D781,Payments!P$10:$AX$1113,35,FALSE),"-")</f>
        <v>-</v>
      </c>
      <c r="T781" s="3" t="str">
        <f>IFERROR(VLOOKUP($D781,Payments!R$10:$AX$1113,33,FALSE),"-")</f>
        <v>-</v>
      </c>
      <c r="U781" s="3" t="str">
        <f>IFERROR(VLOOKUP($D781,Payments!T$10:$AX$1113,31,FALSE),"-")</f>
        <v>-</v>
      </c>
      <c r="V781" s="3" t="str">
        <f>IFERROR(VLOOKUP($D781,Payments!V$10:$AX$1113,29,FALSE),"-")</f>
        <v>-</v>
      </c>
      <c r="W781" s="3" t="str">
        <f>IFERROR(VLOOKUP($D781,Payments!X$10:$AX$1113,27,FALSE),"-")</f>
        <v>-</v>
      </c>
      <c r="X781" s="3" t="str">
        <f>IFERROR(VLOOKUP($D781,Payments!Z$10:$AX$1113,25,FALSE),"-")</f>
        <v>-</v>
      </c>
      <c r="Y781" s="3" t="str">
        <f>IFERROR(VLOOKUP($D781,Payments!AB$10:$AX$1113,23,FALSE),"-")</f>
        <v>-</v>
      </c>
      <c r="Z781" s="3" t="str">
        <f>IFERROR(VLOOKUP($D781,Payments!AD$10:$AX$1113,19,FALSE),"-")</f>
        <v>-</v>
      </c>
      <c r="AA781" s="3" t="str">
        <f>IFERROR(VLOOKUP($D781,Payments!AF$10:$AX$1113,17,FALSE),"-")</f>
        <v>-</v>
      </c>
      <c r="AB781" s="3" t="str">
        <f>IFERROR(VLOOKUP($D781,Payments!AH$10:$AX$1113,15,FALSE),"-")</f>
        <v>-</v>
      </c>
      <c r="AC781" s="3" t="str">
        <f>IFERROR(VLOOKUP($D781,Payments!AJ$10:$AX$1113,15,FALSE),"-")</f>
        <v>-</v>
      </c>
      <c r="AD781" s="3" t="str">
        <f>IFERROR(VLOOKUP($D781,Payments!AL$10:$AX$1113,13,FALSE),"-")</f>
        <v>-</v>
      </c>
      <c r="AE781" s="3" t="str">
        <f>IFERROR(VLOOKUP($D781,Payments!AN$10:$AX$1113,11,FALSE),"-")</f>
        <v>-</v>
      </c>
      <c r="AF781" s="3" t="str">
        <f>IFERROR(VLOOKUP($D781,Payments!AP$10:$AX$1113,9,FALSE),"-")</f>
        <v>-</v>
      </c>
      <c r="AG781" s="3" t="str">
        <f>IFERROR(VLOOKUP($D781,Payments!AR$10:$AX$1113,7,FALSE),"-")</f>
        <v>-</v>
      </c>
      <c r="AH781" s="3" t="str">
        <f>IFERROR(VLOOKUP($D781,Payments!AT$10:$AX$1113,5,FALSE),"-")</f>
        <v>-</v>
      </c>
      <c r="AI781" s="3" t="str">
        <f>IFERROR(VLOOKUP($D781,Payments!AV$10:$AX$1113,3,FALSE),"-")</f>
        <v>-</v>
      </c>
    </row>
    <row r="782" spans="1:35" ht="14.5" x14ac:dyDescent="0.35">
      <c r="A782" s="8" t="s">
        <v>804</v>
      </c>
      <c r="B782" s="2" t="s">
        <v>2725</v>
      </c>
      <c r="C782" s="23" t="s">
        <v>1054</v>
      </c>
      <c r="D782" s="2" t="s">
        <v>2353</v>
      </c>
      <c r="E782" s="23" t="s">
        <v>1058</v>
      </c>
      <c r="F782" s="9">
        <v>9</v>
      </c>
      <c r="G782" s="38">
        <v>20000</v>
      </c>
      <c r="H782" s="9"/>
      <c r="I782" s="31"/>
      <c r="J782" s="9"/>
      <c r="K782" s="9"/>
      <c r="L782" s="3" t="str">
        <f>IFERROR(VLOOKUP($D782,Payments!B$10:$AX$1113,49,FALSE),"-")</f>
        <v>-</v>
      </c>
      <c r="M782" s="3" t="str">
        <f>IFERROR(VLOOKUP($D782,Payments!D$10:$AX$1113,47,FALSE),"-")</f>
        <v>-</v>
      </c>
      <c r="N782" s="3" t="str">
        <f>IFERROR(VLOOKUP($D782,Payments!F$10:$AX$1113,45,FALSE),"-")</f>
        <v>-</v>
      </c>
      <c r="O782" s="3" t="str">
        <f>IFERROR(VLOOKUP($D782,Payments!H$10:$AX$1113,43,FALSE),"-")</f>
        <v>-</v>
      </c>
      <c r="P782" s="3" t="str">
        <f>IFERROR(VLOOKUP($D782,Payments!J$10:$AX$1113,41,FALSE),"-")</f>
        <v>-</v>
      </c>
      <c r="Q782" s="3" t="str">
        <f>IFERROR(VLOOKUP($D782,Payments!L$10:$AX$1113,39,FALSE),"-")</f>
        <v>-</v>
      </c>
      <c r="R782" s="3" t="str">
        <f>IFERROR(VLOOKUP($D782,Payments!N$10:$AX$1113,37,FALSE),"-")</f>
        <v>-</v>
      </c>
      <c r="S782" s="3" t="str">
        <f>IFERROR(VLOOKUP($D782,Payments!P$10:$AX$1113,35,FALSE),"-")</f>
        <v>-</v>
      </c>
      <c r="T782" s="3" t="str">
        <f>IFERROR(VLOOKUP($D782,Payments!R$10:$AX$1113,33,FALSE),"-")</f>
        <v>-</v>
      </c>
      <c r="U782" s="3" t="str">
        <f>IFERROR(VLOOKUP($D782,Payments!T$10:$AX$1113,31,FALSE),"-")</f>
        <v>-</v>
      </c>
      <c r="V782" s="3" t="str">
        <f>IFERROR(VLOOKUP($D782,Payments!V$10:$AX$1113,29,FALSE),"-")</f>
        <v>-</v>
      </c>
      <c r="W782" s="3" t="str">
        <f>IFERROR(VLOOKUP($D782,Payments!X$10:$AX$1113,27,FALSE),"-")</f>
        <v>-</v>
      </c>
      <c r="X782" s="3" t="str">
        <f>IFERROR(VLOOKUP($D782,Payments!Z$10:$AX$1113,25,FALSE),"-")</f>
        <v>-</v>
      </c>
      <c r="Y782" s="3" t="str">
        <f>IFERROR(VLOOKUP($D782,Payments!AB$10:$AX$1113,23,FALSE),"-")</f>
        <v>-</v>
      </c>
      <c r="Z782" s="3" t="str">
        <f>IFERROR(VLOOKUP($D782,Payments!AD$10:$AX$1113,19,FALSE),"-")</f>
        <v>-</v>
      </c>
      <c r="AA782" s="3" t="str">
        <f>IFERROR(VLOOKUP($D782,Payments!AF$10:$AX$1113,17,FALSE),"-")</f>
        <v>-</v>
      </c>
      <c r="AB782" s="3" t="str">
        <f>IFERROR(VLOOKUP($D782,Payments!AH$10:$AX$1113,15,FALSE),"-")</f>
        <v>-</v>
      </c>
      <c r="AC782" s="3" t="str">
        <f>IFERROR(VLOOKUP($D782,Payments!AJ$10:$AX$1113,15,FALSE),"-")</f>
        <v>-</v>
      </c>
      <c r="AD782" s="3" t="str">
        <f>IFERROR(VLOOKUP($D782,Payments!AL$10:$AX$1113,13,FALSE),"-")</f>
        <v>-</v>
      </c>
      <c r="AE782" s="3" t="str">
        <f>IFERROR(VLOOKUP($D782,Payments!AN$10:$AX$1113,11,FALSE),"-")</f>
        <v>-</v>
      </c>
      <c r="AF782" s="3" t="str">
        <f>IFERROR(VLOOKUP($D782,Payments!AP$10:$AX$1113,9,FALSE),"-")</f>
        <v>-</v>
      </c>
      <c r="AG782" s="3" t="str">
        <f>IFERROR(VLOOKUP($D782,Payments!AR$10:$AX$1113,7,FALSE),"-")</f>
        <v>-</v>
      </c>
      <c r="AH782" s="3" t="str">
        <f>IFERROR(VLOOKUP($D782,Payments!AT$10:$AX$1113,5,FALSE),"-")</f>
        <v>-</v>
      </c>
      <c r="AI782" s="3" t="str">
        <f>IFERROR(VLOOKUP($D782,Payments!AV$10:$AX$1113,3,FALSE),"-")</f>
        <v>-</v>
      </c>
    </row>
    <row r="783" spans="1:35" ht="14.5" x14ac:dyDescent="0.35">
      <c r="A783" s="8" t="s">
        <v>804</v>
      </c>
      <c r="B783" s="2" t="s">
        <v>2725</v>
      </c>
      <c r="C783" s="23" t="s">
        <v>1054</v>
      </c>
      <c r="D783" s="2" t="s">
        <v>2354</v>
      </c>
      <c r="E783" s="23" t="s">
        <v>1059</v>
      </c>
      <c r="F783" s="9">
        <v>10</v>
      </c>
      <c r="G783" s="38">
        <v>20000</v>
      </c>
      <c r="H783" s="9"/>
      <c r="I783" s="31"/>
      <c r="J783" s="9"/>
      <c r="K783" s="9"/>
      <c r="L783" s="3" t="str">
        <f>IFERROR(VLOOKUP($D783,Payments!B$10:$AX$1113,49,FALSE),"-")</f>
        <v>-</v>
      </c>
      <c r="M783" s="3" t="str">
        <f>IFERROR(VLOOKUP($D783,Payments!D$10:$AX$1113,47,FALSE),"-")</f>
        <v>-</v>
      </c>
      <c r="N783" s="3" t="str">
        <f>IFERROR(VLOOKUP($D783,Payments!F$10:$AX$1113,45,FALSE),"-")</f>
        <v>-</v>
      </c>
      <c r="O783" s="3" t="str">
        <f>IFERROR(VLOOKUP($D783,Payments!H$10:$AX$1113,43,FALSE),"-")</f>
        <v>-</v>
      </c>
      <c r="P783" s="3" t="str">
        <f>IFERROR(VLOOKUP($D783,Payments!J$10:$AX$1113,41,FALSE),"-")</f>
        <v>-</v>
      </c>
      <c r="Q783" s="3" t="str">
        <f>IFERROR(VLOOKUP($D783,Payments!L$10:$AX$1113,39,FALSE),"-")</f>
        <v>-</v>
      </c>
      <c r="R783" s="3" t="str">
        <f>IFERROR(VLOOKUP($D783,Payments!N$10:$AX$1113,37,FALSE),"-")</f>
        <v>-</v>
      </c>
      <c r="S783" s="3" t="str">
        <f>IFERROR(VLOOKUP($D783,Payments!P$10:$AX$1113,35,FALSE),"-")</f>
        <v>-</v>
      </c>
      <c r="T783" s="3" t="str">
        <f>IFERROR(VLOOKUP($D783,Payments!R$10:$AX$1113,33,FALSE),"-")</f>
        <v>-</v>
      </c>
      <c r="U783" s="3" t="str">
        <f>IFERROR(VLOOKUP($D783,Payments!T$10:$AX$1113,31,FALSE),"-")</f>
        <v>-</v>
      </c>
      <c r="V783" s="3" t="str">
        <f>IFERROR(VLOOKUP($D783,Payments!V$10:$AX$1113,29,FALSE),"-")</f>
        <v>-</v>
      </c>
      <c r="W783" s="3" t="str">
        <f>IFERROR(VLOOKUP($D783,Payments!X$10:$AX$1113,27,FALSE),"-")</f>
        <v>-</v>
      </c>
      <c r="X783" s="3" t="str">
        <f>IFERROR(VLOOKUP($D783,Payments!Z$10:$AX$1113,25,FALSE),"-")</f>
        <v>-</v>
      </c>
      <c r="Y783" s="3" t="str">
        <f>IFERROR(VLOOKUP($D783,Payments!AB$10:$AX$1113,23,FALSE),"-")</f>
        <v>-</v>
      </c>
      <c r="Z783" s="3" t="str">
        <f>IFERROR(VLOOKUP($D783,Payments!AD$10:$AX$1113,19,FALSE),"-")</f>
        <v>-</v>
      </c>
      <c r="AA783" s="3" t="str">
        <f>IFERROR(VLOOKUP($D783,Payments!AF$10:$AX$1113,17,FALSE),"-")</f>
        <v>-</v>
      </c>
      <c r="AB783" s="3" t="str">
        <f>IFERROR(VLOOKUP($D783,Payments!AH$10:$AX$1113,15,FALSE),"-")</f>
        <v>-</v>
      </c>
      <c r="AC783" s="3" t="str">
        <f>IFERROR(VLOOKUP($D783,Payments!AJ$10:$AX$1113,15,FALSE),"-")</f>
        <v>-</v>
      </c>
      <c r="AD783" s="3" t="str">
        <f>IFERROR(VLOOKUP($D783,Payments!AL$10:$AX$1113,13,FALSE),"-")</f>
        <v>-</v>
      </c>
      <c r="AE783" s="3" t="str">
        <f>IFERROR(VLOOKUP($D783,Payments!AN$10:$AX$1113,11,FALSE),"-")</f>
        <v>-</v>
      </c>
      <c r="AF783" s="3" t="str">
        <f>IFERROR(VLOOKUP($D783,Payments!AP$10:$AX$1113,9,FALSE),"-")</f>
        <v>-</v>
      </c>
      <c r="AG783" s="3" t="str">
        <f>IFERROR(VLOOKUP($D783,Payments!AR$10:$AX$1113,7,FALSE),"-")</f>
        <v>-</v>
      </c>
      <c r="AH783" s="3" t="str">
        <f>IFERROR(VLOOKUP($D783,Payments!AT$10:$AX$1113,5,FALSE),"-")</f>
        <v>-</v>
      </c>
      <c r="AI783" s="3" t="str">
        <f>IFERROR(VLOOKUP($D783,Payments!AV$10:$AX$1113,3,FALSE),"-")</f>
        <v>-</v>
      </c>
    </row>
    <row r="784" spans="1:35" ht="14.5" x14ac:dyDescent="0.35">
      <c r="A784" s="8" t="s">
        <v>804</v>
      </c>
      <c r="B784" s="2" t="s">
        <v>2726</v>
      </c>
      <c r="C784" s="23" t="s">
        <v>1421</v>
      </c>
      <c r="D784" s="2" t="s">
        <v>2355</v>
      </c>
      <c r="E784" s="23" t="s">
        <v>1060</v>
      </c>
      <c r="F784" s="9">
        <v>4</v>
      </c>
      <c r="G784" s="38">
        <v>20000</v>
      </c>
      <c r="H784" s="9"/>
      <c r="I784" s="31"/>
      <c r="J784" s="9"/>
      <c r="K784" s="9"/>
      <c r="L784" s="3" t="str">
        <f>IFERROR(VLOOKUP($D784,Payments!B$10:$AX$1113,49,FALSE),"-")</f>
        <v>-</v>
      </c>
      <c r="M784" s="3" t="str">
        <f>IFERROR(VLOOKUP($D784,Payments!D$10:$AX$1113,47,FALSE),"-")</f>
        <v>-</v>
      </c>
      <c r="N784" s="3" t="str">
        <f>IFERROR(VLOOKUP($D784,Payments!F$10:$AX$1113,45,FALSE),"-")</f>
        <v>-</v>
      </c>
      <c r="O784" s="3" t="str">
        <f>IFERROR(VLOOKUP($D784,Payments!H$10:$AX$1113,43,FALSE),"-")</f>
        <v>-</v>
      </c>
      <c r="P784" s="3" t="str">
        <f>IFERROR(VLOOKUP($D784,Payments!J$10:$AX$1113,41,FALSE),"-")</f>
        <v>-</v>
      </c>
      <c r="Q784" s="3" t="str">
        <f>IFERROR(VLOOKUP($D784,Payments!L$10:$AX$1113,39,FALSE),"-")</f>
        <v>-</v>
      </c>
      <c r="R784" s="3" t="str">
        <f>IFERROR(VLOOKUP($D784,Payments!N$10:$AX$1113,37,FALSE),"-")</f>
        <v>-</v>
      </c>
      <c r="S784" s="3" t="str">
        <f>IFERROR(VLOOKUP($D784,Payments!P$10:$AX$1113,35,FALSE),"-")</f>
        <v>-</v>
      </c>
      <c r="T784" s="3" t="str">
        <f>IFERROR(VLOOKUP($D784,Payments!R$10:$AX$1113,33,FALSE),"-")</f>
        <v>-</v>
      </c>
      <c r="U784" s="3" t="str">
        <f>IFERROR(VLOOKUP($D784,Payments!T$10:$AX$1113,31,FALSE),"-")</f>
        <v>-</v>
      </c>
      <c r="V784" s="3" t="str">
        <f>IFERROR(VLOOKUP($D784,Payments!V$10:$AX$1113,29,FALSE),"-")</f>
        <v>-</v>
      </c>
      <c r="W784" s="3" t="str">
        <f>IFERROR(VLOOKUP($D784,Payments!X$10:$AX$1113,27,FALSE),"-")</f>
        <v>-</v>
      </c>
      <c r="X784" s="3" t="str">
        <f>IFERROR(VLOOKUP($D784,Payments!Z$10:$AX$1113,25,FALSE),"-")</f>
        <v>-</v>
      </c>
      <c r="Y784" s="3" t="str">
        <f>IFERROR(VLOOKUP($D784,Payments!AB$10:$AX$1113,23,FALSE),"-")</f>
        <v>-</v>
      </c>
      <c r="Z784" s="3" t="str">
        <f>IFERROR(VLOOKUP($D784,Payments!AD$10:$AX$1113,19,FALSE),"-")</f>
        <v>-</v>
      </c>
      <c r="AA784" s="3" t="str">
        <f>IFERROR(VLOOKUP($D784,Payments!AF$10:$AX$1113,17,FALSE),"-")</f>
        <v>-</v>
      </c>
      <c r="AB784" s="3" t="str">
        <f>IFERROR(VLOOKUP($D784,Payments!AH$10:$AX$1113,15,FALSE),"-")</f>
        <v>-</v>
      </c>
      <c r="AC784" s="3" t="str">
        <f>IFERROR(VLOOKUP($D784,Payments!AJ$10:$AX$1113,15,FALSE),"-")</f>
        <v>-</v>
      </c>
      <c r="AD784" s="3" t="str">
        <f>IFERROR(VLOOKUP($D784,Payments!AL$10:$AX$1113,13,FALSE),"-")</f>
        <v>-</v>
      </c>
      <c r="AE784" s="3" t="str">
        <f>IFERROR(VLOOKUP($D784,Payments!AN$10:$AX$1113,11,FALSE),"-")</f>
        <v>-</v>
      </c>
      <c r="AF784" s="3" t="str">
        <f>IFERROR(VLOOKUP($D784,Payments!AP$10:$AX$1113,9,FALSE),"-")</f>
        <v>-</v>
      </c>
      <c r="AG784" s="3" t="str">
        <f>IFERROR(VLOOKUP($D784,Payments!AR$10:$AX$1113,7,FALSE),"-")</f>
        <v>-</v>
      </c>
      <c r="AH784" s="3" t="str">
        <f>IFERROR(VLOOKUP($D784,Payments!AT$10:$AX$1113,5,FALSE),"-")</f>
        <v>-</v>
      </c>
      <c r="AI784" s="3" t="str">
        <f>IFERROR(VLOOKUP($D784,Payments!AV$10:$AX$1113,3,FALSE),"-")</f>
        <v>-</v>
      </c>
    </row>
    <row r="785" spans="1:35" ht="14.5" x14ac:dyDescent="0.35">
      <c r="A785" s="8" t="s">
        <v>804</v>
      </c>
      <c r="B785" s="2" t="s">
        <v>2726</v>
      </c>
      <c r="C785" s="23" t="s">
        <v>1421</v>
      </c>
      <c r="D785" s="2" t="s">
        <v>2356</v>
      </c>
      <c r="E785" s="23" t="s">
        <v>1061</v>
      </c>
      <c r="F785" s="9"/>
      <c r="G785" s="38">
        <v>20000</v>
      </c>
      <c r="H785" s="9"/>
      <c r="I785" s="31"/>
      <c r="J785" s="9"/>
      <c r="K785" s="9"/>
      <c r="L785" s="3" t="str">
        <f>IFERROR(VLOOKUP($D785,Payments!B$10:$AX$1113,49,FALSE),"-")</f>
        <v>-</v>
      </c>
      <c r="M785" s="3" t="str">
        <f>IFERROR(VLOOKUP($D785,Payments!D$10:$AX$1113,47,FALSE),"-")</f>
        <v>-</v>
      </c>
      <c r="N785" s="3" t="str">
        <f>IFERROR(VLOOKUP($D785,Payments!F$10:$AX$1113,45,FALSE),"-")</f>
        <v>-</v>
      </c>
      <c r="O785" s="3" t="str">
        <f>IFERROR(VLOOKUP($D785,Payments!H$10:$AX$1113,43,FALSE),"-")</f>
        <v>-</v>
      </c>
      <c r="P785" s="3" t="str">
        <f>IFERROR(VLOOKUP($D785,Payments!J$10:$AX$1113,41,FALSE),"-")</f>
        <v>-</v>
      </c>
      <c r="Q785" s="3" t="str">
        <f>IFERROR(VLOOKUP($D785,Payments!L$10:$AX$1113,39,FALSE),"-")</f>
        <v>-</v>
      </c>
      <c r="R785" s="3" t="str">
        <f>IFERROR(VLOOKUP($D785,Payments!N$10:$AX$1113,37,FALSE),"-")</f>
        <v>-</v>
      </c>
      <c r="S785" s="3" t="str">
        <f>IFERROR(VLOOKUP($D785,Payments!P$10:$AX$1113,35,FALSE),"-")</f>
        <v>-</v>
      </c>
      <c r="T785" s="3" t="str">
        <f>IFERROR(VLOOKUP($D785,Payments!R$10:$AX$1113,33,FALSE),"-")</f>
        <v>-</v>
      </c>
      <c r="U785" s="3" t="str">
        <f>IFERROR(VLOOKUP($D785,Payments!T$10:$AX$1113,31,FALSE),"-")</f>
        <v>-</v>
      </c>
      <c r="V785" s="3" t="str">
        <f>IFERROR(VLOOKUP($D785,Payments!V$10:$AX$1113,29,FALSE),"-")</f>
        <v>-</v>
      </c>
      <c r="W785" s="3" t="str">
        <f>IFERROR(VLOOKUP($D785,Payments!X$10:$AX$1113,27,FALSE),"-")</f>
        <v>-</v>
      </c>
      <c r="X785" s="3" t="str">
        <f>IFERROR(VLOOKUP($D785,Payments!Z$10:$AX$1113,25,FALSE),"-")</f>
        <v>-</v>
      </c>
      <c r="Y785" s="3" t="str">
        <f>IFERROR(VLOOKUP($D785,Payments!AB$10:$AX$1113,23,FALSE),"-")</f>
        <v>-</v>
      </c>
      <c r="Z785" s="3" t="str">
        <f>IFERROR(VLOOKUP($D785,Payments!AD$10:$AX$1113,19,FALSE),"-")</f>
        <v>-</v>
      </c>
      <c r="AA785" s="3" t="str">
        <f>IFERROR(VLOOKUP($D785,Payments!AF$10:$AX$1113,17,FALSE),"-")</f>
        <v>-</v>
      </c>
      <c r="AB785" s="3" t="str">
        <f>IFERROR(VLOOKUP($D785,Payments!AH$10:$AX$1113,15,FALSE),"-")</f>
        <v>-</v>
      </c>
      <c r="AC785" s="3" t="str">
        <f>IFERROR(VLOOKUP($D785,Payments!AJ$10:$AX$1113,15,FALSE),"-")</f>
        <v>-</v>
      </c>
      <c r="AD785" s="3" t="str">
        <f>IFERROR(VLOOKUP($D785,Payments!AL$10:$AX$1113,13,FALSE),"-")</f>
        <v>-</v>
      </c>
      <c r="AE785" s="3" t="str">
        <f>IFERROR(VLOOKUP($D785,Payments!AN$10:$AX$1113,11,FALSE),"-")</f>
        <v>-</v>
      </c>
      <c r="AF785" s="3" t="str">
        <f>IFERROR(VLOOKUP($D785,Payments!AP$10:$AX$1113,9,FALSE),"-")</f>
        <v>-</v>
      </c>
      <c r="AG785" s="3" t="str">
        <f>IFERROR(VLOOKUP($D785,Payments!AR$10:$AX$1113,7,FALSE),"-")</f>
        <v>-</v>
      </c>
      <c r="AH785" s="3" t="str">
        <f>IFERROR(VLOOKUP($D785,Payments!AT$10:$AX$1113,5,FALSE),"-")</f>
        <v>-</v>
      </c>
      <c r="AI785" s="3" t="str">
        <f>IFERROR(VLOOKUP($D785,Payments!AV$10:$AX$1113,3,FALSE),"-")</f>
        <v>-</v>
      </c>
    </row>
    <row r="786" spans="1:35" ht="14.5" x14ac:dyDescent="0.35">
      <c r="A786" s="8" t="s">
        <v>804</v>
      </c>
      <c r="B786" s="2" t="s">
        <v>2726</v>
      </c>
      <c r="C786" s="23" t="s">
        <v>1421</v>
      </c>
      <c r="D786" s="2" t="s">
        <v>2357</v>
      </c>
      <c r="E786" s="23" t="s">
        <v>1062</v>
      </c>
      <c r="F786" s="9"/>
      <c r="G786" s="38">
        <v>20000</v>
      </c>
      <c r="H786" s="9"/>
      <c r="I786" s="31"/>
      <c r="J786" s="9"/>
      <c r="K786" s="9"/>
      <c r="L786" s="3" t="str">
        <f>IFERROR(VLOOKUP($D786,Payments!B$10:$AX$1113,49,FALSE),"-")</f>
        <v>-</v>
      </c>
      <c r="M786" s="3" t="str">
        <f>IFERROR(VLOOKUP($D786,Payments!D$10:$AX$1113,47,FALSE),"-")</f>
        <v>-</v>
      </c>
      <c r="N786" s="3" t="str">
        <f>IFERROR(VLOOKUP($D786,Payments!F$10:$AX$1113,45,FALSE),"-")</f>
        <v>-</v>
      </c>
      <c r="O786" s="3" t="str">
        <f>IFERROR(VLOOKUP($D786,Payments!H$10:$AX$1113,43,FALSE),"-")</f>
        <v>-</v>
      </c>
      <c r="P786" s="3" t="str">
        <f>IFERROR(VLOOKUP($D786,Payments!J$10:$AX$1113,41,FALSE),"-")</f>
        <v>-</v>
      </c>
      <c r="Q786" s="3" t="str">
        <f>IFERROR(VLOOKUP($D786,Payments!L$10:$AX$1113,39,FALSE),"-")</f>
        <v>-</v>
      </c>
      <c r="R786" s="3" t="str">
        <f>IFERROR(VLOOKUP($D786,Payments!N$10:$AX$1113,37,FALSE),"-")</f>
        <v>-</v>
      </c>
      <c r="S786" s="3" t="str">
        <f>IFERROR(VLOOKUP($D786,Payments!P$10:$AX$1113,35,FALSE),"-")</f>
        <v>-</v>
      </c>
      <c r="T786" s="3" t="str">
        <f>IFERROR(VLOOKUP($D786,Payments!R$10:$AX$1113,33,FALSE),"-")</f>
        <v>-</v>
      </c>
      <c r="U786" s="3" t="str">
        <f>IFERROR(VLOOKUP($D786,Payments!T$10:$AX$1113,31,FALSE),"-")</f>
        <v>-</v>
      </c>
      <c r="V786" s="3" t="str">
        <f>IFERROR(VLOOKUP($D786,Payments!V$10:$AX$1113,29,FALSE),"-")</f>
        <v>-</v>
      </c>
      <c r="W786" s="3" t="str">
        <f>IFERROR(VLOOKUP($D786,Payments!X$10:$AX$1113,27,FALSE),"-")</f>
        <v>-</v>
      </c>
      <c r="X786" s="3" t="str">
        <f>IFERROR(VLOOKUP($D786,Payments!Z$10:$AX$1113,25,FALSE),"-")</f>
        <v>-</v>
      </c>
      <c r="Y786" s="3" t="str">
        <f>IFERROR(VLOOKUP($D786,Payments!AB$10:$AX$1113,23,FALSE),"-")</f>
        <v>-</v>
      </c>
      <c r="Z786" s="3" t="str">
        <f>IFERROR(VLOOKUP($D786,Payments!AD$10:$AX$1113,19,FALSE),"-")</f>
        <v>-</v>
      </c>
      <c r="AA786" s="3" t="str">
        <f>IFERROR(VLOOKUP($D786,Payments!AF$10:$AX$1113,17,FALSE),"-")</f>
        <v>-</v>
      </c>
      <c r="AB786" s="3" t="str">
        <f>IFERROR(VLOOKUP($D786,Payments!AH$10:$AX$1113,15,FALSE),"-")</f>
        <v>-</v>
      </c>
      <c r="AC786" s="3" t="str">
        <f>IFERROR(VLOOKUP($D786,Payments!AJ$10:$AX$1113,15,FALSE),"-")</f>
        <v>-</v>
      </c>
      <c r="AD786" s="3" t="str">
        <f>IFERROR(VLOOKUP($D786,Payments!AL$10:$AX$1113,13,FALSE),"-")</f>
        <v>-</v>
      </c>
      <c r="AE786" s="3" t="str">
        <f>IFERROR(VLOOKUP($D786,Payments!AN$10:$AX$1113,11,FALSE),"-")</f>
        <v>-</v>
      </c>
      <c r="AF786" s="3" t="str">
        <f>IFERROR(VLOOKUP($D786,Payments!AP$10:$AX$1113,9,FALSE),"-")</f>
        <v>-</v>
      </c>
      <c r="AG786" s="3" t="str">
        <f>IFERROR(VLOOKUP($D786,Payments!AR$10:$AX$1113,7,FALSE),"-")</f>
        <v>-</v>
      </c>
      <c r="AH786" s="3" t="str">
        <f>IFERROR(VLOOKUP($D786,Payments!AT$10:$AX$1113,5,FALSE),"-")</f>
        <v>-</v>
      </c>
      <c r="AI786" s="3" t="str">
        <f>IFERROR(VLOOKUP($D786,Payments!AV$10:$AX$1113,3,FALSE),"-")</f>
        <v>-</v>
      </c>
    </row>
    <row r="787" spans="1:35" ht="14.5" x14ac:dyDescent="0.35">
      <c r="A787" s="8" t="s">
        <v>804</v>
      </c>
      <c r="B787" s="2" t="s">
        <v>2727</v>
      </c>
      <c r="C787" s="23" t="s">
        <v>1422</v>
      </c>
      <c r="D787" s="2" t="s">
        <v>2358</v>
      </c>
      <c r="E787" s="23" t="s">
        <v>1063</v>
      </c>
      <c r="F787" s="2" t="s">
        <v>2786</v>
      </c>
      <c r="G787" s="38">
        <v>20000</v>
      </c>
      <c r="H787" s="9" t="s">
        <v>243</v>
      </c>
      <c r="I787" s="31"/>
      <c r="J787" s="9"/>
      <c r="K787" s="9"/>
      <c r="L787" s="3" t="str">
        <f>IFERROR(VLOOKUP($D787,Payments!B$10:$AX$1113,49,FALSE),"-")</f>
        <v>-</v>
      </c>
      <c r="M787" s="3" t="str">
        <f>IFERROR(VLOOKUP($D787,Payments!D$10:$AX$1113,47,FALSE),"-")</f>
        <v>-</v>
      </c>
      <c r="N787" s="3" t="str">
        <f>IFERROR(VLOOKUP($D787,Payments!F$10:$AX$1113,45,FALSE),"-")</f>
        <v>-</v>
      </c>
      <c r="O787" s="3" t="str">
        <f>IFERROR(VLOOKUP($D787,Payments!H$10:$AX$1113,43,FALSE),"-")</f>
        <v>-</v>
      </c>
      <c r="P787" s="3" t="str">
        <f>IFERROR(VLOOKUP($D787,Payments!J$10:$AX$1113,41,FALSE),"-")</f>
        <v>-</v>
      </c>
      <c r="Q787" s="3" t="str">
        <f>IFERROR(VLOOKUP($D787,Payments!L$10:$AX$1113,39,FALSE),"-")</f>
        <v>-</v>
      </c>
      <c r="R787" s="3" t="str">
        <f>IFERROR(VLOOKUP($D787,Payments!N$10:$AX$1113,37,FALSE),"-")</f>
        <v>-</v>
      </c>
      <c r="S787" s="3" t="str">
        <f>IFERROR(VLOOKUP($D787,Payments!P$10:$AX$1113,35,FALSE),"-")</f>
        <v>-</v>
      </c>
      <c r="T787" s="3" t="str">
        <f>IFERROR(VLOOKUP($D787,Payments!R$10:$AX$1113,33,FALSE),"-")</f>
        <v>-</v>
      </c>
      <c r="U787" s="3" t="str">
        <f>IFERROR(VLOOKUP($D787,Payments!T$10:$AX$1113,31,FALSE),"-")</f>
        <v>-</v>
      </c>
      <c r="V787" s="3" t="str">
        <f>IFERROR(VLOOKUP($D787,Payments!V$10:$AX$1113,29,FALSE),"-")</f>
        <v>-</v>
      </c>
      <c r="W787" s="3" t="str">
        <f>IFERROR(VLOOKUP($D787,Payments!X$10:$AX$1113,27,FALSE),"-")</f>
        <v>-</v>
      </c>
      <c r="X787" s="3" t="str">
        <f>IFERROR(VLOOKUP($D787,Payments!Z$10:$AX$1113,25,FALSE),"-")</f>
        <v>-</v>
      </c>
      <c r="Y787" s="3" t="str">
        <f>IFERROR(VLOOKUP($D787,Payments!AB$10:$AX$1113,23,FALSE),"-")</f>
        <v>-</v>
      </c>
      <c r="Z787" s="3" t="str">
        <f>IFERROR(VLOOKUP($D787,Payments!AD$10:$AX$1113,19,FALSE),"-")</f>
        <v>-</v>
      </c>
      <c r="AA787" s="3" t="str">
        <f>IFERROR(VLOOKUP($D787,Payments!AF$10:$AX$1113,17,FALSE),"-")</f>
        <v>-</v>
      </c>
      <c r="AB787" s="3" t="str">
        <f>IFERROR(VLOOKUP($D787,Payments!AH$10:$AX$1113,15,FALSE),"-")</f>
        <v>-</v>
      </c>
      <c r="AC787" s="3" t="str">
        <f>IFERROR(VLOOKUP($D787,Payments!AJ$10:$AX$1113,15,FALSE),"-")</f>
        <v>-</v>
      </c>
      <c r="AD787" s="3" t="str">
        <f>IFERROR(VLOOKUP($D787,Payments!AL$10:$AX$1113,13,FALSE),"-")</f>
        <v>-</v>
      </c>
      <c r="AE787" s="3" t="str">
        <f>IFERROR(VLOOKUP($D787,Payments!AN$10:$AX$1113,11,FALSE),"-")</f>
        <v>-</v>
      </c>
      <c r="AF787" s="3" t="str">
        <f>IFERROR(VLOOKUP($D787,Payments!AP$10:$AX$1113,9,FALSE),"-")</f>
        <v>-</v>
      </c>
      <c r="AG787" s="3" t="str">
        <f>IFERROR(VLOOKUP($D787,Payments!AR$10:$AX$1113,7,FALSE),"-")</f>
        <v>-</v>
      </c>
      <c r="AH787" s="3" t="str">
        <f>IFERROR(VLOOKUP($D787,Payments!AT$10:$AX$1113,5,FALSE),"-")</f>
        <v>-</v>
      </c>
      <c r="AI787" s="3" t="str">
        <f>IFERROR(VLOOKUP($D787,Payments!AV$10:$AX$1113,3,FALSE),"-")</f>
        <v>-</v>
      </c>
    </row>
    <row r="788" spans="1:35" ht="14.5" x14ac:dyDescent="0.35">
      <c r="A788" s="10" t="s">
        <v>1064</v>
      </c>
      <c r="B788" s="2" t="s">
        <v>2728</v>
      </c>
      <c r="C788" s="23" t="s">
        <v>1065</v>
      </c>
      <c r="D788" s="2" t="s">
        <v>2359</v>
      </c>
      <c r="E788" s="23" t="s">
        <v>1066</v>
      </c>
      <c r="F788" s="9">
        <v>5</v>
      </c>
      <c r="G788" s="38">
        <v>20000</v>
      </c>
      <c r="H788" s="9"/>
      <c r="I788" s="31"/>
      <c r="J788" s="9"/>
      <c r="K788" s="9"/>
      <c r="L788" s="3" t="str">
        <f>IFERROR(VLOOKUP($D788,Payments!B$10:$AX$1113,49,FALSE),"-")</f>
        <v>-</v>
      </c>
      <c r="M788" s="3" t="str">
        <f>IFERROR(VLOOKUP($D788,Payments!D$10:$AX$1113,47,FALSE),"-")</f>
        <v>-</v>
      </c>
      <c r="N788" s="3" t="str">
        <f>IFERROR(VLOOKUP($D788,Payments!F$10:$AX$1113,45,FALSE),"-")</f>
        <v>-</v>
      </c>
      <c r="O788" s="3" t="str">
        <f>IFERROR(VLOOKUP($D788,Payments!H$10:$AX$1113,43,FALSE),"-")</f>
        <v>-</v>
      </c>
      <c r="P788" s="3" t="str">
        <f>IFERROR(VLOOKUP($D788,Payments!J$10:$AX$1113,41,FALSE),"-")</f>
        <v>-</v>
      </c>
      <c r="Q788" s="3" t="str">
        <f>IFERROR(VLOOKUP($D788,Payments!L$10:$AX$1113,39,FALSE),"-")</f>
        <v>-</v>
      </c>
      <c r="R788" s="3" t="str">
        <f>IFERROR(VLOOKUP($D788,Payments!N$10:$AX$1113,37,FALSE),"-")</f>
        <v>-</v>
      </c>
      <c r="S788" s="3" t="str">
        <f>IFERROR(VLOOKUP($D788,Payments!P$10:$AX$1113,35,FALSE),"-")</f>
        <v>-</v>
      </c>
      <c r="T788" s="3" t="str">
        <f>IFERROR(VLOOKUP($D788,Payments!R$10:$AX$1113,33,FALSE),"-")</f>
        <v>-</v>
      </c>
      <c r="U788" s="3" t="str">
        <f>IFERROR(VLOOKUP($D788,Payments!T$10:$AX$1113,31,FALSE),"-")</f>
        <v>-</v>
      </c>
      <c r="V788" s="3" t="str">
        <f>IFERROR(VLOOKUP($D788,Payments!V$10:$AX$1113,29,FALSE),"-")</f>
        <v>-</v>
      </c>
      <c r="W788" s="3" t="str">
        <f>IFERROR(VLOOKUP($D788,Payments!X$10:$AX$1113,27,FALSE),"-")</f>
        <v>-</v>
      </c>
      <c r="X788" s="3" t="str">
        <f>IFERROR(VLOOKUP($D788,Payments!Z$10:$AX$1113,25,FALSE),"-")</f>
        <v>-</v>
      </c>
      <c r="Y788" s="3" t="str">
        <f>IFERROR(VLOOKUP($D788,Payments!AB$10:$AX$1113,23,FALSE),"-")</f>
        <v>-</v>
      </c>
      <c r="Z788" s="3" t="str">
        <f>IFERROR(VLOOKUP($D788,Payments!AD$10:$AX$1113,19,FALSE),"-")</f>
        <v>-</v>
      </c>
      <c r="AA788" s="3" t="str">
        <f>IFERROR(VLOOKUP($D788,Payments!AF$10:$AX$1113,17,FALSE),"-")</f>
        <v>-</v>
      </c>
      <c r="AB788" s="3" t="str">
        <f>IFERROR(VLOOKUP($D788,Payments!AH$10:$AX$1113,15,FALSE),"-")</f>
        <v>-</v>
      </c>
      <c r="AC788" s="3" t="str">
        <f>IFERROR(VLOOKUP($D788,Payments!AJ$10:$AX$1113,15,FALSE),"-")</f>
        <v>-</v>
      </c>
      <c r="AD788" s="3" t="str">
        <f>IFERROR(VLOOKUP($D788,Payments!AL$10:$AX$1113,13,FALSE),"-")</f>
        <v>-</v>
      </c>
      <c r="AE788" s="3" t="str">
        <f>IFERROR(VLOOKUP($D788,Payments!AN$10:$AX$1113,11,FALSE),"-")</f>
        <v>-</v>
      </c>
      <c r="AF788" s="3" t="str">
        <f>IFERROR(VLOOKUP($D788,Payments!AP$10:$AX$1113,9,FALSE),"-")</f>
        <v>-</v>
      </c>
      <c r="AG788" s="3" t="str">
        <f>IFERROR(VLOOKUP($D788,Payments!AR$10:$AX$1113,7,FALSE),"-")</f>
        <v>-</v>
      </c>
      <c r="AH788" s="3" t="str">
        <f>IFERROR(VLOOKUP($D788,Payments!AT$10:$AX$1113,5,FALSE),"-")</f>
        <v>-</v>
      </c>
      <c r="AI788" s="3" t="str">
        <f>IFERROR(VLOOKUP($D788,Payments!AV$10:$AX$1113,3,FALSE),"-")</f>
        <v>-</v>
      </c>
    </row>
    <row r="789" spans="1:35" ht="14.5" x14ac:dyDescent="0.35">
      <c r="A789" s="10" t="s">
        <v>1064</v>
      </c>
      <c r="B789" s="2" t="s">
        <v>2728</v>
      </c>
      <c r="C789" s="23" t="s">
        <v>1065</v>
      </c>
      <c r="D789" s="2" t="s">
        <v>2360</v>
      </c>
      <c r="E789" s="23" t="s">
        <v>1067</v>
      </c>
      <c r="F789" s="9">
        <v>8</v>
      </c>
      <c r="G789" s="38">
        <v>20000</v>
      </c>
      <c r="H789" s="9"/>
      <c r="I789" s="31"/>
      <c r="J789" s="9"/>
      <c r="K789" s="9"/>
      <c r="L789" s="3" t="str">
        <f>IFERROR(VLOOKUP($D789,Payments!B$10:$AX$1113,49,FALSE),"-")</f>
        <v>-</v>
      </c>
      <c r="M789" s="3" t="str">
        <f>IFERROR(VLOOKUP($D789,Payments!D$10:$AX$1113,47,FALSE),"-")</f>
        <v>-</v>
      </c>
      <c r="N789" s="3" t="str">
        <f>IFERROR(VLOOKUP($D789,Payments!F$10:$AX$1113,45,FALSE),"-")</f>
        <v>-</v>
      </c>
      <c r="O789" s="3" t="str">
        <f>IFERROR(VLOOKUP($D789,Payments!H$10:$AX$1113,43,FALSE),"-")</f>
        <v>-</v>
      </c>
      <c r="P789" s="3" t="str">
        <f>IFERROR(VLOOKUP($D789,Payments!J$10:$AX$1113,41,FALSE),"-")</f>
        <v>-</v>
      </c>
      <c r="Q789" s="3" t="str">
        <f>IFERROR(VLOOKUP($D789,Payments!L$10:$AX$1113,39,FALSE),"-")</f>
        <v>-</v>
      </c>
      <c r="R789" s="3" t="str">
        <f>IFERROR(VLOOKUP($D789,Payments!N$10:$AX$1113,37,FALSE),"-")</f>
        <v>-</v>
      </c>
      <c r="S789" s="3" t="str">
        <f>IFERROR(VLOOKUP($D789,Payments!P$10:$AX$1113,35,FALSE),"-")</f>
        <v>-</v>
      </c>
      <c r="T789" s="3" t="str">
        <f>IFERROR(VLOOKUP($D789,Payments!R$10:$AX$1113,33,FALSE),"-")</f>
        <v>-</v>
      </c>
      <c r="U789" s="3" t="str">
        <f>IFERROR(VLOOKUP($D789,Payments!T$10:$AX$1113,31,FALSE),"-")</f>
        <v>-</v>
      </c>
      <c r="V789" s="3" t="str">
        <f>IFERROR(VLOOKUP($D789,Payments!V$10:$AX$1113,29,FALSE),"-")</f>
        <v>-</v>
      </c>
      <c r="W789" s="3" t="str">
        <f>IFERROR(VLOOKUP($D789,Payments!X$10:$AX$1113,27,FALSE),"-")</f>
        <v>-</v>
      </c>
      <c r="X789" s="3" t="str">
        <f>IFERROR(VLOOKUP($D789,Payments!Z$10:$AX$1113,25,FALSE),"-")</f>
        <v>-</v>
      </c>
      <c r="Y789" s="3" t="str">
        <f>IFERROR(VLOOKUP($D789,Payments!AB$10:$AX$1113,23,FALSE),"-")</f>
        <v>-</v>
      </c>
      <c r="Z789" s="3" t="str">
        <f>IFERROR(VLOOKUP($D789,Payments!AD$10:$AX$1113,19,FALSE),"-")</f>
        <v>-</v>
      </c>
      <c r="AA789" s="3" t="str">
        <f>IFERROR(VLOOKUP($D789,Payments!AF$10:$AX$1113,17,FALSE),"-")</f>
        <v>-</v>
      </c>
      <c r="AB789" s="3" t="str">
        <f>IFERROR(VLOOKUP($D789,Payments!AH$10:$AX$1113,15,FALSE),"-")</f>
        <v>-</v>
      </c>
      <c r="AC789" s="3" t="str">
        <f>IFERROR(VLOOKUP($D789,Payments!AJ$10:$AX$1113,15,FALSE),"-")</f>
        <v>-</v>
      </c>
      <c r="AD789" s="3" t="str">
        <f>IFERROR(VLOOKUP($D789,Payments!AL$10:$AX$1113,13,FALSE),"-")</f>
        <v>-</v>
      </c>
      <c r="AE789" s="3" t="str">
        <f>IFERROR(VLOOKUP($D789,Payments!AN$10:$AX$1113,11,FALSE),"-")</f>
        <v>-</v>
      </c>
      <c r="AF789" s="3" t="str">
        <f>IFERROR(VLOOKUP($D789,Payments!AP$10:$AX$1113,9,FALSE),"-")</f>
        <v>-</v>
      </c>
      <c r="AG789" s="3" t="str">
        <f>IFERROR(VLOOKUP($D789,Payments!AR$10:$AX$1113,7,FALSE),"-")</f>
        <v>-</v>
      </c>
      <c r="AH789" s="3" t="str">
        <f>IFERROR(VLOOKUP($D789,Payments!AT$10:$AX$1113,5,FALSE),"-")</f>
        <v>-</v>
      </c>
      <c r="AI789" s="3" t="str">
        <f>IFERROR(VLOOKUP($D789,Payments!AV$10:$AX$1113,3,FALSE),"-")</f>
        <v>-</v>
      </c>
    </row>
    <row r="790" spans="1:35" ht="14.5" x14ac:dyDescent="0.35">
      <c r="A790" s="10" t="s">
        <v>1064</v>
      </c>
      <c r="B790" s="2" t="s">
        <v>2728</v>
      </c>
      <c r="C790" s="23" t="s">
        <v>1065</v>
      </c>
      <c r="D790" s="2" t="s">
        <v>2361</v>
      </c>
      <c r="E790" s="23" t="s">
        <v>1068</v>
      </c>
      <c r="F790" s="9">
        <v>9</v>
      </c>
      <c r="G790" s="38">
        <v>20000</v>
      </c>
      <c r="H790" s="9"/>
      <c r="I790" s="31"/>
      <c r="J790" s="9"/>
      <c r="K790" s="9"/>
      <c r="L790" s="3" t="str">
        <f>IFERROR(VLOOKUP($D790,Payments!B$10:$AX$1113,49,FALSE),"-")</f>
        <v>-</v>
      </c>
      <c r="M790" s="3" t="str">
        <f>IFERROR(VLOOKUP($D790,Payments!D$10:$AX$1113,47,FALSE),"-")</f>
        <v>-</v>
      </c>
      <c r="N790" s="3" t="str">
        <f>IFERROR(VLOOKUP($D790,Payments!F$10:$AX$1113,45,FALSE),"-")</f>
        <v>-</v>
      </c>
      <c r="O790" s="3" t="str">
        <f>IFERROR(VLOOKUP($D790,Payments!H$10:$AX$1113,43,FALSE),"-")</f>
        <v>-</v>
      </c>
      <c r="P790" s="3" t="str">
        <f>IFERROR(VLOOKUP($D790,Payments!J$10:$AX$1113,41,FALSE),"-")</f>
        <v>-</v>
      </c>
      <c r="Q790" s="3" t="str">
        <f>IFERROR(VLOOKUP($D790,Payments!L$10:$AX$1113,39,FALSE),"-")</f>
        <v>-</v>
      </c>
      <c r="R790" s="3" t="str">
        <f>IFERROR(VLOOKUP($D790,Payments!N$10:$AX$1113,37,FALSE),"-")</f>
        <v>-</v>
      </c>
      <c r="S790" s="3" t="str">
        <f>IFERROR(VLOOKUP($D790,Payments!P$10:$AX$1113,35,FALSE),"-")</f>
        <v>-</v>
      </c>
      <c r="T790" s="3" t="str">
        <f>IFERROR(VLOOKUP($D790,Payments!R$10:$AX$1113,33,FALSE),"-")</f>
        <v>-</v>
      </c>
      <c r="U790" s="3" t="str">
        <f>IFERROR(VLOOKUP($D790,Payments!T$10:$AX$1113,31,FALSE),"-")</f>
        <v>-</v>
      </c>
      <c r="V790" s="3" t="str">
        <f>IFERROR(VLOOKUP($D790,Payments!V$10:$AX$1113,29,FALSE),"-")</f>
        <v>-</v>
      </c>
      <c r="W790" s="3" t="str">
        <f>IFERROR(VLOOKUP($D790,Payments!X$10:$AX$1113,27,FALSE),"-")</f>
        <v>-</v>
      </c>
      <c r="X790" s="3" t="str">
        <f>IFERROR(VLOOKUP($D790,Payments!Z$10:$AX$1113,25,FALSE),"-")</f>
        <v>-</v>
      </c>
      <c r="Y790" s="3" t="str">
        <f>IFERROR(VLOOKUP($D790,Payments!AB$10:$AX$1113,23,FALSE),"-")</f>
        <v>-</v>
      </c>
      <c r="Z790" s="3" t="str">
        <f>IFERROR(VLOOKUP($D790,Payments!AD$10:$AX$1113,19,FALSE),"-")</f>
        <v>-</v>
      </c>
      <c r="AA790" s="3" t="str">
        <f>IFERROR(VLOOKUP($D790,Payments!AF$10:$AX$1113,17,FALSE),"-")</f>
        <v>-</v>
      </c>
      <c r="AB790" s="3" t="str">
        <f>IFERROR(VLOOKUP($D790,Payments!AH$10:$AX$1113,15,FALSE),"-")</f>
        <v>-</v>
      </c>
      <c r="AC790" s="3" t="str">
        <f>IFERROR(VLOOKUP($D790,Payments!AJ$10:$AX$1113,15,FALSE),"-")</f>
        <v>-</v>
      </c>
      <c r="AD790" s="3" t="str">
        <f>IFERROR(VLOOKUP($D790,Payments!AL$10:$AX$1113,13,FALSE),"-")</f>
        <v>-</v>
      </c>
      <c r="AE790" s="3" t="str">
        <f>IFERROR(VLOOKUP($D790,Payments!AN$10:$AX$1113,11,FALSE),"-")</f>
        <v>-</v>
      </c>
      <c r="AF790" s="3" t="str">
        <f>IFERROR(VLOOKUP($D790,Payments!AP$10:$AX$1113,9,FALSE),"-")</f>
        <v>-</v>
      </c>
      <c r="AG790" s="3" t="str">
        <f>IFERROR(VLOOKUP($D790,Payments!AR$10:$AX$1113,7,FALSE),"-")</f>
        <v>-</v>
      </c>
      <c r="AH790" s="3" t="str">
        <f>IFERROR(VLOOKUP($D790,Payments!AT$10:$AX$1113,5,FALSE),"-")</f>
        <v>-</v>
      </c>
      <c r="AI790" s="3" t="str">
        <f>IFERROR(VLOOKUP($D790,Payments!AV$10:$AX$1113,3,FALSE),"-")</f>
        <v>-</v>
      </c>
    </row>
    <row r="791" spans="1:35" ht="14.5" x14ac:dyDescent="0.35">
      <c r="A791" s="10" t="s">
        <v>1064</v>
      </c>
      <c r="B791" s="2" t="s">
        <v>2728</v>
      </c>
      <c r="C791" s="23" t="s">
        <v>1065</v>
      </c>
      <c r="D791" s="2" t="s">
        <v>2362</v>
      </c>
      <c r="E791" s="23" t="s">
        <v>1069</v>
      </c>
      <c r="F791" s="9">
        <v>9</v>
      </c>
      <c r="G791" s="38">
        <v>20000</v>
      </c>
      <c r="H791" s="9"/>
      <c r="I791" s="31"/>
      <c r="J791" s="9"/>
      <c r="K791" s="9"/>
      <c r="L791" s="3" t="str">
        <f>IFERROR(VLOOKUP($D791,Payments!B$10:$AX$1113,49,FALSE),"-")</f>
        <v>-</v>
      </c>
      <c r="M791" s="3" t="str">
        <f>IFERROR(VLOOKUP($D791,Payments!D$10:$AX$1113,47,FALSE),"-")</f>
        <v>-</v>
      </c>
      <c r="N791" s="3" t="str">
        <f>IFERROR(VLOOKUP($D791,Payments!F$10:$AX$1113,45,FALSE),"-")</f>
        <v>-</v>
      </c>
      <c r="O791" s="3" t="str">
        <f>IFERROR(VLOOKUP($D791,Payments!H$10:$AX$1113,43,FALSE),"-")</f>
        <v>-</v>
      </c>
      <c r="P791" s="3" t="str">
        <f>IFERROR(VLOOKUP($D791,Payments!J$10:$AX$1113,41,FALSE),"-")</f>
        <v>-</v>
      </c>
      <c r="Q791" s="3" t="str">
        <f>IFERROR(VLOOKUP($D791,Payments!L$10:$AX$1113,39,FALSE),"-")</f>
        <v>-</v>
      </c>
      <c r="R791" s="3" t="str">
        <f>IFERROR(VLOOKUP($D791,Payments!N$10:$AX$1113,37,FALSE),"-")</f>
        <v>-</v>
      </c>
      <c r="S791" s="3" t="str">
        <f>IFERROR(VLOOKUP($D791,Payments!P$10:$AX$1113,35,FALSE),"-")</f>
        <v>-</v>
      </c>
      <c r="T791" s="3" t="str">
        <f>IFERROR(VLOOKUP($D791,Payments!R$10:$AX$1113,33,FALSE),"-")</f>
        <v>-</v>
      </c>
      <c r="U791" s="3" t="str">
        <f>IFERROR(VLOOKUP($D791,Payments!T$10:$AX$1113,31,FALSE),"-")</f>
        <v>-</v>
      </c>
      <c r="V791" s="3" t="str">
        <f>IFERROR(VLOOKUP($D791,Payments!V$10:$AX$1113,29,FALSE),"-")</f>
        <v>-</v>
      </c>
      <c r="W791" s="3" t="str">
        <f>IFERROR(VLOOKUP($D791,Payments!X$10:$AX$1113,27,FALSE),"-")</f>
        <v>-</v>
      </c>
      <c r="X791" s="3" t="str">
        <f>IFERROR(VLOOKUP($D791,Payments!Z$10:$AX$1113,25,FALSE),"-")</f>
        <v>-</v>
      </c>
      <c r="Y791" s="3" t="str">
        <f>IFERROR(VLOOKUP($D791,Payments!AB$10:$AX$1113,23,FALSE),"-")</f>
        <v>-</v>
      </c>
      <c r="Z791" s="3" t="str">
        <f>IFERROR(VLOOKUP($D791,Payments!AD$10:$AX$1113,19,FALSE),"-")</f>
        <v>-</v>
      </c>
      <c r="AA791" s="3" t="str">
        <f>IFERROR(VLOOKUP($D791,Payments!AF$10:$AX$1113,17,FALSE),"-")</f>
        <v>-</v>
      </c>
      <c r="AB791" s="3" t="str">
        <f>IFERROR(VLOOKUP($D791,Payments!AH$10:$AX$1113,15,FALSE),"-")</f>
        <v>-</v>
      </c>
      <c r="AC791" s="3" t="str">
        <f>IFERROR(VLOOKUP($D791,Payments!AJ$10:$AX$1113,15,FALSE),"-")</f>
        <v>-</v>
      </c>
      <c r="AD791" s="3" t="str">
        <f>IFERROR(VLOOKUP($D791,Payments!AL$10:$AX$1113,13,FALSE),"-")</f>
        <v>-</v>
      </c>
      <c r="AE791" s="3" t="str">
        <f>IFERROR(VLOOKUP($D791,Payments!AN$10:$AX$1113,11,FALSE),"-")</f>
        <v>-</v>
      </c>
      <c r="AF791" s="3" t="str">
        <f>IFERROR(VLOOKUP($D791,Payments!AP$10:$AX$1113,9,FALSE),"-")</f>
        <v>-</v>
      </c>
      <c r="AG791" s="3" t="str">
        <f>IFERROR(VLOOKUP($D791,Payments!AR$10:$AX$1113,7,FALSE),"-")</f>
        <v>-</v>
      </c>
      <c r="AH791" s="3" t="str">
        <f>IFERROR(VLOOKUP($D791,Payments!AT$10:$AX$1113,5,FALSE),"-")</f>
        <v>-</v>
      </c>
      <c r="AI791" s="3" t="str">
        <f>IFERROR(VLOOKUP($D791,Payments!AV$10:$AX$1113,3,FALSE),"-")</f>
        <v>-</v>
      </c>
    </row>
    <row r="792" spans="1:35" ht="14.5" x14ac:dyDescent="0.35">
      <c r="A792" s="10" t="s">
        <v>1064</v>
      </c>
      <c r="B792" s="2" t="s">
        <v>2728</v>
      </c>
      <c r="C792" s="23" t="s">
        <v>1065</v>
      </c>
      <c r="D792" s="2" t="s">
        <v>2363</v>
      </c>
      <c r="E792" s="23" t="s">
        <v>1070</v>
      </c>
      <c r="F792" s="9">
        <v>9</v>
      </c>
      <c r="G792" s="38">
        <v>20000</v>
      </c>
      <c r="H792" s="9"/>
      <c r="I792" s="31"/>
      <c r="J792" s="9"/>
      <c r="K792" s="9"/>
      <c r="L792" s="3" t="str">
        <f>IFERROR(VLOOKUP($D792,Payments!B$10:$AX$1113,49,FALSE),"-")</f>
        <v>-</v>
      </c>
      <c r="M792" s="3" t="str">
        <f>IFERROR(VLOOKUP($D792,Payments!D$10:$AX$1113,47,FALSE),"-")</f>
        <v>-</v>
      </c>
      <c r="N792" s="3" t="str">
        <f>IFERROR(VLOOKUP($D792,Payments!F$10:$AX$1113,45,FALSE),"-")</f>
        <v>-</v>
      </c>
      <c r="O792" s="3" t="str">
        <f>IFERROR(VLOOKUP($D792,Payments!H$10:$AX$1113,43,FALSE),"-")</f>
        <v>-</v>
      </c>
      <c r="P792" s="3" t="str">
        <f>IFERROR(VLOOKUP($D792,Payments!J$10:$AX$1113,41,FALSE),"-")</f>
        <v>-</v>
      </c>
      <c r="Q792" s="3" t="str">
        <f>IFERROR(VLOOKUP($D792,Payments!L$10:$AX$1113,39,FALSE),"-")</f>
        <v>-</v>
      </c>
      <c r="R792" s="3" t="str">
        <f>IFERROR(VLOOKUP($D792,Payments!N$10:$AX$1113,37,FALSE),"-")</f>
        <v>-</v>
      </c>
      <c r="S792" s="3" t="str">
        <f>IFERROR(VLOOKUP($D792,Payments!P$10:$AX$1113,35,FALSE),"-")</f>
        <v>-</v>
      </c>
      <c r="T792" s="3" t="str">
        <f>IFERROR(VLOOKUP($D792,Payments!R$10:$AX$1113,33,FALSE),"-")</f>
        <v>-</v>
      </c>
      <c r="U792" s="3" t="str">
        <f>IFERROR(VLOOKUP($D792,Payments!T$10:$AX$1113,31,FALSE),"-")</f>
        <v>-</v>
      </c>
      <c r="V792" s="3" t="str">
        <f>IFERROR(VLOOKUP($D792,Payments!V$10:$AX$1113,29,FALSE),"-")</f>
        <v>-</v>
      </c>
      <c r="W792" s="3" t="str">
        <f>IFERROR(VLOOKUP($D792,Payments!X$10:$AX$1113,27,FALSE),"-")</f>
        <v>-</v>
      </c>
      <c r="X792" s="3" t="str">
        <f>IFERROR(VLOOKUP($D792,Payments!Z$10:$AX$1113,25,FALSE),"-")</f>
        <v>-</v>
      </c>
      <c r="Y792" s="3" t="str">
        <f>IFERROR(VLOOKUP($D792,Payments!AB$10:$AX$1113,23,FALSE),"-")</f>
        <v>-</v>
      </c>
      <c r="Z792" s="3" t="str">
        <f>IFERROR(VLOOKUP($D792,Payments!AD$10:$AX$1113,19,FALSE),"-")</f>
        <v>-</v>
      </c>
      <c r="AA792" s="3" t="str">
        <f>IFERROR(VLOOKUP($D792,Payments!AF$10:$AX$1113,17,FALSE),"-")</f>
        <v>-</v>
      </c>
      <c r="AB792" s="3" t="str">
        <f>IFERROR(VLOOKUP($D792,Payments!AH$10:$AX$1113,15,FALSE),"-")</f>
        <v>-</v>
      </c>
      <c r="AC792" s="3" t="str">
        <f>IFERROR(VLOOKUP($D792,Payments!AJ$10:$AX$1113,15,FALSE),"-")</f>
        <v>-</v>
      </c>
      <c r="AD792" s="3" t="str">
        <f>IFERROR(VLOOKUP($D792,Payments!AL$10:$AX$1113,13,FALSE),"-")</f>
        <v>-</v>
      </c>
      <c r="AE792" s="3" t="str">
        <f>IFERROR(VLOOKUP($D792,Payments!AN$10:$AX$1113,11,FALSE),"-")</f>
        <v>-</v>
      </c>
      <c r="AF792" s="3" t="str">
        <f>IFERROR(VLOOKUP($D792,Payments!AP$10:$AX$1113,9,FALSE),"-")</f>
        <v>-</v>
      </c>
      <c r="AG792" s="3" t="str">
        <f>IFERROR(VLOOKUP($D792,Payments!AR$10:$AX$1113,7,FALSE),"-")</f>
        <v>-</v>
      </c>
      <c r="AH792" s="3" t="str">
        <f>IFERROR(VLOOKUP($D792,Payments!AT$10:$AX$1113,5,FALSE),"-")</f>
        <v>-</v>
      </c>
      <c r="AI792" s="3" t="str">
        <f>IFERROR(VLOOKUP($D792,Payments!AV$10:$AX$1113,3,FALSE),"-")</f>
        <v>-</v>
      </c>
    </row>
    <row r="793" spans="1:35" ht="14.5" x14ac:dyDescent="0.35">
      <c r="A793" s="10" t="s">
        <v>1064</v>
      </c>
      <c r="B793" s="2" t="s">
        <v>2728</v>
      </c>
      <c r="C793" s="23" t="s">
        <v>1065</v>
      </c>
      <c r="D793" s="2" t="s">
        <v>2364</v>
      </c>
      <c r="E793" s="23" t="s">
        <v>1071</v>
      </c>
      <c r="F793" s="9">
        <v>10</v>
      </c>
      <c r="G793" s="38">
        <v>20000</v>
      </c>
      <c r="H793" s="9"/>
      <c r="I793" s="31"/>
      <c r="J793" s="9"/>
      <c r="K793" s="9"/>
      <c r="L793" s="3" t="str">
        <f>IFERROR(VLOOKUP($D793,Payments!B$10:$AX$1113,49,FALSE),"-")</f>
        <v>-</v>
      </c>
      <c r="M793" s="3" t="str">
        <f>IFERROR(VLOOKUP($D793,Payments!D$10:$AX$1113,47,FALSE),"-")</f>
        <v>-</v>
      </c>
      <c r="N793" s="3" t="str">
        <f>IFERROR(VLOOKUP($D793,Payments!F$10:$AX$1113,45,FALSE),"-")</f>
        <v>-</v>
      </c>
      <c r="O793" s="3" t="str">
        <f>IFERROR(VLOOKUP($D793,Payments!H$10:$AX$1113,43,FALSE),"-")</f>
        <v>-</v>
      </c>
      <c r="P793" s="3" t="str">
        <f>IFERROR(VLOOKUP($D793,Payments!J$10:$AX$1113,41,FALSE),"-")</f>
        <v>-</v>
      </c>
      <c r="Q793" s="3" t="str">
        <f>IFERROR(VLOOKUP($D793,Payments!L$10:$AX$1113,39,FALSE),"-")</f>
        <v>-</v>
      </c>
      <c r="R793" s="3" t="str">
        <f>IFERROR(VLOOKUP($D793,Payments!N$10:$AX$1113,37,FALSE),"-")</f>
        <v>-</v>
      </c>
      <c r="S793" s="3" t="str">
        <f>IFERROR(VLOOKUP($D793,Payments!P$10:$AX$1113,35,FALSE),"-")</f>
        <v>-</v>
      </c>
      <c r="T793" s="3" t="str">
        <f>IFERROR(VLOOKUP($D793,Payments!R$10:$AX$1113,33,FALSE),"-")</f>
        <v>-</v>
      </c>
      <c r="U793" s="3" t="str">
        <f>IFERROR(VLOOKUP($D793,Payments!T$10:$AX$1113,31,FALSE),"-")</f>
        <v>-</v>
      </c>
      <c r="V793" s="3" t="str">
        <f>IFERROR(VLOOKUP($D793,Payments!V$10:$AX$1113,29,FALSE),"-")</f>
        <v>-</v>
      </c>
      <c r="W793" s="3" t="str">
        <f>IFERROR(VLOOKUP($D793,Payments!X$10:$AX$1113,27,FALSE),"-")</f>
        <v>-</v>
      </c>
      <c r="X793" s="3" t="str">
        <f>IFERROR(VLOOKUP($D793,Payments!Z$10:$AX$1113,25,FALSE),"-")</f>
        <v>-</v>
      </c>
      <c r="Y793" s="3" t="str">
        <f>IFERROR(VLOOKUP($D793,Payments!AB$10:$AX$1113,23,FALSE),"-")</f>
        <v>-</v>
      </c>
      <c r="Z793" s="3" t="str">
        <f>IFERROR(VLOOKUP($D793,Payments!AD$10:$AX$1113,19,FALSE),"-")</f>
        <v>-</v>
      </c>
      <c r="AA793" s="3" t="str">
        <f>IFERROR(VLOOKUP($D793,Payments!AF$10:$AX$1113,17,FALSE),"-")</f>
        <v>-</v>
      </c>
      <c r="AB793" s="3" t="str">
        <f>IFERROR(VLOOKUP($D793,Payments!AH$10:$AX$1113,15,FALSE),"-")</f>
        <v>-</v>
      </c>
      <c r="AC793" s="3" t="str">
        <f>IFERROR(VLOOKUP($D793,Payments!AJ$10:$AX$1113,15,FALSE),"-")</f>
        <v>-</v>
      </c>
      <c r="AD793" s="3" t="str">
        <f>IFERROR(VLOOKUP($D793,Payments!AL$10:$AX$1113,13,FALSE),"-")</f>
        <v>-</v>
      </c>
      <c r="AE793" s="3" t="str">
        <f>IFERROR(VLOOKUP($D793,Payments!AN$10:$AX$1113,11,FALSE),"-")</f>
        <v>-</v>
      </c>
      <c r="AF793" s="3" t="str">
        <f>IFERROR(VLOOKUP($D793,Payments!AP$10:$AX$1113,9,FALSE),"-")</f>
        <v>-</v>
      </c>
      <c r="AG793" s="3" t="str">
        <f>IFERROR(VLOOKUP($D793,Payments!AR$10:$AX$1113,7,FALSE),"-")</f>
        <v>-</v>
      </c>
      <c r="AH793" s="3" t="str">
        <f>IFERROR(VLOOKUP($D793,Payments!AT$10:$AX$1113,5,FALSE),"-")</f>
        <v>-</v>
      </c>
      <c r="AI793" s="3" t="str">
        <f>IFERROR(VLOOKUP($D793,Payments!AV$10:$AX$1113,3,FALSE),"-")</f>
        <v>-</v>
      </c>
    </row>
    <row r="794" spans="1:35" ht="14.5" x14ac:dyDescent="0.35">
      <c r="A794" s="10" t="s">
        <v>1064</v>
      </c>
      <c r="B794" s="2" t="s">
        <v>2728</v>
      </c>
      <c r="C794" s="23" t="s">
        <v>1065</v>
      </c>
      <c r="D794" s="2" t="s">
        <v>2365</v>
      </c>
      <c r="E794" s="23" t="s">
        <v>1072</v>
      </c>
      <c r="F794" s="9">
        <v>10</v>
      </c>
      <c r="G794" s="38">
        <v>20000</v>
      </c>
      <c r="H794" s="9"/>
      <c r="I794" s="31"/>
      <c r="J794" s="9"/>
      <c r="K794" s="9"/>
      <c r="L794" s="3" t="str">
        <f>IFERROR(VLOOKUP($D794,Payments!B$10:$AX$1113,49,FALSE),"-")</f>
        <v>-</v>
      </c>
      <c r="M794" s="3" t="str">
        <f>IFERROR(VLOOKUP($D794,Payments!D$10:$AX$1113,47,FALSE),"-")</f>
        <v>-</v>
      </c>
      <c r="N794" s="3" t="str">
        <f>IFERROR(VLOOKUP($D794,Payments!F$10:$AX$1113,45,FALSE),"-")</f>
        <v>-</v>
      </c>
      <c r="O794" s="3" t="str">
        <f>IFERROR(VLOOKUP($D794,Payments!H$10:$AX$1113,43,FALSE),"-")</f>
        <v>-</v>
      </c>
      <c r="P794" s="3" t="str">
        <f>IFERROR(VLOOKUP($D794,Payments!J$10:$AX$1113,41,FALSE),"-")</f>
        <v>-</v>
      </c>
      <c r="Q794" s="3" t="str">
        <f>IFERROR(VLOOKUP($D794,Payments!L$10:$AX$1113,39,FALSE),"-")</f>
        <v>-</v>
      </c>
      <c r="R794" s="3" t="str">
        <f>IFERROR(VLOOKUP($D794,Payments!N$10:$AX$1113,37,FALSE),"-")</f>
        <v>-</v>
      </c>
      <c r="S794" s="3" t="str">
        <f>IFERROR(VLOOKUP($D794,Payments!P$10:$AX$1113,35,FALSE),"-")</f>
        <v>-</v>
      </c>
      <c r="T794" s="3" t="str">
        <f>IFERROR(VLOOKUP($D794,Payments!R$10:$AX$1113,33,FALSE),"-")</f>
        <v>-</v>
      </c>
      <c r="U794" s="3" t="str">
        <f>IFERROR(VLOOKUP($D794,Payments!T$10:$AX$1113,31,FALSE),"-")</f>
        <v>-</v>
      </c>
      <c r="V794" s="3" t="str">
        <f>IFERROR(VLOOKUP($D794,Payments!V$10:$AX$1113,29,FALSE),"-")</f>
        <v>-</v>
      </c>
      <c r="W794" s="3" t="str">
        <f>IFERROR(VLOOKUP($D794,Payments!X$10:$AX$1113,27,FALSE),"-")</f>
        <v>-</v>
      </c>
      <c r="X794" s="3" t="str">
        <f>IFERROR(VLOOKUP($D794,Payments!Z$10:$AX$1113,25,FALSE),"-")</f>
        <v>-</v>
      </c>
      <c r="Y794" s="3" t="str">
        <f>IFERROR(VLOOKUP($D794,Payments!AB$10:$AX$1113,23,FALSE),"-")</f>
        <v>-</v>
      </c>
      <c r="Z794" s="3" t="str">
        <f>IFERROR(VLOOKUP($D794,Payments!AD$10:$AX$1113,19,FALSE),"-")</f>
        <v>-</v>
      </c>
      <c r="AA794" s="3" t="str">
        <f>IFERROR(VLOOKUP($D794,Payments!AF$10:$AX$1113,17,FALSE),"-")</f>
        <v>-</v>
      </c>
      <c r="AB794" s="3" t="str">
        <f>IFERROR(VLOOKUP($D794,Payments!AH$10:$AX$1113,15,FALSE),"-")</f>
        <v>-</v>
      </c>
      <c r="AC794" s="3" t="str">
        <f>IFERROR(VLOOKUP($D794,Payments!AJ$10:$AX$1113,15,FALSE),"-")</f>
        <v>-</v>
      </c>
      <c r="AD794" s="3" t="str">
        <f>IFERROR(VLOOKUP($D794,Payments!AL$10:$AX$1113,13,FALSE),"-")</f>
        <v>-</v>
      </c>
      <c r="AE794" s="3" t="str">
        <f>IFERROR(VLOOKUP($D794,Payments!AN$10:$AX$1113,11,FALSE),"-")</f>
        <v>-</v>
      </c>
      <c r="AF794" s="3" t="str">
        <f>IFERROR(VLOOKUP($D794,Payments!AP$10:$AX$1113,9,FALSE),"-")</f>
        <v>-</v>
      </c>
      <c r="AG794" s="3" t="str">
        <f>IFERROR(VLOOKUP($D794,Payments!AR$10:$AX$1113,7,FALSE),"-")</f>
        <v>-</v>
      </c>
      <c r="AH794" s="3" t="str">
        <f>IFERROR(VLOOKUP($D794,Payments!AT$10:$AX$1113,5,FALSE),"-")</f>
        <v>-</v>
      </c>
      <c r="AI794" s="3" t="str">
        <f>IFERROR(VLOOKUP($D794,Payments!AV$10:$AX$1113,3,FALSE),"-")</f>
        <v>-</v>
      </c>
    </row>
    <row r="795" spans="1:35" ht="14.5" x14ac:dyDescent="0.35">
      <c r="A795" s="10" t="s">
        <v>1064</v>
      </c>
      <c r="B795" s="2" t="s">
        <v>2728</v>
      </c>
      <c r="C795" s="23" t="s">
        <v>1065</v>
      </c>
      <c r="D795" s="2" t="s">
        <v>2366</v>
      </c>
      <c r="E795" s="23" t="s">
        <v>1073</v>
      </c>
      <c r="F795" s="9">
        <v>12</v>
      </c>
      <c r="G795" s="38">
        <v>20000</v>
      </c>
      <c r="H795" s="9"/>
      <c r="I795" s="31"/>
      <c r="J795" s="9"/>
      <c r="K795" s="9"/>
      <c r="L795" s="3" t="str">
        <f>IFERROR(VLOOKUP($D795,Payments!B$10:$AX$1113,49,FALSE),"-")</f>
        <v>-</v>
      </c>
      <c r="M795" s="3" t="str">
        <f>IFERROR(VLOOKUP($D795,Payments!D$10:$AX$1113,47,FALSE),"-")</f>
        <v>-</v>
      </c>
      <c r="N795" s="3" t="str">
        <f>IFERROR(VLOOKUP($D795,Payments!F$10:$AX$1113,45,FALSE),"-")</f>
        <v>-</v>
      </c>
      <c r="O795" s="3" t="str">
        <f>IFERROR(VLOOKUP($D795,Payments!H$10:$AX$1113,43,FALSE),"-")</f>
        <v>-</v>
      </c>
      <c r="P795" s="3" t="str">
        <f>IFERROR(VLOOKUP($D795,Payments!J$10:$AX$1113,41,FALSE),"-")</f>
        <v>-</v>
      </c>
      <c r="Q795" s="3" t="str">
        <f>IFERROR(VLOOKUP($D795,Payments!L$10:$AX$1113,39,FALSE),"-")</f>
        <v>-</v>
      </c>
      <c r="R795" s="3" t="str">
        <f>IFERROR(VLOOKUP($D795,Payments!N$10:$AX$1113,37,FALSE),"-")</f>
        <v>-</v>
      </c>
      <c r="S795" s="3" t="str">
        <f>IFERROR(VLOOKUP($D795,Payments!P$10:$AX$1113,35,FALSE),"-")</f>
        <v>-</v>
      </c>
      <c r="T795" s="3" t="str">
        <f>IFERROR(VLOOKUP($D795,Payments!R$10:$AX$1113,33,FALSE),"-")</f>
        <v>-</v>
      </c>
      <c r="U795" s="3" t="str">
        <f>IFERROR(VLOOKUP($D795,Payments!T$10:$AX$1113,31,FALSE),"-")</f>
        <v>-</v>
      </c>
      <c r="V795" s="3" t="str">
        <f>IFERROR(VLOOKUP($D795,Payments!V$10:$AX$1113,29,FALSE),"-")</f>
        <v>-</v>
      </c>
      <c r="W795" s="3" t="str">
        <f>IFERROR(VLOOKUP($D795,Payments!X$10:$AX$1113,27,FALSE),"-")</f>
        <v>-</v>
      </c>
      <c r="X795" s="3" t="str">
        <f>IFERROR(VLOOKUP($D795,Payments!Z$10:$AX$1113,25,FALSE),"-")</f>
        <v>-</v>
      </c>
      <c r="Y795" s="3" t="str">
        <f>IFERROR(VLOOKUP($D795,Payments!AB$10:$AX$1113,23,FALSE),"-")</f>
        <v>-</v>
      </c>
      <c r="Z795" s="3" t="str">
        <f>IFERROR(VLOOKUP($D795,Payments!AD$10:$AX$1113,19,FALSE),"-")</f>
        <v>-</v>
      </c>
      <c r="AA795" s="3" t="str">
        <f>IFERROR(VLOOKUP($D795,Payments!AF$10:$AX$1113,17,FALSE),"-")</f>
        <v>-</v>
      </c>
      <c r="AB795" s="3" t="str">
        <f>IFERROR(VLOOKUP($D795,Payments!AH$10:$AX$1113,15,FALSE),"-")</f>
        <v>-</v>
      </c>
      <c r="AC795" s="3" t="str">
        <f>IFERROR(VLOOKUP($D795,Payments!AJ$10:$AX$1113,15,FALSE),"-")</f>
        <v>-</v>
      </c>
      <c r="AD795" s="3" t="str">
        <f>IFERROR(VLOOKUP($D795,Payments!AL$10:$AX$1113,13,FALSE),"-")</f>
        <v>-</v>
      </c>
      <c r="AE795" s="3" t="str">
        <f>IFERROR(VLOOKUP($D795,Payments!AN$10:$AX$1113,11,FALSE),"-")</f>
        <v>-</v>
      </c>
      <c r="AF795" s="3" t="str">
        <f>IFERROR(VLOOKUP($D795,Payments!AP$10:$AX$1113,9,FALSE),"-")</f>
        <v>-</v>
      </c>
      <c r="AG795" s="3" t="str">
        <f>IFERROR(VLOOKUP($D795,Payments!AR$10:$AX$1113,7,FALSE),"-")</f>
        <v>-</v>
      </c>
      <c r="AH795" s="3" t="str">
        <f>IFERROR(VLOOKUP($D795,Payments!AT$10:$AX$1113,5,FALSE),"-")</f>
        <v>-</v>
      </c>
      <c r="AI795" s="3" t="str">
        <f>IFERROR(VLOOKUP($D795,Payments!AV$10:$AX$1113,3,FALSE),"-")</f>
        <v>-</v>
      </c>
    </row>
    <row r="796" spans="1:35" ht="14.5" x14ac:dyDescent="0.35">
      <c r="A796" s="10" t="s">
        <v>1064</v>
      </c>
      <c r="B796" s="2" t="s">
        <v>2728</v>
      </c>
      <c r="C796" s="23" t="s">
        <v>1065</v>
      </c>
      <c r="D796" s="2" t="s">
        <v>2367</v>
      </c>
      <c r="E796" s="23" t="s">
        <v>1074</v>
      </c>
      <c r="F796" s="9">
        <v>7</v>
      </c>
      <c r="G796" s="38">
        <v>20000</v>
      </c>
      <c r="H796" s="9"/>
      <c r="I796" s="31"/>
      <c r="J796" s="9"/>
      <c r="K796" s="9"/>
      <c r="L796" s="3" t="str">
        <f>IFERROR(VLOOKUP($D796,Payments!B$10:$AX$1113,49,FALSE),"-")</f>
        <v>-</v>
      </c>
      <c r="M796" s="3" t="str">
        <f>IFERROR(VLOOKUP($D796,Payments!D$10:$AX$1113,47,FALSE),"-")</f>
        <v>-</v>
      </c>
      <c r="N796" s="3" t="str">
        <f>IFERROR(VLOOKUP($D796,Payments!F$10:$AX$1113,45,FALSE),"-")</f>
        <v>-</v>
      </c>
      <c r="O796" s="3" t="str">
        <f>IFERROR(VLOOKUP($D796,Payments!H$10:$AX$1113,43,FALSE),"-")</f>
        <v>-</v>
      </c>
      <c r="P796" s="3" t="str">
        <f>IFERROR(VLOOKUP($D796,Payments!J$10:$AX$1113,41,FALSE),"-")</f>
        <v>-</v>
      </c>
      <c r="Q796" s="3" t="str">
        <f>IFERROR(VLOOKUP($D796,Payments!L$10:$AX$1113,39,FALSE),"-")</f>
        <v>-</v>
      </c>
      <c r="R796" s="3" t="str">
        <f>IFERROR(VLOOKUP($D796,Payments!N$10:$AX$1113,37,FALSE),"-")</f>
        <v>-</v>
      </c>
      <c r="S796" s="3" t="str">
        <f>IFERROR(VLOOKUP($D796,Payments!P$10:$AX$1113,35,FALSE),"-")</f>
        <v>-</v>
      </c>
      <c r="T796" s="3" t="str">
        <f>IFERROR(VLOOKUP($D796,Payments!R$10:$AX$1113,33,FALSE),"-")</f>
        <v>-</v>
      </c>
      <c r="U796" s="3" t="str">
        <f>IFERROR(VLOOKUP($D796,Payments!T$10:$AX$1113,31,FALSE),"-")</f>
        <v>-</v>
      </c>
      <c r="V796" s="3" t="str">
        <f>IFERROR(VLOOKUP($D796,Payments!V$10:$AX$1113,29,FALSE),"-")</f>
        <v>-</v>
      </c>
      <c r="W796" s="3" t="str">
        <f>IFERROR(VLOOKUP($D796,Payments!X$10:$AX$1113,27,FALSE),"-")</f>
        <v>-</v>
      </c>
      <c r="X796" s="3" t="str">
        <f>IFERROR(VLOOKUP($D796,Payments!Z$10:$AX$1113,25,FALSE),"-")</f>
        <v>-</v>
      </c>
      <c r="Y796" s="3" t="str">
        <f>IFERROR(VLOOKUP($D796,Payments!AB$10:$AX$1113,23,FALSE),"-")</f>
        <v>-</v>
      </c>
      <c r="Z796" s="3" t="str">
        <f>IFERROR(VLOOKUP($D796,Payments!AD$10:$AX$1113,19,FALSE),"-")</f>
        <v>-</v>
      </c>
      <c r="AA796" s="3" t="str">
        <f>IFERROR(VLOOKUP($D796,Payments!AF$10:$AX$1113,17,FALSE),"-")</f>
        <v>-</v>
      </c>
      <c r="AB796" s="3" t="str">
        <f>IFERROR(VLOOKUP($D796,Payments!AH$10:$AX$1113,15,FALSE),"-")</f>
        <v>-</v>
      </c>
      <c r="AC796" s="3" t="str">
        <f>IFERROR(VLOOKUP($D796,Payments!AJ$10:$AX$1113,15,FALSE),"-")</f>
        <v>-</v>
      </c>
      <c r="AD796" s="3" t="str">
        <f>IFERROR(VLOOKUP($D796,Payments!AL$10:$AX$1113,13,FALSE),"-")</f>
        <v>-</v>
      </c>
      <c r="AE796" s="3" t="str">
        <f>IFERROR(VLOOKUP($D796,Payments!AN$10:$AX$1113,11,FALSE),"-")</f>
        <v>-</v>
      </c>
      <c r="AF796" s="3" t="str">
        <f>IFERROR(VLOOKUP($D796,Payments!AP$10:$AX$1113,9,FALSE),"-")</f>
        <v>-</v>
      </c>
      <c r="AG796" s="3" t="str">
        <f>IFERROR(VLOOKUP($D796,Payments!AR$10:$AX$1113,7,FALSE),"-")</f>
        <v>-</v>
      </c>
      <c r="AH796" s="3" t="str">
        <f>IFERROR(VLOOKUP($D796,Payments!AT$10:$AX$1113,5,FALSE),"-")</f>
        <v>-</v>
      </c>
      <c r="AI796" s="3" t="str">
        <f>IFERROR(VLOOKUP($D796,Payments!AV$10:$AX$1113,3,FALSE),"-")</f>
        <v>-</v>
      </c>
    </row>
    <row r="797" spans="1:35" ht="14.5" x14ac:dyDescent="0.35">
      <c r="A797" s="10" t="s">
        <v>1064</v>
      </c>
      <c r="B797" s="2" t="s">
        <v>2728</v>
      </c>
      <c r="C797" s="23" t="s">
        <v>1065</v>
      </c>
      <c r="D797" s="2" t="s">
        <v>2368</v>
      </c>
      <c r="E797" s="23" t="s">
        <v>750</v>
      </c>
      <c r="F797" s="9">
        <v>9</v>
      </c>
      <c r="G797" s="38">
        <v>20000</v>
      </c>
      <c r="H797" s="9"/>
      <c r="I797" s="31"/>
      <c r="J797" s="9"/>
      <c r="K797" s="9"/>
      <c r="L797" s="3" t="str">
        <f>IFERROR(VLOOKUP($D797,Payments!B$10:$AX$1113,49,FALSE),"-")</f>
        <v>-</v>
      </c>
      <c r="M797" s="3" t="str">
        <f>IFERROR(VLOOKUP($D797,Payments!D$10:$AX$1113,47,FALSE),"-")</f>
        <v>-</v>
      </c>
      <c r="N797" s="3" t="str">
        <f>IFERROR(VLOOKUP($D797,Payments!F$10:$AX$1113,45,FALSE),"-")</f>
        <v>-</v>
      </c>
      <c r="O797" s="3" t="str">
        <f>IFERROR(VLOOKUP($D797,Payments!H$10:$AX$1113,43,FALSE),"-")</f>
        <v>-</v>
      </c>
      <c r="P797" s="3" t="str">
        <f>IFERROR(VLOOKUP($D797,Payments!J$10:$AX$1113,41,FALSE),"-")</f>
        <v>-</v>
      </c>
      <c r="Q797" s="3" t="str">
        <f>IFERROR(VLOOKUP($D797,Payments!L$10:$AX$1113,39,FALSE),"-")</f>
        <v>-</v>
      </c>
      <c r="R797" s="3" t="str">
        <f>IFERROR(VLOOKUP($D797,Payments!N$10:$AX$1113,37,FALSE),"-")</f>
        <v>-</v>
      </c>
      <c r="S797" s="3" t="str">
        <f>IFERROR(VLOOKUP($D797,Payments!P$10:$AX$1113,35,FALSE),"-")</f>
        <v>-</v>
      </c>
      <c r="T797" s="3" t="str">
        <f>IFERROR(VLOOKUP($D797,Payments!R$10:$AX$1113,33,FALSE),"-")</f>
        <v>-</v>
      </c>
      <c r="U797" s="3" t="str">
        <f>IFERROR(VLOOKUP($D797,Payments!T$10:$AX$1113,31,FALSE),"-")</f>
        <v>-</v>
      </c>
      <c r="V797" s="3" t="str">
        <f>IFERROR(VLOOKUP($D797,Payments!V$10:$AX$1113,29,FALSE),"-")</f>
        <v>-</v>
      </c>
      <c r="W797" s="3" t="str">
        <f>IFERROR(VLOOKUP($D797,Payments!X$10:$AX$1113,27,FALSE),"-")</f>
        <v>-</v>
      </c>
      <c r="X797" s="3" t="str">
        <f>IFERROR(VLOOKUP($D797,Payments!Z$10:$AX$1113,25,FALSE),"-")</f>
        <v>-</v>
      </c>
      <c r="Y797" s="3" t="str">
        <f>IFERROR(VLOOKUP($D797,Payments!AB$10:$AX$1113,23,FALSE),"-")</f>
        <v>-</v>
      </c>
      <c r="Z797" s="3" t="str">
        <f>IFERROR(VLOOKUP($D797,Payments!AD$10:$AX$1113,19,FALSE),"-")</f>
        <v>-</v>
      </c>
      <c r="AA797" s="3" t="str">
        <f>IFERROR(VLOOKUP($D797,Payments!AF$10:$AX$1113,17,FALSE),"-")</f>
        <v>-</v>
      </c>
      <c r="AB797" s="3" t="str">
        <f>IFERROR(VLOOKUP($D797,Payments!AH$10:$AX$1113,15,FALSE),"-")</f>
        <v>-</v>
      </c>
      <c r="AC797" s="3" t="str">
        <f>IFERROR(VLOOKUP($D797,Payments!AJ$10:$AX$1113,15,FALSE),"-")</f>
        <v>-</v>
      </c>
      <c r="AD797" s="3" t="str">
        <f>IFERROR(VLOOKUP($D797,Payments!AL$10:$AX$1113,13,FALSE),"-")</f>
        <v>-</v>
      </c>
      <c r="AE797" s="3" t="str">
        <f>IFERROR(VLOOKUP($D797,Payments!AN$10:$AX$1113,11,FALSE),"-")</f>
        <v>-</v>
      </c>
      <c r="AF797" s="3" t="str">
        <f>IFERROR(VLOOKUP($D797,Payments!AP$10:$AX$1113,9,FALSE),"-")</f>
        <v>-</v>
      </c>
      <c r="AG797" s="3" t="str">
        <f>IFERROR(VLOOKUP($D797,Payments!AR$10:$AX$1113,7,FALSE),"-")</f>
        <v>-</v>
      </c>
      <c r="AH797" s="3" t="str">
        <f>IFERROR(VLOOKUP($D797,Payments!AT$10:$AX$1113,5,FALSE),"-")</f>
        <v>-</v>
      </c>
      <c r="AI797" s="3" t="str">
        <f>IFERROR(VLOOKUP($D797,Payments!AV$10:$AX$1113,3,FALSE),"-")</f>
        <v>-</v>
      </c>
    </row>
    <row r="798" spans="1:35" ht="14.5" x14ac:dyDescent="0.35">
      <c r="A798" s="10" t="s">
        <v>1064</v>
      </c>
      <c r="B798" s="2" t="s">
        <v>2728</v>
      </c>
      <c r="C798" s="23" t="s">
        <v>1065</v>
      </c>
      <c r="D798" s="2" t="s">
        <v>2369</v>
      </c>
      <c r="E798" s="23" t="s">
        <v>1075</v>
      </c>
      <c r="F798" s="9">
        <v>5</v>
      </c>
      <c r="G798" s="38">
        <v>20000</v>
      </c>
      <c r="H798" s="9"/>
      <c r="I798" s="31"/>
      <c r="J798" s="9"/>
      <c r="K798" s="9"/>
      <c r="L798" s="3" t="str">
        <f>IFERROR(VLOOKUP($D798,Payments!B$10:$AX$1113,49,FALSE),"-")</f>
        <v>-</v>
      </c>
      <c r="M798" s="3" t="str">
        <f>IFERROR(VLOOKUP($D798,Payments!D$10:$AX$1113,47,FALSE),"-")</f>
        <v>-</v>
      </c>
      <c r="N798" s="3" t="str">
        <f>IFERROR(VLOOKUP($D798,Payments!F$10:$AX$1113,45,FALSE),"-")</f>
        <v>-</v>
      </c>
      <c r="O798" s="3" t="str">
        <f>IFERROR(VLOOKUP($D798,Payments!H$10:$AX$1113,43,FALSE),"-")</f>
        <v>-</v>
      </c>
      <c r="P798" s="3" t="str">
        <f>IFERROR(VLOOKUP($D798,Payments!J$10:$AX$1113,41,FALSE),"-")</f>
        <v>-</v>
      </c>
      <c r="Q798" s="3" t="str">
        <f>IFERROR(VLOOKUP($D798,Payments!L$10:$AX$1113,39,FALSE),"-")</f>
        <v>-</v>
      </c>
      <c r="R798" s="3" t="str">
        <f>IFERROR(VLOOKUP($D798,Payments!N$10:$AX$1113,37,FALSE),"-")</f>
        <v>-</v>
      </c>
      <c r="S798" s="3" t="str">
        <f>IFERROR(VLOOKUP($D798,Payments!P$10:$AX$1113,35,FALSE),"-")</f>
        <v>-</v>
      </c>
      <c r="T798" s="3" t="str">
        <f>IFERROR(VLOOKUP($D798,Payments!R$10:$AX$1113,33,FALSE),"-")</f>
        <v>-</v>
      </c>
      <c r="U798" s="3" t="str">
        <f>IFERROR(VLOOKUP($D798,Payments!T$10:$AX$1113,31,FALSE),"-")</f>
        <v>-</v>
      </c>
      <c r="V798" s="3" t="str">
        <f>IFERROR(VLOOKUP($D798,Payments!V$10:$AX$1113,29,FALSE),"-")</f>
        <v>-</v>
      </c>
      <c r="W798" s="3" t="str">
        <f>IFERROR(VLOOKUP($D798,Payments!X$10:$AX$1113,27,FALSE),"-")</f>
        <v>-</v>
      </c>
      <c r="X798" s="3" t="str">
        <f>IFERROR(VLOOKUP($D798,Payments!Z$10:$AX$1113,25,FALSE),"-")</f>
        <v>-</v>
      </c>
      <c r="Y798" s="3" t="str">
        <f>IFERROR(VLOOKUP($D798,Payments!AB$10:$AX$1113,23,FALSE),"-")</f>
        <v>-</v>
      </c>
      <c r="Z798" s="3" t="str">
        <f>IFERROR(VLOOKUP($D798,Payments!AD$10:$AX$1113,19,FALSE),"-")</f>
        <v>-</v>
      </c>
      <c r="AA798" s="3" t="str">
        <f>IFERROR(VLOOKUP($D798,Payments!AF$10:$AX$1113,17,FALSE),"-")</f>
        <v>-</v>
      </c>
      <c r="AB798" s="3" t="str">
        <f>IFERROR(VLOOKUP($D798,Payments!AH$10:$AX$1113,15,FALSE),"-")</f>
        <v>-</v>
      </c>
      <c r="AC798" s="3" t="str">
        <f>IFERROR(VLOOKUP($D798,Payments!AJ$10:$AX$1113,15,FALSE),"-")</f>
        <v>-</v>
      </c>
      <c r="AD798" s="3" t="str">
        <f>IFERROR(VLOOKUP($D798,Payments!AL$10:$AX$1113,13,FALSE),"-")</f>
        <v>-</v>
      </c>
      <c r="AE798" s="3" t="str">
        <f>IFERROR(VLOOKUP($D798,Payments!AN$10:$AX$1113,11,FALSE),"-")</f>
        <v>-</v>
      </c>
      <c r="AF798" s="3" t="str">
        <f>IFERROR(VLOOKUP($D798,Payments!AP$10:$AX$1113,9,FALSE),"-")</f>
        <v>-</v>
      </c>
      <c r="AG798" s="3" t="str">
        <f>IFERROR(VLOOKUP($D798,Payments!AR$10:$AX$1113,7,FALSE),"-")</f>
        <v>-</v>
      </c>
      <c r="AH798" s="3" t="str">
        <f>IFERROR(VLOOKUP($D798,Payments!AT$10:$AX$1113,5,FALSE),"-")</f>
        <v>-</v>
      </c>
      <c r="AI798" s="3" t="str">
        <f>IFERROR(VLOOKUP($D798,Payments!AV$10:$AX$1113,3,FALSE),"-")</f>
        <v>-</v>
      </c>
    </row>
    <row r="799" spans="1:35" ht="14.5" x14ac:dyDescent="0.35">
      <c r="A799" s="10" t="s">
        <v>1064</v>
      </c>
      <c r="B799" s="2" t="s">
        <v>2728</v>
      </c>
      <c r="C799" s="23" t="s">
        <v>1065</v>
      </c>
      <c r="D799" s="2" t="s">
        <v>2370</v>
      </c>
      <c r="E799" s="23" t="s">
        <v>1076</v>
      </c>
      <c r="F799" s="9">
        <v>8</v>
      </c>
      <c r="G799" s="38">
        <v>20000</v>
      </c>
      <c r="H799" s="9"/>
      <c r="I799" s="31"/>
      <c r="J799" s="9"/>
      <c r="K799" s="9"/>
      <c r="L799" s="3" t="str">
        <f>IFERROR(VLOOKUP($D799,Payments!B$10:$AX$1113,49,FALSE),"-")</f>
        <v>-</v>
      </c>
      <c r="M799" s="3" t="str">
        <f>IFERROR(VLOOKUP($D799,Payments!D$10:$AX$1113,47,FALSE),"-")</f>
        <v>-</v>
      </c>
      <c r="N799" s="3" t="str">
        <f>IFERROR(VLOOKUP($D799,Payments!F$10:$AX$1113,45,FALSE),"-")</f>
        <v>-</v>
      </c>
      <c r="O799" s="3" t="str">
        <f>IFERROR(VLOOKUP($D799,Payments!H$10:$AX$1113,43,FALSE),"-")</f>
        <v>-</v>
      </c>
      <c r="P799" s="3" t="str">
        <f>IFERROR(VLOOKUP($D799,Payments!J$10:$AX$1113,41,FALSE),"-")</f>
        <v>-</v>
      </c>
      <c r="Q799" s="3" t="str">
        <f>IFERROR(VLOOKUP($D799,Payments!L$10:$AX$1113,39,FALSE),"-")</f>
        <v>-</v>
      </c>
      <c r="R799" s="3" t="str">
        <f>IFERROR(VLOOKUP($D799,Payments!N$10:$AX$1113,37,FALSE),"-")</f>
        <v>-</v>
      </c>
      <c r="S799" s="3" t="str">
        <f>IFERROR(VLOOKUP($D799,Payments!P$10:$AX$1113,35,FALSE),"-")</f>
        <v>-</v>
      </c>
      <c r="T799" s="3" t="str">
        <f>IFERROR(VLOOKUP($D799,Payments!R$10:$AX$1113,33,FALSE),"-")</f>
        <v>-</v>
      </c>
      <c r="U799" s="3" t="str">
        <f>IFERROR(VLOOKUP($D799,Payments!T$10:$AX$1113,31,FALSE),"-")</f>
        <v>-</v>
      </c>
      <c r="V799" s="3" t="str">
        <f>IFERROR(VLOOKUP($D799,Payments!V$10:$AX$1113,29,FALSE),"-")</f>
        <v>-</v>
      </c>
      <c r="W799" s="3" t="str">
        <f>IFERROR(VLOOKUP($D799,Payments!X$10:$AX$1113,27,FALSE),"-")</f>
        <v>-</v>
      </c>
      <c r="X799" s="3" t="str">
        <f>IFERROR(VLOOKUP($D799,Payments!Z$10:$AX$1113,25,FALSE),"-")</f>
        <v>-</v>
      </c>
      <c r="Y799" s="3" t="str">
        <f>IFERROR(VLOOKUP($D799,Payments!AB$10:$AX$1113,23,FALSE),"-")</f>
        <v>-</v>
      </c>
      <c r="Z799" s="3" t="str">
        <f>IFERROR(VLOOKUP($D799,Payments!AD$10:$AX$1113,19,FALSE),"-")</f>
        <v>-</v>
      </c>
      <c r="AA799" s="3" t="str">
        <f>IFERROR(VLOOKUP($D799,Payments!AF$10:$AX$1113,17,FALSE),"-")</f>
        <v>-</v>
      </c>
      <c r="AB799" s="3" t="str">
        <f>IFERROR(VLOOKUP($D799,Payments!AH$10:$AX$1113,15,FALSE),"-")</f>
        <v>-</v>
      </c>
      <c r="AC799" s="3" t="str">
        <f>IFERROR(VLOOKUP($D799,Payments!AJ$10:$AX$1113,15,FALSE),"-")</f>
        <v>-</v>
      </c>
      <c r="AD799" s="3" t="str">
        <f>IFERROR(VLOOKUP($D799,Payments!AL$10:$AX$1113,13,FALSE),"-")</f>
        <v>-</v>
      </c>
      <c r="AE799" s="3" t="str">
        <f>IFERROR(VLOOKUP($D799,Payments!AN$10:$AX$1113,11,FALSE),"-")</f>
        <v>-</v>
      </c>
      <c r="AF799" s="3" t="str">
        <f>IFERROR(VLOOKUP($D799,Payments!AP$10:$AX$1113,9,FALSE),"-")</f>
        <v>-</v>
      </c>
      <c r="AG799" s="3" t="str">
        <f>IFERROR(VLOOKUP($D799,Payments!AR$10:$AX$1113,7,FALSE),"-")</f>
        <v>-</v>
      </c>
      <c r="AH799" s="3" t="str">
        <f>IFERROR(VLOOKUP($D799,Payments!AT$10:$AX$1113,5,FALSE),"-")</f>
        <v>-</v>
      </c>
      <c r="AI799" s="3" t="str">
        <f>IFERROR(VLOOKUP($D799,Payments!AV$10:$AX$1113,3,FALSE),"-")</f>
        <v>-</v>
      </c>
    </row>
    <row r="800" spans="1:35" ht="14.5" x14ac:dyDescent="0.35">
      <c r="A800" s="10" t="s">
        <v>1064</v>
      </c>
      <c r="B800" s="2" t="s">
        <v>2729</v>
      </c>
      <c r="C800" s="23" t="s">
        <v>1423</v>
      </c>
      <c r="D800" s="2" t="s">
        <v>2371</v>
      </c>
      <c r="E800" s="23" t="s">
        <v>1077</v>
      </c>
      <c r="F800" s="9">
        <v>4</v>
      </c>
      <c r="G800" s="38">
        <v>20000</v>
      </c>
      <c r="H800" s="9"/>
      <c r="I800" s="31"/>
      <c r="J800" s="9"/>
      <c r="K800" s="9"/>
      <c r="L800" s="3" t="str">
        <f>IFERROR(VLOOKUP($D800,Payments!B$10:$AX$1113,49,FALSE),"-")</f>
        <v>-</v>
      </c>
      <c r="M800" s="3" t="str">
        <f>IFERROR(VLOOKUP($D800,Payments!D$10:$AX$1113,47,FALSE),"-")</f>
        <v>-</v>
      </c>
      <c r="N800" s="3" t="str">
        <f>IFERROR(VLOOKUP($D800,Payments!F$10:$AX$1113,45,FALSE),"-")</f>
        <v>-</v>
      </c>
      <c r="O800" s="3" t="str">
        <f>IFERROR(VLOOKUP($D800,Payments!H$10:$AX$1113,43,FALSE),"-")</f>
        <v>-</v>
      </c>
      <c r="P800" s="3" t="str">
        <f>IFERROR(VLOOKUP($D800,Payments!J$10:$AX$1113,41,FALSE),"-")</f>
        <v>-</v>
      </c>
      <c r="Q800" s="3" t="str">
        <f>IFERROR(VLOOKUP($D800,Payments!L$10:$AX$1113,39,FALSE),"-")</f>
        <v>-</v>
      </c>
      <c r="R800" s="3" t="str">
        <f>IFERROR(VLOOKUP($D800,Payments!N$10:$AX$1113,37,FALSE),"-")</f>
        <v>-</v>
      </c>
      <c r="S800" s="3" t="str">
        <f>IFERROR(VLOOKUP($D800,Payments!P$10:$AX$1113,35,FALSE),"-")</f>
        <v>-</v>
      </c>
      <c r="T800" s="3" t="str">
        <f>IFERROR(VLOOKUP($D800,Payments!R$10:$AX$1113,33,FALSE),"-")</f>
        <v>-</v>
      </c>
      <c r="U800" s="3" t="str">
        <f>IFERROR(VLOOKUP($D800,Payments!T$10:$AX$1113,31,FALSE),"-")</f>
        <v>-</v>
      </c>
      <c r="V800" s="3" t="str">
        <f>IFERROR(VLOOKUP($D800,Payments!V$10:$AX$1113,29,FALSE),"-")</f>
        <v>-</v>
      </c>
      <c r="W800" s="3" t="str">
        <f>IFERROR(VLOOKUP($D800,Payments!X$10:$AX$1113,27,FALSE),"-")</f>
        <v>-</v>
      </c>
      <c r="X800" s="3" t="str">
        <f>IFERROR(VLOOKUP($D800,Payments!Z$10:$AX$1113,25,FALSE),"-")</f>
        <v>-</v>
      </c>
      <c r="Y800" s="3" t="str">
        <f>IFERROR(VLOOKUP($D800,Payments!AB$10:$AX$1113,23,FALSE),"-")</f>
        <v>-</v>
      </c>
      <c r="Z800" s="3" t="str">
        <f>IFERROR(VLOOKUP($D800,Payments!AD$10:$AX$1113,19,FALSE),"-")</f>
        <v>-</v>
      </c>
      <c r="AA800" s="3" t="str">
        <f>IFERROR(VLOOKUP($D800,Payments!AF$10:$AX$1113,17,FALSE),"-")</f>
        <v>-</v>
      </c>
      <c r="AB800" s="3" t="str">
        <f>IFERROR(VLOOKUP($D800,Payments!AH$10:$AX$1113,15,FALSE),"-")</f>
        <v>-</v>
      </c>
      <c r="AC800" s="3" t="str">
        <f>IFERROR(VLOOKUP($D800,Payments!AJ$10:$AX$1113,15,FALSE),"-")</f>
        <v>-</v>
      </c>
      <c r="AD800" s="3" t="str">
        <f>IFERROR(VLOOKUP($D800,Payments!AL$10:$AX$1113,13,FALSE),"-")</f>
        <v>-</v>
      </c>
      <c r="AE800" s="3" t="str">
        <f>IFERROR(VLOOKUP($D800,Payments!AN$10:$AX$1113,11,FALSE),"-")</f>
        <v>-</v>
      </c>
      <c r="AF800" s="3" t="str">
        <f>IFERROR(VLOOKUP($D800,Payments!AP$10:$AX$1113,9,FALSE),"-")</f>
        <v>-</v>
      </c>
      <c r="AG800" s="3" t="str">
        <f>IFERROR(VLOOKUP($D800,Payments!AR$10:$AX$1113,7,FALSE),"-")</f>
        <v>-</v>
      </c>
      <c r="AH800" s="3" t="str">
        <f>IFERROR(VLOOKUP($D800,Payments!AT$10:$AX$1113,5,FALSE),"-")</f>
        <v>-</v>
      </c>
      <c r="AI800" s="3" t="str">
        <f>IFERROR(VLOOKUP($D800,Payments!AV$10:$AX$1113,3,FALSE),"-")</f>
        <v>-</v>
      </c>
    </row>
    <row r="801" spans="1:35" ht="14.5" x14ac:dyDescent="0.35">
      <c r="A801" s="10" t="s">
        <v>1064</v>
      </c>
      <c r="B801" s="2" t="s">
        <v>2729</v>
      </c>
      <c r="C801" s="23" t="s">
        <v>1423</v>
      </c>
      <c r="D801" s="2" t="s">
        <v>2372</v>
      </c>
      <c r="E801" s="23" t="s">
        <v>1078</v>
      </c>
      <c r="F801" s="9"/>
      <c r="G801" s="38">
        <v>20000</v>
      </c>
      <c r="H801" s="9"/>
      <c r="I801" s="31"/>
      <c r="J801" s="9"/>
      <c r="K801" s="9"/>
      <c r="L801" s="3" t="str">
        <f>IFERROR(VLOOKUP($D801,Payments!B$10:$AX$1113,49,FALSE),"-")</f>
        <v>-</v>
      </c>
      <c r="M801" s="3" t="str">
        <f>IFERROR(VLOOKUP($D801,Payments!D$10:$AX$1113,47,FALSE),"-")</f>
        <v>-</v>
      </c>
      <c r="N801" s="3" t="str">
        <f>IFERROR(VLOOKUP($D801,Payments!F$10:$AX$1113,45,FALSE),"-")</f>
        <v>-</v>
      </c>
      <c r="O801" s="3" t="str">
        <f>IFERROR(VLOOKUP($D801,Payments!H$10:$AX$1113,43,FALSE),"-")</f>
        <v>-</v>
      </c>
      <c r="P801" s="3" t="str">
        <f>IFERROR(VLOOKUP($D801,Payments!J$10:$AX$1113,41,FALSE),"-")</f>
        <v>-</v>
      </c>
      <c r="Q801" s="3" t="str">
        <f>IFERROR(VLOOKUP($D801,Payments!L$10:$AX$1113,39,FALSE),"-")</f>
        <v>-</v>
      </c>
      <c r="R801" s="3" t="str">
        <f>IFERROR(VLOOKUP($D801,Payments!N$10:$AX$1113,37,FALSE),"-")</f>
        <v>-</v>
      </c>
      <c r="S801" s="3" t="str">
        <f>IFERROR(VLOOKUP($D801,Payments!P$10:$AX$1113,35,FALSE),"-")</f>
        <v>-</v>
      </c>
      <c r="T801" s="3" t="str">
        <f>IFERROR(VLOOKUP($D801,Payments!R$10:$AX$1113,33,FALSE),"-")</f>
        <v>-</v>
      </c>
      <c r="U801" s="3" t="str">
        <f>IFERROR(VLOOKUP($D801,Payments!T$10:$AX$1113,31,FALSE),"-")</f>
        <v>-</v>
      </c>
      <c r="V801" s="3" t="str">
        <f>IFERROR(VLOOKUP($D801,Payments!V$10:$AX$1113,29,FALSE),"-")</f>
        <v>-</v>
      </c>
      <c r="W801" s="3" t="str">
        <f>IFERROR(VLOOKUP($D801,Payments!X$10:$AX$1113,27,FALSE),"-")</f>
        <v>-</v>
      </c>
      <c r="X801" s="3" t="str">
        <f>IFERROR(VLOOKUP($D801,Payments!Z$10:$AX$1113,25,FALSE),"-")</f>
        <v>-</v>
      </c>
      <c r="Y801" s="3" t="str">
        <f>IFERROR(VLOOKUP($D801,Payments!AB$10:$AX$1113,23,FALSE),"-")</f>
        <v>-</v>
      </c>
      <c r="Z801" s="3" t="str">
        <f>IFERROR(VLOOKUP($D801,Payments!AD$10:$AX$1113,19,FALSE),"-")</f>
        <v>-</v>
      </c>
      <c r="AA801" s="3" t="str">
        <f>IFERROR(VLOOKUP($D801,Payments!AF$10:$AX$1113,17,FALSE),"-")</f>
        <v>-</v>
      </c>
      <c r="AB801" s="3" t="str">
        <f>IFERROR(VLOOKUP($D801,Payments!AH$10:$AX$1113,15,FALSE),"-")</f>
        <v>-</v>
      </c>
      <c r="AC801" s="3" t="str">
        <f>IFERROR(VLOOKUP($D801,Payments!AJ$10:$AX$1113,15,FALSE),"-")</f>
        <v>-</v>
      </c>
      <c r="AD801" s="3" t="str">
        <f>IFERROR(VLOOKUP($D801,Payments!AL$10:$AX$1113,13,FALSE),"-")</f>
        <v>-</v>
      </c>
      <c r="AE801" s="3" t="str">
        <f>IFERROR(VLOOKUP($D801,Payments!AN$10:$AX$1113,11,FALSE),"-")</f>
        <v>-</v>
      </c>
      <c r="AF801" s="3" t="str">
        <f>IFERROR(VLOOKUP($D801,Payments!AP$10:$AX$1113,9,FALSE),"-")</f>
        <v>-</v>
      </c>
      <c r="AG801" s="3" t="str">
        <f>IFERROR(VLOOKUP($D801,Payments!AR$10:$AX$1113,7,FALSE),"-")</f>
        <v>-</v>
      </c>
      <c r="AH801" s="3" t="str">
        <f>IFERROR(VLOOKUP($D801,Payments!AT$10:$AX$1113,5,FALSE),"-")</f>
        <v>-</v>
      </c>
      <c r="AI801" s="3" t="str">
        <f>IFERROR(VLOOKUP($D801,Payments!AV$10:$AX$1113,3,FALSE),"-")</f>
        <v>-</v>
      </c>
    </row>
    <row r="802" spans="1:35" ht="14.5" x14ac:dyDescent="0.35">
      <c r="A802" s="10" t="s">
        <v>1064</v>
      </c>
      <c r="B802" s="2" t="s">
        <v>2729</v>
      </c>
      <c r="C802" s="23" t="s">
        <v>1423</v>
      </c>
      <c r="D802" s="2" t="s">
        <v>2373</v>
      </c>
      <c r="E802" s="23" t="s">
        <v>1079</v>
      </c>
      <c r="F802" s="9">
        <v>7</v>
      </c>
      <c r="G802" s="38">
        <v>20000</v>
      </c>
      <c r="H802" s="9"/>
      <c r="I802" s="31"/>
      <c r="J802" s="9"/>
      <c r="K802" s="9"/>
      <c r="L802" s="3" t="str">
        <f>IFERROR(VLOOKUP($D802,Payments!B$10:$AX$1113,49,FALSE),"-")</f>
        <v>-</v>
      </c>
      <c r="M802" s="3" t="str">
        <f>IFERROR(VLOOKUP($D802,Payments!D$10:$AX$1113,47,FALSE),"-")</f>
        <v>-</v>
      </c>
      <c r="N802" s="3" t="str">
        <f>IFERROR(VLOOKUP($D802,Payments!F$10:$AX$1113,45,FALSE),"-")</f>
        <v>-</v>
      </c>
      <c r="O802" s="3" t="str">
        <f>IFERROR(VLOOKUP($D802,Payments!H$10:$AX$1113,43,FALSE),"-")</f>
        <v>-</v>
      </c>
      <c r="P802" s="3" t="str">
        <f>IFERROR(VLOOKUP($D802,Payments!J$10:$AX$1113,41,FALSE),"-")</f>
        <v>-</v>
      </c>
      <c r="Q802" s="3" t="str">
        <f>IFERROR(VLOOKUP($D802,Payments!L$10:$AX$1113,39,FALSE),"-")</f>
        <v>-</v>
      </c>
      <c r="R802" s="3" t="str">
        <f>IFERROR(VLOOKUP($D802,Payments!N$10:$AX$1113,37,FALSE),"-")</f>
        <v>-</v>
      </c>
      <c r="S802" s="3" t="str">
        <f>IFERROR(VLOOKUP($D802,Payments!P$10:$AX$1113,35,FALSE),"-")</f>
        <v>-</v>
      </c>
      <c r="T802" s="3" t="str">
        <f>IFERROR(VLOOKUP($D802,Payments!R$10:$AX$1113,33,FALSE),"-")</f>
        <v>-</v>
      </c>
      <c r="U802" s="3" t="str">
        <f>IFERROR(VLOOKUP($D802,Payments!T$10:$AX$1113,31,FALSE),"-")</f>
        <v>-</v>
      </c>
      <c r="V802" s="3" t="str">
        <f>IFERROR(VLOOKUP($D802,Payments!V$10:$AX$1113,29,FALSE),"-")</f>
        <v>-</v>
      </c>
      <c r="W802" s="3" t="str">
        <f>IFERROR(VLOOKUP($D802,Payments!X$10:$AX$1113,27,FALSE),"-")</f>
        <v>-</v>
      </c>
      <c r="X802" s="3" t="str">
        <f>IFERROR(VLOOKUP($D802,Payments!Z$10:$AX$1113,25,FALSE),"-")</f>
        <v>-</v>
      </c>
      <c r="Y802" s="3" t="str">
        <f>IFERROR(VLOOKUP($D802,Payments!AB$10:$AX$1113,23,FALSE),"-")</f>
        <v>-</v>
      </c>
      <c r="Z802" s="3" t="str">
        <f>IFERROR(VLOOKUP($D802,Payments!AD$10:$AX$1113,19,FALSE),"-")</f>
        <v>-</v>
      </c>
      <c r="AA802" s="3" t="str">
        <f>IFERROR(VLOOKUP($D802,Payments!AF$10:$AX$1113,17,FALSE),"-")</f>
        <v>-</v>
      </c>
      <c r="AB802" s="3" t="str">
        <f>IFERROR(VLOOKUP($D802,Payments!AH$10:$AX$1113,15,FALSE),"-")</f>
        <v>-</v>
      </c>
      <c r="AC802" s="3" t="str">
        <f>IFERROR(VLOOKUP($D802,Payments!AJ$10:$AX$1113,15,FALSE),"-")</f>
        <v>-</v>
      </c>
      <c r="AD802" s="3" t="str">
        <f>IFERROR(VLOOKUP($D802,Payments!AL$10:$AX$1113,13,FALSE),"-")</f>
        <v>-</v>
      </c>
      <c r="AE802" s="3" t="str">
        <f>IFERROR(VLOOKUP($D802,Payments!AN$10:$AX$1113,11,FALSE),"-")</f>
        <v>-</v>
      </c>
      <c r="AF802" s="3" t="str">
        <f>IFERROR(VLOOKUP($D802,Payments!AP$10:$AX$1113,9,FALSE),"-")</f>
        <v>-</v>
      </c>
      <c r="AG802" s="3" t="str">
        <f>IFERROR(VLOOKUP($D802,Payments!AR$10:$AX$1113,7,FALSE),"-")</f>
        <v>-</v>
      </c>
      <c r="AH802" s="3" t="str">
        <f>IFERROR(VLOOKUP($D802,Payments!AT$10:$AX$1113,5,FALSE),"-")</f>
        <v>-</v>
      </c>
      <c r="AI802" s="3" t="str">
        <f>IFERROR(VLOOKUP($D802,Payments!AV$10:$AX$1113,3,FALSE),"-")</f>
        <v>-</v>
      </c>
    </row>
    <row r="803" spans="1:35" ht="14.5" x14ac:dyDescent="0.35">
      <c r="A803" s="10" t="s">
        <v>1064</v>
      </c>
      <c r="B803" s="2" t="s">
        <v>2729</v>
      </c>
      <c r="C803" s="23" t="s">
        <v>1423</v>
      </c>
      <c r="D803" s="2" t="s">
        <v>2374</v>
      </c>
      <c r="E803" s="23" t="s">
        <v>1080</v>
      </c>
      <c r="F803" s="9">
        <v>8</v>
      </c>
      <c r="G803" s="38">
        <v>25000</v>
      </c>
      <c r="H803" s="9"/>
      <c r="I803" s="31"/>
      <c r="J803" s="9"/>
      <c r="K803" s="9"/>
      <c r="L803" s="3" t="str">
        <f>IFERROR(VLOOKUP($D803,Payments!B$10:$AX$1113,49,FALSE),"-")</f>
        <v>-</v>
      </c>
      <c r="M803" s="3" t="str">
        <f>IFERROR(VLOOKUP($D803,Payments!D$10:$AX$1113,47,FALSE),"-")</f>
        <v>-</v>
      </c>
      <c r="N803" s="3" t="str">
        <f>IFERROR(VLOOKUP($D803,Payments!F$10:$AX$1113,45,FALSE),"-")</f>
        <v>-</v>
      </c>
      <c r="O803" s="3" t="str">
        <f>IFERROR(VLOOKUP($D803,Payments!H$10:$AX$1113,43,FALSE),"-")</f>
        <v>-</v>
      </c>
      <c r="P803" s="3" t="str">
        <f>IFERROR(VLOOKUP($D803,Payments!J$10:$AX$1113,41,FALSE),"-")</f>
        <v>-</v>
      </c>
      <c r="Q803" s="3" t="str">
        <f>IFERROR(VLOOKUP($D803,Payments!L$10:$AX$1113,39,FALSE),"-")</f>
        <v>-</v>
      </c>
      <c r="R803" s="3" t="str">
        <f>IFERROR(VLOOKUP($D803,Payments!N$10:$AX$1113,37,FALSE),"-")</f>
        <v>-</v>
      </c>
      <c r="S803" s="3" t="str">
        <f>IFERROR(VLOOKUP($D803,Payments!P$10:$AX$1113,35,FALSE),"-")</f>
        <v>-</v>
      </c>
      <c r="T803" s="3" t="str">
        <f>IFERROR(VLOOKUP($D803,Payments!R$10:$AX$1113,33,FALSE),"-")</f>
        <v>-</v>
      </c>
      <c r="U803" s="3" t="str">
        <f>IFERROR(VLOOKUP($D803,Payments!T$10:$AX$1113,31,FALSE),"-")</f>
        <v>-</v>
      </c>
      <c r="V803" s="3" t="str">
        <f>IFERROR(VLOOKUP($D803,Payments!V$10:$AX$1113,29,FALSE),"-")</f>
        <v>-</v>
      </c>
      <c r="W803" s="3" t="str">
        <f>IFERROR(VLOOKUP($D803,Payments!X$10:$AX$1113,27,FALSE),"-")</f>
        <v>-</v>
      </c>
      <c r="X803" s="3" t="str">
        <f>IFERROR(VLOOKUP($D803,Payments!Z$10:$AX$1113,25,FALSE),"-")</f>
        <v>-</v>
      </c>
      <c r="Y803" s="3" t="str">
        <f>IFERROR(VLOOKUP($D803,Payments!AB$10:$AX$1113,23,FALSE),"-")</f>
        <v>-</v>
      </c>
      <c r="Z803" s="3" t="str">
        <f>IFERROR(VLOOKUP($D803,Payments!AD$10:$AX$1113,19,FALSE),"-")</f>
        <v>-</v>
      </c>
      <c r="AA803" s="3" t="str">
        <f>IFERROR(VLOOKUP($D803,Payments!AF$10:$AX$1113,17,FALSE),"-")</f>
        <v>-</v>
      </c>
      <c r="AB803" s="3" t="str">
        <f>IFERROR(VLOOKUP($D803,Payments!AH$10:$AX$1113,15,FALSE),"-")</f>
        <v>-</v>
      </c>
      <c r="AC803" s="3" t="str">
        <f>IFERROR(VLOOKUP($D803,Payments!AJ$10:$AX$1113,15,FALSE),"-")</f>
        <v>-</v>
      </c>
      <c r="AD803" s="3" t="str">
        <f>IFERROR(VLOOKUP($D803,Payments!AL$10:$AX$1113,13,FALSE),"-")</f>
        <v>-</v>
      </c>
      <c r="AE803" s="3" t="str">
        <f>IFERROR(VLOOKUP($D803,Payments!AN$10:$AX$1113,11,FALSE),"-")</f>
        <v>-</v>
      </c>
      <c r="AF803" s="3" t="str">
        <f>IFERROR(VLOOKUP($D803,Payments!AP$10:$AX$1113,9,FALSE),"-")</f>
        <v>-</v>
      </c>
      <c r="AG803" s="3" t="str">
        <f>IFERROR(VLOOKUP($D803,Payments!AR$10:$AX$1113,7,FALSE),"-")</f>
        <v>-</v>
      </c>
      <c r="AH803" s="3" t="str">
        <f>IFERROR(VLOOKUP($D803,Payments!AT$10:$AX$1113,5,FALSE),"-")</f>
        <v>-</v>
      </c>
      <c r="AI803" s="3" t="str">
        <f>IFERROR(VLOOKUP($D803,Payments!AV$10:$AX$1113,3,FALSE),"-")</f>
        <v>-</v>
      </c>
    </row>
    <row r="804" spans="1:35" ht="14.5" x14ac:dyDescent="0.35">
      <c r="A804" s="10" t="s">
        <v>1064</v>
      </c>
      <c r="B804" s="2" t="s">
        <v>2729</v>
      </c>
      <c r="C804" s="23" t="s">
        <v>1423</v>
      </c>
      <c r="D804" s="2" t="s">
        <v>2375</v>
      </c>
      <c r="E804" s="23" t="s">
        <v>1081</v>
      </c>
      <c r="F804" s="2" t="s">
        <v>2786</v>
      </c>
      <c r="G804" s="38">
        <v>10000</v>
      </c>
      <c r="H804" s="9" t="s">
        <v>227</v>
      </c>
      <c r="I804" s="31"/>
      <c r="J804" s="9"/>
      <c r="K804" s="9"/>
      <c r="L804" s="3" t="str">
        <f>IFERROR(VLOOKUP($D804,Payments!B$10:$AX$1113,49,FALSE),"-")</f>
        <v>-</v>
      </c>
      <c r="M804" s="3" t="str">
        <f>IFERROR(VLOOKUP($D804,Payments!D$10:$AX$1113,47,FALSE),"-")</f>
        <v>-</v>
      </c>
      <c r="N804" s="3" t="str">
        <f>IFERROR(VLOOKUP($D804,Payments!F$10:$AX$1113,45,FALSE),"-")</f>
        <v>-</v>
      </c>
      <c r="O804" s="3" t="str">
        <f>IFERROR(VLOOKUP($D804,Payments!H$10:$AX$1113,43,FALSE),"-")</f>
        <v>-</v>
      </c>
      <c r="P804" s="3" t="str">
        <f>IFERROR(VLOOKUP($D804,Payments!J$10:$AX$1113,41,FALSE),"-")</f>
        <v>-</v>
      </c>
      <c r="Q804" s="3" t="str">
        <f>IFERROR(VLOOKUP($D804,Payments!L$10:$AX$1113,39,FALSE),"-")</f>
        <v>-</v>
      </c>
      <c r="R804" s="3" t="str">
        <f>IFERROR(VLOOKUP($D804,Payments!N$10:$AX$1113,37,FALSE),"-")</f>
        <v>-</v>
      </c>
      <c r="S804" s="3" t="str">
        <f>IFERROR(VLOOKUP($D804,Payments!P$10:$AX$1113,35,FALSE),"-")</f>
        <v>-</v>
      </c>
      <c r="T804" s="3" t="str">
        <f>IFERROR(VLOOKUP($D804,Payments!R$10:$AX$1113,33,FALSE),"-")</f>
        <v>-</v>
      </c>
      <c r="U804" s="3" t="str">
        <f>IFERROR(VLOOKUP($D804,Payments!T$10:$AX$1113,31,FALSE),"-")</f>
        <v>-</v>
      </c>
      <c r="V804" s="3" t="str">
        <f>IFERROR(VLOOKUP($D804,Payments!V$10:$AX$1113,29,FALSE),"-")</f>
        <v>-</v>
      </c>
      <c r="W804" s="3" t="str">
        <f>IFERROR(VLOOKUP($D804,Payments!X$10:$AX$1113,27,FALSE),"-")</f>
        <v>-</v>
      </c>
      <c r="X804" s="3" t="str">
        <f>IFERROR(VLOOKUP($D804,Payments!Z$10:$AX$1113,25,FALSE),"-")</f>
        <v>-</v>
      </c>
      <c r="Y804" s="3" t="str">
        <f>IFERROR(VLOOKUP($D804,Payments!AB$10:$AX$1113,23,FALSE),"-")</f>
        <v>-</v>
      </c>
      <c r="Z804" s="3" t="str">
        <f>IFERROR(VLOOKUP($D804,Payments!AD$10:$AX$1113,19,FALSE),"-")</f>
        <v>-</v>
      </c>
      <c r="AA804" s="3" t="str">
        <f>IFERROR(VLOOKUP($D804,Payments!AF$10:$AX$1113,17,FALSE),"-")</f>
        <v>-</v>
      </c>
      <c r="AB804" s="3" t="str">
        <f>IFERROR(VLOOKUP($D804,Payments!AH$10:$AX$1113,15,FALSE),"-")</f>
        <v>-</v>
      </c>
      <c r="AC804" s="3" t="str">
        <f>IFERROR(VLOOKUP($D804,Payments!AJ$10:$AX$1113,15,FALSE),"-")</f>
        <v>-</v>
      </c>
      <c r="AD804" s="3" t="str">
        <f>IFERROR(VLOOKUP($D804,Payments!AL$10:$AX$1113,13,FALSE),"-")</f>
        <v>-</v>
      </c>
      <c r="AE804" s="3" t="str">
        <f>IFERROR(VLOOKUP($D804,Payments!AN$10:$AX$1113,11,FALSE),"-")</f>
        <v>-</v>
      </c>
      <c r="AF804" s="3" t="str">
        <f>IFERROR(VLOOKUP($D804,Payments!AP$10:$AX$1113,9,FALSE),"-")</f>
        <v>-</v>
      </c>
      <c r="AG804" s="3" t="str">
        <f>IFERROR(VLOOKUP($D804,Payments!AR$10:$AX$1113,7,FALSE),"-")</f>
        <v>-</v>
      </c>
      <c r="AH804" s="3" t="str">
        <f>IFERROR(VLOOKUP($D804,Payments!AT$10:$AX$1113,5,FALSE),"-")</f>
        <v>-</v>
      </c>
      <c r="AI804" s="3" t="str">
        <f>IFERROR(VLOOKUP($D804,Payments!AV$10:$AX$1113,3,FALSE),"-")</f>
        <v>-</v>
      </c>
    </row>
    <row r="805" spans="1:35" ht="14.5" x14ac:dyDescent="0.35">
      <c r="A805" s="10" t="s">
        <v>1064</v>
      </c>
      <c r="B805" s="2" t="s">
        <v>2729</v>
      </c>
      <c r="C805" s="23" t="s">
        <v>1423</v>
      </c>
      <c r="D805" s="2" t="s">
        <v>2376</v>
      </c>
      <c r="E805" s="23" t="s">
        <v>1082</v>
      </c>
      <c r="F805" s="2" t="s">
        <v>2786</v>
      </c>
      <c r="G805" s="38">
        <v>15000</v>
      </c>
      <c r="H805" s="9" t="s">
        <v>227</v>
      </c>
      <c r="I805" s="31"/>
      <c r="J805" s="9"/>
      <c r="K805" s="9" t="s">
        <v>1083</v>
      </c>
      <c r="L805" s="3" t="str">
        <f>IFERROR(VLOOKUP($D805,Payments!B$10:$AX$1113,49,FALSE),"-")</f>
        <v>-</v>
      </c>
      <c r="M805" s="3" t="str">
        <f>IFERROR(VLOOKUP($D805,Payments!D$10:$AX$1113,47,FALSE),"-")</f>
        <v>-</v>
      </c>
      <c r="N805" s="3" t="str">
        <f>IFERROR(VLOOKUP($D805,Payments!F$10:$AX$1113,45,FALSE),"-")</f>
        <v>-</v>
      </c>
      <c r="O805" s="3" t="str">
        <f>IFERROR(VLOOKUP($D805,Payments!H$10:$AX$1113,43,FALSE),"-")</f>
        <v>-</v>
      </c>
      <c r="P805" s="3" t="str">
        <f>IFERROR(VLOOKUP($D805,Payments!J$10:$AX$1113,41,FALSE),"-")</f>
        <v>-</v>
      </c>
      <c r="Q805" s="3" t="str">
        <f>IFERROR(VLOOKUP($D805,Payments!L$10:$AX$1113,39,FALSE),"-")</f>
        <v>-</v>
      </c>
      <c r="R805" s="3" t="str">
        <f>IFERROR(VLOOKUP($D805,Payments!N$10:$AX$1113,37,FALSE),"-")</f>
        <v>-</v>
      </c>
      <c r="S805" s="3" t="str">
        <f>IFERROR(VLOOKUP($D805,Payments!P$10:$AX$1113,35,FALSE),"-")</f>
        <v>-</v>
      </c>
      <c r="T805" s="3" t="str">
        <f>IFERROR(VLOOKUP($D805,Payments!R$10:$AX$1113,33,FALSE),"-")</f>
        <v>-</v>
      </c>
      <c r="U805" s="3" t="str">
        <f>IFERROR(VLOOKUP($D805,Payments!T$10:$AX$1113,31,FALSE),"-")</f>
        <v>-</v>
      </c>
      <c r="V805" s="3" t="str">
        <f>IFERROR(VLOOKUP($D805,Payments!V$10:$AX$1113,29,FALSE),"-")</f>
        <v>-</v>
      </c>
      <c r="W805" s="3" t="str">
        <f>IFERROR(VLOOKUP($D805,Payments!X$10:$AX$1113,27,FALSE),"-")</f>
        <v>-</v>
      </c>
      <c r="X805" s="3" t="str">
        <f>IFERROR(VLOOKUP($D805,Payments!Z$10:$AX$1113,25,FALSE),"-")</f>
        <v>-</v>
      </c>
      <c r="Y805" s="3" t="str">
        <f>IFERROR(VLOOKUP($D805,Payments!AB$10:$AX$1113,23,FALSE),"-")</f>
        <v>-</v>
      </c>
      <c r="Z805" s="3" t="str">
        <f>IFERROR(VLOOKUP($D805,Payments!AD$10:$AX$1113,19,FALSE),"-")</f>
        <v>-</v>
      </c>
      <c r="AA805" s="3" t="str">
        <f>IFERROR(VLOOKUP($D805,Payments!AF$10:$AX$1113,17,FALSE),"-")</f>
        <v>-</v>
      </c>
      <c r="AB805" s="3" t="str">
        <f>IFERROR(VLOOKUP($D805,Payments!AH$10:$AX$1113,15,FALSE),"-")</f>
        <v>-</v>
      </c>
      <c r="AC805" s="3" t="str">
        <f>IFERROR(VLOOKUP($D805,Payments!AJ$10:$AX$1113,15,FALSE),"-")</f>
        <v>-</v>
      </c>
      <c r="AD805" s="3" t="str">
        <f>IFERROR(VLOOKUP($D805,Payments!AL$10:$AX$1113,13,FALSE),"-")</f>
        <v>-</v>
      </c>
      <c r="AE805" s="3" t="str">
        <f>IFERROR(VLOOKUP($D805,Payments!AN$10:$AX$1113,11,FALSE),"-")</f>
        <v>-</v>
      </c>
      <c r="AF805" s="3" t="str">
        <f>IFERROR(VLOOKUP($D805,Payments!AP$10:$AX$1113,9,FALSE),"-")</f>
        <v>-</v>
      </c>
      <c r="AG805" s="3" t="str">
        <f>IFERROR(VLOOKUP($D805,Payments!AR$10:$AX$1113,7,FALSE),"-")</f>
        <v>-</v>
      </c>
      <c r="AH805" s="3" t="str">
        <f>IFERROR(VLOOKUP($D805,Payments!AT$10:$AX$1113,5,FALSE),"-")</f>
        <v>-</v>
      </c>
      <c r="AI805" s="3" t="str">
        <f>IFERROR(VLOOKUP($D805,Payments!AV$10:$AX$1113,3,FALSE),"-")</f>
        <v>-</v>
      </c>
    </row>
    <row r="806" spans="1:35" ht="14.5" x14ac:dyDescent="0.35">
      <c r="A806" s="10" t="s">
        <v>1064</v>
      </c>
      <c r="B806" s="2" t="s">
        <v>2729</v>
      </c>
      <c r="C806" s="23" t="s">
        <v>1423</v>
      </c>
      <c r="D806" s="2" t="s">
        <v>2377</v>
      </c>
      <c r="E806" s="23" t="s">
        <v>1084</v>
      </c>
      <c r="F806" s="2" t="s">
        <v>2786</v>
      </c>
      <c r="G806" s="38">
        <v>20000</v>
      </c>
      <c r="H806" s="9" t="s">
        <v>227</v>
      </c>
      <c r="I806" s="31"/>
      <c r="J806" s="9"/>
      <c r="K806" s="9" t="s">
        <v>1085</v>
      </c>
      <c r="L806" s="3" t="str">
        <f>IFERROR(VLOOKUP($D806,Payments!B$10:$AX$1113,49,FALSE),"-")</f>
        <v>-</v>
      </c>
      <c r="M806" s="3" t="str">
        <f>IFERROR(VLOOKUP($D806,Payments!D$10:$AX$1113,47,FALSE),"-")</f>
        <v>-</v>
      </c>
      <c r="N806" s="3" t="str">
        <f>IFERROR(VLOOKUP($D806,Payments!F$10:$AX$1113,45,FALSE),"-")</f>
        <v>-</v>
      </c>
      <c r="O806" s="3" t="str">
        <f>IFERROR(VLOOKUP($D806,Payments!H$10:$AX$1113,43,FALSE),"-")</f>
        <v>-</v>
      </c>
      <c r="P806" s="3" t="str">
        <f>IFERROR(VLOOKUP($D806,Payments!J$10:$AX$1113,41,FALSE),"-")</f>
        <v>-</v>
      </c>
      <c r="Q806" s="3" t="str">
        <f>IFERROR(VLOOKUP($D806,Payments!L$10:$AX$1113,39,FALSE),"-")</f>
        <v>-</v>
      </c>
      <c r="R806" s="3" t="str">
        <f>IFERROR(VLOOKUP($D806,Payments!N$10:$AX$1113,37,FALSE),"-")</f>
        <v>-</v>
      </c>
      <c r="S806" s="3" t="str">
        <f>IFERROR(VLOOKUP($D806,Payments!P$10:$AX$1113,35,FALSE),"-")</f>
        <v>-</v>
      </c>
      <c r="T806" s="3" t="str">
        <f>IFERROR(VLOOKUP($D806,Payments!R$10:$AX$1113,33,FALSE),"-")</f>
        <v>-</v>
      </c>
      <c r="U806" s="3" t="str">
        <f>IFERROR(VLOOKUP($D806,Payments!T$10:$AX$1113,31,FALSE),"-")</f>
        <v>-</v>
      </c>
      <c r="V806" s="3" t="str">
        <f>IFERROR(VLOOKUP($D806,Payments!V$10:$AX$1113,29,FALSE),"-")</f>
        <v>-</v>
      </c>
      <c r="W806" s="3" t="str">
        <f>IFERROR(VLOOKUP($D806,Payments!X$10:$AX$1113,27,FALSE),"-")</f>
        <v>-</v>
      </c>
      <c r="X806" s="3" t="str">
        <f>IFERROR(VLOOKUP($D806,Payments!Z$10:$AX$1113,25,FALSE),"-")</f>
        <v>-</v>
      </c>
      <c r="Y806" s="3" t="str">
        <f>IFERROR(VLOOKUP($D806,Payments!AB$10:$AX$1113,23,FALSE),"-")</f>
        <v>-</v>
      </c>
      <c r="Z806" s="3" t="str">
        <f>IFERROR(VLOOKUP($D806,Payments!AD$10:$AX$1113,19,FALSE),"-")</f>
        <v>-</v>
      </c>
      <c r="AA806" s="3" t="str">
        <f>IFERROR(VLOOKUP($D806,Payments!AF$10:$AX$1113,17,FALSE),"-")</f>
        <v>-</v>
      </c>
      <c r="AB806" s="3" t="str">
        <f>IFERROR(VLOOKUP($D806,Payments!AH$10:$AX$1113,15,FALSE),"-")</f>
        <v>-</v>
      </c>
      <c r="AC806" s="3" t="str">
        <f>IFERROR(VLOOKUP($D806,Payments!AJ$10:$AX$1113,15,FALSE),"-")</f>
        <v>-</v>
      </c>
      <c r="AD806" s="3" t="str">
        <f>IFERROR(VLOOKUP($D806,Payments!AL$10:$AX$1113,13,FALSE),"-")</f>
        <v>-</v>
      </c>
      <c r="AE806" s="3" t="str">
        <f>IFERROR(VLOOKUP($D806,Payments!AN$10:$AX$1113,11,FALSE),"-")</f>
        <v>-</v>
      </c>
      <c r="AF806" s="3" t="str">
        <f>IFERROR(VLOOKUP($D806,Payments!AP$10:$AX$1113,9,FALSE),"-")</f>
        <v>-</v>
      </c>
      <c r="AG806" s="3" t="str">
        <f>IFERROR(VLOOKUP($D806,Payments!AR$10:$AX$1113,7,FALSE),"-")</f>
        <v>-</v>
      </c>
      <c r="AH806" s="3" t="str">
        <f>IFERROR(VLOOKUP($D806,Payments!AT$10:$AX$1113,5,FALSE),"-")</f>
        <v>-</v>
      </c>
      <c r="AI806" s="3" t="str">
        <f>IFERROR(VLOOKUP($D806,Payments!AV$10:$AX$1113,3,FALSE),"-")</f>
        <v>-</v>
      </c>
    </row>
    <row r="807" spans="1:35" ht="14.5" x14ac:dyDescent="0.35">
      <c r="A807" s="10" t="s">
        <v>1064</v>
      </c>
      <c r="B807" s="2" t="s">
        <v>2729</v>
      </c>
      <c r="C807" s="23" t="s">
        <v>1423</v>
      </c>
      <c r="D807" s="2" t="s">
        <v>2378</v>
      </c>
      <c r="E807" s="23" t="s">
        <v>803</v>
      </c>
      <c r="F807" s="2" t="s">
        <v>2786</v>
      </c>
      <c r="G807" s="38">
        <v>35000</v>
      </c>
      <c r="H807" s="9" t="s">
        <v>227</v>
      </c>
      <c r="I807" s="31"/>
      <c r="J807" s="9"/>
      <c r="K807" s="9" t="s">
        <v>1086</v>
      </c>
      <c r="L807" s="3" t="str">
        <f>IFERROR(VLOOKUP($D807,Payments!B$10:$AX$1113,49,FALSE),"-")</f>
        <v>-</v>
      </c>
      <c r="M807" s="3" t="str">
        <f>IFERROR(VLOOKUP($D807,Payments!D$10:$AX$1113,47,FALSE),"-")</f>
        <v>-</v>
      </c>
      <c r="N807" s="3" t="str">
        <f>IFERROR(VLOOKUP($D807,Payments!F$10:$AX$1113,45,FALSE),"-")</f>
        <v>-</v>
      </c>
      <c r="O807" s="3" t="str">
        <f>IFERROR(VLOOKUP($D807,Payments!H$10:$AX$1113,43,FALSE),"-")</f>
        <v>-</v>
      </c>
      <c r="P807" s="3" t="str">
        <f>IFERROR(VLOOKUP($D807,Payments!J$10:$AX$1113,41,FALSE),"-")</f>
        <v>-</v>
      </c>
      <c r="Q807" s="3" t="str">
        <f>IFERROR(VLOOKUP($D807,Payments!L$10:$AX$1113,39,FALSE),"-")</f>
        <v>-</v>
      </c>
      <c r="R807" s="3" t="str">
        <f>IFERROR(VLOOKUP($D807,Payments!N$10:$AX$1113,37,FALSE),"-")</f>
        <v>-</v>
      </c>
      <c r="S807" s="3" t="str">
        <f>IFERROR(VLOOKUP($D807,Payments!P$10:$AX$1113,35,FALSE),"-")</f>
        <v>-</v>
      </c>
      <c r="T807" s="3" t="str">
        <f>IFERROR(VLOOKUP($D807,Payments!R$10:$AX$1113,33,FALSE),"-")</f>
        <v>-</v>
      </c>
      <c r="U807" s="3" t="str">
        <f>IFERROR(VLOOKUP($D807,Payments!T$10:$AX$1113,31,FALSE),"-")</f>
        <v>-</v>
      </c>
      <c r="V807" s="3" t="str">
        <f>IFERROR(VLOOKUP($D807,Payments!V$10:$AX$1113,29,FALSE),"-")</f>
        <v>-</v>
      </c>
      <c r="W807" s="3" t="str">
        <f>IFERROR(VLOOKUP($D807,Payments!X$10:$AX$1113,27,FALSE),"-")</f>
        <v>-</v>
      </c>
      <c r="X807" s="3" t="str">
        <f>IFERROR(VLOOKUP($D807,Payments!Z$10:$AX$1113,25,FALSE),"-")</f>
        <v>-</v>
      </c>
      <c r="Y807" s="3" t="str">
        <f>IFERROR(VLOOKUP($D807,Payments!AB$10:$AX$1113,23,FALSE),"-")</f>
        <v>-</v>
      </c>
      <c r="Z807" s="3" t="str">
        <f>IFERROR(VLOOKUP($D807,Payments!AD$10:$AX$1113,19,FALSE),"-")</f>
        <v>-</v>
      </c>
      <c r="AA807" s="3" t="str">
        <f>IFERROR(VLOOKUP($D807,Payments!AF$10:$AX$1113,17,FALSE),"-")</f>
        <v>-</v>
      </c>
      <c r="AB807" s="3" t="str">
        <f>IFERROR(VLOOKUP($D807,Payments!AH$10:$AX$1113,15,FALSE),"-")</f>
        <v>-</v>
      </c>
      <c r="AC807" s="3" t="str">
        <f>IFERROR(VLOOKUP($D807,Payments!AJ$10:$AX$1113,15,FALSE),"-")</f>
        <v>-</v>
      </c>
      <c r="AD807" s="3" t="str">
        <f>IFERROR(VLOOKUP($D807,Payments!AL$10:$AX$1113,13,FALSE),"-")</f>
        <v>-</v>
      </c>
      <c r="AE807" s="3" t="str">
        <f>IFERROR(VLOOKUP($D807,Payments!AN$10:$AX$1113,11,FALSE),"-")</f>
        <v>-</v>
      </c>
      <c r="AF807" s="3" t="str">
        <f>IFERROR(VLOOKUP($D807,Payments!AP$10:$AX$1113,9,FALSE),"-")</f>
        <v>-</v>
      </c>
      <c r="AG807" s="3" t="str">
        <f>IFERROR(VLOOKUP($D807,Payments!AR$10:$AX$1113,7,FALSE),"-")</f>
        <v>-</v>
      </c>
      <c r="AH807" s="3" t="str">
        <f>IFERROR(VLOOKUP($D807,Payments!AT$10:$AX$1113,5,FALSE),"-")</f>
        <v>-</v>
      </c>
      <c r="AI807" s="3" t="str">
        <f>IFERROR(VLOOKUP($D807,Payments!AV$10:$AX$1113,3,FALSE),"-")</f>
        <v>-</v>
      </c>
    </row>
    <row r="808" spans="1:35" ht="14.5" x14ac:dyDescent="0.35">
      <c r="A808" s="10" t="s">
        <v>1064</v>
      </c>
      <c r="B808" s="2" t="s">
        <v>2729</v>
      </c>
      <c r="C808" s="23" t="s">
        <v>1423</v>
      </c>
      <c r="D808" s="2" t="s">
        <v>2379</v>
      </c>
      <c r="E808" s="23" t="s">
        <v>1087</v>
      </c>
      <c r="F808" s="2" t="s">
        <v>2786</v>
      </c>
      <c r="G808" s="38">
        <v>25000</v>
      </c>
      <c r="H808" s="9" t="s">
        <v>227</v>
      </c>
      <c r="I808" s="31"/>
      <c r="J808" s="9"/>
      <c r="K808" s="9" t="s">
        <v>1088</v>
      </c>
      <c r="L808" s="3" t="str">
        <f>IFERROR(VLOOKUP($D808,Payments!B$10:$AX$1113,49,FALSE),"-")</f>
        <v>-</v>
      </c>
      <c r="M808" s="3" t="str">
        <f>IFERROR(VLOOKUP($D808,Payments!D$10:$AX$1113,47,FALSE),"-")</f>
        <v>-</v>
      </c>
      <c r="N808" s="3" t="str">
        <f>IFERROR(VLOOKUP($D808,Payments!F$10:$AX$1113,45,FALSE),"-")</f>
        <v>-</v>
      </c>
      <c r="O808" s="3" t="str">
        <f>IFERROR(VLOOKUP($D808,Payments!H$10:$AX$1113,43,FALSE),"-")</f>
        <v>-</v>
      </c>
      <c r="P808" s="3" t="str">
        <f>IFERROR(VLOOKUP($D808,Payments!J$10:$AX$1113,41,FALSE),"-")</f>
        <v>-</v>
      </c>
      <c r="Q808" s="3" t="str">
        <f>IFERROR(VLOOKUP($D808,Payments!L$10:$AX$1113,39,FALSE),"-")</f>
        <v>-</v>
      </c>
      <c r="R808" s="3" t="str">
        <f>IFERROR(VLOOKUP($D808,Payments!N$10:$AX$1113,37,FALSE),"-")</f>
        <v>-</v>
      </c>
      <c r="S808" s="3" t="str">
        <f>IFERROR(VLOOKUP($D808,Payments!P$10:$AX$1113,35,FALSE),"-")</f>
        <v>-</v>
      </c>
      <c r="T808" s="3" t="str">
        <f>IFERROR(VLOOKUP($D808,Payments!R$10:$AX$1113,33,FALSE),"-")</f>
        <v>-</v>
      </c>
      <c r="U808" s="3" t="str">
        <f>IFERROR(VLOOKUP($D808,Payments!T$10:$AX$1113,31,FALSE),"-")</f>
        <v>-</v>
      </c>
      <c r="V808" s="3" t="str">
        <f>IFERROR(VLOOKUP($D808,Payments!V$10:$AX$1113,29,FALSE),"-")</f>
        <v>-</v>
      </c>
      <c r="W808" s="3" t="str">
        <f>IFERROR(VLOOKUP($D808,Payments!X$10:$AX$1113,27,FALSE),"-")</f>
        <v>-</v>
      </c>
      <c r="X808" s="3" t="str">
        <f>IFERROR(VLOOKUP($D808,Payments!Z$10:$AX$1113,25,FALSE),"-")</f>
        <v>-</v>
      </c>
      <c r="Y808" s="3" t="str">
        <f>IFERROR(VLOOKUP($D808,Payments!AB$10:$AX$1113,23,FALSE),"-")</f>
        <v>-</v>
      </c>
      <c r="Z808" s="3" t="str">
        <f>IFERROR(VLOOKUP($D808,Payments!AD$10:$AX$1113,19,FALSE),"-")</f>
        <v>-</v>
      </c>
      <c r="AA808" s="3" t="str">
        <f>IFERROR(VLOOKUP($D808,Payments!AF$10:$AX$1113,17,FALSE),"-")</f>
        <v>-</v>
      </c>
      <c r="AB808" s="3" t="str">
        <f>IFERROR(VLOOKUP($D808,Payments!AH$10:$AX$1113,15,FALSE),"-")</f>
        <v>-</v>
      </c>
      <c r="AC808" s="3" t="str">
        <f>IFERROR(VLOOKUP($D808,Payments!AJ$10:$AX$1113,15,FALSE),"-")</f>
        <v>-</v>
      </c>
      <c r="AD808" s="3" t="str">
        <f>IFERROR(VLOOKUP($D808,Payments!AL$10:$AX$1113,13,FALSE),"-")</f>
        <v>-</v>
      </c>
      <c r="AE808" s="3" t="str">
        <f>IFERROR(VLOOKUP($D808,Payments!AN$10:$AX$1113,11,FALSE),"-")</f>
        <v>-</v>
      </c>
      <c r="AF808" s="3" t="str">
        <f>IFERROR(VLOOKUP($D808,Payments!AP$10:$AX$1113,9,FALSE),"-")</f>
        <v>-</v>
      </c>
      <c r="AG808" s="3" t="str">
        <f>IFERROR(VLOOKUP($D808,Payments!AR$10:$AX$1113,7,FALSE),"-")</f>
        <v>-</v>
      </c>
      <c r="AH808" s="3" t="str">
        <f>IFERROR(VLOOKUP($D808,Payments!AT$10:$AX$1113,5,FALSE),"-")</f>
        <v>-</v>
      </c>
      <c r="AI808" s="3" t="str">
        <f>IFERROR(VLOOKUP($D808,Payments!AV$10:$AX$1113,3,FALSE),"-")</f>
        <v>-</v>
      </c>
    </row>
    <row r="809" spans="1:35" ht="14.5" x14ac:dyDescent="0.35">
      <c r="A809" s="10" t="s">
        <v>1064</v>
      </c>
      <c r="B809" s="2" t="s">
        <v>2729</v>
      </c>
      <c r="C809" s="23" t="s">
        <v>1423</v>
      </c>
      <c r="D809" s="2" t="s">
        <v>2380</v>
      </c>
      <c r="E809" s="23" t="s">
        <v>1089</v>
      </c>
      <c r="F809" s="9">
        <v>5</v>
      </c>
      <c r="G809" s="38">
        <v>20000</v>
      </c>
      <c r="H809" s="9"/>
      <c r="I809" s="31"/>
      <c r="J809" s="9"/>
      <c r="K809" s="9" t="s">
        <v>1090</v>
      </c>
      <c r="L809" s="3" t="str">
        <f>IFERROR(VLOOKUP($D809,Payments!B$10:$AX$1113,49,FALSE),"-")</f>
        <v>-</v>
      </c>
      <c r="M809" s="3" t="str">
        <f>IFERROR(VLOOKUP($D809,Payments!D$10:$AX$1113,47,FALSE),"-")</f>
        <v>-</v>
      </c>
      <c r="N809" s="3" t="str">
        <f>IFERROR(VLOOKUP($D809,Payments!F$10:$AX$1113,45,FALSE),"-")</f>
        <v>-</v>
      </c>
      <c r="O809" s="3" t="str">
        <f>IFERROR(VLOOKUP($D809,Payments!H$10:$AX$1113,43,FALSE),"-")</f>
        <v>-</v>
      </c>
      <c r="P809" s="3" t="str">
        <f>IFERROR(VLOOKUP($D809,Payments!J$10:$AX$1113,41,FALSE),"-")</f>
        <v>-</v>
      </c>
      <c r="Q809" s="3" t="str">
        <f>IFERROR(VLOOKUP($D809,Payments!L$10:$AX$1113,39,FALSE),"-")</f>
        <v>-</v>
      </c>
      <c r="R809" s="3" t="str">
        <f>IFERROR(VLOOKUP($D809,Payments!N$10:$AX$1113,37,FALSE),"-")</f>
        <v>-</v>
      </c>
      <c r="S809" s="3" t="str">
        <f>IFERROR(VLOOKUP($D809,Payments!P$10:$AX$1113,35,FALSE),"-")</f>
        <v>-</v>
      </c>
      <c r="T809" s="3" t="str">
        <f>IFERROR(VLOOKUP($D809,Payments!R$10:$AX$1113,33,FALSE),"-")</f>
        <v>-</v>
      </c>
      <c r="U809" s="3" t="str">
        <f>IFERROR(VLOOKUP($D809,Payments!T$10:$AX$1113,31,FALSE),"-")</f>
        <v>-</v>
      </c>
      <c r="V809" s="3" t="str">
        <f>IFERROR(VLOOKUP($D809,Payments!V$10:$AX$1113,29,FALSE),"-")</f>
        <v>-</v>
      </c>
      <c r="W809" s="3" t="str">
        <f>IFERROR(VLOOKUP($D809,Payments!X$10:$AX$1113,27,FALSE),"-")</f>
        <v>-</v>
      </c>
      <c r="X809" s="3" t="str">
        <f>IFERROR(VLOOKUP($D809,Payments!Z$10:$AX$1113,25,FALSE),"-")</f>
        <v>-</v>
      </c>
      <c r="Y809" s="3" t="str">
        <f>IFERROR(VLOOKUP($D809,Payments!AB$10:$AX$1113,23,FALSE),"-")</f>
        <v>-</v>
      </c>
      <c r="Z809" s="3" t="str">
        <f>IFERROR(VLOOKUP($D809,Payments!AD$10:$AX$1113,19,FALSE),"-")</f>
        <v>-</v>
      </c>
      <c r="AA809" s="3" t="str">
        <f>IFERROR(VLOOKUP($D809,Payments!AF$10:$AX$1113,17,FALSE),"-")</f>
        <v>-</v>
      </c>
      <c r="AB809" s="3" t="str">
        <f>IFERROR(VLOOKUP($D809,Payments!AH$10:$AX$1113,15,FALSE),"-")</f>
        <v>-</v>
      </c>
      <c r="AC809" s="3" t="str">
        <f>IFERROR(VLOOKUP($D809,Payments!AJ$10:$AX$1113,15,FALSE),"-")</f>
        <v>-</v>
      </c>
      <c r="AD809" s="3" t="str">
        <f>IFERROR(VLOOKUP($D809,Payments!AL$10:$AX$1113,13,FALSE),"-")</f>
        <v>-</v>
      </c>
      <c r="AE809" s="3" t="str">
        <f>IFERROR(VLOOKUP($D809,Payments!AN$10:$AX$1113,11,FALSE),"-")</f>
        <v>-</v>
      </c>
      <c r="AF809" s="3" t="str">
        <f>IFERROR(VLOOKUP($D809,Payments!AP$10:$AX$1113,9,FALSE),"-")</f>
        <v>-</v>
      </c>
      <c r="AG809" s="3" t="str">
        <f>IFERROR(VLOOKUP($D809,Payments!AR$10:$AX$1113,7,FALSE),"-")</f>
        <v>-</v>
      </c>
      <c r="AH809" s="3" t="str">
        <f>IFERROR(VLOOKUP($D809,Payments!AT$10:$AX$1113,5,FALSE),"-")</f>
        <v>-</v>
      </c>
      <c r="AI809" s="3" t="str">
        <f>IFERROR(VLOOKUP($D809,Payments!AV$10:$AX$1113,3,FALSE),"-")</f>
        <v>-</v>
      </c>
    </row>
    <row r="810" spans="1:35" ht="14.5" x14ac:dyDescent="0.35">
      <c r="A810" s="10" t="s">
        <v>1064</v>
      </c>
      <c r="B810" s="2" t="s">
        <v>2729</v>
      </c>
      <c r="C810" s="23" t="s">
        <v>1423</v>
      </c>
      <c r="D810" s="2" t="s">
        <v>2381</v>
      </c>
      <c r="E810" s="23" t="s">
        <v>1091</v>
      </c>
      <c r="F810" s="9">
        <v>5</v>
      </c>
      <c r="G810" s="38">
        <v>20000</v>
      </c>
      <c r="H810" s="9"/>
      <c r="I810" s="31"/>
      <c r="J810" s="9"/>
      <c r="K810" s="9" t="s">
        <v>1092</v>
      </c>
      <c r="L810" s="3" t="str">
        <f>IFERROR(VLOOKUP($D810,Payments!B$10:$AX$1113,49,FALSE),"-")</f>
        <v>-</v>
      </c>
      <c r="M810" s="3" t="str">
        <f>IFERROR(VLOOKUP($D810,Payments!D$10:$AX$1113,47,FALSE),"-")</f>
        <v>-</v>
      </c>
      <c r="N810" s="3" t="str">
        <f>IFERROR(VLOOKUP($D810,Payments!F$10:$AX$1113,45,FALSE),"-")</f>
        <v>-</v>
      </c>
      <c r="O810" s="3" t="str">
        <f>IFERROR(VLOOKUP($D810,Payments!H$10:$AX$1113,43,FALSE),"-")</f>
        <v>-</v>
      </c>
      <c r="P810" s="3" t="str">
        <f>IFERROR(VLOOKUP($D810,Payments!J$10:$AX$1113,41,FALSE),"-")</f>
        <v>-</v>
      </c>
      <c r="Q810" s="3" t="str">
        <f>IFERROR(VLOOKUP($D810,Payments!L$10:$AX$1113,39,FALSE),"-")</f>
        <v>-</v>
      </c>
      <c r="R810" s="3" t="str">
        <f>IFERROR(VLOOKUP($D810,Payments!N$10:$AX$1113,37,FALSE),"-")</f>
        <v>-</v>
      </c>
      <c r="S810" s="3" t="str">
        <f>IFERROR(VLOOKUP($D810,Payments!P$10:$AX$1113,35,FALSE),"-")</f>
        <v>-</v>
      </c>
      <c r="T810" s="3" t="str">
        <f>IFERROR(VLOOKUP($D810,Payments!R$10:$AX$1113,33,FALSE),"-")</f>
        <v>-</v>
      </c>
      <c r="U810" s="3" t="str">
        <f>IFERROR(VLOOKUP($D810,Payments!T$10:$AX$1113,31,FALSE),"-")</f>
        <v>-</v>
      </c>
      <c r="V810" s="3" t="str">
        <f>IFERROR(VLOOKUP($D810,Payments!V$10:$AX$1113,29,FALSE),"-")</f>
        <v>-</v>
      </c>
      <c r="W810" s="3" t="str">
        <f>IFERROR(VLOOKUP($D810,Payments!X$10:$AX$1113,27,FALSE),"-")</f>
        <v>-</v>
      </c>
      <c r="X810" s="3" t="str">
        <f>IFERROR(VLOOKUP($D810,Payments!Z$10:$AX$1113,25,FALSE),"-")</f>
        <v>-</v>
      </c>
      <c r="Y810" s="3" t="str">
        <f>IFERROR(VLOOKUP($D810,Payments!AB$10:$AX$1113,23,FALSE),"-")</f>
        <v>-</v>
      </c>
      <c r="Z810" s="3" t="str">
        <f>IFERROR(VLOOKUP($D810,Payments!AD$10:$AX$1113,19,FALSE),"-")</f>
        <v>-</v>
      </c>
      <c r="AA810" s="3" t="str">
        <f>IFERROR(VLOOKUP($D810,Payments!AF$10:$AX$1113,17,FALSE),"-")</f>
        <v>-</v>
      </c>
      <c r="AB810" s="3" t="str">
        <f>IFERROR(VLOOKUP($D810,Payments!AH$10:$AX$1113,15,FALSE),"-")</f>
        <v>-</v>
      </c>
      <c r="AC810" s="3" t="str">
        <f>IFERROR(VLOOKUP($D810,Payments!AJ$10:$AX$1113,15,FALSE),"-")</f>
        <v>-</v>
      </c>
      <c r="AD810" s="3" t="str">
        <f>IFERROR(VLOOKUP($D810,Payments!AL$10:$AX$1113,13,FALSE),"-")</f>
        <v>-</v>
      </c>
      <c r="AE810" s="3" t="str">
        <f>IFERROR(VLOOKUP($D810,Payments!AN$10:$AX$1113,11,FALSE),"-")</f>
        <v>-</v>
      </c>
      <c r="AF810" s="3" t="str">
        <f>IFERROR(VLOOKUP($D810,Payments!AP$10:$AX$1113,9,FALSE),"-")</f>
        <v>-</v>
      </c>
      <c r="AG810" s="3" t="str">
        <f>IFERROR(VLOOKUP($D810,Payments!AR$10:$AX$1113,7,FALSE),"-")</f>
        <v>-</v>
      </c>
      <c r="AH810" s="3" t="str">
        <f>IFERROR(VLOOKUP($D810,Payments!AT$10:$AX$1113,5,FALSE),"-")</f>
        <v>-</v>
      </c>
      <c r="AI810" s="3" t="str">
        <f>IFERROR(VLOOKUP($D810,Payments!AV$10:$AX$1113,3,FALSE),"-")</f>
        <v>-</v>
      </c>
    </row>
    <row r="811" spans="1:35" ht="14.5" x14ac:dyDescent="0.35">
      <c r="A811" s="10" t="s">
        <v>1064</v>
      </c>
      <c r="B811" s="2" t="s">
        <v>2730</v>
      </c>
      <c r="C811" s="23" t="s">
        <v>1093</v>
      </c>
      <c r="D811" s="2" t="s">
        <v>2382</v>
      </c>
      <c r="E811" s="23" t="s">
        <v>1094</v>
      </c>
      <c r="F811" s="9">
        <v>1</v>
      </c>
      <c r="G811" s="38">
        <v>20000</v>
      </c>
      <c r="H811" s="9"/>
      <c r="I811" s="31"/>
      <c r="J811" s="9"/>
      <c r="K811" s="9"/>
      <c r="L811" s="3" t="str">
        <f>IFERROR(VLOOKUP($D811,Payments!B$10:$AX$1113,49,FALSE),"-")</f>
        <v>-</v>
      </c>
      <c r="M811" s="3" t="str">
        <f>IFERROR(VLOOKUP($D811,Payments!D$10:$AX$1113,47,FALSE),"-")</f>
        <v>-</v>
      </c>
      <c r="N811" s="3" t="str">
        <f>IFERROR(VLOOKUP($D811,Payments!F$10:$AX$1113,45,FALSE),"-")</f>
        <v>-</v>
      </c>
      <c r="O811" s="3" t="str">
        <f>IFERROR(VLOOKUP($D811,Payments!H$10:$AX$1113,43,FALSE),"-")</f>
        <v>-</v>
      </c>
      <c r="P811" s="3" t="str">
        <f>IFERROR(VLOOKUP($D811,Payments!J$10:$AX$1113,41,FALSE),"-")</f>
        <v>-</v>
      </c>
      <c r="Q811" s="3" t="str">
        <f>IFERROR(VLOOKUP($D811,Payments!L$10:$AX$1113,39,FALSE),"-")</f>
        <v>-</v>
      </c>
      <c r="R811" s="3" t="str">
        <f>IFERROR(VLOOKUP($D811,Payments!N$10:$AX$1113,37,FALSE),"-")</f>
        <v>-</v>
      </c>
      <c r="S811" s="3" t="str">
        <f>IFERROR(VLOOKUP($D811,Payments!P$10:$AX$1113,35,FALSE),"-")</f>
        <v>-</v>
      </c>
      <c r="T811" s="3" t="str">
        <f>IFERROR(VLOOKUP($D811,Payments!R$10:$AX$1113,33,FALSE),"-")</f>
        <v>-</v>
      </c>
      <c r="U811" s="3" t="str">
        <f>IFERROR(VLOOKUP($D811,Payments!T$10:$AX$1113,31,FALSE),"-")</f>
        <v>-</v>
      </c>
      <c r="V811" s="3" t="str">
        <f>IFERROR(VLOOKUP($D811,Payments!V$10:$AX$1113,29,FALSE),"-")</f>
        <v>-</v>
      </c>
      <c r="W811" s="3" t="str">
        <f>IFERROR(VLOOKUP($D811,Payments!X$10:$AX$1113,27,FALSE),"-")</f>
        <v>-</v>
      </c>
      <c r="X811" s="3" t="str">
        <f>IFERROR(VLOOKUP($D811,Payments!Z$10:$AX$1113,25,FALSE),"-")</f>
        <v>-</v>
      </c>
      <c r="Y811" s="3" t="str">
        <f>IFERROR(VLOOKUP($D811,Payments!AB$10:$AX$1113,23,FALSE),"-")</f>
        <v>-</v>
      </c>
      <c r="Z811" s="3" t="str">
        <f>IFERROR(VLOOKUP($D811,Payments!AD$10:$AX$1113,19,FALSE),"-")</f>
        <v>-</v>
      </c>
      <c r="AA811" s="3" t="str">
        <f>IFERROR(VLOOKUP($D811,Payments!AF$10:$AX$1113,17,FALSE),"-")</f>
        <v>-</v>
      </c>
      <c r="AB811" s="3" t="str">
        <f>IFERROR(VLOOKUP($D811,Payments!AH$10:$AX$1113,15,FALSE),"-")</f>
        <v>-</v>
      </c>
      <c r="AC811" s="3" t="str">
        <f>IFERROR(VLOOKUP($D811,Payments!AJ$10:$AX$1113,15,FALSE),"-")</f>
        <v>-</v>
      </c>
      <c r="AD811" s="3" t="str">
        <f>IFERROR(VLOOKUP($D811,Payments!AL$10:$AX$1113,13,FALSE),"-")</f>
        <v>-</v>
      </c>
      <c r="AE811" s="3" t="str">
        <f>IFERROR(VLOOKUP($D811,Payments!AN$10:$AX$1113,11,FALSE),"-")</f>
        <v>-</v>
      </c>
      <c r="AF811" s="3" t="str">
        <f>IFERROR(VLOOKUP($D811,Payments!AP$10:$AX$1113,9,FALSE),"-")</f>
        <v>-</v>
      </c>
      <c r="AG811" s="3" t="str">
        <f>IFERROR(VLOOKUP($D811,Payments!AR$10:$AX$1113,7,FALSE),"-")</f>
        <v>-</v>
      </c>
      <c r="AH811" s="3" t="str">
        <f>IFERROR(VLOOKUP($D811,Payments!AT$10:$AX$1113,5,FALSE),"-")</f>
        <v>-</v>
      </c>
      <c r="AI811" s="3" t="str">
        <f>IFERROR(VLOOKUP($D811,Payments!AV$10:$AX$1113,3,FALSE),"-")</f>
        <v>-</v>
      </c>
    </row>
    <row r="812" spans="1:35" ht="14.5" x14ac:dyDescent="0.35">
      <c r="A812" s="10" t="s">
        <v>1064</v>
      </c>
      <c r="B812" s="2" t="s">
        <v>2730</v>
      </c>
      <c r="C812" s="23" t="s">
        <v>1093</v>
      </c>
      <c r="D812" s="2" t="s">
        <v>2383</v>
      </c>
      <c r="E812" s="23" t="s">
        <v>622</v>
      </c>
      <c r="F812" s="9">
        <v>6</v>
      </c>
      <c r="G812" s="38">
        <v>20000</v>
      </c>
      <c r="H812" s="9"/>
      <c r="I812" s="31"/>
      <c r="J812" s="9"/>
      <c r="K812" s="9" t="s">
        <v>1095</v>
      </c>
      <c r="L812" s="3" t="str">
        <f>IFERROR(VLOOKUP($D812,Payments!B$10:$AX$1113,49,FALSE),"-")</f>
        <v>-</v>
      </c>
      <c r="M812" s="3" t="str">
        <f>IFERROR(VLOOKUP($D812,Payments!D$10:$AX$1113,47,FALSE),"-")</f>
        <v>-</v>
      </c>
      <c r="N812" s="3" t="str">
        <f>IFERROR(VLOOKUP($D812,Payments!F$10:$AX$1113,45,FALSE),"-")</f>
        <v>-</v>
      </c>
      <c r="O812" s="3" t="str">
        <f>IFERROR(VLOOKUP($D812,Payments!H$10:$AX$1113,43,FALSE),"-")</f>
        <v>-</v>
      </c>
      <c r="P812" s="3" t="str">
        <f>IFERROR(VLOOKUP($D812,Payments!J$10:$AX$1113,41,FALSE),"-")</f>
        <v>-</v>
      </c>
      <c r="Q812" s="3" t="str">
        <f>IFERROR(VLOOKUP($D812,Payments!L$10:$AX$1113,39,FALSE),"-")</f>
        <v>-</v>
      </c>
      <c r="R812" s="3" t="str">
        <f>IFERROR(VLOOKUP($D812,Payments!N$10:$AX$1113,37,FALSE),"-")</f>
        <v>-</v>
      </c>
      <c r="S812" s="3" t="str">
        <f>IFERROR(VLOOKUP($D812,Payments!P$10:$AX$1113,35,FALSE),"-")</f>
        <v>-</v>
      </c>
      <c r="T812" s="3" t="str">
        <f>IFERROR(VLOOKUP($D812,Payments!R$10:$AX$1113,33,FALSE),"-")</f>
        <v>-</v>
      </c>
      <c r="U812" s="3" t="str">
        <f>IFERROR(VLOOKUP($D812,Payments!T$10:$AX$1113,31,FALSE),"-")</f>
        <v>-</v>
      </c>
      <c r="V812" s="3" t="str">
        <f>IFERROR(VLOOKUP($D812,Payments!V$10:$AX$1113,29,FALSE),"-")</f>
        <v>-</v>
      </c>
      <c r="W812" s="3" t="str">
        <f>IFERROR(VLOOKUP($D812,Payments!X$10:$AX$1113,27,FALSE),"-")</f>
        <v>-</v>
      </c>
      <c r="X812" s="3" t="str">
        <f>IFERROR(VLOOKUP($D812,Payments!Z$10:$AX$1113,25,FALSE),"-")</f>
        <v>-</v>
      </c>
      <c r="Y812" s="3" t="str">
        <f>IFERROR(VLOOKUP($D812,Payments!AB$10:$AX$1113,23,FALSE),"-")</f>
        <v>-</v>
      </c>
      <c r="Z812" s="3" t="str">
        <f>IFERROR(VLOOKUP($D812,Payments!AD$10:$AX$1113,19,FALSE),"-")</f>
        <v>-</v>
      </c>
      <c r="AA812" s="3" t="str">
        <f>IFERROR(VLOOKUP($D812,Payments!AF$10:$AX$1113,17,FALSE),"-")</f>
        <v>-</v>
      </c>
      <c r="AB812" s="3" t="str">
        <f>IFERROR(VLOOKUP($D812,Payments!AH$10:$AX$1113,15,FALSE),"-")</f>
        <v>-</v>
      </c>
      <c r="AC812" s="3" t="str">
        <f>IFERROR(VLOOKUP($D812,Payments!AJ$10:$AX$1113,15,FALSE),"-")</f>
        <v>-</v>
      </c>
      <c r="AD812" s="3" t="str">
        <f>IFERROR(VLOOKUP($D812,Payments!AL$10:$AX$1113,13,FALSE),"-")</f>
        <v>-</v>
      </c>
      <c r="AE812" s="3" t="str">
        <f>IFERROR(VLOOKUP($D812,Payments!AN$10:$AX$1113,11,FALSE),"-")</f>
        <v>-</v>
      </c>
      <c r="AF812" s="3" t="str">
        <f>IFERROR(VLOOKUP($D812,Payments!AP$10:$AX$1113,9,FALSE),"-")</f>
        <v>-</v>
      </c>
      <c r="AG812" s="3" t="str">
        <f>IFERROR(VLOOKUP($D812,Payments!AR$10:$AX$1113,7,FALSE),"-")</f>
        <v>-</v>
      </c>
      <c r="AH812" s="3" t="str">
        <f>IFERROR(VLOOKUP($D812,Payments!AT$10:$AX$1113,5,FALSE),"-")</f>
        <v>-</v>
      </c>
      <c r="AI812" s="3" t="str">
        <f>IFERROR(VLOOKUP($D812,Payments!AV$10:$AX$1113,3,FALSE),"-")</f>
        <v>-</v>
      </c>
    </row>
    <row r="813" spans="1:35" ht="14.5" x14ac:dyDescent="0.35">
      <c r="A813" s="10" t="s">
        <v>1064</v>
      </c>
      <c r="B813" s="2" t="s">
        <v>2730</v>
      </c>
      <c r="C813" s="23" t="s">
        <v>1093</v>
      </c>
      <c r="D813" s="2" t="s">
        <v>2384</v>
      </c>
      <c r="E813" s="23" t="s">
        <v>1096</v>
      </c>
      <c r="F813" s="9">
        <v>3</v>
      </c>
      <c r="G813" s="38">
        <v>20000</v>
      </c>
      <c r="H813" s="9"/>
      <c r="I813" s="31"/>
      <c r="J813" s="9"/>
      <c r="K813" s="9"/>
      <c r="L813" s="3" t="str">
        <f>IFERROR(VLOOKUP($D813,Payments!B$10:$AX$1113,49,FALSE),"-")</f>
        <v>-</v>
      </c>
      <c r="M813" s="3" t="str">
        <f>IFERROR(VLOOKUP($D813,Payments!D$10:$AX$1113,47,FALSE),"-")</f>
        <v>-</v>
      </c>
      <c r="N813" s="3" t="str">
        <f>IFERROR(VLOOKUP($D813,Payments!F$10:$AX$1113,45,FALSE),"-")</f>
        <v>-</v>
      </c>
      <c r="O813" s="3" t="str">
        <f>IFERROR(VLOOKUP($D813,Payments!H$10:$AX$1113,43,FALSE),"-")</f>
        <v>-</v>
      </c>
      <c r="P813" s="3" t="str">
        <f>IFERROR(VLOOKUP($D813,Payments!J$10:$AX$1113,41,FALSE),"-")</f>
        <v>-</v>
      </c>
      <c r="Q813" s="3" t="str">
        <f>IFERROR(VLOOKUP($D813,Payments!L$10:$AX$1113,39,FALSE),"-")</f>
        <v>-</v>
      </c>
      <c r="R813" s="3" t="str">
        <f>IFERROR(VLOOKUP($D813,Payments!N$10:$AX$1113,37,FALSE),"-")</f>
        <v>-</v>
      </c>
      <c r="S813" s="3" t="str">
        <f>IFERROR(VLOOKUP($D813,Payments!P$10:$AX$1113,35,FALSE),"-")</f>
        <v>-</v>
      </c>
      <c r="T813" s="3" t="str">
        <f>IFERROR(VLOOKUP($D813,Payments!R$10:$AX$1113,33,FALSE),"-")</f>
        <v>-</v>
      </c>
      <c r="U813" s="3" t="str">
        <f>IFERROR(VLOOKUP($D813,Payments!T$10:$AX$1113,31,FALSE),"-")</f>
        <v>-</v>
      </c>
      <c r="V813" s="3" t="str">
        <f>IFERROR(VLOOKUP($D813,Payments!V$10:$AX$1113,29,FALSE),"-")</f>
        <v>-</v>
      </c>
      <c r="W813" s="3" t="str">
        <f>IFERROR(VLOOKUP($D813,Payments!X$10:$AX$1113,27,FALSE),"-")</f>
        <v>-</v>
      </c>
      <c r="X813" s="3" t="str">
        <f>IFERROR(VLOOKUP($D813,Payments!Z$10:$AX$1113,25,FALSE),"-")</f>
        <v>-</v>
      </c>
      <c r="Y813" s="3" t="str">
        <f>IFERROR(VLOOKUP($D813,Payments!AB$10:$AX$1113,23,FALSE),"-")</f>
        <v>-</v>
      </c>
      <c r="Z813" s="3" t="str">
        <f>IFERROR(VLOOKUP($D813,Payments!AD$10:$AX$1113,19,FALSE),"-")</f>
        <v>-</v>
      </c>
      <c r="AA813" s="3" t="str">
        <f>IFERROR(VLOOKUP($D813,Payments!AF$10:$AX$1113,17,FALSE),"-")</f>
        <v>-</v>
      </c>
      <c r="AB813" s="3" t="str">
        <f>IFERROR(VLOOKUP($D813,Payments!AH$10:$AX$1113,15,FALSE),"-")</f>
        <v>-</v>
      </c>
      <c r="AC813" s="3" t="str">
        <f>IFERROR(VLOOKUP($D813,Payments!AJ$10:$AX$1113,15,FALSE),"-")</f>
        <v>-</v>
      </c>
      <c r="AD813" s="3" t="str">
        <f>IFERROR(VLOOKUP($D813,Payments!AL$10:$AX$1113,13,FALSE),"-")</f>
        <v>-</v>
      </c>
      <c r="AE813" s="3" t="str">
        <f>IFERROR(VLOOKUP($D813,Payments!AN$10:$AX$1113,11,FALSE),"-")</f>
        <v>-</v>
      </c>
      <c r="AF813" s="3" t="str">
        <f>IFERROR(VLOOKUP($D813,Payments!AP$10:$AX$1113,9,FALSE),"-")</f>
        <v>-</v>
      </c>
      <c r="AG813" s="3" t="str">
        <f>IFERROR(VLOOKUP($D813,Payments!AR$10:$AX$1113,7,FALSE),"-")</f>
        <v>-</v>
      </c>
      <c r="AH813" s="3" t="str">
        <f>IFERROR(VLOOKUP($D813,Payments!AT$10:$AX$1113,5,FALSE),"-")</f>
        <v>-</v>
      </c>
      <c r="AI813" s="3" t="str">
        <f>IFERROR(VLOOKUP($D813,Payments!AV$10:$AX$1113,3,FALSE),"-")</f>
        <v>-</v>
      </c>
    </row>
    <row r="814" spans="1:35" ht="14.5" x14ac:dyDescent="0.35">
      <c r="A814" s="10" t="s">
        <v>1064</v>
      </c>
      <c r="B814" s="2" t="s">
        <v>2730</v>
      </c>
      <c r="C814" s="23" t="s">
        <v>1093</v>
      </c>
      <c r="D814" s="2" t="s">
        <v>2385</v>
      </c>
      <c r="E814" s="23" t="s">
        <v>1097</v>
      </c>
      <c r="F814" s="9">
        <v>4</v>
      </c>
      <c r="G814" s="38">
        <v>20000</v>
      </c>
      <c r="H814" s="9"/>
      <c r="I814" s="31"/>
      <c r="J814" s="9"/>
      <c r="K814" s="9"/>
      <c r="L814" s="3" t="str">
        <f>IFERROR(VLOOKUP($D814,Payments!B$10:$AX$1113,49,FALSE),"-")</f>
        <v>-</v>
      </c>
      <c r="M814" s="3" t="str">
        <f>IFERROR(VLOOKUP($D814,Payments!D$10:$AX$1113,47,FALSE),"-")</f>
        <v>-</v>
      </c>
      <c r="N814" s="3" t="str">
        <f>IFERROR(VLOOKUP($D814,Payments!F$10:$AX$1113,45,FALSE),"-")</f>
        <v>-</v>
      </c>
      <c r="O814" s="3" t="str">
        <f>IFERROR(VLOOKUP($D814,Payments!H$10:$AX$1113,43,FALSE),"-")</f>
        <v>-</v>
      </c>
      <c r="P814" s="3" t="str">
        <f>IFERROR(VLOOKUP($D814,Payments!J$10:$AX$1113,41,FALSE),"-")</f>
        <v>-</v>
      </c>
      <c r="Q814" s="3" t="str">
        <f>IFERROR(VLOOKUP($D814,Payments!L$10:$AX$1113,39,FALSE),"-")</f>
        <v>-</v>
      </c>
      <c r="R814" s="3" t="str">
        <f>IFERROR(VLOOKUP($D814,Payments!N$10:$AX$1113,37,FALSE),"-")</f>
        <v>-</v>
      </c>
      <c r="S814" s="3" t="str">
        <f>IFERROR(VLOOKUP($D814,Payments!P$10:$AX$1113,35,FALSE),"-")</f>
        <v>-</v>
      </c>
      <c r="T814" s="3" t="str">
        <f>IFERROR(VLOOKUP($D814,Payments!R$10:$AX$1113,33,FALSE),"-")</f>
        <v>-</v>
      </c>
      <c r="U814" s="3" t="str">
        <f>IFERROR(VLOOKUP($D814,Payments!T$10:$AX$1113,31,FALSE),"-")</f>
        <v>-</v>
      </c>
      <c r="V814" s="3" t="str">
        <f>IFERROR(VLOOKUP($D814,Payments!V$10:$AX$1113,29,FALSE),"-")</f>
        <v>-</v>
      </c>
      <c r="W814" s="3" t="str">
        <f>IFERROR(VLOOKUP($D814,Payments!X$10:$AX$1113,27,FALSE),"-")</f>
        <v>-</v>
      </c>
      <c r="X814" s="3" t="str">
        <f>IFERROR(VLOOKUP($D814,Payments!Z$10:$AX$1113,25,FALSE),"-")</f>
        <v>-</v>
      </c>
      <c r="Y814" s="3" t="str">
        <f>IFERROR(VLOOKUP($D814,Payments!AB$10:$AX$1113,23,FALSE),"-")</f>
        <v>-</v>
      </c>
      <c r="Z814" s="3" t="str">
        <f>IFERROR(VLOOKUP($D814,Payments!AD$10:$AX$1113,19,FALSE),"-")</f>
        <v>-</v>
      </c>
      <c r="AA814" s="3" t="str">
        <f>IFERROR(VLOOKUP($D814,Payments!AF$10:$AX$1113,17,FALSE),"-")</f>
        <v>-</v>
      </c>
      <c r="AB814" s="3" t="str">
        <f>IFERROR(VLOOKUP($D814,Payments!AH$10:$AX$1113,15,FALSE),"-")</f>
        <v>-</v>
      </c>
      <c r="AC814" s="3" t="str">
        <f>IFERROR(VLOOKUP($D814,Payments!AJ$10:$AX$1113,15,FALSE),"-")</f>
        <v>-</v>
      </c>
      <c r="AD814" s="3" t="str">
        <f>IFERROR(VLOOKUP($D814,Payments!AL$10:$AX$1113,13,FALSE),"-")</f>
        <v>-</v>
      </c>
      <c r="AE814" s="3" t="str">
        <f>IFERROR(VLOOKUP($D814,Payments!AN$10:$AX$1113,11,FALSE),"-")</f>
        <v>-</v>
      </c>
      <c r="AF814" s="3" t="str">
        <f>IFERROR(VLOOKUP($D814,Payments!AP$10:$AX$1113,9,FALSE),"-")</f>
        <v>-</v>
      </c>
      <c r="AG814" s="3" t="str">
        <f>IFERROR(VLOOKUP($D814,Payments!AR$10:$AX$1113,7,FALSE),"-")</f>
        <v>-</v>
      </c>
      <c r="AH814" s="3" t="str">
        <f>IFERROR(VLOOKUP($D814,Payments!AT$10:$AX$1113,5,FALSE),"-")</f>
        <v>-</v>
      </c>
      <c r="AI814" s="3" t="str">
        <f>IFERROR(VLOOKUP($D814,Payments!AV$10:$AX$1113,3,FALSE),"-")</f>
        <v>-</v>
      </c>
    </row>
    <row r="815" spans="1:35" ht="14.5" x14ac:dyDescent="0.35">
      <c r="A815" s="10" t="s">
        <v>1064</v>
      </c>
      <c r="B815" s="2" t="s">
        <v>2730</v>
      </c>
      <c r="C815" s="23" t="s">
        <v>1093</v>
      </c>
      <c r="D815" s="2" t="s">
        <v>2386</v>
      </c>
      <c r="E815" s="23" t="s">
        <v>1098</v>
      </c>
      <c r="F815" s="9">
        <v>5</v>
      </c>
      <c r="G815" s="38">
        <v>20000</v>
      </c>
      <c r="H815" s="9"/>
      <c r="I815" s="31"/>
      <c r="J815" s="9"/>
      <c r="K815" s="9"/>
      <c r="L815" s="3" t="str">
        <f>IFERROR(VLOOKUP($D815,Payments!B$10:$AX$1113,49,FALSE),"-")</f>
        <v>-</v>
      </c>
      <c r="M815" s="3" t="str">
        <f>IFERROR(VLOOKUP($D815,Payments!D$10:$AX$1113,47,FALSE),"-")</f>
        <v>-</v>
      </c>
      <c r="N815" s="3" t="str">
        <f>IFERROR(VLOOKUP($D815,Payments!F$10:$AX$1113,45,FALSE),"-")</f>
        <v>-</v>
      </c>
      <c r="O815" s="3" t="str">
        <f>IFERROR(VLOOKUP($D815,Payments!H$10:$AX$1113,43,FALSE),"-")</f>
        <v>-</v>
      </c>
      <c r="P815" s="3" t="str">
        <f>IFERROR(VLOOKUP($D815,Payments!J$10:$AX$1113,41,FALSE),"-")</f>
        <v>-</v>
      </c>
      <c r="Q815" s="3" t="str">
        <f>IFERROR(VLOOKUP($D815,Payments!L$10:$AX$1113,39,FALSE),"-")</f>
        <v>-</v>
      </c>
      <c r="R815" s="3" t="str">
        <f>IFERROR(VLOOKUP($D815,Payments!N$10:$AX$1113,37,FALSE),"-")</f>
        <v>-</v>
      </c>
      <c r="S815" s="3" t="str">
        <f>IFERROR(VLOOKUP($D815,Payments!P$10:$AX$1113,35,FALSE),"-")</f>
        <v>-</v>
      </c>
      <c r="T815" s="3" t="str">
        <f>IFERROR(VLOOKUP($D815,Payments!R$10:$AX$1113,33,FALSE),"-")</f>
        <v>-</v>
      </c>
      <c r="U815" s="3" t="str">
        <f>IFERROR(VLOOKUP($D815,Payments!T$10:$AX$1113,31,FALSE),"-")</f>
        <v>-</v>
      </c>
      <c r="V815" s="3" t="str">
        <f>IFERROR(VLOOKUP($D815,Payments!V$10:$AX$1113,29,FALSE),"-")</f>
        <v>-</v>
      </c>
      <c r="W815" s="3" t="str">
        <f>IFERROR(VLOOKUP($D815,Payments!X$10:$AX$1113,27,FALSE),"-")</f>
        <v>-</v>
      </c>
      <c r="X815" s="3" t="str">
        <f>IFERROR(VLOOKUP($D815,Payments!Z$10:$AX$1113,25,FALSE),"-")</f>
        <v>-</v>
      </c>
      <c r="Y815" s="3" t="str">
        <f>IFERROR(VLOOKUP($D815,Payments!AB$10:$AX$1113,23,FALSE),"-")</f>
        <v>-</v>
      </c>
      <c r="Z815" s="3" t="str">
        <f>IFERROR(VLOOKUP($D815,Payments!AD$10:$AX$1113,19,FALSE),"-")</f>
        <v>-</v>
      </c>
      <c r="AA815" s="3" t="str">
        <f>IFERROR(VLOOKUP($D815,Payments!AF$10:$AX$1113,17,FALSE),"-")</f>
        <v>-</v>
      </c>
      <c r="AB815" s="3" t="str">
        <f>IFERROR(VLOOKUP($D815,Payments!AH$10:$AX$1113,15,FALSE),"-")</f>
        <v>-</v>
      </c>
      <c r="AC815" s="3" t="str">
        <f>IFERROR(VLOOKUP($D815,Payments!AJ$10:$AX$1113,15,FALSE),"-")</f>
        <v>-</v>
      </c>
      <c r="AD815" s="3" t="str">
        <f>IFERROR(VLOOKUP($D815,Payments!AL$10:$AX$1113,13,FALSE),"-")</f>
        <v>-</v>
      </c>
      <c r="AE815" s="3" t="str">
        <f>IFERROR(VLOOKUP($D815,Payments!AN$10:$AX$1113,11,FALSE),"-")</f>
        <v>-</v>
      </c>
      <c r="AF815" s="3" t="str">
        <f>IFERROR(VLOOKUP($D815,Payments!AP$10:$AX$1113,9,FALSE),"-")</f>
        <v>-</v>
      </c>
      <c r="AG815" s="3" t="str">
        <f>IFERROR(VLOOKUP($D815,Payments!AR$10:$AX$1113,7,FALSE),"-")</f>
        <v>-</v>
      </c>
      <c r="AH815" s="3" t="str">
        <f>IFERROR(VLOOKUP($D815,Payments!AT$10:$AX$1113,5,FALSE),"-")</f>
        <v>-</v>
      </c>
      <c r="AI815" s="3" t="str">
        <f>IFERROR(VLOOKUP($D815,Payments!AV$10:$AX$1113,3,FALSE),"-")</f>
        <v>-</v>
      </c>
    </row>
    <row r="816" spans="1:35" ht="14.5" x14ac:dyDescent="0.35">
      <c r="A816" s="10" t="s">
        <v>1064</v>
      </c>
      <c r="B816" s="2" t="s">
        <v>2730</v>
      </c>
      <c r="C816" s="23" t="s">
        <v>1093</v>
      </c>
      <c r="D816" s="2" t="s">
        <v>2387</v>
      </c>
      <c r="E816" s="23" t="s">
        <v>21</v>
      </c>
      <c r="F816" s="9">
        <v>11</v>
      </c>
      <c r="G816" s="38">
        <v>20000</v>
      </c>
      <c r="H816" s="9"/>
      <c r="I816" s="31"/>
      <c r="J816" s="9"/>
      <c r="K816" s="9" t="s">
        <v>1099</v>
      </c>
      <c r="L816" s="3" t="str">
        <f>IFERROR(VLOOKUP($D816,Payments!B$10:$AX$1113,49,FALSE),"-")</f>
        <v>-</v>
      </c>
      <c r="M816" s="3" t="str">
        <f>IFERROR(VLOOKUP($D816,Payments!D$10:$AX$1113,47,FALSE),"-")</f>
        <v>-</v>
      </c>
      <c r="N816" s="3" t="str">
        <f>IFERROR(VLOOKUP($D816,Payments!F$10:$AX$1113,45,FALSE),"-")</f>
        <v>-</v>
      </c>
      <c r="O816" s="3" t="str">
        <f>IFERROR(VLOOKUP($D816,Payments!H$10:$AX$1113,43,FALSE),"-")</f>
        <v>-</v>
      </c>
      <c r="P816" s="3" t="str">
        <f>IFERROR(VLOOKUP($D816,Payments!J$10:$AX$1113,41,FALSE),"-")</f>
        <v>-</v>
      </c>
      <c r="Q816" s="3" t="str">
        <f>IFERROR(VLOOKUP($D816,Payments!L$10:$AX$1113,39,FALSE),"-")</f>
        <v>-</v>
      </c>
      <c r="R816" s="3" t="str">
        <f>IFERROR(VLOOKUP($D816,Payments!N$10:$AX$1113,37,FALSE),"-")</f>
        <v>-</v>
      </c>
      <c r="S816" s="3" t="str">
        <f>IFERROR(VLOOKUP($D816,Payments!P$10:$AX$1113,35,FALSE),"-")</f>
        <v>-</v>
      </c>
      <c r="T816" s="3" t="str">
        <f>IFERROR(VLOOKUP($D816,Payments!R$10:$AX$1113,33,FALSE),"-")</f>
        <v>-</v>
      </c>
      <c r="U816" s="3" t="str">
        <f>IFERROR(VLOOKUP($D816,Payments!T$10:$AX$1113,31,FALSE),"-")</f>
        <v>-</v>
      </c>
      <c r="V816" s="3" t="str">
        <f>IFERROR(VLOOKUP($D816,Payments!V$10:$AX$1113,29,FALSE),"-")</f>
        <v>-</v>
      </c>
      <c r="W816" s="3" t="str">
        <f>IFERROR(VLOOKUP($D816,Payments!X$10:$AX$1113,27,FALSE),"-")</f>
        <v>-</v>
      </c>
      <c r="X816" s="3" t="str">
        <f>IFERROR(VLOOKUP($D816,Payments!Z$10:$AX$1113,25,FALSE),"-")</f>
        <v>-</v>
      </c>
      <c r="Y816" s="3" t="str">
        <f>IFERROR(VLOOKUP($D816,Payments!AB$10:$AX$1113,23,FALSE),"-")</f>
        <v>-</v>
      </c>
      <c r="Z816" s="3" t="str">
        <f>IFERROR(VLOOKUP($D816,Payments!AD$10:$AX$1113,19,FALSE),"-")</f>
        <v>-</v>
      </c>
      <c r="AA816" s="3" t="str">
        <f>IFERROR(VLOOKUP($D816,Payments!AF$10:$AX$1113,17,FALSE),"-")</f>
        <v>-</v>
      </c>
      <c r="AB816" s="3" t="str">
        <f>IFERROR(VLOOKUP($D816,Payments!AH$10:$AX$1113,15,FALSE),"-")</f>
        <v>-</v>
      </c>
      <c r="AC816" s="3" t="str">
        <f>IFERROR(VLOOKUP($D816,Payments!AJ$10:$AX$1113,15,FALSE),"-")</f>
        <v>-</v>
      </c>
      <c r="AD816" s="3" t="str">
        <f>IFERROR(VLOOKUP($D816,Payments!AL$10:$AX$1113,13,FALSE),"-")</f>
        <v>-</v>
      </c>
      <c r="AE816" s="3" t="str">
        <f>IFERROR(VLOOKUP($D816,Payments!AN$10:$AX$1113,11,FALSE),"-")</f>
        <v>-</v>
      </c>
      <c r="AF816" s="3" t="str">
        <f>IFERROR(VLOOKUP($D816,Payments!AP$10:$AX$1113,9,FALSE),"-")</f>
        <v>-</v>
      </c>
      <c r="AG816" s="3" t="str">
        <f>IFERROR(VLOOKUP($D816,Payments!AR$10:$AX$1113,7,FALSE),"-")</f>
        <v>-</v>
      </c>
      <c r="AH816" s="3" t="str">
        <f>IFERROR(VLOOKUP($D816,Payments!AT$10:$AX$1113,5,FALSE),"-")</f>
        <v>-</v>
      </c>
      <c r="AI816" s="3" t="str">
        <f>IFERROR(VLOOKUP($D816,Payments!AV$10:$AX$1113,3,FALSE),"-")</f>
        <v>-</v>
      </c>
    </row>
    <row r="817" spans="1:35" ht="14.5" x14ac:dyDescent="0.35">
      <c r="A817" s="10" t="s">
        <v>1064</v>
      </c>
      <c r="B817" s="2" t="s">
        <v>2730</v>
      </c>
      <c r="C817" s="23" t="s">
        <v>1093</v>
      </c>
      <c r="D817" s="2" t="s">
        <v>2388</v>
      </c>
      <c r="E817" s="23" t="s">
        <v>1100</v>
      </c>
      <c r="F817" s="9">
        <v>5</v>
      </c>
      <c r="G817" s="38">
        <v>20000</v>
      </c>
      <c r="H817" s="9"/>
      <c r="I817" s="31"/>
      <c r="J817" s="9"/>
      <c r="K817" s="9"/>
      <c r="L817" s="3" t="str">
        <f>IFERROR(VLOOKUP($D817,Payments!B$10:$AX$1113,49,FALSE),"-")</f>
        <v>-</v>
      </c>
      <c r="M817" s="3" t="str">
        <f>IFERROR(VLOOKUP($D817,Payments!D$10:$AX$1113,47,FALSE),"-")</f>
        <v>-</v>
      </c>
      <c r="N817" s="3" t="str">
        <f>IFERROR(VLOOKUP($D817,Payments!F$10:$AX$1113,45,FALSE),"-")</f>
        <v>-</v>
      </c>
      <c r="O817" s="3" t="str">
        <f>IFERROR(VLOOKUP($D817,Payments!H$10:$AX$1113,43,FALSE),"-")</f>
        <v>-</v>
      </c>
      <c r="P817" s="3" t="str">
        <f>IFERROR(VLOOKUP($D817,Payments!J$10:$AX$1113,41,FALSE),"-")</f>
        <v>-</v>
      </c>
      <c r="Q817" s="3" t="str">
        <f>IFERROR(VLOOKUP($D817,Payments!L$10:$AX$1113,39,FALSE),"-")</f>
        <v>-</v>
      </c>
      <c r="R817" s="3" t="str">
        <f>IFERROR(VLOOKUP($D817,Payments!N$10:$AX$1113,37,FALSE),"-")</f>
        <v>-</v>
      </c>
      <c r="S817" s="3" t="str">
        <f>IFERROR(VLOOKUP($D817,Payments!P$10:$AX$1113,35,FALSE),"-")</f>
        <v>-</v>
      </c>
      <c r="T817" s="3" t="str">
        <f>IFERROR(VLOOKUP($D817,Payments!R$10:$AX$1113,33,FALSE),"-")</f>
        <v>-</v>
      </c>
      <c r="U817" s="3" t="str">
        <f>IFERROR(VLOOKUP($D817,Payments!T$10:$AX$1113,31,FALSE),"-")</f>
        <v>-</v>
      </c>
      <c r="V817" s="3" t="str">
        <f>IFERROR(VLOOKUP($D817,Payments!V$10:$AX$1113,29,FALSE),"-")</f>
        <v>-</v>
      </c>
      <c r="W817" s="3" t="str">
        <f>IFERROR(VLOOKUP($D817,Payments!X$10:$AX$1113,27,FALSE),"-")</f>
        <v>-</v>
      </c>
      <c r="X817" s="3" t="str">
        <f>IFERROR(VLOOKUP($D817,Payments!Z$10:$AX$1113,25,FALSE),"-")</f>
        <v>-</v>
      </c>
      <c r="Y817" s="3" t="str">
        <f>IFERROR(VLOOKUP($D817,Payments!AB$10:$AX$1113,23,FALSE),"-")</f>
        <v>-</v>
      </c>
      <c r="Z817" s="3" t="str">
        <f>IFERROR(VLOOKUP($D817,Payments!AD$10:$AX$1113,19,FALSE),"-")</f>
        <v>-</v>
      </c>
      <c r="AA817" s="3" t="str">
        <f>IFERROR(VLOOKUP($D817,Payments!AF$10:$AX$1113,17,FALSE),"-")</f>
        <v>-</v>
      </c>
      <c r="AB817" s="3" t="str">
        <f>IFERROR(VLOOKUP($D817,Payments!AH$10:$AX$1113,15,FALSE),"-")</f>
        <v>-</v>
      </c>
      <c r="AC817" s="3" t="str">
        <f>IFERROR(VLOOKUP($D817,Payments!AJ$10:$AX$1113,15,FALSE),"-")</f>
        <v>-</v>
      </c>
      <c r="AD817" s="3" t="str">
        <f>IFERROR(VLOOKUP($D817,Payments!AL$10:$AX$1113,13,FALSE),"-")</f>
        <v>-</v>
      </c>
      <c r="AE817" s="3" t="str">
        <f>IFERROR(VLOOKUP($D817,Payments!AN$10:$AX$1113,11,FALSE),"-")</f>
        <v>-</v>
      </c>
      <c r="AF817" s="3" t="str">
        <f>IFERROR(VLOOKUP($D817,Payments!AP$10:$AX$1113,9,FALSE),"-")</f>
        <v>-</v>
      </c>
      <c r="AG817" s="3" t="str">
        <f>IFERROR(VLOOKUP($D817,Payments!AR$10:$AX$1113,7,FALSE),"-")</f>
        <v>-</v>
      </c>
      <c r="AH817" s="3" t="str">
        <f>IFERROR(VLOOKUP($D817,Payments!AT$10:$AX$1113,5,FALSE),"-")</f>
        <v>-</v>
      </c>
      <c r="AI817" s="3" t="str">
        <f>IFERROR(VLOOKUP($D817,Payments!AV$10:$AX$1113,3,FALSE),"-")</f>
        <v>-</v>
      </c>
    </row>
    <row r="818" spans="1:35" ht="14.5" x14ac:dyDescent="0.35">
      <c r="A818" s="10" t="s">
        <v>1064</v>
      </c>
      <c r="B818" s="2" t="s">
        <v>2730</v>
      </c>
      <c r="C818" s="23" t="s">
        <v>1093</v>
      </c>
      <c r="D818" s="2" t="s">
        <v>2389</v>
      </c>
      <c r="E818" s="23" t="s">
        <v>1101</v>
      </c>
      <c r="F818" s="2" t="s">
        <v>2786</v>
      </c>
      <c r="G818" s="38">
        <v>15000</v>
      </c>
      <c r="H818" s="9" t="s">
        <v>227</v>
      </c>
      <c r="I818" s="31"/>
      <c r="J818" s="9"/>
      <c r="K818" s="9"/>
      <c r="L818" s="3" t="str">
        <f>IFERROR(VLOOKUP($D818,Payments!B$10:$AX$1113,49,FALSE),"-")</f>
        <v>-</v>
      </c>
      <c r="M818" s="3" t="str">
        <f>IFERROR(VLOOKUP($D818,Payments!D$10:$AX$1113,47,FALSE),"-")</f>
        <v>-</v>
      </c>
      <c r="N818" s="3" t="str">
        <f>IFERROR(VLOOKUP($D818,Payments!F$10:$AX$1113,45,FALSE),"-")</f>
        <v>-</v>
      </c>
      <c r="O818" s="3" t="str">
        <f>IFERROR(VLOOKUP($D818,Payments!H$10:$AX$1113,43,FALSE),"-")</f>
        <v>-</v>
      </c>
      <c r="P818" s="3" t="str">
        <f>IFERROR(VLOOKUP($D818,Payments!J$10:$AX$1113,41,FALSE),"-")</f>
        <v>-</v>
      </c>
      <c r="Q818" s="3" t="str">
        <f>IFERROR(VLOOKUP($D818,Payments!L$10:$AX$1113,39,FALSE),"-")</f>
        <v>-</v>
      </c>
      <c r="R818" s="3" t="str">
        <f>IFERROR(VLOOKUP($D818,Payments!N$10:$AX$1113,37,FALSE),"-")</f>
        <v>-</v>
      </c>
      <c r="S818" s="3" t="str">
        <f>IFERROR(VLOOKUP($D818,Payments!P$10:$AX$1113,35,FALSE),"-")</f>
        <v>-</v>
      </c>
      <c r="T818" s="3" t="str">
        <f>IFERROR(VLOOKUP($D818,Payments!R$10:$AX$1113,33,FALSE),"-")</f>
        <v>-</v>
      </c>
      <c r="U818" s="3" t="str">
        <f>IFERROR(VLOOKUP($D818,Payments!T$10:$AX$1113,31,FALSE),"-")</f>
        <v>-</v>
      </c>
      <c r="V818" s="3" t="str">
        <f>IFERROR(VLOOKUP($D818,Payments!V$10:$AX$1113,29,FALSE),"-")</f>
        <v>-</v>
      </c>
      <c r="W818" s="3" t="str">
        <f>IFERROR(VLOOKUP($D818,Payments!X$10:$AX$1113,27,FALSE),"-")</f>
        <v>-</v>
      </c>
      <c r="X818" s="3" t="str">
        <f>IFERROR(VLOOKUP($D818,Payments!Z$10:$AX$1113,25,FALSE),"-")</f>
        <v>-</v>
      </c>
      <c r="Y818" s="3" t="str">
        <f>IFERROR(VLOOKUP($D818,Payments!AB$10:$AX$1113,23,FALSE),"-")</f>
        <v>-</v>
      </c>
      <c r="Z818" s="3" t="str">
        <f>IFERROR(VLOOKUP($D818,Payments!AD$10:$AX$1113,19,FALSE),"-")</f>
        <v>-</v>
      </c>
      <c r="AA818" s="3" t="str">
        <f>IFERROR(VLOOKUP($D818,Payments!AF$10:$AX$1113,17,FALSE),"-")</f>
        <v>-</v>
      </c>
      <c r="AB818" s="3" t="str">
        <f>IFERROR(VLOOKUP($D818,Payments!AH$10:$AX$1113,15,FALSE),"-")</f>
        <v>-</v>
      </c>
      <c r="AC818" s="3" t="str">
        <f>IFERROR(VLOOKUP($D818,Payments!AJ$10:$AX$1113,15,FALSE),"-")</f>
        <v>-</v>
      </c>
      <c r="AD818" s="3" t="str">
        <f>IFERROR(VLOOKUP($D818,Payments!AL$10:$AX$1113,13,FALSE),"-")</f>
        <v>-</v>
      </c>
      <c r="AE818" s="3" t="str">
        <f>IFERROR(VLOOKUP($D818,Payments!AN$10:$AX$1113,11,FALSE),"-")</f>
        <v>-</v>
      </c>
      <c r="AF818" s="3" t="str">
        <f>IFERROR(VLOOKUP($D818,Payments!AP$10:$AX$1113,9,FALSE),"-")</f>
        <v>-</v>
      </c>
      <c r="AG818" s="3" t="str">
        <f>IFERROR(VLOOKUP($D818,Payments!AR$10:$AX$1113,7,FALSE),"-")</f>
        <v>-</v>
      </c>
      <c r="AH818" s="3" t="str">
        <f>IFERROR(VLOOKUP($D818,Payments!AT$10:$AX$1113,5,FALSE),"-")</f>
        <v>-</v>
      </c>
      <c r="AI818" s="3" t="str">
        <f>IFERROR(VLOOKUP($D818,Payments!AV$10:$AX$1113,3,FALSE),"-")</f>
        <v>-</v>
      </c>
    </row>
    <row r="819" spans="1:35" ht="14.5" x14ac:dyDescent="0.35">
      <c r="A819" s="10" t="s">
        <v>1064</v>
      </c>
      <c r="B819" s="2" t="s">
        <v>2730</v>
      </c>
      <c r="C819" s="23" t="s">
        <v>1093</v>
      </c>
      <c r="D819" s="2" t="s">
        <v>2390</v>
      </c>
      <c r="E819" s="23" t="s">
        <v>1102</v>
      </c>
      <c r="F819" s="9">
        <v>1</v>
      </c>
      <c r="G819" s="38">
        <v>20000</v>
      </c>
      <c r="H819" s="9"/>
      <c r="I819" s="31"/>
      <c r="J819" s="9"/>
      <c r="K819" s="11" t="s">
        <v>1103</v>
      </c>
      <c r="L819" s="3" t="str">
        <f>IFERROR(VLOOKUP($D819,Payments!B$10:$AX$1113,49,FALSE),"-")</f>
        <v>-</v>
      </c>
      <c r="M819" s="3" t="str">
        <f>IFERROR(VLOOKUP($D819,Payments!D$10:$AX$1113,47,FALSE),"-")</f>
        <v>-</v>
      </c>
      <c r="N819" s="3" t="str">
        <f>IFERROR(VLOOKUP($D819,Payments!F$10:$AX$1113,45,FALSE),"-")</f>
        <v>-</v>
      </c>
      <c r="O819" s="3" t="str">
        <f>IFERROR(VLOOKUP($D819,Payments!H$10:$AX$1113,43,FALSE),"-")</f>
        <v>-</v>
      </c>
      <c r="P819" s="3" t="str">
        <f>IFERROR(VLOOKUP($D819,Payments!J$10:$AX$1113,41,FALSE),"-")</f>
        <v>-</v>
      </c>
      <c r="Q819" s="3" t="str">
        <f>IFERROR(VLOOKUP($D819,Payments!L$10:$AX$1113,39,FALSE),"-")</f>
        <v>-</v>
      </c>
      <c r="R819" s="3" t="str">
        <f>IFERROR(VLOOKUP($D819,Payments!N$10:$AX$1113,37,FALSE),"-")</f>
        <v>-</v>
      </c>
      <c r="S819" s="3" t="str">
        <f>IFERROR(VLOOKUP($D819,Payments!P$10:$AX$1113,35,FALSE),"-")</f>
        <v>-</v>
      </c>
      <c r="T819" s="3" t="str">
        <f>IFERROR(VLOOKUP($D819,Payments!R$10:$AX$1113,33,FALSE),"-")</f>
        <v>-</v>
      </c>
      <c r="U819" s="3" t="str">
        <f>IFERROR(VLOOKUP($D819,Payments!T$10:$AX$1113,31,FALSE),"-")</f>
        <v>-</v>
      </c>
      <c r="V819" s="3" t="str">
        <f>IFERROR(VLOOKUP($D819,Payments!V$10:$AX$1113,29,FALSE),"-")</f>
        <v>-</v>
      </c>
      <c r="W819" s="3" t="str">
        <f>IFERROR(VLOOKUP($D819,Payments!X$10:$AX$1113,27,FALSE),"-")</f>
        <v>-</v>
      </c>
      <c r="X819" s="3" t="str">
        <f>IFERROR(VLOOKUP($D819,Payments!Z$10:$AX$1113,25,FALSE),"-")</f>
        <v>-</v>
      </c>
      <c r="Y819" s="3" t="str">
        <f>IFERROR(VLOOKUP($D819,Payments!AB$10:$AX$1113,23,FALSE),"-")</f>
        <v>-</v>
      </c>
      <c r="Z819" s="3" t="str">
        <f>IFERROR(VLOOKUP($D819,Payments!AD$10:$AX$1113,19,FALSE),"-")</f>
        <v>-</v>
      </c>
      <c r="AA819" s="3" t="str">
        <f>IFERROR(VLOOKUP($D819,Payments!AF$10:$AX$1113,17,FALSE),"-")</f>
        <v>-</v>
      </c>
      <c r="AB819" s="3" t="str">
        <f>IFERROR(VLOOKUP($D819,Payments!AH$10:$AX$1113,15,FALSE),"-")</f>
        <v>-</v>
      </c>
      <c r="AC819" s="3" t="str">
        <f>IFERROR(VLOOKUP($D819,Payments!AJ$10:$AX$1113,15,FALSE),"-")</f>
        <v>-</v>
      </c>
      <c r="AD819" s="3" t="str">
        <f>IFERROR(VLOOKUP($D819,Payments!AL$10:$AX$1113,13,FALSE),"-")</f>
        <v>-</v>
      </c>
      <c r="AE819" s="3" t="str">
        <f>IFERROR(VLOOKUP($D819,Payments!AN$10:$AX$1113,11,FALSE),"-")</f>
        <v>-</v>
      </c>
      <c r="AF819" s="3" t="str">
        <f>IFERROR(VLOOKUP($D819,Payments!AP$10:$AX$1113,9,FALSE),"-")</f>
        <v>-</v>
      </c>
      <c r="AG819" s="3" t="str">
        <f>IFERROR(VLOOKUP($D819,Payments!AR$10:$AX$1113,7,FALSE),"-")</f>
        <v>-</v>
      </c>
      <c r="AH819" s="3" t="str">
        <f>IFERROR(VLOOKUP($D819,Payments!AT$10:$AX$1113,5,FALSE),"-")</f>
        <v>-</v>
      </c>
      <c r="AI819" s="3" t="str">
        <f>IFERROR(VLOOKUP($D819,Payments!AV$10:$AX$1113,3,FALSE),"-")</f>
        <v>-</v>
      </c>
    </row>
    <row r="820" spans="1:35" ht="14.5" x14ac:dyDescent="0.35">
      <c r="A820" s="10" t="s">
        <v>1064</v>
      </c>
      <c r="B820" s="2" t="s">
        <v>2730</v>
      </c>
      <c r="C820" s="23" t="s">
        <v>1093</v>
      </c>
      <c r="D820" s="2" t="s">
        <v>2391</v>
      </c>
      <c r="E820" s="23" t="s">
        <v>1104</v>
      </c>
      <c r="F820" s="9">
        <v>9</v>
      </c>
      <c r="G820" s="38">
        <v>20000</v>
      </c>
      <c r="H820" s="9"/>
      <c r="I820" s="31"/>
      <c r="J820" s="9"/>
      <c r="K820" s="9" t="s">
        <v>1105</v>
      </c>
      <c r="L820" s="3" t="str">
        <f>IFERROR(VLOOKUP($D820,Payments!B$10:$AX$1113,49,FALSE),"-")</f>
        <v>-</v>
      </c>
      <c r="M820" s="3" t="str">
        <f>IFERROR(VLOOKUP($D820,Payments!D$10:$AX$1113,47,FALSE),"-")</f>
        <v>-</v>
      </c>
      <c r="N820" s="3" t="str">
        <f>IFERROR(VLOOKUP($D820,Payments!F$10:$AX$1113,45,FALSE),"-")</f>
        <v>-</v>
      </c>
      <c r="O820" s="3" t="str">
        <f>IFERROR(VLOOKUP($D820,Payments!H$10:$AX$1113,43,FALSE),"-")</f>
        <v>-</v>
      </c>
      <c r="P820" s="3" t="str">
        <f>IFERROR(VLOOKUP($D820,Payments!J$10:$AX$1113,41,FALSE),"-")</f>
        <v>-</v>
      </c>
      <c r="Q820" s="3" t="str">
        <f>IFERROR(VLOOKUP($D820,Payments!L$10:$AX$1113,39,FALSE),"-")</f>
        <v>-</v>
      </c>
      <c r="R820" s="3" t="str">
        <f>IFERROR(VLOOKUP($D820,Payments!N$10:$AX$1113,37,FALSE),"-")</f>
        <v>-</v>
      </c>
      <c r="S820" s="3" t="str">
        <f>IFERROR(VLOOKUP($D820,Payments!P$10:$AX$1113,35,FALSE),"-")</f>
        <v>-</v>
      </c>
      <c r="T820" s="3" t="str">
        <f>IFERROR(VLOOKUP($D820,Payments!R$10:$AX$1113,33,FALSE),"-")</f>
        <v>-</v>
      </c>
      <c r="U820" s="3" t="str">
        <f>IFERROR(VLOOKUP($D820,Payments!T$10:$AX$1113,31,FALSE),"-")</f>
        <v>-</v>
      </c>
      <c r="V820" s="3" t="str">
        <f>IFERROR(VLOOKUP($D820,Payments!V$10:$AX$1113,29,FALSE),"-")</f>
        <v>-</v>
      </c>
      <c r="W820" s="3" t="str">
        <f>IFERROR(VLOOKUP($D820,Payments!X$10:$AX$1113,27,FALSE),"-")</f>
        <v>-</v>
      </c>
      <c r="X820" s="3" t="str">
        <f>IFERROR(VLOOKUP($D820,Payments!Z$10:$AX$1113,25,FALSE),"-")</f>
        <v>-</v>
      </c>
      <c r="Y820" s="3" t="str">
        <f>IFERROR(VLOOKUP($D820,Payments!AB$10:$AX$1113,23,FALSE),"-")</f>
        <v>-</v>
      </c>
      <c r="Z820" s="3" t="str">
        <f>IFERROR(VLOOKUP($D820,Payments!AD$10:$AX$1113,19,FALSE),"-")</f>
        <v>-</v>
      </c>
      <c r="AA820" s="3" t="str">
        <f>IFERROR(VLOOKUP($D820,Payments!AF$10:$AX$1113,17,FALSE),"-")</f>
        <v>-</v>
      </c>
      <c r="AB820" s="3" t="str">
        <f>IFERROR(VLOOKUP($D820,Payments!AH$10:$AX$1113,15,FALSE),"-")</f>
        <v>-</v>
      </c>
      <c r="AC820" s="3" t="str">
        <f>IFERROR(VLOOKUP($D820,Payments!AJ$10:$AX$1113,15,FALSE),"-")</f>
        <v>-</v>
      </c>
      <c r="AD820" s="3" t="str">
        <f>IFERROR(VLOOKUP($D820,Payments!AL$10:$AX$1113,13,FALSE),"-")</f>
        <v>-</v>
      </c>
      <c r="AE820" s="3" t="str">
        <f>IFERROR(VLOOKUP($D820,Payments!AN$10:$AX$1113,11,FALSE),"-")</f>
        <v>-</v>
      </c>
      <c r="AF820" s="3" t="str">
        <f>IFERROR(VLOOKUP($D820,Payments!AP$10:$AX$1113,9,FALSE),"-")</f>
        <v>-</v>
      </c>
      <c r="AG820" s="3" t="str">
        <f>IFERROR(VLOOKUP($D820,Payments!AR$10:$AX$1113,7,FALSE),"-")</f>
        <v>-</v>
      </c>
      <c r="AH820" s="3" t="str">
        <f>IFERROR(VLOOKUP($D820,Payments!AT$10:$AX$1113,5,FALSE),"-")</f>
        <v>-</v>
      </c>
      <c r="AI820" s="3" t="str">
        <f>IFERROR(VLOOKUP($D820,Payments!AV$10:$AX$1113,3,FALSE),"-")</f>
        <v>-</v>
      </c>
    </row>
    <row r="821" spans="1:35" ht="14.5" x14ac:dyDescent="0.35">
      <c r="A821" s="10" t="s">
        <v>1064</v>
      </c>
      <c r="B821" s="2" t="s">
        <v>2730</v>
      </c>
      <c r="C821" s="23" t="s">
        <v>1093</v>
      </c>
      <c r="D821" s="2" t="s">
        <v>2392</v>
      </c>
      <c r="E821" s="23" t="s">
        <v>1106</v>
      </c>
      <c r="F821" s="9">
        <v>3</v>
      </c>
      <c r="G821" s="38">
        <v>20000</v>
      </c>
      <c r="H821" s="9"/>
      <c r="I821" s="31"/>
      <c r="J821" s="9"/>
      <c r="K821" s="9"/>
      <c r="L821" s="3" t="str">
        <f>IFERROR(VLOOKUP($D821,Payments!B$10:$AX$1113,49,FALSE),"-")</f>
        <v>-</v>
      </c>
      <c r="M821" s="3" t="str">
        <f>IFERROR(VLOOKUP($D821,Payments!D$10:$AX$1113,47,FALSE),"-")</f>
        <v>-</v>
      </c>
      <c r="N821" s="3" t="str">
        <f>IFERROR(VLOOKUP($D821,Payments!F$10:$AX$1113,45,FALSE),"-")</f>
        <v>-</v>
      </c>
      <c r="O821" s="3" t="str">
        <f>IFERROR(VLOOKUP($D821,Payments!H$10:$AX$1113,43,FALSE),"-")</f>
        <v>-</v>
      </c>
      <c r="P821" s="3" t="str">
        <f>IFERROR(VLOOKUP($D821,Payments!J$10:$AX$1113,41,FALSE),"-")</f>
        <v>-</v>
      </c>
      <c r="Q821" s="3" t="str">
        <f>IFERROR(VLOOKUP($D821,Payments!L$10:$AX$1113,39,FALSE),"-")</f>
        <v>-</v>
      </c>
      <c r="R821" s="3" t="str">
        <f>IFERROR(VLOOKUP($D821,Payments!N$10:$AX$1113,37,FALSE),"-")</f>
        <v>-</v>
      </c>
      <c r="S821" s="3" t="str">
        <f>IFERROR(VLOOKUP($D821,Payments!P$10:$AX$1113,35,FALSE),"-")</f>
        <v>-</v>
      </c>
      <c r="T821" s="3" t="str">
        <f>IFERROR(VLOOKUP($D821,Payments!R$10:$AX$1113,33,FALSE),"-")</f>
        <v>-</v>
      </c>
      <c r="U821" s="3" t="str">
        <f>IFERROR(VLOOKUP($D821,Payments!T$10:$AX$1113,31,FALSE),"-")</f>
        <v>-</v>
      </c>
      <c r="V821" s="3" t="str">
        <f>IFERROR(VLOOKUP($D821,Payments!V$10:$AX$1113,29,FALSE),"-")</f>
        <v>-</v>
      </c>
      <c r="W821" s="3" t="str">
        <f>IFERROR(VLOOKUP($D821,Payments!X$10:$AX$1113,27,FALSE),"-")</f>
        <v>-</v>
      </c>
      <c r="X821" s="3" t="str">
        <f>IFERROR(VLOOKUP($D821,Payments!Z$10:$AX$1113,25,FALSE),"-")</f>
        <v>-</v>
      </c>
      <c r="Y821" s="3" t="str">
        <f>IFERROR(VLOOKUP($D821,Payments!AB$10:$AX$1113,23,FALSE),"-")</f>
        <v>-</v>
      </c>
      <c r="Z821" s="3" t="str">
        <f>IFERROR(VLOOKUP($D821,Payments!AD$10:$AX$1113,19,FALSE),"-")</f>
        <v>-</v>
      </c>
      <c r="AA821" s="3" t="str">
        <f>IFERROR(VLOOKUP($D821,Payments!AF$10:$AX$1113,17,FALSE),"-")</f>
        <v>-</v>
      </c>
      <c r="AB821" s="3" t="str">
        <f>IFERROR(VLOOKUP($D821,Payments!AH$10:$AX$1113,15,FALSE),"-")</f>
        <v>-</v>
      </c>
      <c r="AC821" s="3" t="str">
        <f>IFERROR(VLOOKUP($D821,Payments!AJ$10:$AX$1113,15,FALSE),"-")</f>
        <v>-</v>
      </c>
      <c r="AD821" s="3" t="str">
        <f>IFERROR(VLOOKUP($D821,Payments!AL$10:$AX$1113,13,FALSE),"-")</f>
        <v>-</v>
      </c>
      <c r="AE821" s="3" t="str">
        <f>IFERROR(VLOOKUP($D821,Payments!AN$10:$AX$1113,11,FALSE),"-")</f>
        <v>-</v>
      </c>
      <c r="AF821" s="3" t="str">
        <f>IFERROR(VLOOKUP($D821,Payments!AP$10:$AX$1113,9,FALSE),"-")</f>
        <v>-</v>
      </c>
      <c r="AG821" s="3" t="str">
        <f>IFERROR(VLOOKUP($D821,Payments!AR$10:$AX$1113,7,FALSE),"-")</f>
        <v>-</v>
      </c>
      <c r="AH821" s="3" t="str">
        <f>IFERROR(VLOOKUP($D821,Payments!AT$10:$AX$1113,5,FALSE),"-")</f>
        <v>-</v>
      </c>
      <c r="AI821" s="3" t="str">
        <f>IFERROR(VLOOKUP($D821,Payments!AV$10:$AX$1113,3,FALSE),"-")</f>
        <v>-</v>
      </c>
    </row>
    <row r="822" spans="1:35" ht="14.5" x14ac:dyDescent="0.35">
      <c r="A822" s="10" t="s">
        <v>1064</v>
      </c>
      <c r="B822" s="2" t="s">
        <v>2731</v>
      </c>
      <c r="C822" s="23" t="s">
        <v>1107</v>
      </c>
      <c r="D822" s="2" t="s">
        <v>2393</v>
      </c>
      <c r="E822" s="23" t="s">
        <v>1108</v>
      </c>
      <c r="F822" s="9"/>
      <c r="G822" s="38">
        <v>20000</v>
      </c>
      <c r="H822" s="9"/>
      <c r="I822" s="31"/>
      <c r="J822" s="9"/>
      <c r="K822" s="9" t="s">
        <v>669</v>
      </c>
      <c r="L822" s="3" t="str">
        <f>IFERROR(VLOOKUP($D822,Payments!B$10:$AX$1113,49,FALSE),"-")</f>
        <v>-</v>
      </c>
      <c r="M822" s="3" t="str">
        <f>IFERROR(VLOOKUP($D822,Payments!D$10:$AX$1113,47,FALSE),"-")</f>
        <v>-</v>
      </c>
      <c r="N822" s="3" t="str">
        <f>IFERROR(VLOOKUP($D822,Payments!F$10:$AX$1113,45,FALSE),"-")</f>
        <v>-</v>
      </c>
      <c r="O822" s="3" t="str">
        <f>IFERROR(VLOOKUP($D822,Payments!H$10:$AX$1113,43,FALSE),"-")</f>
        <v>-</v>
      </c>
      <c r="P822" s="3" t="str">
        <f>IFERROR(VLOOKUP($D822,Payments!J$10:$AX$1113,41,FALSE),"-")</f>
        <v>-</v>
      </c>
      <c r="Q822" s="3" t="str">
        <f>IFERROR(VLOOKUP($D822,Payments!L$10:$AX$1113,39,FALSE),"-")</f>
        <v>-</v>
      </c>
      <c r="R822" s="3" t="str">
        <f>IFERROR(VLOOKUP($D822,Payments!N$10:$AX$1113,37,FALSE),"-")</f>
        <v>-</v>
      </c>
      <c r="S822" s="3" t="str">
        <f>IFERROR(VLOOKUP($D822,Payments!P$10:$AX$1113,35,FALSE),"-")</f>
        <v>-</v>
      </c>
      <c r="T822" s="3" t="str">
        <f>IFERROR(VLOOKUP($D822,Payments!R$10:$AX$1113,33,FALSE),"-")</f>
        <v>-</v>
      </c>
      <c r="U822" s="3" t="str">
        <f>IFERROR(VLOOKUP($D822,Payments!T$10:$AX$1113,31,FALSE),"-")</f>
        <v>-</v>
      </c>
      <c r="V822" s="3" t="str">
        <f>IFERROR(VLOOKUP($D822,Payments!V$10:$AX$1113,29,FALSE),"-")</f>
        <v>-</v>
      </c>
      <c r="W822" s="3" t="str">
        <f>IFERROR(VLOOKUP($D822,Payments!X$10:$AX$1113,27,FALSE),"-")</f>
        <v>-</v>
      </c>
      <c r="X822" s="3" t="str">
        <f>IFERROR(VLOOKUP($D822,Payments!Z$10:$AX$1113,25,FALSE),"-")</f>
        <v>-</v>
      </c>
      <c r="Y822" s="3" t="str">
        <f>IFERROR(VLOOKUP($D822,Payments!AB$10:$AX$1113,23,FALSE),"-")</f>
        <v>-</v>
      </c>
      <c r="Z822" s="3" t="str">
        <f>IFERROR(VLOOKUP($D822,Payments!AD$10:$AX$1113,19,FALSE),"-")</f>
        <v>-</v>
      </c>
      <c r="AA822" s="3" t="str">
        <f>IFERROR(VLOOKUP($D822,Payments!AF$10:$AX$1113,17,FALSE),"-")</f>
        <v>-</v>
      </c>
      <c r="AB822" s="3" t="str">
        <f>IFERROR(VLOOKUP($D822,Payments!AH$10:$AX$1113,15,FALSE),"-")</f>
        <v>-</v>
      </c>
      <c r="AC822" s="3" t="str">
        <f>IFERROR(VLOOKUP($D822,Payments!AJ$10:$AX$1113,15,FALSE),"-")</f>
        <v>-</v>
      </c>
      <c r="AD822" s="3" t="str">
        <f>IFERROR(VLOOKUP($D822,Payments!AL$10:$AX$1113,13,FALSE),"-")</f>
        <v>-</v>
      </c>
      <c r="AE822" s="3" t="str">
        <f>IFERROR(VLOOKUP($D822,Payments!AN$10:$AX$1113,11,FALSE),"-")</f>
        <v>-</v>
      </c>
      <c r="AF822" s="3" t="str">
        <f>IFERROR(VLOOKUP($D822,Payments!AP$10:$AX$1113,9,FALSE),"-")</f>
        <v>-</v>
      </c>
      <c r="AG822" s="3" t="str">
        <f>IFERROR(VLOOKUP($D822,Payments!AR$10:$AX$1113,7,FALSE),"-")</f>
        <v>-</v>
      </c>
      <c r="AH822" s="3" t="str">
        <f>IFERROR(VLOOKUP($D822,Payments!AT$10:$AX$1113,5,FALSE),"-")</f>
        <v>-</v>
      </c>
      <c r="AI822" s="3" t="str">
        <f>IFERROR(VLOOKUP($D822,Payments!AV$10:$AX$1113,3,FALSE),"-")</f>
        <v>-</v>
      </c>
    </row>
    <row r="823" spans="1:35" ht="14.5" x14ac:dyDescent="0.35">
      <c r="A823" s="10" t="s">
        <v>1064</v>
      </c>
      <c r="B823" s="2" t="s">
        <v>2731</v>
      </c>
      <c r="C823" s="23" t="s">
        <v>1107</v>
      </c>
      <c r="D823" s="2" t="s">
        <v>2394</v>
      </c>
      <c r="E823" s="23" t="s">
        <v>1109</v>
      </c>
      <c r="F823" s="9">
        <v>2</v>
      </c>
      <c r="G823" s="38">
        <v>20000</v>
      </c>
      <c r="H823" s="9"/>
      <c r="I823" s="31"/>
      <c r="J823" s="9"/>
      <c r="K823" s="9"/>
      <c r="L823" s="3" t="str">
        <f>IFERROR(VLOOKUP($D823,Payments!B$10:$AX$1113,49,FALSE),"-")</f>
        <v>-</v>
      </c>
      <c r="M823" s="3" t="str">
        <f>IFERROR(VLOOKUP($D823,Payments!D$10:$AX$1113,47,FALSE),"-")</f>
        <v>-</v>
      </c>
      <c r="N823" s="3" t="str">
        <f>IFERROR(VLOOKUP($D823,Payments!F$10:$AX$1113,45,FALSE),"-")</f>
        <v>-</v>
      </c>
      <c r="O823" s="3" t="str">
        <f>IFERROR(VLOOKUP($D823,Payments!H$10:$AX$1113,43,FALSE),"-")</f>
        <v>-</v>
      </c>
      <c r="P823" s="3" t="str">
        <f>IFERROR(VLOOKUP($D823,Payments!J$10:$AX$1113,41,FALSE),"-")</f>
        <v>-</v>
      </c>
      <c r="Q823" s="3" t="str">
        <f>IFERROR(VLOOKUP($D823,Payments!L$10:$AX$1113,39,FALSE),"-")</f>
        <v>-</v>
      </c>
      <c r="R823" s="3" t="str">
        <f>IFERROR(VLOOKUP($D823,Payments!N$10:$AX$1113,37,FALSE),"-")</f>
        <v>-</v>
      </c>
      <c r="S823" s="3" t="str">
        <f>IFERROR(VLOOKUP($D823,Payments!P$10:$AX$1113,35,FALSE),"-")</f>
        <v>-</v>
      </c>
      <c r="T823" s="3" t="str">
        <f>IFERROR(VLOOKUP($D823,Payments!R$10:$AX$1113,33,FALSE),"-")</f>
        <v>-</v>
      </c>
      <c r="U823" s="3" t="str">
        <f>IFERROR(VLOOKUP($D823,Payments!T$10:$AX$1113,31,FALSE),"-")</f>
        <v>-</v>
      </c>
      <c r="V823" s="3" t="str">
        <f>IFERROR(VLOOKUP($D823,Payments!V$10:$AX$1113,29,FALSE),"-")</f>
        <v>-</v>
      </c>
      <c r="W823" s="3" t="str">
        <f>IFERROR(VLOOKUP($D823,Payments!X$10:$AX$1113,27,FALSE),"-")</f>
        <v>-</v>
      </c>
      <c r="X823" s="3" t="str">
        <f>IFERROR(VLOOKUP($D823,Payments!Z$10:$AX$1113,25,FALSE),"-")</f>
        <v>-</v>
      </c>
      <c r="Y823" s="3" t="str">
        <f>IFERROR(VLOOKUP($D823,Payments!AB$10:$AX$1113,23,FALSE),"-")</f>
        <v>-</v>
      </c>
      <c r="Z823" s="3" t="str">
        <f>IFERROR(VLOOKUP($D823,Payments!AD$10:$AX$1113,19,FALSE),"-")</f>
        <v>-</v>
      </c>
      <c r="AA823" s="3" t="str">
        <f>IFERROR(VLOOKUP($D823,Payments!AF$10:$AX$1113,17,FALSE),"-")</f>
        <v>-</v>
      </c>
      <c r="AB823" s="3" t="str">
        <f>IFERROR(VLOOKUP($D823,Payments!AH$10:$AX$1113,15,FALSE),"-")</f>
        <v>-</v>
      </c>
      <c r="AC823" s="3" t="str">
        <f>IFERROR(VLOOKUP($D823,Payments!AJ$10:$AX$1113,15,FALSE),"-")</f>
        <v>-</v>
      </c>
      <c r="AD823" s="3" t="str">
        <f>IFERROR(VLOOKUP($D823,Payments!AL$10:$AX$1113,13,FALSE),"-")</f>
        <v>-</v>
      </c>
      <c r="AE823" s="3" t="str">
        <f>IFERROR(VLOOKUP($D823,Payments!AN$10:$AX$1113,11,FALSE),"-")</f>
        <v>-</v>
      </c>
      <c r="AF823" s="3" t="str">
        <f>IFERROR(VLOOKUP($D823,Payments!AP$10:$AX$1113,9,FALSE),"-")</f>
        <v>-</v>
      </c>
      <c r="AG823" s="3" t="str">
        <f>IFERROR(VLOOKUP($D823,Payments!AR$10:$AX$1113,7,FALSE),"-")</f>
        <v>-</v>
      </c>
      <c r="AH823" s="3" t="str">
        <f>IFERROR(VLOOKUP($D823,Payments!AT$10:$AX$1113,5,FALSE),"-")</f>
        <v>-</v>
      </c>
      <c r="AI823" s="3" t="str">
        <f>IFERROR(VLOOKUP($D823,Payments!AV$10:$AX$1113,3,FALSE),"-")</f>
        <v>-</v>
      </c>
    </row>
    <row r="824" spans="1:35" ht="14.5" x14ac:dyDescent="0.35">
      <c r="A824" s="10" t="s">
        <v>1064</v>
      </c>
      <c r="B824" s="2" t="s">
        <v>2731</v>
      </c>
      <c r="C824" s="23" t="s">
        <v>1107</v>
      </c>
      <c r="D824" s="2" t="s">
        <v>2395</v>
      </c>
      <c r="E824" s="23" t="s">
        <v>1110</v>
      </c>
      <c r="F824" s="9">
        <v>3</v>
      </c>
      <c r="G824" s="38">
        <v>20000</v>
      </c>
      <c r="H824" s="9"/>
      <c r="I824" s="31"/>
      <c r="J824" s="9"/>
      <c r="K824" s="9"/>
      <c r="L824" s="3" t="str">
        <f>IFERROR(VLOOKUP($D824,Payments!B$10:$AX$1113,49,FALSE),"-")</f>
        <v>-</v>
      </c>
      <c r="M824" s="3" t="str">
        <f>IFERROR(VLOOKUP($D824,Payments!D$10:$AX$1113,47,FALSE),"-")</f>
        <v>-</v>
      </c>
      <c r="N824" s="3" t="str">
        <f>IFERROR(VLOOKUP($D824,Payments!F$10:$AX$1113,45,FALSE),"-")</f>
        <v>-</v>
      </c>
      <c r="O824" s="3" t="str">
        <f>IFERROR(VLOOKUP($D824,Payments!H$10:$AX$1113,43,FALSE),"-")</f>
        <v>-</v>
      </c>
      <c r="P824" s="3" t="str">
        <f>IFERROR(VLOOKUP($D824,Payments!J$10:$AX$1113,41,FALSE),"-")</f>
        <v>-</v>
      </c>
      <c r="Q824" s="3" t="str">
        <f>IFERROR(VLOOKUP($D824,Payments!L$10:$AX$1113,39,FALSE),"-")</f>
        <v>-</v>
      </c>
      <c r="R824" s="3" t="str">
        <f>IFERROR(VLOOKUP($D824,Payments!N$10:$AX$1113,37,FALSE),"-")</f>
        <v>-</v>
      </c>
      <c r="S824" s="3" t="str">
        <f>IFERROR(VLOOKUP($D824,Payments!P$10:$AX$1113,35,FALSE),"-")</f>
        <v>-</v>
      </c>
      <c r="T824" s="3" t="str">
        <f>IFERROR(VLOOKUP($D824,Payments!R$10:$AX$1113,33,FALSE),"-")</f>
        <v>-</v>
      </c>
      <c r="U824" s="3" t="str">
        <f>IFERROR(VLOOKUP($D824,Payments!T$10:$AX$1113,31,FALSE),"-")</f>
        <v>-</v>
      </c>
      <c r="V824" s="3" t="str">
        <f>IFERROR(VLOOKUP($D824,Payments!V$10:$AX$1113,29,FALSE),"-")</f>
        <v>-</v>
      </c>
      <c r="W824" s="3" t="str">
        <f>IFERROR(VLOOKUP($D824,Payments!X$10:$AX$1113,27,FALSE),"-")</f>
        <v>-</v>
      </c>
      <c r="X824" s="3" t="str">
        <f>IFERROR(VLOOKUP($D824,Payments!Z$10:$AX$1113,25,FALSE),"-")</f>
        <v>-</v>
      </c>
      <c r="Y824" s="3" t="str">
        <f>IFERROR(VLOOKUP($D824,Payments!AB$10:$AX$1113,23,FALSE),"-")</f>
        <v>-</v>
      </c>
      <c r="Z824" s="3" t="str">
        <f>IFERROR(VLOOKUP($D824,Payments!AD$10:$AX$1113,19,FALSE),"-")</f>
        <v>-</v>
      </c>
      <c r="AA824" s="3" t="str">
        <f>IFERROR(VLOOKUP($D824,Payments!AF$10:$AX$1113,17,FALSE),"-")</f>
        <v>-</v>
      </c>
      <c r="AB824" s="3" t="str">
        <f>IFERROR(VLOOKUP($D824,Payments!AH$10:$AX$1113,15,FALSE),"-")</f>
        <v>-</v>
      </c>
      <c r="AC824" s="3" t="str">
        <f>IFERROR(VLOOKUP($D824,Payments!AJ$10:$AX$1113,15,FALSE),"-")</f>
        <v>-</v>
      </c>
      <c r="AD824" s="3" t="str">
        <f>IFERROR(VLOOKUP($D824,Payments!AL$10:$AX$1113,13,FALSE),"-")</f>
        <v>-</v>
      </c>
      <c r="AE824" s="3" t="str">
        <f>IFERROR(VLOOKUP($D824,Payments!AN$10:$AX$1113,11,FALSE),"-")</f>
        <v>-</v>
      </c>
      <c r="AF824" s="3" t="str">
        <f>IFERROR(VLOOKUP($D824,Payments!AP$10:$AX$1113,9,FALSE),"-")</f>
        <v>-</v>
      </c>
      <c r="AG824" s="3" t="str">
        <f>IFERROR(VLOOKUP($D824,Payments!AR$10:$AX$1113,7,FALSE),"-")</f>
        <v>-</v>
      </c>
      <c r="AH824" s="3" t="str">
        <f>IFERROR(VLOOKUP($D824,Payments!AT$10:$AX$1113,5,FALSE),"-")</f>
        <v>-</v>
      </c>
      <c r="AI824" s="3" t="str">
        <f>IFERROR(VLOOKUP($D824,Payments!AV$10:$AX$1113,3,FALSE),"-")</f>
        <v>-</v>
      </c>
    </row>
    <row r="825" spans="1:35" ht="14.5" x14ac:dyDescent="0.35">
      <c r="A825" s="10" t="s">
        <v>1064</v>
      </c>
      <c r="B825" s="2" t="s">
        <v>2731</v>
      </c>
      <c r="C825" s="23" t="s">
        <v>1107</v>
      </c>
      <c r="D825" s="2" t="s">
        <v>2396</v>
      </c>
      <c r="E825" s="23" t="s">
        <v>1111</v>
      </c>
      <c r="F825" s="9">
        <v>4</v>
      </c>
      <c r="G825" s="38">
        <v>20000</v>
      </c>
      <c r="H825" s="9"/>
      <c r="I825" s="31"/>
      <c r="J825" s="9"/>
      <c r="K825" s="9"/>
      <c r="L825" s="3" t="str">
        <f>IFERROR(VLOOKUP($D825,Payments!B$10:$AX$1113,49,FALSE),"-")</f>
        <v>-</v>
      </c>
      <c r="M825" s="3" t="str">
        <f>IFERROR(VLOOKUP($D825,Payments!D$10:$AX$1113,47,FALSE),"-")</f>
        <v>-</v>
      </c>
      <c r="N825" s="3" t="str">
        <f>IFERROR(VLOOKUP($D825,Payments!F$10:$AX$1113,45,FALSE),"-")</f>
        <v>-</v>
      </c>
      <c r="O825" s="3" t="str">
        <f>IFERROR(VLOOKUP($D825,Payments!H$10:$AX$1113,43,FALSE),"-")</f>
        <v>-</v>
      </c>
      <c r="P825" s="3" t="str">
        <f>IFERROR(VLOOKUP($D825,Payments!J$10:$AX$1113,41,FALSE),"-")</f>
        <v>-</v>
      </c>
      <c r="Q825" s="3" t="str">
        <f>IFERROR(VLOOKUP($D825,Payments!L$10:$AX$1113,39,FALSE),"-")</f>
        <v>-</v>
      </c>
      <c r="R825" s="3" t="str">
        <f>IFERROR(VLOOKUP($D825,Payments!N$10:$AX$1113,37,FALSE),"-")</f>
        <v>-</v>
      </c>
      <c r="S825" s="3" t="str">
        <f>IFERROR(VLOOKUP($D825,Payments!P$10:$AX$1113,35,FALSE),"-")</f>
        <v>-</v>
      </c>
      <c r="T825" s="3" t="str">
        <f>IFERROR(VLOOKUP($D825,Payments!R$10:$AX$1113,33,FALSE),"-")</f>
        <v>-</v>
      </c>
      <c r="U825" s="3" t="str">
        <f>IFERROR(VLOOKUP($D825,Payments!T$10:$AX$1113,31,FALSE),"-")</f>
        <v>-</v>
      </c>
      <c r="V825" s="3" t="str">
        <f>IFERROR(VLOOKUP($D825,Payments!V$10:$AX$1113,29,FALSE),"-")</f>
        <v>-</v>
      </c>
      <c r="W825" s="3" t="str">
        <f>IFERROR(VLOOKUP($D825,Payments!X$10:$AX$1113,27,FALSE),"-")</f>
        <v>-</v>
      </c>
      <c r="X825" s="3" t="str">
        <f>IFERROR(VLOOKUP($D825,Payments!Z$10:$AX$1113,25,FALSE),"-")</f>
        <v>-</v>
      </c>
      <c r="Y825" s="3" t="str">
        <f>IFERROR(VLOOKUP($D825,Payments!AB$10:$AX$1113,23,FALSE),"-")</f>
        <v>-</v>
      </c>
      <c r="Z825" s="3" t="str">
        <f>IFERROR(VLOOKUP($D825,Payments!AD$10:$AX$1113,19,FALSE),"-")</f>
        <v>-</v>
      </c>
      <c r="AA825" s="3" t="str">
        <f>IFERROR(VLOOKUP($D825,Payments!AF$10:$AX$1113,17,FALSE),"-")</f>
        <v>-</v>
      </c>
      <c r="AB825" s="3" t="str">
        <f>IFERROR(VLOOKUP($D825,Payments!AH$10:$AX$1113,15,FALSE),"-")</f>
        <v>-</v>
      </c>
      <c r="AC825" s="3" t="str">
        <f>IFERROR(VLOOKUP($D825,Payments!AJ$10:$AX$1113,15,FALSE),"-")</f>
        <v>-</v>
      </c>
      <c r="AD825" s="3" t="str">
        <f>IFERROR(VLOOKUP($D825,Payments!AL$10:$AX$1113,13,FALSE),"-")</f>
        <v>-</v>
      </c>
      <c r="AE825" s="3" t="str">
        <f>IFERROR(VLOOKUP($D825,Payments!AN$10:$AX$1113,11,FALSE),"-")</f>
        <v>-</v>
      </c>
      <c r="AF825" s="3" t="str">
        <f>IFERROR(VLOOKUP($D825,Payments!AP$10:$AX$1113,9,FALSE),"-")</f>
        <v>-</v>
      </c>
      <c r="AG825" s="3" t="str">
        <f>IFERROR(VLOOKUP($D825,Payments!AR$10:$AX$1113,7,FALSE),"-")</f>
        <v>-</v>
      </c>
      <c r="AH825" s="3" t="str">
        <f>IFERROR(VLOOKUP($D825,Payments!AT$10:$AX$1113,5,FALSE),"-")</f>
        <v>-</v>
      </c>
      <c r="AI825" s="3" t="str">
        <f>IFERROR(VLOOKUP($D825,Payments!AV$10:$AX$1113,3,FALSE),"-")</f>
        <v>-</v>
      </c>
    </row>
    <row r="826" spans="1:35" ht="14.5" x14ac:dyDescent="0.35">
      <c r="A826" s="10" t="s">
        <v>1064</v>
      </c>
      <c r="B826" s="2" t="s">
        <v>2731</v>
      </c>
      <c r="C826" s="23" t="s">
        <v>1107</v>
      </c>
      <c r="D826" s="2" t="s">
        <v>2397</v>
      </c>
      <c r="E826" s="23" t="s">
        <v>1112</v>
      </c>
      <c r="F826" s="9">
        <v>8</v>
      </c>
      <c r="G826" s="38">
        <v>20000</v>
      </c>
      <c r="H826" s="9"/>
      <c r="I826" s="31"/>
      <c r="J826" s="9"/>
      <c r="K826" s="9"/>
      <c r="L826" s="3" t="str">
        <f>IFERROR(VLOOKUP($D826,Payments!B$10:$AX$1113,49,FALSE),"-")</f>
        <v>-</v>
      </c>
      <c r="M826" s="3" t="str">
        <f>IFERROR(VLOOKUP($D826,Payments!D$10:$AX$1113,47,FALSE),"-")</f>
        <v>-</v>
      </c>
      <c r="N826" s="3" t="str">
        <f>IFERROR(VLOOKUP($D826,Payments!F$10:$AX$1113,45,FALSE),"-")</f>
        <v>-</v>
      </c>
      <c r="O826" s="3" t="str">
        <f>IFERROR(VLOOKUP($D826,Payments!H$10:$AX$1113,43,FALSE),"-")</f>
        <v>-</v>
      </c>
      <c r="P826" s="3" t="str">
        <f>IFERROR(VLOOKUP($D826,Payments!J$10:$AX$1113,41,FALSE),"-")</f>
        <v>-</v>
      </c>
      <c r="Q826" s="3" t="str">
        <f>IFERROR(VLOOKUP($D826,Payments!L$10:$AX$1113,39,FALSE),"-")</f>
        <v>-</v>
      </c>
      <c r="R826" s="3" t="str">
        <f>IFERROR(VLOOKUP($D826,Payments!N$10:$AX$1113,37,FALSE),"-")</f>
        <v>-</v>
      </c>
      <c r="S826" s="3" t="str">
        <f>IFERROR(VLOOKUP($D826,Payments!P$10:$AX$1113,35,FALSE),"-")</f>
        <v>-</v>
      </c>
      <c r="T826" s="3" t="str">
        <f>IFERROR(VLOOKUP($D826,Payments!R$10:$AX$1113,33,FALSE),"-")</f>
        <v>-</v>
      </c>
      <c r="U826" s="3" t="str">
        <f>IFERROR(VLOOKUP($D826,Payments!T$10:$AX$1113,31,FALSE),"-")</f>
        <v>-</v>
      </c>
      <c r="V826" s="3" t="str">
        <f>IFERROR(VLOOKUP($D826,Payments!V$10:$AX$1113,29,FALSE),"-")</f>
        <v>-</v>
      </c>
      <c r="W826" s="3" t="str">
        <f>IFERROR(VLOOKUP($D826,Payments!X$10:$AX$1113,27,FALSE),"-")</f>
        <v>-</v>
      </c>
      <c r="X826" s="3" t="str">
        <f>IFERROR(VLOOKUP($D826,Payments!Z$10:$AX$1113,25,FALSE),"-")</f>
        <v>-</v>
      </c>
      <c r="Y826" s="3" t="str">
        <f>IFERROR(VLOOKUP($D826,Payments!AB$10:$AX$1113,23,FALSE),"-")</f>
        <v>-</v>
      </c>
      <c r="Z826" s="3" t="str">
        <f>IFERROR(VLOOKUP($D826,Payments!AD$10:$AX$1113,19,FALSE),"-")</f>
        <v>-</v>
      </c>
      <c r="AA826" s="3" t="str">
        <f>IFERROR(VLOOKUP($D826,Payments!AF$10:$AX$1113,17,FALSE),"-")</f>
        <v>-</v>
      </c>
      <c r="AB826" s="3" t="str">
        <f>IFERROR(VLOOKUP($D826,Payments!AH$10:$AX$1113,15,FALSE),"-")</f>
        <v>-</v>
      </c>
      <c r="AC826" s="3" t="str">
        <f>IFERROR(VLOOKUP($D826,Payments!AJ$10:$AX$1113,15,FALSE),"-")</f>
        <v>-</v>
      </c>
      <c r="AD826" s="3" t="str">
        <f>IFERROR(VLOOKUP($D826,Payments!AL$10:$AX$1113,13,FALSE),"-")</f>
        <v>-</v>
      </c>
      <c r="AE826" s="3" t="str">
        <f>IFERROR(VLOOKUP($D826,Payments!AN$10:$AX$1113,11,FALSE),"-")</f>
        <v>-</v>
      </c>
      <c r="AF826" s="3" t="str">
        <f>IFERROR(VLOOKUP($D826,Payments!AP$10:$AX$1113,9,FALSE),"-")</f>
        <v>-</v>
      </c>
      <c r="AG826" s="3" t="str">
        <f>IFERROR(VLOOKUP($D826,Payments!AR$10:$AX$1113,7,FALSE),"-")</f>
        <v>-</v>
      </c>
      <c r="AH826" s="3" t="str">
        <f>IFERROR(VLOOKUP($D826,Payments!AT$10:$AX$1113,5,FALSE),"-")</f>
        <v>-</v>
      </c>
      <c r="AI826" s="3" t="str">
        <f>IFERROR(VLOOKUP($D826,Payments!AV$10:$AX$1113,3,FALSE),"-")</f>
        <v>-</v>
      </c>
    </row>
    <row r="827" spans="1:35" ht="14.5" x14ac:dyDescent="0.35">
      <c r="A827" s="10" t="s">
        <v>1064</v>
      </c>
      <c r="B827" s="2" t="s">
        <v>2731</v>
      </c>
      <c r="C827" s="23" t="s">
        <v>1107</v>
      </c>
      <c r="D827" s="2" t="s">
        <v>2398</v>
      </c>
      <c r="E827" s="23" t="s">
        <v>664</v>
      </c>
      <c r="F827" s="9">
        <v>7</v>
      </c>
      <c r="G827" s="38">
        <v>20000</v>
      </c>
      <c r="H827" s="9"/>
      <c r="I827" s="31"/>
      <c r="J827" s="9"/>
      <c r="K827" s="9"/>
      <c r="L827" s="3" t="str">
        <f>IFERROR(VLOOKUP($D827,Payments!B$10:$AX$1113,49,FALSE),"-")</f>
        <v>-</v>
      </c>
      <c r="M827" s="3" t="str">
        <f>IFERROR(VLOOKUP($D827,Payments!D$10:$AX$1113,47,FALSE),"-")</f>
        <v>-</v>
      </c>
      <c r="N827" s="3" t="str">
        <f>IFERROR(VLOOKUP($D827,Payments!F$10:$AX$1113,45,FALSE),"-")</f>
        <v>-</v>
      </c>
      <c r="O827" s="3" t="str">
        <f>IFERROR(VLOOKUP($D827,Payments!H$10:$AX$1113,43,FALSE),"-")</f>
        <v>-</v>
      </c>
      <c r="P827" s="3" t="str">
        <f>IFERROR(VLOOKUP($D827,Payments!J$10:$AX$1113,41,FALSE),"-")</f>
        <v>-</v>
      </c>
      <c r="Q827" s="3" t="str">
        <f>IFERROR(VLOOKUP($D827,Payments!L$10:$AX$1113,39,FALSE),"-")</f>
        <v>-</v>
      </c>
      <c r="R827" s="3" t="str">
        <f>IFERROR(VLOOKUP($D827,Payments!N$10:$AX$1113,37,FALSE),"-")</f>
        <v>-</v>
      </c>
      <c r="S827" s="3" t="str">
        <f>IFERROR(VLOOKUP($D827,Payments!P$10:$AX$1113,35,FALSE),"-")</f>
        <v>-</v>
      </c>
      <c r="T827" s="3" t="str">
        <f>IFERROR(VLOOKUP($D827,Payments!R$10:$AX$1113,33,FALSE),"-")</f>
        <v>-</v>
      </c>
      <c r="U827" s="3" t="str">
        <f>IFERROR(VLOOKUP($D827,Payments!T$10:$AX$1113,31,FALSE),"-")</f>
        <v>-</v>
      </c>
      <c r="V827" s="3" t="str">
        <f>IFERROR(VLOOKUP($D827,Payments!V$10:$AX$1113,29,FALSE),"-")</f>
        <v>-</v>
      </c>
      <c r="W827" s="3" t="str">
        <f>IFERROR(VLOOKUP($D827,Payments!X$10:$AX$1113,27,FALSE),"-")</f>
        <v>-</v>
      </c>
      <c r="X827" s="3" t="str">
        <f>IFERROR(VLOOKUP($D827,Payments!Z$10:$AX$1113,25,FALSE),"-")</f>
        <v>-</v>
      </c>
      <c r="Y827" s="3" t="str">
        <f>IFERROR(VLOOKUP($D827,Payments!AB$10:$AX$1113,23,FALSE),"-")</f>
        <v>-</v>
      </c>
      <c r="Z827" s="3" t="str">
        <f>IFERROR(VLOOKUP($D827,Payments!AD$10:$AX$1113,19,FALSE),"-")</f>
        <v>-</v>
      </c>
      <c r="AA827" s="3" t="str">
        <f>IFERROR(VLOOKUP($D827,Payments!AF$10:$AX$1113,17,FALSE),"-")</f>
        <v>-</v>
      </c>
      <c r="AB827" s="3" t="str">
        <f>IFERROR(VLOOKUP($D827,Payments!AH$10:$AX$1113,15,FALSE),"-")</f>
        <v>-</v>
      </c>
      <c r="AC827" s="3" t="str">
        <f>IFERROR(VLOOKUP($D827,Payments!AJ$10:$AX$1113,15,FALSE),"-")</f>
        <v>-</v>
      </c>
      <c r="AD827" s="3" t="str">
        <f>IFERROR(VLOOKUP($D827,Payments!AL$10:$AX$1113,13,FALSE),"-")</f>
        <v>-</v>
      </c>
      <c r="AE827" s="3" t="str">
        <f>IFERROR(VLOOKUP($D827,Payments!AN$10:$AX$1113,11,FALSE),"-")</f>
        <v>-</v>
      </c>
      <c r="AF827" s="3" t="str">
        <f>IFERROR(VLOOKUP($D827,Payments!AP$10:$AX$1113,9,FALSE),"-")</f>
        <v>-</v>
      </c>
      <c r="AG827" s="3" t="str">
        <f>IFERROR(VLOOKUP($D827,Payments!AR$10:$AX$1113,7,FALSE),"-")</f>
        <v>-</v>
      </c>
      <c r="AH827" s="3" t="str">
        <f>IFERROR(VLOOKUP($D827,Payments!AT$10:$AX$1113,5,FALSE),"-")</f>
        <v>-</v>
      </c>
      <c r="AI827" s="3" t="str">
        <f>IFERROR(VLOOKUP($D827,Payments!AV$10:$AX$1113,3,FALSE),"-")</f>
        <v>-</v>
      </c>
    </row>
    <row r="828" spans="1:35" ht="14.5" x14ac:dyDescent="0.35">
      <c r="A828" s="10" t="s">
        <v>1064</v>
      </c>
      <c r="B828" s="2" t="s">
        <v>2731</v>
      </c>
      <c r="C828" s="23" t="s">
        <v>1107</v>
      </c>
      <c r="D828" s="2" t="s">
        <v>2399</v>
      </c>
      <c r="E828" s="23" t="s">
        <v>1113</v>
      </c>
      <c r="F828" s="9">
        <v>10</v>
      </c>
      <c r="G828" s="38">
        <v>20000</v>
      </c>
      <c r="H828" s="9"/>
      <c r="I828" s="31"/>
      <c r="J828" s="9"/>
      <c r="K828" s="9"/>
      <c r="L828" s="3" t="str">
        <f>IFERROR(VLOOKUP($D828,Payments!B$10:$AX$1113,49,FALSE),"-")</f>
        <v>-</v>
      </c>
      <c r="M828" s="3" t="str">
        <f>IFERROR(VLOOKUP($D828,Payments!D$10:$AX$1113,47,FALSE),"-")</f>
        <v>-</v>
      </c>
      <c r="N828" s="3" t="str">
        <f>IFERROR(VLOOKUP($D828,Payments!F$10:$AX$1113,45,FALSE),"-")</f>
        <v>-</v>
      </c>
      <c r="O828" s="3" t="str">
        <f>IFERROR(VLOOKUP($D828,Payments!H$10:$AX$1113,43,FALSE),"-")</f>
        <v>-</v>
      </c>
      <c r="P828" s="3" t="str">
        <f>IFERROR(VLOOKUP($D828,Payments!J$10:$AX$1113,41,FALSE),"-")</f>
        <v>-</v>
      </c>
      <c r="Q828" s="3" t="str">
        <f>IFERROR(VLOOKUP($D828,Payments!L$10:$AX$1113,39,FALSE),"-")</f>
        <v>-</v>
      </c>
      <c r="R828" s="3" t="str">
        <f>IFERROR(VLOOKUP($D828,Payments!N$10:$AX$1113,37,FALSE),"-")</f>
        <v>-</v>
      </c>
      <c r="S828" s="3" t="str">
        <f>IFERROR(VLOOKUP($D828,Payments!P$10:$AX$1113,35,FALSE),"-")</f>
        <v>-</v>
      </c>
      <c r="T828" s="3" t="str">
        <f>IFERROR(VLOOKUP($D828,Payments!R$10:$AX$1113,33,FALSE),"-")</f>
        <v>-</v>
      </c>
      <c r="U828" s="3" t="str">
        <f>IFERROR(VLOOKUP($D828,Payments!T$10:$AX$1113,31,FALSE),"-")</f>
        <v>-</v>
      </c>
      <c r="V828" s="3" t="str">
        <f>IFERROR(VLOOKUP($D828,Payments!V$10:$AX$1113,29,FALSE),"-")</f>
        <v>-</v>
      </c>
      <c r="W828" s="3" t="str">
        <f>IFERROR(VLOOKUP($D828,Payments!X$10:$AX$1113,27,FALSE),"-")</f>
        <v>-</v>
      </c>
      <c r="X828" s="3" t="str">
        <f>IFERROR(VLOOKUP($D828,Payments!Z$10:$AX$1113,25,FALSE),"-")</f>
        <v>-</v>
      </c>
      <c r="Y828" s="3" t="str">
        <f>IFERROR(VLOOKUP($D828,Payments!AB$10:$AX$1113,23,FALSE),"-")</f>
        <v>-</v>
      </c>
      <c r="Z828" s="3" t="str">
        <f>IFERROR(VLOOKUP($D828,Payments!AD$10:$AX$1113,19,FALSE),"-")</f>
        <v>-</v>
      </c>
      <c r="AA828" s="3" t="str">
        <f>IFERROR(VLOOKUP($D828,Payments!AF$10:$AX$1113,17,FALSE),"-")</f>
        <v>-</v>
      </c>
      <c r="AB828" s="3" t="str">
        <f>IFERROR(VLOOKUP($D828,Payments!AH$10:$AX$1113,15,FALSE),"-")</f>
        <v>-</v>
      </c>
      <c r="AC828" s="3" t="str">
        <f>IFERROR(VLOOKUP($D828,Payments!AJ$10:$AX$1113,15,FALSE),"-")</f>
        <v>-</v>
      </c>
      <c r="AD828" s="3" t="str">
        <f>IFERROR(VLOOKUP($D828,Payments!AL$10:$AX$1113,13,FALSE),"-")</f>
        <v>-</v>
      </c>
      <c r="AE828" s="3" t="str">
        <f>IFERROR(VLOOKUP($D828,Payments!AN$10:$AX$1113,11,FALSE),"-")</f>
        <v>-</v>
      </c>
      <c r="AF828" s="3" t="str">
        <f>IFERROR(VLOOKUP($D828,Payments!AP$10:$AX$1113,9,FALSE),"-")</f>
        <v>-</v>
      </c>
      <c r="AG828" s="3" t="str">
        <f>IFERROR(VLOOKUP($D828,Payments!AR$10:$AX$1113,7,FALSE),"-")</f>
        <v>-</v>
      </c>
      <c r="AH828" s="3" t="str">
        <f>IFERROR(VLOOKUP($D828,Payments!AT$10:$AX$1113,5,FALSE),"-")</f>
        <v>-</v>
      </c>
      <c r="AI828" s="3" t="str">
        <f>IFERROR(VLOOKUP($D828,Payments!AV$10:$AX$1113,3,FALSE),"-")</f>
        <v>-</v>
      </c>
    </row>
    <row r="829" spans="1:35" ht="14.5" x14ac:dyDescent="0.35">
      <c r="A829" s="10" t="s">
        <v>1064</v>
      </c>
      <c r="B829" s="2" t="s">
        <v>2731</v>
      </c>
      <c r="C829" s="23" t="s">
        <v>1107</v>
      </c>
      <c r="D829" s="2" t="s">
        <v>2400</v>
      </c>
      <c r="E829" s="23" t="s">
        <v>1114</v>
      </c>
      <c r="F829" s="9">
        <v>1</v>
      </c>
      <c r="G829" s="38">
        <v>20000</v>
      </c>
      <c r="H829" s="9"/>
      <c r="I829" s="31"/>
      <c r="J829" s="9"/>
      <c r="K829" s="9"/>
      <c r="L829" s="3" t="str">
        <f>IFERROR(VLOOKUP($D829,Payments!B$10:$AX$1113,49,FALSE),"-")</f>
        <v>-</v>
      </c>
      <c r="M829" s="3" t="str">
        <f>IFERROR(VLOOKUP($D829,Payments!D$10:$AX$1113,47,FALSE),"-")</f>
        <v>-</v>
      </c>
      <c r="N829" s="3" t="str">
        <f>IFERROR(VLOOKUP($D829,Payments!F$10:$AX$1113,45,FALSE),"-")</f>
        <v>-</v>
      </c>
      <c r="O829" s="3" t="str">
        <f>IFERROR(VLOOKUP($D829,Payments!H$10:$AX$1113,43,FALSE),"-")</f>
        <v>-</v>
      </c>
      <c r="P829" s="3" t="str">
        <f>IFERROR(VLOOKUP($D829,Payments!J$10:$AX$1113,41,FALSE),"-")</f>
        <v>-</v>
      </c>
      <c r="Q829" s="3" t="str">
        <f>IFERROR(VLOOKUP($D829,Payments!L$10:$AX$1113,39,FALSE),"-")</f>
        <v>-</v>
      </c>
      <c r="R829" s="3" t="str">
        <f>IFERROR(VLOOKUP($D829,Payments!N$10:$AX$1113,37,FALSE),"-")</f>
        <v>-</v>
      </c>
      <c r="S829" s="3" t="str">
        <f>IFERROR(VLOOKUP($D829,Payments!P$10:$AX$1113,35,FALSE),"-")</f>
        <v>-</v>
      </c>
      <c r="T829" s="3" t="str">
        <f>IFERROR(VLOOKUP($D829,Payments!R$10:$AX$1113,33,FALSE),"-")</f>
        <v>-</v>
      </c>
      <c r="U829" s="3" t="str">
        <f>IFERROR(VLOOKUP($D829,Payments!T$10:$AX$1113,31,FALSE),"-")</f>
        <v>-</v>
      </c>
      <c r="V829" s="3" t="str">
        <f>IFERROR(VLOOKUP($D829,Payments!V$10:$AX$1113,29,FALSE),"-")</f>
        <v>-</v>
      </c>
      <c r="W829" s="3" t="str">
        <f>IFERROR(VLOOKUP($D829,Payments!X$10:$AX$1113,27,FALSE),"-")</f>
        <v>-</v>
      </c>
      <c r="X829" s="3" t="str">
        <f>IFERROR(VLOOKUP($D829,Payments!Z$10:$AX$1113,25,FALSE),"-")</f>
        <v>-</v>
      </c>
      <c r="Y829" s="3" t="str">
        <f>IFERROR(VLOOKUP($D829,Payments!AB$10:$AX$1113,23,FALSE),"-")</f>
        <v>-</v>
      </c>
      <c r="Z829" s="3" t="str">
        <f>IFERROR(VLOOKUP($D829,Payments!AD$10:$AX$1113,19,FALSE),"-")</f>
        <v>-</v>
      </c>
      <c r="AA829" s="3" t="str">
        <f>IFERROR(VLOOKUP($D829,Payments!AF$10:$AX$1113,17,FALSE),"-")</f>
        <v>-</v>
      </c>
      <c r="AB829" s="3" t="str">
        <f>IFERROR(VLOOKUP($D829,Payments!AH$10:$AX$1113,15,FALSE),"-")</f>
        <v>-</v>
      </c>
      <c r="AC829" s="3" t="str">
        <f>IFERROR(VLOOKUP($D829,Payments!AJ$10:$AX$1113,15,FALSE),"-")</f>
        <v>-</v>
      </c>
      <c r="AD829" s="3" t="str">
        <f>IFERROR(VLOOKUP($D829,Payments!AL$10:$AX$1113,13,FALSE),"-")</f>
        <v>-</v>
      </c>
      <c r="AE829" s="3" t="str">
        <f>IFERROR(VLOOKUP($D829,Payments!AN$10:$AX$1113,11,FALSE),"-")</f>
        <v>-</v>
      </c>
      <c r="AF829" s="3" t="str">
        <f>IFERROR(VLOOKUP($D829,Payments!AP$10:$AX$1113,9,FALSE),"-")</f>
        <v>-</v>
      </c>
      <c r="AG829" s="3" t="str">
        <f>IFERROR(VLOOKUP($D829,Payments!AR$10:$AX$1113,7,FALSE),"-")</f>
        <v>-</v>
      </c>
      <c r="AH829" s="3" t="str">
        <f>IFERROR(VLOOKUP($D829,Payments!AT$10:$AX$1113,5,FALSE),"-")</f>
        <v>-</v>
      </c>
      <c r="AI829" s="3" t="str">
        <f>IFERROR(VLOOKUP($D829,Payments!AV$10:$AX$1113,3,FALSE),"-")</f>
        <v>-</v>
      </c>
    </row>
    <row r="830" spans="1:35" ht="14.5" x14ac:dyDescent="0.35">
      <c r="A830" s="10" t="s">
        <v>1064</v>
      </c>
      <c r="B830" s="2" t="s">
        <v>2731</v>
      </c>
      <c r="C830" s="23" t="s">
        <v>1107</v>
      </c>
      <c r="D830" s="2" t="s">
        <v>2401</v>
      </c>
      <c r="E830" s="23" t="s">
        <v>1115</v>
      </c>
      <c r="F830" s="9">
        <v>2</v>
      </c>
      <c r="G830" s="38">
        <v>20000</v>
      </c>
      <c r="H830" s="9"/>
      <c r="I830" s="31"/>
      <c r="J830" s="9"/>
      <c r="K830" s="9"/>
      <c r="L830" s="3" t="str">
        <f>IFERROR(VLOOKUP($D830,Payments!B$10:$AX$1113,49,FALSE),"-")</f>
        <v>-</v>
      </c>
      <c r="M830" s="3" t="str">
        <f>IFERROR(VLOOKUP($D830,Payments!D$10:$AX$1113,47,FALSE),"-")</f>
        <v>-</v>
      </c>
      <c r="N830" s="3" t="str">
        <f>IFERROR(VLOOKUP($D830,Payments!F$10:$AX$1113,45,FALSE),"-")</f>
        <v>-</v>
      </c>
      <c r="O830" s="3" t="str">
        <f>IFERROR(VLOOKUP($D830,Payments!H$10:$AX$1113,43,FALSE),"-")</f>
        <v>-</v>
      </c>
      <c r="P830" s="3" t="str">
        <f>IFERROR(VLOOKUP($D830,Payments!J$10:$AX$1113,41,FALSE),"-")</f>
        <v>-</v>
      </c>
      <c r="Q830" s="3" t="str">
        <f>IFERROR(VLOOKUP($D830,Payments!L$10:$AX$1113,39,FALSE),"-")</f>
        <v>-</v>
      </c>
      <c r="R830" s="3" t="str">
        <f>IFERROR(VLOOKUP($D830,Payments!N$10:$AX$1113,37,FALSE),"-")</f>
        <v>-</v>
      </c>
      <c r="S830" s="3" t="str">
        <f>IFERROR(VLOOKUP($D830,Payments!P$10:$AX$1113,35,FALSE),"-")</f>
        <v>-</v>
      </c>
      <c r="T830" s="3" t="str">
        <f>IFERROR(VLOOKUP($D830,Payments!R$10:$AX$1113,33,FALSE),"-")</f>
        <v>-</v>
      </c>
      <c r="U830" s="3" t="str">
        <f>IFERROR(VLOOKUP($D830,Payments!T$10:$AX$1113,31,FALSE),"-")</f>
        <v>-</v>
      </c>
      <c r="V830" s="3" t="str">
        <f>IFERROR(VLOOKUP($D830,Payments!V$10:$AX$1113,29,FALSE),"-")</f>
        <v>-</v>
      </c>
      <c r="W830" s="3" t="str">
        <f>IFERROR(VLOOKUP($D830,Payments!X$10:$AX$1113,27,FALSE),"-")</f>
        <v>-</v>
      </c>
      <c r="X830" s="3" t="str">
        <f>IFERROR(VLOOKUP($D830,Payments!Z$10:$AX$1113,25,FALSE),"-")</f>
        <v>-</v>
      </c>
      <c r="Y830" s="3" t="str">
        <f>IFERROR(VLOOKUP($D830,Payments!AB$10:$AX$1113,23,FALSE),"-")</f>
        <v>-</v>
      </c>
      <c r="Z830" s="3" t="str">
        <f>IFERROR(VLOOKUP($D830,Payments!AD$10:$AX$1113,19,FALSE),"-")</f>
        <v>-</v>
      </c>
      <c r="AA830" s="3" t="str">
        <f>IFERROR(VLOOKUP($D830,Payments!AF$10:$AX$1113,17,FALSE),"-")</f>
        <v>-</v>
      </c>
      <c r="AB830" s="3" t="str">
        <f>IFERROR(VLOOKUP($D830,Payments!AH$10:$AX$1113,15,FALSE),"-")</f>
        <v>-</v>
      </c>
      <c r="AC830" s="3" t="str">
        <f>IFERROR(VLOOKUP($D830,Payments!AJ$10:$AX$1113,15,FALSE),"-")</f>
        <v>-</v>
      </c>
      <c r="AD830" s="3" t="str">
        <f>IFERROR(VLOOKUP($D830,Payments!AL$10:$AX$1113,13,FALSE),"-")</f>
        <v>-</v>
      </c>
      <c r="AE830" s="3" t="str">
        <f>IFERROR(VLOOKUP($D830,Payments!AN$10:$AX$1113,11,FALSE),"-")</f>
        <v>-</v>
      </c>
      <c r="AF830" s="3" t="str">
        <f>IFERROR(VLOOKUP($D830,Payments!AP$10:$AX$1113,9,FALSE),"-")</f>
        <v>-</v>
      </c>
      <c r="AG830" s="3" t="str">
        <f>IFERROR(VLOOKUP($D830,Payments!AR$10:$AX$1113,7,FALSE),"-")</f>
        <v>-</v>
      </c>
      <c r="AH830" s="3" t="str">
        <f>IFERROR(VLOOKUP($D830,Payments!AT$10:$AX$1113,5,FALSE),"-")</f>
        <v>-</v>
      </c>
      <c r="AI830" s="3" t="str">
        <f>IFERROR(VLOOKUP($D830,Payments!AV$10:$AX$1113,3,FALSE),"-")</f>
        <v>-</v>
      </c>
    </row>
    <row r="831" spans="1:35" ht="14.5" x14ac:dyDescent="0.35">
      <c r="A831" s="10" t="s">
        <v>1064</v>
      </c>
      <c r="B831" s="2" t="s">
        <v>2731</v>
      </c>
      <c r="C831" s="23" t="s">
        <v>1107</v>
      </c>
      <c r="D831" s="2" t="s">
        <v>2402</v>
      </c>
      <c r="E831" s="23" t="s">
        <v>1116</v>
      </c>
      <c r="F831" s="9">
        <v>1</v>
      </c>
      <c r="G831" s="38">
        <v>20000</v>
      </c>
      <c r="H831" s="9"/>
      <c r="I831" s="31"/>
      <c r="J831" s="9"/>
      <c r="K831" s="9"/>
      <c r="L831" s="3" t="str">
        <f>IFERROR(VLOOKUP($D831,Payments!B$10:$AX$1113,49,FALSE),"-")</f>
        <v>-</v>
      </c>
      <c r="M831" s="3" t="str">
        <f>IFERROR(VLOOKUP($D831,Payments!D$10:$AX$1113,47,FALSE),"-")</f>
        <v>-</v>
      </c>
      <c r="N831" s="3" t="str">
        <f>IFERROR(VLOOKUP($D831,Payments!F$10:$AX$1113,45,FALSE),"-")</f>
        <v>-</v>
      </c>
      <c r="O831" s="3" t="str">
        <f>IFERROR(VLOOKUP($D831,Payments!H$10:$AX$1113,43,FALSE),"-")</f>
        <v>-</v>
      </c>
      <c r="P831" s="3" t="str">
        <f>IFERROR(VLOOKUP($D831,Payments!J$10:$AX$1113,41,FALSE),"-")</f>
        <v>-</v>
      </c>
      <c r="Q831" s="3" t="str">
        <f>IFERROR(VLOOKUP($D831,Payments!L$10:$AX$1113,39,FALSE),"-")</f>
        <v>-</v>
      </c>
      <c r="R831" s="3" t="str">
        <f>IFERROR(VLOOKUP($D831,Payments!N$10:$AX$1113,37,FALSE),"-")</f>
        <v>-</v>
      </c>
      <c r="S831" s="3" t="str">
        <f>IFERROR(VLOOKUP($D831,Payments!P$10:$AX$1113,35,FALSE),"-")</f>
        <v>-</v>
      </c>
      <c r="T831" s="3" t="str">
        <f>IFERROR(VLOOKUP($D831,Payments!R$10:$AX$1113,33,FALSE),"-")</f>
        <v>-</v>
      </c>
      <c r="U831" s="3" t="str">
        <f>IFERROR(VLOOKUP($D831,Payments!T$10:$AX$1113,31,FALSE),"-")</f>
        <v>-</v>
      </c>
      <c r="V831" s="3" t="str">
        <f>IFERROR(VLOOKUP($D831,Payments!V$10:$AX$1113,29,FALSE),"-")</f>
        <v>-</v>
      </c>
      <c r="W831" s="3" t="str">
        <f>IFERROR(VLOOKUP($D831,Payments!X$10:$AX$1113,27,FALSE),"-")</f>
        <v>-</v>
      </c>
      <c r="X831" s="3" t="str">
        <f>IFERROR(VLOOKUP($D831,Payments!Z$10:$AX$1113,25,FALSE),"-")</f>
        <v>-</v>
      </c>
      <c r="Y831" s="3" t="str">
        <f>IFERROR(VLOOKUP($D831,Payments!AB$10:$AX$1113,23,FALSE),"-")</f>
        <v>-</v>
      </c>
      <c r="Z831" s="3" t="str">
        <f>IFERROR(VLOOKUP($D831,Payments!AD$10:$AX$1113,19,FALSE),"-")</f>
        <v>-</v>
      </c>
      <c r="AA831" s="3" t="str">
        <f>IFERROR(VLOOKUP($D831,Payments!AF$10:$AX$1113,17,FALSE),"-")</f>
        <v>-</v>
      </c>
      <c r="AB831" s="3" t="str">
        <f>IFERROR(VLOOKUP($D831,Payments!AH$10:$AX$1113,15,FALSE),"-")</f>
        <v>-</v>
      </c>
      <c r="AC831" s="3" t="str">
        <f>IFERROR(VLOOKUP($D831,Payments!AJ$10:$AX$1113,15,FALSE),"-")</f>
        <v>-</v>
      </c>
      <c r="AD831" s="3" t="str">
        <f>IFERROR(VLOOKUP($D831,Payments!AL$10:$AX$1113,13,FALSE),"-")</f>
        <v>-</v>
      </c>
      <c r="AE831" s="3" t="str">
        <f>IFERROR(VLOOKUP($D831,Payments!AN$10:$AX$1113,11,FALSE),"-")</f>
        <v>-</v>
      </c>
      <c r="AF831" s="3" t="str">
        <f>IFERROR(VLOOKUP($D831,Payments!AP$10:$AX$1113,9,FALSE),"-")</f>
        <v>-</v>
      </c>
      <c r="AG831" s="3" t="str">
        <f>IFERROR(VLOOKUP($D831,Payments!AR$10:$AX$1113,7,FALSE),"-")</f>
        <v>-</v>
      </c>
      <c r="AH831" s="3" t="str">
        <f>IFERROR(VLOOKUP($D831,Payments!AT$10:$AX$1113,5,FALSE),"-")</f>
        <v>-</v>
      </c>
      <c r="AI831" s="3" t="str">
        <f>IFERROR(VLOOKUP($D831,Payments!AV$10:$AX$1113,3,FALSE),"-")</f>
        <v>-</v>
      </c>
    </row>
    <row r="832" spans="1:35" ht="14.5" x14ac:dyDescent="0.35">
      <c r="A832" s="10" t="s">
        <v>1064</v>
      </c>
      <c r="B832" s="2" t="s">
        <v>2732</v>
      </c>
      <c r="C832" s="23" t="s">
        <v>1117</v>
      </c>
      <c r="D832" s="2" t="s">
        <v>2403</v>
      </c>
      <c r="E832" s="23" t="s">
        <v>1118</v>
      </c>
      <c r="F832" s="9">
        <v>5</v>
      </c>
      <c r="G832" s="38">
        <v>20000</v>
      </c>
      <c r="H832" s="9"/>
      <c r="I832" s="31"/>
      <c r="J832" s="9"/>
      <c r="K832" s="9"/>
      <c r="L832" s="3" t="str">
        <f>IFERROR(VLOOKUP($D832,Payments!B$10:$AX$1113,49,FALSE),"-")</f>
        <v>-</v>
      </c>
      <c r="M832" s="3" t="str">
        <f>IFERROR(VLOOKUP($D832,Payments!D$10:$AX$1113,47,FALSE),"-")</f>
        <v>-</v>
      </c>
      <c r="N832" s="3" t="str">
        <f>IFERROR(VLOOKUP($D832,Payments!F$10:$AX$1113,45,FALSE),"-")</f>
        <v>-</v>
      </c>
      <c r="O832" s="3" t="str">
        <f>IFERROR(VLOOKUP($D832,Payments!H$10:$AX$1113,43,FALSE),"-")</f>
        <v>-</v>
      </c>
      <c r="P832" s="3" t="str">
        <f>IFERROR(VLOOKUP($D832,Payments!J$10:$AX$1113,41,FALSE),"-")</f>
        <v>-</v>
      </c>
      <c r="Q832" s="3" t="str">
        <f>IFERROR(VLOOKUP($D832,Payments!L$10:$AX$1113,39,FALSE),"-")</f>
        <v>-</v>
      </c>
      <c r="R832" s="3" t="str">
        <f>IFERROR(VLOOKUP($D832,Payments!N$10:$AX$1113,37,FALSE),"-")</f>
        <v>-</v>
      </c>
      <c r="S832" s="3" t="str">
        <f>IFERROR(VLOOKUP($D832,Payments!P$10:$AX$1113,35,FALSE),"-")</f>
        <v>-</v>
      </c>
      <c r="T832" s="3" t="str">
        <f>IFERROR(VLOOKUP($D832,Payments!R$10:$AX$1113,33,FALSE),"-")</f>
        <v>-</v>
      </c>
      <c r="U832" s="3" t="str">
        <f>IFERROR(VLOOKUP($D832,Payments!T$10:$AX$1113,31,FALSE),"-")</f>
        <v>-</v>
      </c>
      <c r="V832" s="3" t="str">
        <f>IFERROR(VLOOKUP($D832,Payments!V$10:$AX$1113,29,FALSE),"-")</f>
        <v>-</v>
      </c>
      <c r="W832" s="3" t="str">
        <f>IFERROR(VLOOKUP($D832,Payments!X$10:$AX$1113,27,FALSE),"-")</f>
        <v>-</v>
      </c>
      <c r="X832" s="3" t="str">
        <f>IFERROR(VLOOKUP($D832,Payments!Z$10:$AX$1113,25,FALSE),"-")</f>
        <v>-</v>
      </c>
      <c r="Y832" s="3" t="str">
        <f>IFERROR(VLOOKUP($D832,Payments!AB$10:$AX$1113,23,FALSE),"-")</f>
        <v>-</v>
      </c>
      <c r="Z832" s="3" t="str">
        <f>IFERROR(VLOOKUP($D832,Payments!AD$10:$AX$1113,19,FALSE),"-")</f>
        <v>-</v>
      </c>
      <c r="AA832" s="3" t="str">
        <f>IFERROR(VLOOKUP($D832,Payments!AF$10:$AX$1113,17,FALSE),"-")</f>
        <v>-</v>
      </c>
      <c r="AB832" s="3" t="str">
        <f>IFERROR(VLOOKUP($D832,Payments!AH$10:$AX$1113,15,FALSE),"-")</f>
        <v>-</v>
      </c>
      <c r="AC832" s="3" t="str">
        <f>IFERROR(VLOOKUP($D832,Payments!AJ$10:$AX$1113,15,FALSE),"-")</f>
        <v>-</v>
      </c>
      <c r="AD832" s="3" t="str">
        <f>IFERROR(VLOOKUP($D832,Payments!AL$10:$AX$1113,13,FALSE),"-")</f>
        <v>-</v>
      </c>
      <c r="AE832" s="3" t="str">
        <f>IFERROR(VLOOKUP($D832,Payments!AN$10:$AX$1113,11,FALSE),"-")</f>
        <v>-</v>
      </c>
      <c r="AF832" s="3" t="str">
        <f>IFERROR(VLOOKUP($D832,Payments!AP$10:$AX$1113,9,FALSE),"-")</f>
        <v>-</v>
      </c>
      <c r="AG832" s="3" t="str">
        <f>IFERROR(VLOOKUP($D832,Payments!AR$10:$AX$1113,7,FALSE),"-")</f>
        <v>-</v>
      </c>
      <c r="AH832" s="3" t="str">
        <f>IFERROR(VLOOKUP($D832,Payments!AT$10:$AX$1113,5,FALSE),"-")</f>
        <v>-</v>
      </c>
      <c r="AI832" s="3" t="str">
        <f>IFERROR(VLOOKUP($D832,Payments!AV$10:$AX$1113,3,FALSE),"-")</f>
        <v>-</v>
      </c>
    </row>
    <row r="833" spans="1:35" ht="14.5" x14ac:dyDescent="0.35">
      <c r="A833" s="10" t="s">
        <v>1064</v>
      </c>
      <c r="B833" s="2" t="s">
        <v>2732</v>
      </c>
      <c r="C833" s="23" t="s">
        <v>1117</v>
      </c>
      <c r="D833" s="2" t="s">
        <v>2404</v>
      </c>
      <c r="E833" s="23" t="s">
        <v>1119</v>
      </c>
      <c r="F833" s="9">
        <v>3</v>
      </c>
      <c r="G833" s="38">
        <v>20000</v>
      </c>
      <c r="H833" s="9"/>
      <c r="I833" s="31"/>
      <c r="J833" s="9"/>
      <c r="K833" s="9"/>
      <c r="L833" s="3" t="str">
        <f>IFERROR(VLOOKUP($D833,Payments!B$10:$AX$1113,49,FALSE),"-")</f>
        <v>-</v>
      </c>
      <c r="M833" s="3" t="str">
        <f>IFERROR(VLOOKUP($D833,Payments!D$10:$AX$1113,47,FALSE),"-")</f>
        <v>-</v>
      </c>
      <c r="N833" s="3" t="str">
        <f>IFERROR(VLOOKUP($D833,Payments!F$10:$AX$1113,45,FALSE),"-")</f>
        <v>-</v>
      </c>
      <c r="O833" s="3" t="str">
        <f>IFERROR(VLOOKUP($D833,Payments!H$10:$AX$1113,43,FALSE),"-")</f>
        <v>-</v>
      </c>
      <c r="P833" s="3" t="str">
        <f>IFERROR(VLOOKUP($D833,Payments!J$10:$AX$1113,41,FALSE),"-")</f>
        <v>-</v>
      </c>
      <c r="Q833" s="3" t="str">
        <f>IFERROR(VLOOKUP($D833,Payments!L$10:$AX$1113,39,FALSE),"-")</f>
        <v>-</v>
      </c>
      <c r="R833" s="3" t="str">
        <f>IFERROR(VLOOKUP($D833,Payments!N$10:$AX$1113,37,FALSE),"-")</f>
        <v>-</v>
      </c>
      <c r="S833" s="3" t="str">
        <f>IFERROR(VLOOKUP($D833,Payments!P$10:$AX$1113,35,FALSE),"-")</f>
        <v>-</v>
      </c>
      <c r="T833" s="3" t="str">
        <f>IFERROR(VLOOKUP($D833,Payments!R$10:$AX$1113,33,FALSE),"-")</f>
        <v>-</v>
      </c>
      <c r="U833" s="3" t="str">
        <f>IFERROR(VLOOKUP($D833,Payments!T$10:$AX$1113,31,FALSE),"-")</f>
        <v>-</v>
      </c>
      <c r="V833" s="3" t="str">
        <f>IFERROR(VLOOKUP($D833,Payments!V$10:$AX$1113,29,FALSE),"-")</f>
        <v>-</v>
      </c>
      <c r="W833" s="3" t="str">
        <f>IFERROR(VLOOKUP($D833,Payments!X$10:$AX$1113,27,FALSE),"-")</f>
        <v>-</v>
      </c>
      <c r="X833" s="3" t="str">
        <f>IFERROR(VLOOKUP($D833,Payments!Z$10:$AX$1113,25,FALSE),"-")</f>
        <v>-</v>
      </c>
      <c r="Y833" s="3" t="str">
        <f>IFERROR(VLOOKUP($D833,Payments!AB$10:$AX$1113,23,FALSE),"-")</f>
        <v>-</v>
      </c>
      <c r="Z833" s="3" t="str">
        <f>IFERROR(VLOOKUP($D833,Payments!AD$10:$AX$1113,19,FALSE),"-")</f>
        <v>-</v>
      </c>
      <c r="AA833" s="3" t="str">
        <f>IFERROR(VLOOKUP($D833,Payments!AF$10:$AX$1113,17,FALSE),"-")</f>
        <v>-</v>
      </c>
      <c r="AB833" s="3" t="str">
        <f>IFERROR(VLOOKUP($D833,Payments!AH$10:$AX$1113,15,FALSE),"-")</f>
        <v>-</v>
      </c>
      <c r="AC833" s="3" t="str">
        <f>IFERROR(VLOOKUP($D833,Payments!AJ$10:$AX$1113,15,FALSE),"-")</f>
        <v>-</v>
      </c>
      <c r="AD833" s="3" t="str">
        <f>IFERROR(VLOOKUP($D833,Payments!AL$10:$AX$1113,13,FALSE),"-")</f>
        <v>-</v>
      </c>
      <c r="AE833" s="3" t="str">
        <f>IFERROR(VLOOKUP($D833,Payments!AN$10:$AX$1113,11,FALSE),"-")</f>
        <v>-</v>
      </c>
      <c r="AF833" s="3" t="str">
        <f>IFERROR(VLOOKUP($D833,Payments!AP$10:$AX$1113,9,FALSE),"-")</f>
        <v>-</v>
      </c>
      <c r="AG833" s="3" t="str">
        <f>IFERROR(VLOOKUP($D833,Payments!AR$10:$AX$1113,7,FALSE),"-")</f>
        <v>-</v>
      </c>
      <c r="AH833" s="3" t="str">
        <f>IFERROR(VLOOKUP($D833,Payments!AT$10:$AX$1113,5,FALSE),"-")</f>
        <v>-</v>
      </c>
      <c r="AI833" s="3" t="str">
        <f>IFERROR(VLOOKUP($D833,Payments!AV$10:$AX$1113,3,FALSE),"-")</f>
        <v>-</v>
      </c>
    </row>
    <row r="834" spans="1:35" ht="14.5" x14ac:dyDescent="0.35">
      <c r="A834" s="10" t="s">
        <v>1064</v>
      </c>
      <c r="B834" s="2" t="s">
        <v>2732</v>
      </c>
      <c r="C834" s="23" t="s">
        <v>1117</v>
      </c>
      <c r="D834" s="2" t="s">
        <v>2405</v>
      </c>
      <c r="E834" s="23" t="s">
        <v>1120</v>
      </c>
      <c r="F834" s="9">
        <v>6</v>
      </c>
      <c r="G834" s="38">
        <v>20000</v>
      </c>
      <c r="H834" s="9"/>
      <c r="I834" s="31"/>
      <c r="J834" s="9"/>
      <c r="K834" s="9"/>
      <c r="L834" s="3" t="str">
        <f>IFERROR(VLOOKUP($D834,Payments!B$10:$AX$1113,49,FALSE),"-")</f>
        <v>-</v>
      </c>
      <c r="M834" s="3" t="str">
        <f>IFERROR(VLOOKUP($D834,Payments!D$10:$AX$1113,47,FALSE),"-")</f>
        <v>-</v>
      </c>
      <c r="N834" s="3" t="str">
        <f>IFERROR(VLOOKUP($D834,Payments!F$10:$AX$1113,45,FALSE),"-")</f>
        <v>-</v>
      </c>
      <c r="O834" s="3" t="str">
        <f>IFERROR(VLOOKUP($D834,Payments!H$10:$AX$1113,43,FALSE),"-")</f>
        <v>-</v>
      </c>
      <c r="P834" s="3" t="str">
        <f>IFERROR(VLOOKUP($D834,Payments!J$10:$AX$1113,41,FALSE),"-")</f>
        <v>-</v>
      </c>
      <c r="Q834" s="3" t="str">
        <f>IFERROR(VLOOKUP($D834,Payments!L$10:$AX$1113,39,FALSE),"-")</f>
        <v>-</v>
      </c>
      <c r="R834" s="3" t="str">
        <f>IFERROR(VLOOKUP($D834,Payments!N$10:$AX$1113,37,FALSE),"-")</f>
        <v>-</v>
      </c>
      <c r="S834" s="3" t="str">
        <f>IFERROR(VLOOKUP($D834,Payments!P$10:$AX$1113,35,FALSE),"-")</f>
        <v>-</v>
      </c>
      <c r="T834" s="3" t="str">
        <f>IFERROR(VLOOKUP($D834,Payments!R$10:$AX$1113,33,FALSE),"-")</f>
        <v>-</v>
      </c>
      <c r="U834" s="3" t="str">
        <f>IFERROR(VLOOKUP($D834,Payments!T$10:$AX$1113,31,FALSE),"-")</f>
        <v>-</v>
      </c>
      <c r="V834" s="3" t="str">
        <f>IFERROR(VLOOKUP($D834,Payments!V$10:$AX$1113,29,FALSE),"-")</f>
        <v>-</v>
      </c>
      <c r="W834" s="3" t="str">
        <f>IFERROR(VLOOKUP($D834,Payments!X$10:$AX$1113,27,FALSE),"-")</f>
        <v>-</v>
      </c>
      <c r="X834" s="3" t="str">
        <f>IFERROR(VLOOKUP($D834,Payments!Z$10:$AX$1113,25,FALSE),"-")</f>
        <v>-</v>
      </c>
      <c r="Y834" s="3" t="str">
        <f>IFERROR(VLOOKUP($D834,Payments!AB$10:$AX$1113,23,FALSE),"-")</f>
        <v>-</v>
      </c>
      <c r="Z834" s="3" t="str">
        <f>IFERROR(VLOOKUP($D834,Payments!AD$10:$AX$1113,19,FALSE),"-")</f>
        <v>-</v>
      </c>
      <c r="AA834" s="3" t="str">
        <f>IFERROR(VLOOKUP($D834,Payments!AF$10:$AX$1113,17,FALSE),"-")</f>
        <v>-</v>
      </c>
      <c r="AB834" s="3" t="str">
        <f>IFERROR(VLOOKUP($D834,Payments!AH$10:$AX$1113,15,FALSE),"-")</f>
        <v>-</v>
      </c>
      <c r="AC834" s="3" t="str">
        <f>IFERROR(VLOOKUP($D834,Payments!AJ$10:$AX$1113,15,FALSE),"-")</f>
        <v>-</v>
      </c>
      <c r="AD834" s="3" t="str">
        <f>IFERROR(VLOOKUP($D834,Payments!AL$10:$AX$1113,13,FALSE),"-")</f>
        <v>-</v>
      </c>
      <c r="AE834" s="3" t="str">
        <f>IFERROR(VLOOKUP($D834,Payments!AN$10:$AX$1113,11,FALSE),"-")</f>
        <v>-</v>
      </c>
      <c r="AF834" s="3" t="str">
        <f>IFERROR(VLOOKUP($D834,Payments!AP$10:$AX$1113,9,FALSE),"-")</f>
        <v>-</v>
      </c>
      <c r="AG834" s="3" t="str">
        <f>IFERROR(VLOOKUP($D834,Payments!AR$10:$AX$1113,7,FALSE),"-")</f>
        <v>-</v>
      </c>
      <c r="AH834" s="3" t="str">
        <f>IFERROR(VLOOKUP($D834,Payments!AT$10:$AX$1113,5,FALSE),"-")</f>
        <v>-</v>
      </c>
      <c r="AI834" s="3" t="str">
        <f>IFERROR(VLOOKUP($D834,Payments!AV$10:$AX$1113,3,FALSE),"-")</f>
        <v>-</v>
      </c>
    </row>
    <row r="835" spans="1:35" ht="14.5" x14ac:dyDescent="0.35">
      <c r="A835" s="10" t="s">
        <v>1064</v>
      </c>
      <c r="B835" s="2" t="s">
        <v>2732</v>
      </c>
      <c r="C835" s="23" t="s">
        <v>1117</v>
      </c>
      <c r="D835" s="2" t="s">
        <v>2406</v>
      </c>
      <c r="E835" s="24" t="s">
        <v>1432</v>
      </c>
      <c r="F835" s="9">
        <v>6</v>
      </c>
      <c r="G835" s="38">
        <v>20000</v>
      </c>
      <c r="H835" s="9"/>
      <c r="I835" s="31"/>
      <c r="J835" s="9"/>
      <c r="K835" s="9" t="s">
        <v>1121</v>
      </c>
      <c r="L835" s="3" t="str">
        <f>IFERROR(VLOOKUP($D835,Payments!B$10:$AX$1113,49,FALSE),"-")</f>
        <v>-</v>
      </c>
      <c r="M835" s="3" t="str">
        <f>IFERROR(VLOOKUP($D835,Payments!D$10:$AX$1113,47,FALSE),"-")</f>
        <v>-</v>
      </c>
      <c r="N835" s="3" t="str">
        <f>IFERROR(VLOOKUP($D835,Payments!F$10:$AX$1113,45,FALSE),"-")</f>
        <v>-</v>
      </c>
      <c r="O835" s="3" t="str">
        <f>IFERROR(VLOOKUP($D835,Payments!H$10:$AX$1113,43,FALSE),"-")</f>
        <v>-</v>
      </c>
      <c r="P835" s="3" t="str">
        <f>IFERROR(VLOOKUP($D835,Payments!J$10:$AX$1113,41,FALSE),"-")</f>
        <v>-</v>
      </c>
      <c r="Q835" s="3" t="str">
        <f>IFERROR(VLOOKUP($D835,Payments!L$10:$AX$1113,39,FALSE),"-")</f>
        <v>-</v>
      </c>
      <c r="R835" s="3" t="str">
        <f>IFERROR(VLOOKUP($D835,Payments!N$10:$AX$1113,37,FALSE),"-")</f>
        <v>-</v>
      </c>
      <c r="S835" s="3" t="str">
        <f>IFERROR(VLOOKUP($D835,Payments!P$10:$AX$1113,35,FALSE),"-")</f>
        <v>-</v>
      </c>
      <c r="T835" s="3" t="str">
        <f>IFERROR(VLOOKUP($D835,Payments!R$10:$AX$1113,33,FALSE),"-")</f>
        <v>-</v>
      </c>
      <c r="U835" s="3" t="str">
        <f>IFERROR(VLOOKUP($D835,Payments!T$10:$AX$1113,31,FALSE),"-")</f>
        <v>-</v>
      </c>
      <c r="V835" s="3" t="str">
        <f>IFERROR(VLOOKUP($D835,Payments!V$10:$AX$1113,29,FALSE),"-")</f>
        <v>-</v>
      </c>
      <c r="W835" s="3" t="str">
        <f>IFERROR(VLOOKUP($D835,Payments!X$10:$AX$1113,27,FALSE),"-")</f>
        <v>-</v>
      </c>
      <c r="X835" s="3" t="str">
        <f>IFERROR(VLOOKUP($D835,Payments!Z$10:$AX$1113,25,FALSE),"-")</f>
        <v>-</v>
      </c>
      <c r="Y835" s="3" t="str">
        <f>IFERROR(VLOOKUP($D835,Payments!AB$10:$AX$1113,23,FALSE),"-")</f>
        <v>-</v>
      </c>
      <c r="Z835" s="3" t="str">
        <f>IFERROR(VLOOKUP($D835,Payments!AD$10:$AX$1113,19,FALSE),"-")</f>
        <v>-</v>
      </c>
      <c r="AA835" s="3" t="str">
        <f>IFERROR(VLOOKUP($D835,Payments!AF$10:$AX$1113,17,FALSE),"-")</f>
        <v>-</v>
      </c>
      <c r="AB835" s="3" t="str">
        <f>IFERROR(VLOOKUP($D835,Payments!AH$10:$AX$1113,15,FALSE),"-")</f>
        <v>-</v>
      </c>
      <c r="AC835" s="3" t="str">
        <f>IFERROR(VLOOKUP($D835,Payments!AJ$10:$AX$1113,15,FALSE),"-")</f>
        <v>-</v>
      </c>
      <c r="AD835" s="3" t="str">
        <f>IFERROR(VLOOKUP($D835,Payments!AL$10:$AX$1113,13,FALSE),"-")</f>
        <v>-</v>
      </c>
      <c r="AE835" s="3" t="str">
        <f>IFERROR(VLOOKUP($D835,Payments!AN$10:$AX$1113,11,FALSE),"-")</f>
        <v>-</v>
      </c>
      <c r="AF835" s="3" t="str">
        <f>IFERROR(VLOOKUP($D835,Payments!AP$10:$AX$1113,9,FALSE),"-")</f>
        <v>-</v>
      </c>
      <c r="AG835" s="3" t="str">
        <f>IFERROR(VLOOKUP($D835,Payments!AR$10:$AX$1113,7,FALSE),"-")</f>
        <v>-</v>
      </c>
      <c r="AH835" s="3" t="str">
        <f>IFERROR(VLOOKUP($D835,Payments!AT$10:$AX$1113,5,FALSE),"-")</f>
        <v>-</v>
      </c>
      <c r="AI835" s="3" t="str">
        <f>IFERROR(VLOOKUP($D835,Payments!AV$10:$AX$1113,3,FALSE),"-")</f>
        <v>-</v>
      </c>
    </row>
    <row r="836" spans="1:35" ht="14.5" x14ac:dyDescent="0.35">
      <c r="A836" s="10" t="s">
        <v>1064</v>
      </c>
      <c r="B836" s="2" t="s">
        <v>2732</v>
      </c>
      <c r="C836" s="23" t="s">
        <v>1117</v>
      </c>
      <c r="D836" s="2" t="s">
        <v>2407</v>
      </c>
      <c r="E836" s="23" t="s">
        <v>1122</v>
      </c>
      <c r="F836" s="9">
        <v>4</v>
      </c>
      <c r="G836" s="38">
        <v>20000</v>
      </c>
      <c r="H836" s="9"/>
      <c r="I836" s="31"/>
      <c r="J836" s="9"/>
      <c r="K836" s="9" t="s">
        <v>1123</v>
      </c>
      <c r="L836" s="3" t="str">
        <f>IFERROR(VLOOKUP($D836,Payments!B$10:$AX$1113,49,FALSE),"-")</f>
        <v>-</v>
      </c>
      <c r="M836" s="3" t="str">
        <f>IFERROR(VLOOKUP($D836,Payments!D$10:$AX$1113,47,FALSE),"-")</f>
        <v>-</v>
      </c>
      <c r="N836" s="3" t="str">
        <f>IFERROR(VLOOKUP($D836,Payments!F$10:$AX$1113,45,FALSE),"-")</f>
        <v>-</v>
      </c>
      <c r="O836" s="3" t="str">
        <f>IFERROR(VLOOKUP($D836,Payments!H$10:$AX$1113,43,FALSE),"-")</f>
        <v>-</v>
      </c>
      <c r="P836" s="3" t="str">
        <f>IFERROR(VLOOKUP($D836,Payments!J$10:$AX$1113,41,FALSE),"-")</f>
        <v>-</v>
      </c>
      <c r="Q836" s="3" t="str">
        <f>IFERROR(VLOOKUP($D836,Payments!L$10:$AX$1113,39,FALSE),"-")</f>
        <v>-</v>
      </c>
      <c r="R836" s="3" t="str">
        <f>IFERROR(VLOOKUP($D836,Payments!N$10:$AX$1113,37,FALSE),"-")</f>
        <v>-</v>
      </c>
      <c r="S836" s="3" t="str">
        <f>IFERROR(VLOOKUP($D836,Payments!P$10:$AX$1113,35,FALSE),"-")</f>
        <v>-</v>
      </c>
      <c r="T836" s="3" t="str">
        <f>IFERROR(VLOOKUP($D836,Payments!R$10:$AX$1113,33,FALSE),"-")</f>
        <v>-</v>
      </c>
      <c r="U836" s="3" t="str">
        <f>IFERROR(VLOOKUP($D836,Payments!T$10:$AX$1113,31,FALSE),"-")</f>
        <v>-</v>
      </c>
      <c r="V836" s="3" t="str">
        <f>IFERROR(VLOOKUP($D836,Payments!V$10:$AX$1113,29,FALSE),"-")</f>
        <v>-</v>
      </c>
      <c r="W836" s="3" t="str">
        <f>IFERROR(VLOOKUP($D836,Payments!X$10:$AX$1113,27,FALSE),"-")</f>
        <v>-</v>
      </c>
      <c r="X836" s="3" t="str">
        <f>IFERROR(VLOOKUP($D836,Payments!Z$10:$AX$1113,25,FALSE),"-")</f>
        <v>-</v>
      </c>
      <c r="Y836" s="3" t="str">
        <f>IFERROR(VLOOKUP($D836,Payments!AB$10:$AX$1113,23,FALSE),"-")</f>
        <v>-</v>
      </c>
      <c r="Z836" s="3" t="str">
        <f>IFERROR(VLOOKUP($D836,Payments!AD$10:$AX$1113,19,FALSE),"-")</f>
        <v>-</v>
      </c>
      <c r="AA836" s="3" t="str">
        <f>IFERROR(VLOOKUP($D836,Payments!AF$10:$AX$1113,17,FALSE),"-")</f>
        <v>-</v>
      </c>
      <c r="AB836" s="3" t="str">
        <f>IFERROR(VLOOKUP($D836,Payments!AH$10:$AX$1113,15,FALSE),"-")</f>
        <v>-</v>
      </c>
      <c r="AC836" s="3" t="str">
        <f>IFERROR(VLOOKUP($D836,Payments!AJ$10:$AX$1113,15,FALSE),"-")</f>
        <v>-</v>
      </c>
      <c r="AD836" s="3" t="str">
        <f>IFERROR(VLOOKUP($D836,Payments!AL$10:$AX$1113,13,FALSE),"-")</f>
        <v>-</v>
      </c>
      <c r="AE836" s="3" t="str">
        <f>IFERROR(VLOOKUP($D836,Payments!AN$10:$AX$1113,11,FALSE),"-")</f>
        <v>-</v>
      </c>
      <c r="AF836" s="3" t="str">
        <f>IFERROR(VLOOKUP($D836,Payments!AP$10:$AX$1113,9,FALSE),"-")</f>
        <v>-</v>
      </c>
      <c r="AG836" s="3" t="str">
        <f>IFERROR(VLOOKUP($D836,Payments!AR$10:$AX$1113,7,FALSE),"-")</f>
        <v>-</v>
      </c>
      <c r="AH836" s="3" t="str">
        <f>IFERROR(VLOOKUP($D836,Payments!AT$10:$AX$1113,5,FALSE),"-")</f>
        <v>-</v>
      </c>
      <c r="AI836" s="3" t="str">
        <f>IFERROR(VLOOKUP($D836,Payments!AV$10:$AX$1113,3,FALSE),"-")</f>
        <v>-</v>
      </c>
    </row>
    <row r="837" spans="1:35" ht="14.5" x14ac:dyDescent="0.35">
      <c r="A837" s="10" t="s">
        <v>1064</v>
      </c>
      <c r="B837" s="2" t="s">
        <v>2732</v>
      </c>
      <c r="C837" s="23" t="s">
        <v>1117</v>
      </c>
      <c r="D837" s="2" t="s">
        <v>2408</v>
      </c>
      <c r="E837" s="23" t="s">
        <v>1124</v>
      </c>
      <c r="F837" s="9">
        <v>6</v>
      </c>
      <c r="G837" s="38">
        <v>20000</v>
      </c>
      <c r="H837" s="9"/>
      <c r="I837" s="31"/>
      <c r="J837" s="9"/>
      <c r="K837" s="9" t="s">
        <v>1125</v>
      </c>
      <c r="L837" s="3" t="str">
        <f>IFERROR(VLOOKUP($D837,Payments!B$10:$AX$1113,49,FALSE),"-")</f>
        <v>-</v>
      </c>
      <c r="M837" s="3" t="str">
        <f>IFERROR(VLOOKUP($D837,Payments!D$10:$AX$1113,47,FALSE),"-")</f>
        <v>-</v>
      </c>
      <c r="N837" s="3" t="str">
        <f>IFERROR(VLOOKUP($D837,Payments!F$10:$AX$1113,45,FALSE),"-")</f>
        <v>-</v>
      </c>
      <c r="O837" s="3" t="str">
        <f>IFERROR(VLOOKUP($D837,Payments!H$10:$AX$1113,43,FALSE),"-")</f>
        <v>-</v>
      </c>
      <c r="P837" s="3" t="str">
        <f>IFERROR(VLOOKUP($D837,Payments!J$10:$AX$1113,41,FALSE),"-")</f>
        <v>-</v>
      </c>
      <c r="Q837" s="3" t="str">
        <f>IFERROR(VLOOKUP($D837,Payments!L$10:$AX$1113,39,FALSE),"-")</f>
        <v>-</v>
      </c>
      <c r="R837" s="3" t="str">
        <f>IFERROR(VLOOKUP($D837,Payments!N$10:$AX$1113,37,FALSE),"-")</f>
        <v>-</v>
      </c>
      <c r="S837" s="3" t="str">
        <f>IFERROR(VLOOKUP($D837,Payments!P$10:$AX$1113,35,FALSE),"-")</f>
        <v>-</v>
      </c>
      <c r="T837" s="3" t="str">
        <f>IFERROR(VLOOKUP($D837,Payments!R$10:$AX$1113,33,FALSE),"-")</f>
        <v>-</v>
      </c>
      <c r="U837" s="3" t="str">
        <f>IFERROR(VLOOKUP($D837,Payments!T$10:$AX$1113,31,FALSE),"-")</f>
        <v>-</v>
      </c>
      <c r="V837" s="3" t="str">
        <f>IFERROR(VLOOKUP($D837,Payments!V$10:$AX$1113,29,FALSE),"-")</f>
        <v>-</v>
      </c>
      <c r="W837" s="3" t="str">
        <f>IFERROR(VLOOKUP($D837,Payments!X$10:$AX$1113,27,FALSE),"-")</f>
        <v>-</v>
      </c>
      <c r="X837" s="3" t="str">
        <f>IFERROR(VLOOKUP($D837,Payments!Z$10:$AX$1113,25,FALSE),"-")</f>
        <v>-</v>
      </c>
      <c r="Y837" s="3" t="str">
        <f>IFERROR(VLOOKUP($D837,Payments!AB$10:$AX$1113,23,FALSE),"-")</f>
        <v>-</v>
      </c>
      <c r="Z837" s="3" t="str">
        <f>IFERROR(VLOOKUP($D837,Payments!AD$10:$AX$1113,19,FALSE),"-")</f>
        <v>-</v>
      </c>
      <c r="AA837" s="3" t="str">
        <f>IFERROR(VLOOKUP($D837,Payments!AF$10:$AX$1113,17,FALSE),"-")</f>
        <v>-</v>
      </c>
      <c r="AB837" s="3" t="str">
        <f>IFERROR(VLOOKUP($D837,Payments!AH$10:$AX$1113,15,FALSE),"-")</f>
        <v>-</v>
      </c>
      <c r="AC837" s="3" t="str">
        <f>IFERROR(VLOOKUP($D837,Payments!AJ$10:$AX$1113,15,FALSE),"-")</f>
        <v>-</v>
      </c>
      <c r="AD837" s="3" t="str">
        <f>IFERROR(VLOOKUP($D837,Payments!AL$10:$AX$1113,13,FALSE),"-")</f>
        <v>-</v>
      </c>
      <c r="AE837" s="3" t="str">
        <f>IFERROR(VLOOKUP($D837,Payments!AN$10:$AX$1113,11,FALSE),"-")</f>
        <v>-</v>
      </c>
      <c r="AF837" s="3" t="str">
        <f>IFERROR(VLOOKUP($D837,Payments!AP$10:$AX$1113,9,FALSE),"-")</f>
        <v>-</v>
      </c>
      <c r="AG837" s="3" t="str">
        <f>IFERROR(VLOOKUP($D837,Payments!AR$10:$AX$1113,7,FALSE),"-")</f>
        <v>-</v>
      </c>
      <c r="AH837" s="3" t="str">
        <f>IFERROR(VLOOKUP($D837,Payments!AT$10:$AX$1113,5,FALSE),"-")</f>
        <v>-</v>
      </c>
      <c r="AI837" s="3" t="str">
        <f>IFERROR(VLOOKUP($D837,Payments!AV$10:$AX$1113,3,FALSE),"-")</f>
        <v>-</v>
      </c>
    </row>
    <row r="838" spans="1:35" ht="14.5" x14ac:dyDescent="0.35">
      <c r="A838" s="10" t="s">
        <v>1064</v>
      </c>
      <c r="B838" s="2" t="s">
        <v>2733</v>
      </c>
      <c r="C838" s="23" t="s">
        <v>1126</v>
      </c>
      <c r="D838" s="2" t="s">
        <v>2409</v>
      </c>
      <c r="E838" s="23" t="s">
        <v>1127</v>
      </c>
      <c r="F838" s="9">
        <v>2</v>
      </c>
      <c r="G838" s="38">
        <v>20000</v>
      </c>
      <c r="H838" s="9"/>
      <c r="I838" s="31"/>
      <c r="J838" s="9"/>
      <c r="K838" s="9"/>
      <c r="L838" s="3" t="str">
        <f>IFERROR(VLOOKUP($D838,Payments!B$10:$AX$1113,49,FALSE),"-")</f>
        <v>-</v>
      </c>
      <c r="M838" s="3" t="str">
        <f>IFERROR(VLOOKUP($D838,Payments!D$10:$AX$1113,47,FALSE),"-")</f>
        <v>-</v>
      </c>
      <c r="N838" s="3" t="str">
        <f>IFERROR(VLOOKUP($D838,Payments!F$10:$AX$1113,45,FALSE),"-")</f>
        <v>-</v>
      </c>
      <c r="O838" s="3" t="str">
        <f>IFERROR(VLOOKUP($D838,Payments!H$10:$AX$1113,43,FALSE),"-")</f>
        <v>-</v>
      </c>
      <c r="P838" s="3" t="str">
        <f>IFERROR(VLOOKUP($D838,Payments!J$10:$AX$1113,41,FALSE),"-")</f>
        <v>-</v>
      </c>
      <c r="Q838" s="3" t="str">
        <f>IFERROR(VLOOKUP($D838,Payments!L$10:$AX$1113,39,FALSE),"-")</f>
        <v>-</v>
      </c>
      <c r="R838" s="3" t="str">
        <f>IFERROR(VLOOKUP($D838,Payments!N$10:$AX$1113,37,FALSE),"-")</f>
        <v>-</v>
      </c>
      <c r="S838" s="3" t="str">
        <f>IFERROR(VLOOKUP($D838,Payments!P$10:$AX$1113,35,FALSE),"-")</f>
        <v>-</v>
      </c>
      <c r="T838" s="3" t="str">
        <f>IFERROR(VLOOKUP($D838,Payments!R$10:$AX$1113,33,FALSE),"-")</f>
        <v>-</v>
      </c>
      <c r="U838" s="3" t="str">
        <f>IFERROR(VLOOKUP($D838,Payments!T$10:$AX$1113,31,FALSE),"-")</f>
        <v>-</v>
      </c>
      <c r="V838" s="3" t="str">
        <f>IFERROR(VLOOKUP($D838,Payments!V$10:$AX$1113,29,FALSE),"-")</f>
        <v>-</v>
      </c>
      <c r="W838" s="3" t="str">
        <f>IFERROR(VLOOKUP($D838,Payments!X$10:$AX$1113,27,FALSE),"-")</f>
        <v>-</v>
      </c>
      <c r="X838" s="3" t="str">
        <f>IFERROR(VLOOKUP($D838,Payments!Z$10:$AX$1113,25,FALSE),"-")</f>
        <v>-</v>
      </c>
      <c r="Y838" s="3" t="str">
        <f>IFERROR(VLOOKUP($D838,Payments!AB$10:$AX$1113,23,FALSE),"-")</f>
        <v>-</v>
      </c>
      <c r="Z838" s="3" t="str">
        <f>IFERROR(VLOOKUP($D838,Payments!AD$10:$AX$1113,19,FALSE),"-")</f>
        <v>-</v>
      </c>
      <c r="AA838" s="3" t="str">
        <f>IFERROR(VLOOKUP($D838,Payments!AF$10:$AX$1113,17,FALSE),"-")</f>
        <v>-</v>
      </c>
      <c r="AB838" s="3" t="str">
        <f>IFERROR(VLOOKUP($D838,Payments!AH$10:$AX$1113,15,FALSE),"-")</f>
        <v>-</v>
      </c>
      <c r="AC838" s="3" t="str">
        <f>IFERROR(VLOOKUP($D838,Payments!AJ$10:$AX$1113,15,FALSE),"-")</f>
        <v>-</v>
      </c>
      <c r="AD838" s="3" t="str">
        <f>IFERROR(VLOOKUP($D838,Payments!AL$10:$AX$1113,13,FALSE),"-")</f>
        <v>-</v>
      </c>
      <c r="AE838" s="3" t="str">
        <f>IFERROR(VLOOKUP($D838,Payments!AN$10:$AX$1113,11,FALSE),"-")</f>
        <v>-</v>
      </c>
      <c r="AF838" s="3" t="str">
        <f>IFERROR(VLOOKUP($D838,Payments!AP$10:$AX$1113,9,FALSE),"-")</f>
        <v>-</v>
      </c>
      <c r="AG838" s="3" t="str">
        <f>IFERROR(VLOOKUP($D838,Payments!AR$10:$AX$1113,7,FALSE),"-")</f>
        <v>-</v>
      </c>
      <c r="AH838" s="3" t="str">
        <f>IFERROR(VLOOKUP($D838,Payments!AT$10:$AX$1113,5,FALSE),"-")</f>
        <v>-</v>
      </c>
      <c r="AI838" s="3" t="str">
        <f>IFERROR(VLOOKUP($D838,Payments!AV$10:$AX$1113,3,FALSE),"-")</f>
        <v>-</v>
      </c>
    </row>
    <row r="839" spans="1:35" ht="14.5" x14ac:dyDescent="0.35">
      <c r="A839" s="10" t="s">
        <v>1064</v>
      </c>
      <c r="B839" s="2" t="s">
        <v>2733</v>
      </c>
      <c r="C839" s="23" t="s">
        <v>1126</v>
      </c>
      <c r="D839" s="2" t="s">
        <v>2410</v>
      </c>
      <c r="E839" s="23" t="s">
        <v>1128</v>
      </c>
      <c r="F839" s="9" t="s">
        <v>1467</v>
      </c>
      <c r="G839" s="38">
        <v>20000</v>
      </c>
      <c r="H839" s="9">
        <v>10</v>
      </c>
      <c r="I839" s="31"/>
      <c r="J839" s="9"/>
      <c r="K839" s="9"/>
      <c r="L839" s="3" t="str">
        <f>IFERROR(VLOOKUP($D839,Payments!B$10:$AX$1113,49,FALSE),"-")</f>
        <v>-</v>
      </c>
      <c r="M839" s="3" t="str">
        <f>IFERROR(VLOOKUP($D839,Payments!D$10:$AX$1113,47,FALSE),"-")</f>
        <v>-</v>
      </c>
      <c r="N839" s="3" t="str">
        <f>IFERROR(VLOOKUP($D839,Payments!F$10:$AX$1113,45,FALSE),"-")</f>
        <v>-</v>
      </c>
      <c r="O839" s="3" t="str">
        <f>IFERROR(VLOOKUP($D839,Payments!H$10:$AX$1113,43,FALSE),"-")</f>
        <v>-</v>
      </c>
      <c r="P839" s="3" t="str">
        <f>IFERROR(VLOOKUP($D839,Payments!J$10:$AX$1113,41,FALSE),"-")</f>
        <v>-</v>
      </c>
      <c r="Q839" s="3" t="str">
        <f>IFERROR(VLOOKUP($D839,Payments!L$10:$AX$1113,39,FALSE),"-")</f>
        <v>-</v>
      </c>
      <c r="R839" s="3" t="str">
        <f>IFERROR(VLOOKUP($D839,Payments!N$10:$AX$1113,37,FALSE),"-")</f>
        <v>-</v>
      </c>
      <c r="S839" s="3" t="str">
        <f>IFERROR(VLOOKUP($D839,Payments!P$10:$AX$1113,35,FALSE),"-")</f>
        <v>-</v>
      </c>
      <c r="T839" s="3" t="str">
        <f>IFERROR(VLOOKUP($D839,Payments!R$10:$AX$1113,33,FALSE),"-")</f>
        <v>-</v>
      </c>
      <c r="U839" s="3" t="str">
        <f>IFERROR(VLOOKUP($D839,Payments!T$10:$AX$1113,31,FALSE),"-")</f>
        <v>-</v>
      </c>
      <c r="V839" s="3" t="str">
        <f>IFERROR(VLOOKUP($D839,Payments!V$10:$AX$1113,29,FALSE),"-")</f>
        <v>-</v>
      </c>
      <c r="W839" s="3" t="str">
        <f>IFERROR(VLOOKUP($D839,Payments!X$10:$AX$1113,27,FALSE),"-")</f>
        <v>-</v>
      </c>
      <c r="X839" s="3" t="str">
        <f>IFERROR(VLOOKUP($D839,Payments!Z$10:$AX$1113,25,FALSE),"-")</f>
        <v>-</v>
      </c>
      <c r="Y839" s="3" t="str">
        <f>IFERROR(VLOOKUP($D839,Payments!AB$10:$AX$1113,23,FALSE),"-")</f>
        <v>-</v>
      </c>
      <c r="Z839" s="3" t="str">
        <f>IFERROR(VLOOKUP($D839,Payments!AD$10:$AX$1113,19,FALSE),"-")</f>
        <v>-</v>
      </c>
      <c r="AA839" s="3" t="str">
        <f>IFERROR(VLOOKUP($D839,Payments!AF$10:$AX$1113,17,FALSE),"-")</f>
        <v>-</v>
      </c>
      <c r="AB839" s="3" t="str">
        <f>IFERROR(VLOOKUP($D839,Payments!AH$10:$AX$1113,15,FALSE),"-")</f>
        <v>-</v>
      </c>
      <c r="AC839" s="3" t="str">
        <f>IFERROR(VLOOKUP($D839,Payments!AJ$10:$AX$1113,15,FALSE),"-")</f>
        <v>-</v>
      </c>
      <c r="AD839" s="3" t="str">
        <f>IFERROR(VLOOKUP($D839,Payments!AL$10:$AX$1113,13,FALSE),"-")</f>
        <v>-</v>
      </c>
      <c r="AE839" s="3" t="str">
        <f>IFERROR(VLOOKUP($D839,Payments!AN$10:$AX$1113,11,FALSE),"-")</f>
        <v>-</v>
      </c>
      <c r="AF839" s="3" t="str">
        <f>IFERROR(VLOOKUP($D839,Payments!AP$10:$AX$1113,9,FALSE),"-")</f>
        <v>-</v>
      </c>
      <c r="AG839" s="3" t="str">
        <f>IFERROR(VLOOKUP($D839,Payments!AR$10:$AX$1113,7,FALSE),"-")</f>
        <v>-</v>
      </c>
      <c r="AH839" s="3" t="str">
        <f>IFERROR(VLOOKUP($D839,Payments!AT$10:$AX$1113,5,FALSE),"-")</f>
        <v>-</v>
      </c>
      <c r="AI839" s="3" t="str">
        <f>IFERROR(VLOOKUP($D839,Payments!AV$10:$AX$1113,3,FALSE),"-")</f>
        <v>-</v>
      </c>
    </row>
    <row r="840" spans="1:35" ht="14.5" x14ac:dyDescent="0.35">
      <c r="A840" s="10" t="s">
        <v>1064</v>
      </c>
      <c r="B840" s="2" t="s">
        <v>2733</v>
      </c>
      <c r="C840" s="23" t="s">
        <v>1126</v>
      </c>
      <c r="D840" s="2" t="s">
        <v>2411</v>
      </c>
      <c r="E840" s="23" t="s">
        <v>1129</v>
      </c>
      <c r="F840" s="9">
        <v>2</v>
      </c>
      <c r="G840" s="38">
        <v>20000</v>
      </c>
      <c r="H840" s="9">
        <v>15</v>
      </c>
      <c r="I840" s="31"/>
      <c r="J840" s="9"/>
      <c r="K840" s="9"/>
      <c r="L840" s="3" t="str">
        <f>IFERROR(VLOOKUP($D840,Payments!B$10:$AX$1113,49,FALSE),"-")</f>
        <v>-</v>
      </c>
      <c r="M840" s="3" t="str">
        <f>IFERROR(VLOOKUP($D840,Payments!D$10:$AX$1113,47,FALSE),"-")</f>
        <v>-</v>
      </c>
      <c r="N840" s="3" t="str">
        <f>IFERROR(VLOOKUP($D840,Payments!F$10:$AX$1113,45,FALSE),"-")</f>
        <v>-</v>
      </c>
      <c r="O840" s="3" t="str">
        <f>IFERROR(VLOOKUP($D840,Payments!H$10:$AX$1113,43,FALSE),"-")</f>
        <v>-</v>
      </c>
      <c r="P840" s="3" t="str">
        <f>IFERROR(VLOOKUP($D840,Payments!J$10:$AX$1113,41,FALSE),"-")</f>
        <v>-</v>
      </c>
      <c r="Q840" s="3" t="str">
        <f>IFERROR(VLOOKUP($D840,Payments!L$10:$AX$1113,39,FALSE),"-")</f>
        <v>-</v>
      </c>
      <c r="R840" s="3" t="str">
        <f>IFERROR(VLOOKUP($D840,Payments!N$10:$AX$1113,37,FALSE),"-")</f>
        <v>-</v>
      </c>
      <c r="S840" s="3" t="str">
        <f>IFERROR(VLOOKUP($D840,Payments!P$10:$AX$1113,35,FALSE),"-")</f>
        <v>-</v>
      </c>
      <c r="T840" s="3" t="str">
        <f>IFERROR(VLOOKUP($D840,Payments!R$10:$AX$1113,33,FALSE),"-")</f>
        <v>-</v>
      </c>
      <c r="U840" s="3" t="str">
        <f>IFERROR(VLOOKUP($D840,Payments!T$10:$AX$1113,31,FALSE),"-")</f>
        <v>-</v>
      </c>
      <c r="V840" s="3" t="str">
        <f>IFERROR(VLOOKUP($D840,Payments!V$10:$AX$1113,29,FALSE),"-")</f>
        <v>-</v>
      </c>
      <c r="W840" s="3" t="str">
        <f>IFERROR(VLOOKUP($D840,Payments!X$10:$AX$1113,27,FALSE),"-")</f>
        <v>-</v>
      </c>
      <c r="X840" s="3" t="str">
        <f>IFERROR(VLOOKUP($D840,Payments!Z$10:$AX$1113,25,FALSE),"-")</f>
        <v>-</v>
      </c>
      <c r="Y840" s="3" t="str">
        <f>IFERROR(VLOOKUP($D840,Payments!AB$10:$AX$1113,23,FALSE),"-")</f>
        <v>-</v>
      </c>
      <c r="Z840" s="3" t="str">
        <f>IFERROR(VLOOKUP($D840,Payments!AD$10:$AX$1113,19,FALSE),"-")</f>
        <v>-</v>
      </c>
      <c r="AA840" s="3" t="str">
        <f>IFERROR(VLOOKUP($D840,Payments!AF$10:$AX$1113,17,FALSE),"-")</f>
        <v>-</v>
      </c>
      <c r="AB840" s="3" t="str">
        <f>IFERROR(VLOOKUP($D840,Payments!AH$10:$AX$1113,15,FALSE),"-")</f>
        <v>-</v>
      </c>
      <c r="AC840" s="3" t="str">
        <f>IFERROR(VLOOKUP($D840,Payments!AJ$10:$AX$1113,15,FALSE),"-")</f>
        <v>-</v>
      </c>
      <c r="AD840" s="3" t="str">
        <f>IFERROR(VLOOKUP($D840,Payments!AL$10:$AX$1113,13,FALSE),"-")</f>
        <v>-</v>
      </c>
      <c r="AE840" s="3" t="str">
        <f>IFERROR(VLOOKUP($D840,Payments!AN$10:$AX$1113,11,FALSE),"-")</f>
        <v>-</v>
      </c>
      <c r="AF840" s="3" t="str">
        <f>IFERROR(VLOOKUP($D840,Payments!AP$10:$AX$1113,9,FALSE),"-")</f>
        <v>-</v>
      </c>
      <c r="AG840" s="3" t="str">
        <f>IFERROR(VLOOKUP($D840,Payments!AR$10:$AX$1113,7,FALSE),"-")</f>
        <v>-</v>
      </c>
      <c r="AH840" s="3" t="str">
        <f>IFERROR(VLOOKUP($D840,Payments!AT$10:$AX$1113,5,FALSE),"-")</f>
        <v>-</v>
      </c>
      <c r="AI840" s="3" t="str">
        <f>IFERROR(VLOOKUP($D840,Payments!AV$10:$AX$1113,3,FALSE),"-")</f>
        <v>-</v>
      </c>
    </row>
    <row r="841" spans="1:35" ht="14.5" x14ac:dyDescent="0.35">
      <c r="A841" s="10" t="s">
        <v>1064</v>
      </c>
      <c r="B841" s="2" t="s">
        <v>2733</v>
      </c>
      <c r="C841" s="23" t="s">
        <v>1126</v>
      </c>
      <c r="D841" s="2" t="s">
        <v>2412</v>
      </c>
      <c r="E841" s="23" t="s">
        <v>1130</v>
      </c>
      <c r="F841" s="9">
        <v>8</v>
      </c>
      <c r="G841" s="38">
        <v>20000</v>
      </c>
      <c r="H841" s="9">
        <v>10</v>
      </c>
      <c r="I841" s="31"/>
      <c r="J841" s="9"/>
      <c r="K841" s="9" t="s">
        <v>1131</v>
      </c>
      <c r="L841" s="3" t="str">
        <f>IFERROR(VLOOKUP($D841,Payments!B$10:$AX$1113,49,FALSE),"-")</f>
        <v>-</v>
      </c>
      <c r="M841" s="3" t="str">
        <f>IFERROR(VLOOKUP($D841,Payments!D$10:$AX$1113,47,FALSE),"-")</f>
        <v>-</v>
      </c>
      <c r="N841" s="3" t="str">
        <f>IFERROR(VLOOKUP($D841,Payments!F$10:$AX$1113,45,FALSE),"-")</f>
        <v>-</v>
      </c>
      <c r="O841" s="3" t="str">
        <f>IFERROR(VLOOKUP($D841,Payments!H$10:$AX$1113,43,FALSE),"-")</f>
        <v>-</v>
      </c>
      <c r="P841" s="3" t="str">
        <f>IFERROR(VLOOKUP($D841,Payments!J$10:$AX$1113,41,FALSE),"-")</f>
        <v>-</v>
      </c>
      <c r="Q841" s="3" t="str">
        <f>IFERROR(VLOOKUP($D841,Payments!L$10:$AX$1113,39,FALSE),"-")</f>
        <v>-</v>
      </c>
      <c r="R841" s="3" t="str">
        <f>IFERROR(VLOOKUP($D841,Payments!N$10:$AX$1113,37,FALSE),"-")</f>
        <v>-</v>
      </c>
      <c r="S841" s="3" t="str">
        <f>IFERROR(VLOOKUP($D841,Payments!P$10:$AX$1113,35,FALSE),"-")</f>
        <v>-</v>
      </c>
      <c r="T841" s="3" t="str">
        <f>IFERROR(VLOOKUP($D841,Payments!R$10:$AX$1113,33,FALSE),"-")</f>
        <v>-</v>
      </c>
      <c r="U841" s="3" t="str">
        <f>IFERROR(VLOOKUP($D841,Payments!T$10:$AX$1113,31,FALSE),"-")</f>
        <v>-</v>
      </c>
      <c r="V841" s="3" t="str">
        <f>IFERROR(VLOOKUP($D841,Payments!V$10:$AX$1113,29,FALSE),"-")</f>
        <v>-</v>
      </c>
      <c r="W841" s="3" t="str">
        <f>IFERROR(VLOOKUP($D841,Payments!X$10:$AX$1113,27,FALSE),"-")</f>
        <v>-</v>
      </c>
      <c r="X841" s="3" t="str">
        <f>IFERROR(VLOOKUP($D841,Payments!Z$10:$AX$1113,25,FALSE),"-")</f>
        <v>-</v>
      </c>
      <c r="Y841" s="3" t="str">
        <f>IFERROR(VLOOKUP($D841,Payments!AB$10:$AX$1113,23,FALSE),"-")</f>
        <v>-</v>
      </c>
      <c r="Z841" s="3" t="str">
        <f>IFERROR(VLOOKUP($D841,Payments!AD$10:$AX$1113,19,FALSE),"-")</f>
        <v>-</v>
      </c>
      <c r="AA841" s="3" t="str">
        <f>IFERROR(VLOOKUP($D841,Payments!AF$10:$AX$1113,17,FALSE),"-")</f>
        <v>-</v>
      </c>
      <c r="AB841" s="3" t="str">
        <f>IFERROR(VLOOKUP($D841,Payments!AH$10:$AX$1113,15,FALSE),"-")</f>
        <v>-</v>
      </c>
      <c r="AC841" s="3" t="str">
        <f>IFERROR(VLOOKUP($D841,Payments!AJ$10:$AX$1113,15,FALSE),"-")</f>
        <v>-</v>
      </c>
      <c r="AD841" s="3" t="str">
        <f>IFERROR(VLOOKUP($D841,Payments!AL$10:$AX$1113,13,FALSE),"-")</f>
        <v>-</v>
      </c>
      <c r="AE841" s="3" t="str">
        <f>IFERROR(VLOOKUP($D841,Payments!AN$10:$AX$1113,11,FALSE),"-")</f>
        <v>-</v>
      </c>
      <c r="AF841" s="3" t="str">
        <f>IFERROR(VLOOKUP($D841,Payments!AP$10:$AX$1113,9,FALSE),"-")</f>
        <v>-</v>
      </c>
      <c r="AG841" s="3" t="str">
        <f>IFERROR(VLOOKUP($D841,Payments!AR$10:$AX$1113,7,FALSE),"-")</f>
        <v>-</v>
      </c>
      <c r="AH841" s="3" t="str">
        <f>IFERROR(VLOOKUP($D841,Payments!AT$10:$AX$1113,5,FALSE),"-")</f>
        <v>-</v>
      </c>
      <c r="AI841" s="3" t="str">
        <f>IFERROR(VLOOKUP($D841,Payments!AV$10:$AX$1113,3,FALSE),"-")</f>
        <v>-</v>
      </c>
    </row>
    <row r="842" spans="1:35" ht="14.5" x14ac:dyDescent="0.35">
      <c r="A842" s="10" t="s">
        <v>1064</v>
      </c>
      <c r="B842" s="2" t="s">
        <v>2734</v>
      </c>
      <c r="C842" s="23" t="s">
        <v>1132</v>
      </c>
      <c r="D842" s="2" t="s">
        <v>2413</v>
      </c>
      <c r="E842" s="23" t="s">
        <v>1133</v>
      </c>
      <c r="F842" s="9">
        <v>7</v>
      </c>
      <c r="G842" s="38">
        <v>20000</v>
      </c>
      <c r="H842" s="9"/>
      <c r="I842" s="31"/>
      <c r="J842" s="9"/>
      <c r="K842" s="9"/>
      <c r="L842" s="3" t="str">
        <f>IFERROR(VLOOKUP($D842,Payments!B$10:$AX$1113,49,FALSE),"-")</f>
        <v>-</v>
      </c>
      <c r="M842" s="3" t="str">
        <f>IFERROR(VLOOKUP($D842,Payments!D$10:$AX$1113,47,FALSE),"-")</f>
        <v>-</v>
      </c>
      <c r="N842" s="3" t="str">
        <f>IFERROR(VLOOKUP($D842,Payments!F$10:$AX$1113,45,FALSE),"-")</f>
        <v>-</v>
      </c>
      <c r="O842" s="3" t="str">
        <f>IFERROR(VLOOKUP($D842,Payments!H$10:$AX$1113,43,FALSE),"-")</f>
        <v>-</v>
      </c>
      <c r="P842" s="3" t="str">
        <f>IFERROR(VLOOKUP($D842,Payments!J$10:$AX$1113,41,FALSE),"-")</f>
        <v>-</v>
      </c>
      <c r="Q842" s="3" t="str">
        <f>IFERROR(VLOOKUP($D842,Payments!L$10:$AX$1113,39,FALSE),"-")</f>
        <v>-</v>
      </c>
      <c r="R842" s="3" t="str">
        <f>IFERROR(VLOOKUP($D842,Payments!N$10:$AX$1113,37,FALSE),"-")</f>
        <v>-</v>
      </c>
      <c r="S842" s="3" t="str">
        <f>IFERROR(VLOOKUP($D842,Payments!P$10:$AX$1113,35,FALSE),"-")</f>
        <v>-</v>
      </c>
      <c r="T842" s="3" t="str">
        <f>IFERROR(VLOOKUP($D842,Payments!R$10:$AX$1113,33,FALSE),"-")</f>
        <v>-</v>
      </c>
      <c r="U842" s="3" t="str">
        <f>IFERROR(VLOOKUP($D842,Payments!T$10:$AX$1113,31,FALSE),"-")</f>
        <v>-</v>
      </c>
      <c r="V842" s="3" t="str">
        <f>IFERROR(VLOOKUP($D842,Payments!V$10:$AX$1113,29,FALSE),"-")</f>
        <v>-</v>
      </c>
      <c r="W842" s="3" t="str">
        <f>IFERROR(VLOOKUP($D842,Payments!X$10:$AX$1113,27,FALSE),"-")</f>
        <v>-</v>
      </c>
      <c r="X842" s="3" t="str">
        <f>IFERROR(VLOOKUP($D842,Payments!Z$10:$AX$1113,25,FALSE),"-")</f>
        <v>-</v>
      </c>
      <c r="Y842" s="3" t="str">
        <f>IFERROR(VLOOKUP($D842,Payments!AB$10:$AX$1113,23,FALSE),"-")</f>
        <v>-</v>
      </c>
      <c r="Z842" s="3" t="str">
        <f>IFERROR(VLOOKUP($D842,Payments!AD$10:$AX$1113,19,FALSE),"-")</f>
        <v>-</v>
      </c>
      <c r="AA842" s="3" t="str">
        <f>IFERROR(VLOOKUP($D842,Payments!AF$10:$AX$1113,17,FALSE),"-")</f>
        <v>-</v>
      </c>
      <c r="AB842" s="3" t="str">
        <f>IFERROR(VLOOKUP($D842,Payments!AH$10:$AX$1113,15,FALSE),"-")</f>
        <v>-</v>
      </c>
      <c r="AC842" s="3" t="str">
        <f>IFERROR(VLOOKUP($D842,Payments!AJ$10:$AX$1113,15,FALSE),"-")</f>
        <v>-</v>
      </c>
      <c r="AD842" s="3" t="str">
        <f>IFERROR(VLOOKUP($D842,Payments!AL$10:$AX$1113,13,FALSE),"-")</f>
        <v>-</v>
      </c>
      <c r="AE842" s="3" t="str">
        <f>IFERROR(VLOOKUP($D842,Payments!AN$10:$AX$1113,11,FALSE),"-")</f>
        <v>-</v>
      </c>
      <c r="AF842" s="3" t="str">
        <f>IFERROR(VLOOKUP($D842,Payments!AP$10:$AX$1113,9,FALSE),"-")</f>
        <v>-</v>
      </c>
      <c r="AG842" s="3" t="str">
        <f>IFERROR(VLOOKUP($D842,Payments!AR$10:$AX$1113,7,FALSE),"-")</f>
        <v>-</v>
      </c>
      <c r="AH842" s="3" t="str">
        <f>IFERROR(VLOOKUP($D842,Payments!AT$10:$AX$1113,5,FALSE),"-")</f>
        <v>-</v>
      </c>
      <c r="AI842" s="3" t="str">
        <f>IFERROR(VLOOKUP($D842,Payments!AV$10:$AX$1113,3,FALSE),"-")</f>
        <v>-</v>
      </c>
    </row>
    <row r="843" spans="1:35" ht="14.5" x14ac:dyDescent="0.35">
      <c r="A843" s="10" t="s">
        <v>1064</v>
      </c>
      <c r="B843" s="2" t="s">
        <v>2734</v>
      </c>
      <c r="C843" s="23" t="s">
        <v>1132</v>
      </c>
      <c r="D843" s="2" t="s">
        <v>2414</v>
      </c>
      <c r="E843" s="23" t="s">
        <v>1134</v>
      </c>
      <c r="F843" s="9">
        <v>6</v>
      </c>
      <c r="G843" s="38">
        <v>20000</v>
      </c>
      <c r="H843" s="9"/>
      <c r="I843" s="31"/>
      <c r="J843" s="9"/>
      <c r="K843" s="9"/>
      <c r="L843" s="3" t="str">
        <f>IFERROR(VLOOKUP($D843,Payments!B$10:$AX$1113,49,FALSE),"-")</f>
        <v>-</v>
      </c>
      <c r="M843" s="3" t="str">
        <f>IFERROR(VLOOKUP($D843,Payments!D$10:$AX$1113,47,FALSE),"-")</f>
        <v>-</v>
      </c>
      <c r="N843" s="3" t="str">
        <f>IFERROR(VLOOKUP($D843,Payments!F$10:$AX$1113,45,FALSE),"-")</f>
        <v>-</v>
      </c>
      <c r="O843" s="3" t="str">
        <f>IFERROR(VLOOKUP($D843,Payments!H$10:$AX$1113,43,FALSE),"-")</f>
        <v>-</v>
      </c>
      <c r="P843" s="3" t="str">
        <f>IFERROR(VLOOKUP($D843,Payments!J$10:$AX$1113,41,FALSE),"-")</f>
        <v>-</v>
      </c>
      <c r="Q843" s="3" t="str">
        <f>IFERROR(VLOOKUP($D843,Payments!L$10:$AX$1113,39,FALSE),"-")</f>
        <v>-</v>
      </c>
      <c r="R843" s="3" t="str">
        <f>IFERROR(VLOOKUP($D843,Payments!N$10:$AX$1113,37,FALSE),"-")</f>
        <v>-</v>
      </c>
      <c r="S843" s="3" t="str">
        <f>IFERROR(VLOOKUP($D843,Payments!P$10:$AX$1113,35,FALSE),"-")</f>
        <v>-</v>
      </c>
      <c r="T843" s="3" t="str">
        <f>IFERROR(VLOOKUP($D843,Payments!R$10:$AX$1113,33,FALSE),"-")</f>
        <v>-</v>
      </c>
      <c r="U843" s="3" t="str">
        <f>IFERROR(VLOOKUP($D843,Payments!T$10:$AX$1113,31,FALSE),"-")</f>
        <v>-</v>
      </c>
      <c r="V843" s="3" t="str">
        <f>IFERROR(VLOOKUP($D843,Payments!V$10:$AX$1113,29,FALSE),"-")</f>
        <v>-</v>
      </c>
      <c r="W843" s="3" t="str">
        <f>IFERROR(VLOOKUP($D843,Payments!X$10:$AX$1113,27,FALSE),"-")</f>
        <v>-</v>
      </c>
      <c r="X843" s="3" t="str">
        <f>IFERROR(VLOOKUP($D843,Payments!Z$10:$AX$1113,25,FALSE),"-")</f>
        <v>-</v>
      </c>
      <c r="Y843" s="3" t="str">
        <f>IFERROR(VLOOKUP($D843,Payments!AB$10:$AX$1113,23,FALSE),"-")</f>
        <v>-</v>
      </c>
      <c r="Z843" s="3" t="str">
        <f>IFERROR(VLOOKUP($D843,Payments!AD$10:$AX$1113,19,FALSE),"-")</f>
        <v>-</v>
      </c>
      <c r="AA843" s="3" t="str">
        <f>IFERROR(VLOOKUP($D843,Payments!AF$10:$AX$1113,17,FALSE),"-")</f>
        <v>-</v>
      </c>
      <c r="AB843" s="3" t="str">
        <f>IFERROR(VLOOKUP($D843,Payments!AH$10:$AX$1113,15,FALSE),"-")</f>
        <v>-</v>
      </c>
      <c r="AC843" s="3" t="str">
        <f>IFERROR(VLOOKUP($D843,Payments!AJ$10:$AX$1113,15,FALSE),"-")</f>
        <v>-</v>
      </c>
      <c r="AD843" s="3" t="str">
        <f>IFERROR(VLOOKUP($D843,Payments!AL$10:$AX$1113,13,FALSE),"-")</f>
        <v>-</v>
      </c>
      <c r="AE843" s="3" t="str">
        <f>IFERROR(VLOOKUP($D843,Payments!AN$10:$AX$1113,11,FALSE),"-")</f>
        <v>-</v>
      </c>
      <c r="AF843" s="3" t="str">
        <f>IFERROR(VLOOKUP($D843,Payments!AP$10:$AX$1113,9,FALSE),"-")</f>
        <v>-</v>
      </c>
      <c r="AG843" s="3" t="str">
        <f>IFERROR(VLOOKUP($D843,Payments!AR$10:$AX$1113,7,FALSE),"-")</f>
        <v>-</v>
      </c>
      <c r="AH843" s="3" t="str">
        <f>IFERROR(VLOOKUP($D843,Payments!AT$10:$AX$1113,5,FALSE),"-")</f>
        <v>-</v>
      </c>
      <c r="AI843" s="3" t="str">
        <f>IFERROR(VLOOKUP($D843,Payments!AV$10:$AX$1113,3,FALSE),"-")</f>
        <v>-</v>
      </c>
    </row>
    <row r="844" spans="1:35" ht="14.5" x14ac:dyDescent="0.35">
      <c r="A844" s="10" t="s">
        <v>1064</v>
      </c>
      <c r="B844" s="2" t="s">
        <v>2734</v>
      </c>
      <c r="C844" s="23" t="s">
        <v>1132</v>
      </c>
      <c r="D844" s="2" t="s">
        <v>2415</v>
      </c>
      <c r="E844" s="23" t="s">
        <v>1135</v>
      </c>
      <c r="F844" s="9">
        <v>5</v>
      </c>
      <c r="G844" s="38">
        <v>20000</v>
      </c>
      <c r="H844" s="9"/>
      <c r="I844" s="31"/>
      <c r="J844" s="9"/>
      <c r="K844" s="9" t="s">
        <v>1136</v>
      </c>
      <c r="L844" s="3" t="str">
        <f>IFERROR(VLOOKUP($D844,Payments!B$10:$AX$1113,49,FALSE),"-")</f>
        <v>-</v>
      </c>
      <c r="M844" s="3" t="str">
        <f>IFERROR(VLOOKUP($D844,Payments!D$10:$AX$1113,47,FALSE),"-")</f>
        <v>-</v>
      </c>
      <c r="N844" s="3" t="str">
        <f>IFERROR(VLOOKUP($D844,Payments!F$10:$AX$1113,45,FALSE),"-")</f>
        <v>-</v>
      </c>
      <c r="O844" s="3" t="str">
        <f>IFERROR(VLOOKUP($D844,Payments!H$10:$AX$1113,43,FALSE),"-")</f>
        <v>-</v>
      </c>
      <c r="P844" s="3" t="str">
        <f>IFERROR(VLOOKUP($D844,Payments!J$10:$AX$1113,41,FALSE),"-")</f>
        <v>-</v>
      </c>
      <c r="Q844" s="3" t="str">
        <f>IFERROR(VLOOKUP($D844,Payments!L$10:$AX$1113,39,FALSE),"-")</f>
        <v>-</v>
      </c>
      <c r="R844" s="3" t="str">
        <f>IFERROR(VLOOKUP($D844,Payments!N$10:$AX$1113,37,FALSE),"-")</f>
        <v>-</v>
      </c>
      <c r="S844" s="3" t="str">
        <f>IFERROR(VLOOKUP($D844,Payments!P$10:$AX$1113,35,FALSE),"-")</f>
        <v>-</v>
      </c>
      <c r="T844" s="3" t="str">
        <f>IFERROR(VLOOKUP($D844,Payments!R$10:$AX$1113,33,FALSE),"-")</f>
        <v>-</v>
      </c>
      <c r="U844" s="3" t="str">
        <f>IFERROR(VLOOKUP($D844,Payments!T$10:$AX$1113,31,FALSE),"-")</f>
        <v>-</v>
      </c>
      <c r="V844" s="3" t="str">
        <f>IFERROR(VLOOKUP($D844,Payments!V$10:$AX$1113,29,FALSE),"-")</f>
        <v>-</v>
      </c>
      <c r="W844" s="3" t="str">
        <f>IFERROR(VLOOKUP($D844,Payments!X$10:$AX$1113,27,FALSE),"-")</f>
        <v>-</v>
      </c>
      <c r="X844" s="3" t="str">
        <f>IFERROR(VLOOKUP($D844,Payments!Z$10:$AX$1113,25,FALSE),"-")</f>
        <v>-</v>
      </c>
      <c r="Y844" s="3" t="str">
        <f>IFERROR(VLOOKUP($D844,Payments!AB$10:$AX$1113,23,FALSE),"-")</f>
        <v>-</v>
      </c>
      <c r="Z844" s="3" t="str">
        <f>IFERROR(VLOOKUP($D844,Payments!AD$10:$AX$1113,19,FALSE),"-")</f>
        <v>-</v>
      </c>
      <c r="AA844" s="3" t="str">
        <f>IFERROR(VLOOKUP($D844,Payments!AF$10:$AX$1113,17,FALSE),"-")</f>
        <v>-</v>
      </c>
      <c r="AB844" s="3" t="str">
        <f>IFERROR(VLOOKUP($D844,Payments!AH$10:$AX$1113,15,FALSE),"-")</f>
        <v>-</v>
      </c>
      <c r="AC844" s="3" t="str">
        <f>IFERROR(VLOOKUP($D844,Payments!AJ$10:$AX$1113,15,FALSE),"-")</f>
        <v>-</v>
      </c>
      <c r="AD844" s="3" t="str">
        <f>IFERROR(VLOOKUP($D844,Payments!AL$10:$AX$1113,13,FALSE),"-")</f>
        <v>-</v>
      </c>
      <c r="AE844" s="3" t="str">
        <f>IFERROR(VLOOKUP($D844,Payments!AN$10:$AX$1113,11,FALSE),"-")</f>
        <v>-</v>
      </c>
      <c r="AF844" s="3" t="str">
        <f>IFERROR(VLOOKUP($D844,Payments!AP$10:$AX$1113,9,FALSE),"-")</f>
        <v>-</v>
      </c>
      <c r="AG844" s="3" t="str">
        <f>IFERROR(VLOOKUP($D844,Payments!AR$10:$AX$1113,7,FALSE),"-")</f>
        <v>-</v>
      </c>
      <c r="AH844" s="3" t="str">
        <f>IFERROR(VLOOKUP($D844,Payments!AT$10:$AX$1113,5,FALSE),"-")</f>
        <v>-</v>
      </c>
      <c r="AI844" s="3" t="str">
        <f>IFERROR(VLOOKUP($D844,Payments!AV$10:$AX$1113,3,FALSE),"-")</f>
        <v>-</v>
      </c>
    </row>
    <row r="845" spans="1:35" ht="14.5" x14ac:dyDescent="0.35">
      <c r="A845" s="10" t="s">
        <v>1064</v>
      </c>
      <c r="B845" s="2" t="s">
        <v>2734</v>
      </c>
      <c r="C845" s="23" t="s">
        <v>1132</v>
      </c>
      <c r="D845" s="2" t="s">
        <v>2416</v>
      </c>
      <c r="E845" s="23" t="s">
        <v>1137</v>
      </c>
      <c r="F845" s="9">
        <v>5</v>
      </c>
      <c r="G845" s="38">
        <v>20000</v>
      </c>
      <c r="H845" s="9"/>
      <c r="I845" s="31"/>
      <c r="J845" s="9"/>
      <c r="K845" s="9"/>
      <c r="L845" s="3" t="str">
        <f>IFERROR(VLOOKUP($D845,Payments!B$10:$AX$1113,49,FALSE),"-")</f>
        <v>-</v>
      </c>
      <c r="M845" s="3" t="str">
        <f>IFERROR(VLOOKUP($D845,Payments!D$10:$AX$1113,47,FALSE),"-")</f>
        <v>-</v>
      </c>
      <c r="N845" s="3" t="str">
        <f>IFERROR(VLOOKUP($D845,Payments!F$10:$AX$1113,45,FALSE),"-")</f>
        <v>-</v>
      </c>
      <c r="O845" s="3" t="str">
        <f>IFERROR(VLOOKUP($D845,Payments!H$10:$AX$1113,43,FALSE),"-")</f>
        <v>-</v>
      </c>
      <c r="P845" s="3" t="str">
        <f>IFERROR(VLOOKUP($D845,Payments!J$10:$AX$1113,41,FALSE),"-")</f>
        <v>-</v>
      </c>
      <c r="Q845" s="3" t="str">
        <f>IFERROR(VLOOKUP($D845,Payments!L$10:$AX$1113,39,FALSE),"-")</f>
        <v>-</v>
      </c>
      <c r="R845" s="3" t="str">
        <f>IFERROR(VLOOKUP($D845,Payments!N$10:$AX$1113,37,FALSE),"-")</f>
        <v>-</v>
      </c>
      <c r="S845" s="3" t="str">
        <f>IFERROR(VLOOKUP($D845,Payments!P$10:$AX$1113,35,FALSE),"-")</f>
        <v>-</v>
      </c>
      <c r="T845" s="3" t="str">
        <f>IFERROR(VLOOKUP($D845,Payments!R$10:$AX$1113,33,FALSE),"-")</f>
        <v>-</v>
      </c>
      <c r="U845" s="3" t="str">
        <f>IFERROR(VLOOKUP($D845,Payments!T$10:$AX$1113,31,FALSE),"-")</f>
        <v>-</v>
      </c>
      <c r="V845" s="3" t="str">
        <f>IFERROR(VLOOKUP($D845,Payments!V$10:$AX$1113,29,FALSE),"-")</f>
        <v>-</v>
      </c>
      <c r="W845" s="3" t="str">
        <f>IFERROR(VLOOKUP($D845,Payments!X$10:$AX$1113,27,FALSE),"-")</f>
        <v>-</v>
      </c>
      <c r="X845" s="3" t="str">
        <f>IFERROR(VLOOKUP($D845,Payments!Z$10:$AX$1113,25,FALSE),"-")</f>
        <v>-</v>
      </c>
      <c r="Y845" s="3" t="str">
        <f>IFERROR(VLOOKUP($D845,Payments!AB$10:$AX$1113,23,FALSE),"-")</f>
        <v>-</v>
      </c>
      <c r="Z845" s="3" t="str">
        <f>IFERROR(VLOOKUP($D845,Payments!AD$10:$AX$1113,19,FALSE),"-")</f>
        <v>-</v>
      </c>
      <c r="AA845" s="3" t="str">
        <f>IFERROR(VLOOKUP($D845,Payments!AF$10:$AX$1113,17,FALSE),"-")</f>
        <v>-</v>
      </c>
      <c r="AB845" s="3" t="str">
        <f>IFERROR(VLOOKUP($D845,Payments!AH$10:$AX$1113,15,FALSE),"-")</f>
        <v>-</v>
      </c>
      <c r="AC845" s="3" t="str">
        <f>IFERROR(VLOOKUP($D845,Payments!AJ$10:$AX$1113,15,FALSE),"-")</f>
        <v>-</v>
      </c>
      <c r="AD845" s="3" t="str">
        <f>IFERROR(VLOOKUP($D845,Payments!AL$10:$AX$1113,13,FALSE),"-")</f>
        <v>-</v>
      </c>
      <c r="AE845" s="3" t="str">
        <f>IFERROR(VLOOKUP($D845,Payments!AN$10:$AX$1113,11,FALSE),"-")</f>
        <v>-</v>
      </c>
      <c r="AF845" s="3" t="str">
        <f>IFERROR(VLOOKUP($D845,Payments!AP$10:$AX$1113,9,FALSE),"-")</f>
        <v>-</v>
      </c>
      <c r="AG845" s="3" t="str">
        <f>IFERROR(VLOOKUP($D845,Payments!AR$10:$AX$1113,7,FALSE),"-")</f>
        <v>-</v>
      </c>
      <c r="AH845" s="3" t="str">
        <f>IFERROR(VLOOKUP($D845,Payments!AT$10:$AX$1113,5,FALSE),"-")</f>
        <v>-</v>
      </c>
      <c r="AI845" s="3" t="str">
        <f>IFERROR(VLOOKUP($D845,Payments!AV$10:$AX$1113,3,FALSE),"-")</f>
        <v>-</v>
      </c>
    </row>
    <row r="846" spans="1:35" ht="14.5" x14ac:dyDescent="0.35">
      <c r="A846" s="10" t="s">
        <v>1064</v>
      </c>
      <c r="B846" s="2" t="s">
        <v>2734</v>
      </c>
      <c r="C846" s="23" t="s">
        <v>1132</v>
      </c>
      <c r="D846" s="2" t="s">
        <v>2417</v>
      </c>
      <c r="E846" s="23" t="s">
        <v>1138</v>
      </c>
      <c r="F846" s="9">
        <v>4</v>
      </c>
      <c r="G846" s="38">
        <v>20000</v>
      </c>
      <c r="H846" s="9"/>
      <c r="I846" s="31"/>
      <c r="J846" s="9"/>
      <c r="K846" s="9"/>
      <c r="L846" s="3" t="str">
        <f>IFERROR(VLOOKUP($D846,Payments!B$10:$AX$1113,49,FALSE),"-")</f>
        <v>-</v>
      </c>
      <c r="M846" s="3" t="str">
        <f>IFERROR(VLOOKUP($D846,Payments!D$10:$AX$1113,47,FALSE),"-")</f>
        <v>-</v>
      </c>
      <c r="N846" s="3" t="str">
        <f>IFERROR(VLOOKUP($D846,Payments!F$10:$AX$1113,45,FALSE),"-")</f>
        <v>-</v>
      </c>
      <c r="O846" s="3" t="str">
        <f>IFERROR(VLOOKUP($D846,Payments!H$10:$AX$1113,43,FALSE),"-")</f>
        <v>-</v>
      </c>
      <c r="P846" s="3" t="str">
        <f>IFERROR(VLOOKUP($D846,Payments!J$10:$AX$1113,41,FALSE),"-")</f>
        <v>-</v>
      </c>
      <c r="Q846" s="3" t="str">
        <f>IFERROR(VLOOKUP($D846,Payments!L$10:$AX$1113,39,FALSE),"-")</f>
        <v>-</v>
      </c>
      <c r="R846" s="3" t="str">
        <f>IFERROR(VLOOKUP($D846,Payments!N$10:$AX$1113,37,FALSE),"-")</f>
        <v>-</v>
      </c>
      <c r="S846" s="3" t="str">
        <f>IFERROR(VLOOKUP($D846,Payments!P$10:$AX$1113,35,FALSE),"-")</f>
        <v>-</v>
      </c>
      <c r="T846" s="3" t="str">
        <f>IFERROR(VLOOKUP($D846,Payments!R$10:$AX$1113,33,FALSE),"-")</f>
        <v>-</v>
      </c>
      <c r="U846" s="3" t="str">
        <f>IFERROR(VLOOKUP($D846,Payments!T$10:$AX$1113,31,FALSE),"-")</f>
        <v>-</v>
      </c>
      <c r="V846" s="3" t="str">
        <f>IFERROR(VLOOKUP($D846,Payments!V$10:$AX$1113,29,FALSE),"-")</f>
        <v>-</v>
      </c>
      <c r="W846" s="3" t="str">
        <f>IFERROR(VLOOKUP($D846,Payments!X$10:$AX$1113,27,FALSE),"-")</f>
        <v>-</v>
      </c>
      <c r="X846" s="3" t="str">
        <f>IFERROR(VLOOKUP($D846,Payments!Z$10:$AX$1113,25,FALSE),"-")</f>
        <v>-</v>
      </c>
      <c r="Y846" s="3" t="str">
        <f>IFERROR(VLOOKUP($D846,Payments!AB$10:$AX$1113,23,FALSE),"-")</f>
        <v>-</v>
      </c>
      <c r="Z846" s="3" t="str">
        <f>IFERROR(VLOOKUP($D846,Payments!AD$10:$AX$1113,19,FALSE),"-")</f>
        <v>-</v>
      </c>
      <c r="AA846" s="3" t="str">
        <f>IFERROR(VLOOKUP($D846,Payments!AF$10:$AX$1113,17,FALSE),"-")</f>
        <v>-</v>
      </c>
      <c r="AB846" s="3" t="str">
        <f>IFERROR(VLOOKUP($D846,Payments!AH$10:$AX$1113,15,FALSE),"-")</f>
        <v>-</v>
      </c>
      <c r="AC846" s="3" t="str">
        <f>IFERROR(VLOOKUP($D846,Payments!AJ$10:$AX$1113,15,FALSE),"-")</f>
        <v>-</v>
      </c>
      <c r="AD846" s="3" t="str">
        <f>IFERROR(VLOOKUP($D846,Payments!AL$10:$AX$1113,13,FALSE),"-")</f>
        <v>-</v>
      </c>
      <c r="AE846" s="3" t="str">
        <f>IFERROR(VLOOKUP($D846,Payments!AN$10:$AX$1113,11,FALSE),"-")</f>
        <v>-</v>
      </c>
      <c r="AF846" s="3" t="str">
        <f>IFERROR(VLOOKUP($D846,Payments!AP$10:$AX$1113,9,FALSE),"-")</f>
        <v>-</v>
      </c>
      <c r="AG846" s="3" t="str">
        <f>IFERROR(VLOOKUP($D846,Payments!AR$10:$AX$1113,7,FALSE),"-")</f>
        <v>-</v>
      </c>
      <c r="AH846" s="3" t="str">
        <f>IFERROR(VLOOKUP($D846,Payments!AT$10:$AX$1113,5,FALSE),"-")</f>
        <v>-</v>
      </c>
      <c r="AI846" s="3" t="str">
        <f>IFERROR(VLOOKUP($D846,Payments!AV$10:$AX$1113,3,FALSE),"-")</f>
        <v>-</v>
      </c>
    </row>
    <row r="847" spans="1:35" ht="14.5" x14ac:dyDescent="0.35">
      <c r="A847" s="10" t="s">
        <v>1064</v>
      </c>
      <c r="B847" s="2" t="s">
        <v>2734</v>
      </c>
      <c r="C847" s="23" t="s">
        <v>1132</v>
      </c>
      <c r="D847" s="2" t="s">
        <v>2418</v>
      </c>
      <c r="E847" s="23" t="s">
        <v>1139</v>
      </c>
      <c r="F847" s="9">
        <v>3</v>
      </c>
      <c r="G847" s="38">
        <v>20000</v>
      </c>
      <c r="H847" s="9"/>
      <c r="I847" s="31"/>
      <c r="J847" s="9"/>
      <c r="K847" s="9"/>
      <c r="L847" s="3" t="str">
        <f>IFERROR(VLOOKUP($D847,Payments!B$10:$AX$1113,49,FALSE),"-")</f>
        <v>-</v>
      </c>
      <c r="M847" s="3" t="str">
        <f>IFERROR(VLOOKUP($D847,Payments!D$10:$AX$1113,47,FALSE),"-")</f>
        <v>-</v>
      </c>
      <c r="N847" s="3" t="str">
        <f>IFERROR(VLOOKUP($D847,Payments!F$10:$AX$1113,45,FALSE),"-")</f>
        <v>-</v>
      </c>
      <c r="O847" s="3" t="str">
        <f>IFERROR(VLOOKUP($D847,Payments!H$10:$AX$1113,43,FALSE),"-")</f>
        <v>-</v>
      </c>
      <c r="P847" s="3" t="str">
        <f>IFERROR(VLOOKUP($D847,Payments!J$10:$AX$1113,41,FALSE),"-")</f>
        <v>-</v>
      </c>
      <c r="Q847" s="3" t="str">
        <f>IFERROR(VLOOKUP($D847,Payments!L$10:$AX$1113,39,FALSE),"-")</f>
        <v>-</v>
      </c>
      <c r="R847" s="3" t="str">
        <f>IFERROR(VLOOKUP($D847,Payments!N$10:$AX$1113,37,FALSE),"-")</f>
        <v>-</v>
      </c>
      <c r="S847" s="3" t="str">
        <f>IFERROR(VLOOKUP($D847,Payments!P$10:$AX$1113,35,FALSE),"-")</f>
        <v>-</v>
      </c>
      <c r="T847" s="3" t="str">
        <f>IFERROR(VLOOKUP($D847,Payments!R$10:$AX$1113,33,FALSE),"-")</f>
        <v>-</v>
      </c>
      <c r="U847" s="3" t="str">
        <f>IFERROR(VLOOKUP($D847,Payments!T$10:$AX$1113,31,FALSE),"-")</f>
        <v>-</v>
      </c>
      <c r="V847" s="3" t="str">
        <f>IFERROR(VLOOKUP($D847,Payments!V$10:$AX$1113,29,FALSE),"-")</f>
        <v>-</v>
      </c>
      <c r="W847" s="3" t="str">
        <f>IFERROR(VLOOKUP($D847,Payments!X$10:$AX$1113,27,FALSE),"-")</f>
        <v>-</v>
      </c>
      <c r="X847" s="3" t="str">
        <f>IFERROR(VLOOKUP($D847,Payments!Z$10:$AX$1113,25,FALSE),"-")</f>
        <v>-</v>
      </c>
      <c r="Y847" s="3" t="str">
        <f>IFERROR(VLOOKUP($D847,Payments!AB$10:$AX$1113,23,FALSE),"-")</f>
        <v>-</v>
      </c>
      <c r="Z847" s="3" t="str">
        <f>IFERROR(VLOOKUP($D847,Payments!AD$10:$AX$1113,19,FALSE),"-")</f>
        <v>-</v>
      </c>
      <c r="AA847" s="3" t="str">
        <f>IFERROR(VLOOKUP($D847,Payments!AF$10:$AX$1113,17,FALSE),"-")</f>
        <v>-</v>
      </c>
      <c r="AB847" s="3" t="str">
        <f>IFERROR(VLOOKUP($D847,Payments!AH$10:$AX$1113,15,FALSE),"-")</f>
        <v>-</v>
      </c>
      <c r="AC847" s="3" t="str">
        <f>IFERROR(VLOOKUP($D847,Payments!AJ$10:$AX$1113,15,FALSE),"-")</f>
        <v>-</v>
      </c>
      <c r="AD847" s="3" t="str">
        <f>IFERROR(VLOOKUP($D847,Payments!AL$10:$AX$1113,13,FALSE),"-")</f>
        <v>-</v>
      </c>
      <c r="AE847" s="3" t="str">
        <f>IFERROR(VLOOKUP($D847,Payments!AN$10:$AX$1113,11,FALSE),"-")</f>
        <v>-</v>
      </c>
      <c r="AF847" s="3" t="str">
        <f>IFERROR(VLOOKUP($D847,Payments!AP$10:$AX$1113,9,FALSE),"-")</f>
        <v>-</v>
      </c>
      <c r="AG847" s="3" t="str">
        <f>IFERROR(VLOOKUP($D847,Payments!AR$10:$AX$1113,7,FALSE),"-")</f>
        <v>-</v>
      </c>
      <c r="AH847" s="3" t="str">
        <f>IFERROR(VLOOKUP($D847,Payments!AT$10:$AX$1113,5,FALSE),"-")</f>
        <v>-</v>
      </c>
      <c r="AI847" s="3" t="str">
        <f>IFERROR(VLOOKUP($D847,Payments!AV$10:$AX$1113,3,FALSE),"-")</f>
        <v>-</v>
      </c>
    </row>
    <row r="848" spans="1:35" ht="14.5" x14ac:dyDescent="0.35">
      <c r="A848" s="10" t="s">
        <v>1064</v>
      </c>
      <c r="B848" s="2" t="s">
        <v>2734</v>
      </c>
      <c r="C848" s="23" t="s">
        <v>1132</v>
      </c>
      <c r="D848" s="2" t="s">
        <v>2419</v>
      </c>
      <c r="E848" s="23" t="s">
        <v>1140</v>
      </c>
      <c r="F848" s="9">
        <v>2</v>
      </c>
      <c r="G848" s="38">
        <v>20000</v>
      </c>
      <c r="H848" s="9"/>
      <c r="I848" s="31"/>
      <c r="J848" s="9"/>
      <c r="K848" s="9"/>
      <c r="L848" s="3" t="str">
        <f>IFERROR(VLOOKUP($D848,Payments!B$10:$AX$1113,49,FALSE),"-")</f>
        <v>-</v>
      </c>
      <c r="M848" s="3" t="str">
        <f>IFERROR(VLOOKUP($D848,Payments!D$10:$AX$1113,47,FALSE),"-")</f>
        <v>-</v>
      </c>
      <c r="N848" s="3" t="str">
        <f>IFERROR(VLOOKUP($D848,Payments!F$10:$AX$1113,45,FALSE),"-")</f>
        <v>-</v>
      </c>
      <c r="O848" s="3" t="str">
        <f>IFERROR(VLOOKUP($D848,Payments!H$10:$AX$1113,43,FALSE),"-")</f>
        <v>-</v>
      </c>
      <c r="P848" s="3" t="str">
        <f>IFERROR(VLOOKUP($D848,Payments!J$10:$AX$1113,41,FALSE),"-")</f>
        <v>-</v>
      </c>
      <c r="Q848" s="3" t="str">
        <f>IFERROR(VLOOKUP($D848,Payments!L$10:$AX$1113,39,FALSE),"-")</f>
        <v>-</v>
      </c>
      <c r="R848" s="3" t="str">
        <f>IFERROR(VLOOKUP($D848,Payments!N$10:$AX$1113,37,FALSE),"-")</f>
        <v>-</v>
      </c>
      <c r="S848" s="3" t="str">
        <f>IFERROR(VLOOKUP($D848,Payments!P$10:$AX$1113,35,FALSE),"-")</f>
        <v>-</v>
      </c>
      <c r="T848" s="3" t="str">
        <f>IFERROR(VLOOKUP($D848,Payments!R$10:$AX$1113,33,FALSE),"-")</f>
        <v>-</v>
      </c>
      <c r="U848" s="3" t="str">
        <f>IFERROR(VLOOKUP($D848,Payments!T$10:$AX$1113,31,FALSE),"-")</f>
        <v>-</v>
      </c>
      <c r="V848" s="3" t="str">
        <f>IFERROR(VLOOKUP($D848,Payments!V$10:$AX$1113,29,FALSE),"-")</f>
        <v>-</v>
      </c>
      <c r="W848" s="3" t="str">
        <f>IFERROR(VLOOKUP($D848,Payments!X$10:$AX$1113,27,FALSE),"-")</f>
        <v>-</v>
      </c>
      <c r="X848" s="3" t="str">
        <f>IFERROR(VLOOKUP($D848,Payments!Z$10:$AX$1113,25,FALSE),"-")</f>
        <v>-</v>
      </c>
      <c r="Y848" s="3" t="str">
        <f>IFERROR(VLOOKUP($D848,Payments!AB$10:$AX$1113,23,FALSE),"-")</f>
        <v>-</v>
      </c>
      <c r="Z848" s="3" t="str">
        <f>IFERROR(VLOOKUP($D848,Payments!AD$10:$AX$1113,19,FALSE),"-")</f>
        <v>-</v>
      </c>
      <c r="AA848" s="3" t="str">
        <f>IFERROR(VLOOKUP($D848,Payments!AF$10:$AX$1113,17,FALSE),"-")</f>
        <v>-</v>
      </c>
      <c r="AB848" s="3" t="str">
        <f>IFERROR(VLOOKUP($D848,Payments!AH$10:$AX$1113,15,FALSE),"-")</f>
        <v>-</v>
      </c>
      <c r="AC848" s="3" t="str">
        <f>IFERROR(VLOOKUP($D848,Payments!AJ$10:$AX$1113,15,FALSE),"-")</f>
        <v>-</v>
      </c>
      <c r="AD848" s="3" t="str">
        <f>IFERROR(VLOOKUP($D848,Payments!AL$10:$AX$1113,13,FALSE),"-")</f>
        <v>-</v>
      </c>
      <c r="AE848" s="3" t="str">
        <f>IFERROR(VLOOKUP($D848,Payments!AN$10:$AX$1113,11,FALSE),"-")</f>
        <v>-</v>
      </c>
      <c r="AF848" s="3" t="str">
        <f>IFERROR(VLOOKUP($D848,Payments!AP$10:$AX$1113,9,FALSE),"-")</f>
        <v>-</v>
      </c>
      <c r="AG848" s="3" t="str">
        <f>IFERROR(VLOOKUP($D848,Payments!AR$10:$AX$1113,7,FALSE),"-")</f>
        <v>-</v>
      </c>
      <c r="AH848" s="3" t="str">
        <f>IFERROR(VLOOKUP($D848,Payments!AT$10:$AX$1113,5,FALSE),"-")</f>
        <v>-</v>
      </c>
      <c r="AI848" s="3" t="str">
        <f>IFERROR(VLOOKUP($D848,Payments!AV$10:$AX$1113,3,FALSE),"-")</f>
        <v>-</v>
      </c>
    </row>
    <row r="849" spans="1:35" ht="14.5" x14ac:dyDescent="0.35">
      <c r="A849" s="10" t="s">
        <v>1064</v>
      </c>
      <c r="B849" s="2" t="s">
        <v>2734</v>
      </c>
      <c r="C849" s="23" t="s">
        <v>1132</v>
      </c>
      <c r="D849" s="2" t="s">
        <v>2420</v>
      </c>
      <c r="E849" s="23" t="s">
        <v>1141</v>
      </c>
      <c r="F849" s="9">
        <v>3</v>
      </c>
      <c r="G849" s="38">
        <v>20000</v>
      </c>
      <c r="H849" s="9"/>
      <c r="I849" s="31"/>
      <c r="J849" s="9"/>
      <c r="K849" s="9"/>
      <c r="L849" s="3" t="str">
        <f>IFERROR(VLOOKUP($D849,Payments!B$10:$AX$1113,49,FALSE),"-")</f>
        <v>-</v>
      </c>
      <c r="M849" s="3" t="str">
        <f>IFERROR(VLOOKUP($D849,Payments!D$10:$AX$1113,47,FALSE),"-")</f>
        <v>-</v>
      </c>
      <c r="N849" s="3" t="str">
        <f>IFERROR(VLOOKUP($D849,Payments!F$10:$AX$1113,45,FALSE),"-")</f>
        <v>-</v>
      </c>
      <c r="O849" s="3" t="str">
        <f>IFERROR(VLOOKUP($D849,Payments!H$10:$AX$1113,43,FALSE),"-")</f>
        <v>-</v>
      </c>
      <c r="P849" s="3" t="str">
        <f>IFERROR(VLOOKUP($D849,Payments!J$10:$AX$1113,41,FALSE),"-")</f>
        <v>-</v>
      </c>
      <c r="Q849" s="3" t="str">
        <f>IFERROR(VLOOKUP($D849,Payments!L$10:$AX$1113,39,FALSE),"-")</f>
        <v>-</v>
      </c>
      <c r="R849" s="3" t="str">
        <f>IFERROR(VLOOKUP($D849,Payments!N$10:$AX$1113,37,FALSE),"-")</f>
        <v>-</v>
      </c>
      <c r="S849" s="3" t="str">
        <f>IFERROR(VLOOKUP($D849,Payments!P$10:$AX$1113,35,FALSE),"-")</f>
        <v>-</v>
      </c>
      <c r="T849" s="3" t="str">
        <f>IFERROR(VLOOKUP($D849,Payments!R$10:$AX$1113,33,FALSE),"-")</f>
        <v>-</v>
      </c>
      <c r="U849" s="3" t="str">
        <f>IFERROR(VLOOKUP($D849,Payments!T$10:$AX$1113,31,FALSE),"-")</f>
        <v>-</v>
      </c>
      <c r="V849" s="3" t="str">
        <f>IFERROR(VLOOKUP($D849,Payments!V$10:$AX$1113,29,FALSE),"-")</f>
        <v>-</v>
      </c>
      <c r="W849" s="3" t="str">
        <f>IFERROR(VLOOKUP($D849,Payments!X$10:$AX$1113,27,FALSE),"-")</f>
        <v>-</v>
      </c>
      <c r="X849" s="3" t="str">
        <f>IFERROR(VLOOKUP($D849,Payments!Z$10:$AX$1113,25,FALSE),"-")</f>
        <v>-</v>
      </c>
      <c r="Y849" s="3" t="str">
        <f>IFERROR(VLOOKUP($D849,Payments!AB$10:$AX$1113,23,FALSE),"-")</f>
        <v>-</v>
      </c>
      <c r="Z849" s="3" t="str">
        <f>IFERROR(VLOOKUP($D849,Payments!AD$10:$AX$1113,19,FALSE),"-")</f>
        <v>-</v>
      </c>
      <c r="AA849" s="3" t="str">
        <f>IFERROR(VLOOKUP($D849,Payments!AF$10:$AX$1113,17,FALSE),"-")</f>
        <v>-</v>
      </c>
      <c r="AB849" s="3" t="str">
        <f>IFERROR(VLOOKUP($D849,Payments!AH$10:$AX$1113,15,FALSE),"-")</f>
        <v>-</v>
      </c>
      <c r="AC849" s="3" t="str">
        <f>IFERROR(VLOOKUP($D849,Payments!AJ$10:$AX$1113,15,FALSE),"-")</f>
        <v>-</v>
      </c>
      <c r="AD849" s="3" t="str">
        <f>IFERROR(VLOOKUP($D849,Payments!AL$10:$AX$1113,13,FALSE),"-")</f>
        <v>-</v>
      </c>
      <c r="AE849" s="3" t="str">
        <f>IFERROR(VLOOKUP($D849,Payments!AN$10:$AX$1113,11,FALSE),"-")</f>
        <v>-</v>
      </c>
      <c r="AF849" s="3" t="str">
        <f>IFERROR(VLOOKUP($D849,Payments!AP$10:$AX$1113,9,FALSE),"-")</f>
        <v>-</v>
      </c>
      <c r="AG849" s="3" t="str">
        <f>IFERROR(VLOOKUP($D849,Payments!AR$10:$AX$1113,7,FALSE),"-")</f>
        <v>-</v>
      </c>
      <c r="AH849" s="3" t="str">
        <f>IFERROR(VLOOKUP($D849,Payments!AT$10:$AX$1113,5,FALSE),"-")</f>
        <v>-</v>
      </c>
      <c r="AI849" s="3" t="str">
        <f>IFERROR(VLOOKUP($D849,Payments!AV$10:$AX$1113,3,FALSE),"-")</f>
        <v>-</v>
      </c>
    </row>
    <row r="850" spans="1:35" ht="14.5" x14ac:dyDescent="0.35">
      <c r="A850" s="10" t="s">
        <v>1064</v>
      </c>
      <c r="B850" s="2" t="s">
        <v>2734</v>
      </c>
      <c r="C850" s="23" t="s">
        <v>1132</v>
      </c>
      <c r="D850" s="2" t="s">
        <v>2421</v>
      </c>
      <c r="E850" s="23" t="s">
        <v>1142</v>
      </c>
      <c r="F850" s="9">
        <v>6</v>
      </c>
      <c r="G850" s="38">
        <v>20000</v>
      </c>
      <c r="H850" s="9"/>
      <c r="I850" s="31"/>
      <c r="J850" s="9"/>
      <c r="K850" s="9"/>
      <c r="L850" s="3" t="str">
        <f>IFERROR(VLOOKUP($D850,Payments!B$10:$AX$1113,49,FALSE),"-")</f>
        <v>-</v>
      </c>
      <c r="M850" s="3" t="str">
        <f>IFERROR(VLOOKUP($D850,Payments!D$10:$AX$1113,47,FALSE),"-")</f>
        <v>-</v>
      </c>
      <c r="N850" s="3" t="str">
        <f>IFERROR(VLOOKUP($D850,Payments!F$10:$AX$1113,45,FALSE),"-")</f>
        <v>-</v>
      </c>
      <c r="O850" s="3" t="str">
        <f>IFERROR(VLOOKUP($D850,Payments!H$10:$AX$1113,43,FALSE),"-")</f>
        <v>-</v>
      </c>
      <c r="P850" s="3" t="str">
        <f>IFERROR(VLOOKUP($D850,Payments!J$10:$AX$1113,41,FALSE),"-")</f>
        <v>-</v>
      </c>
      <c r="Q850" s="3" t="str">
        <f>IFERROR(VLOOKUP($D850,Payments!L$10:$AX$1113,39,FALSE),"-")</f>
        <v>-</v>
      </c>
      <c r="R850" s="3" t="str">
        <f>IFERROR(VLOOKUP($D850,Payments!N$10:$AX$1113,37,FALSE),"-")</f>
        <v>-</v>
      </c>
      <c r="S850" s="3" t="str">
        <f>IFERROR(VLOOKUP($D850,Payments!P$10:$AX$1113,35,FALSE),"-")</f>
        <v>-</v>
      </c>
      <c r="T850" s="3" t="str">
        <f>IFERROR(VLOOKUP($D850,Payments!R$10:$AX$1113,33,FALSE),"-")</f>
        <v>-</v>
      </c>
      <c r="U850" s="3" t="str">
        <f>IFERROR(VLOOKUP($D850,Payments!T$10:$AX$1113,31,FALSE),"-")</f>
        <v>-</v>
      </c>
      <c r="V850" s="3" t="str">
        <f>IFERROR(VLOOKUP($D850,Payments!V$10:$AX$1113,29,FALSE),"-")</f>
        <v>-</v>
      </c>
      <c r="W850" s="3" t="str">
        <f>IFERROR(VLOOKUP($D850,Payments!X$10:$AX$1113,27,FALSE),"-")</f>
        <v>-</v>
      </c>
      <c r="X850" s="3" t="str">
        <f>IFERROR(VLOOKUP($D850,Payments!Z$10:$AX$1113,25,FALSE),"-")</f>
        <v>-</v>
      </c>
      <c r="Y850" s="3" t="str">
        <f>IFERROR(VLOOKUP($D850,Payments!AB$10:$AX$1113,23,FALSE),"-")</f>
        <v>-</v>
      </c>
      <c r="Z850" s="3" t="str">
        <f>IFERROR(VLOOKUP($D850,Payments!AD$10:$AX$1113,19,FALSE),"-")</f>
        <v>-</v>
      </c>
      <c r="AA850" s="3" t="str">
        <f>IFERROR(VLOOKUP($D850,Payments!AF$10:$AX$1113,17,FALSE),"-")</f>
        <v>-</v>
      </c>
      <c r="AB850" s="3" t="str">
        <f>IFERROR(VLOOKUP($D850,Payments!AH$10:$AX$1113,15,FALSE),"-")</f>
        <v>-</v>
      </c>
      <c r="AC850" s="3" t="str">
        <f>IFERROR(VLOOKUP($D850,Payments!AJ$10:$AX$1113,15,FALSE),"-")</f>
        <v>-</v>
      </c>
      <c r="AD850" s="3" t="str">
        <f>IFERROR(VLOOKUP($D850,Payments!AL$10:$AX$1113,13,FALSE),"-")</f>
        <v>-</v>
      </c>
      <c r="AE850" s="3" t="str">
        <f>IFERROR(VLOOKUP($D850,Payments!AN$10:$AX$1113,11,FALSE),"-")</f>
        <v>-</v>
      </c>
      <c r="AF850" s="3" t="str">
        <f>IFERROR(VLOOKUP($D850,Payments!AP$10:$AX$1113,9,FALSE),"-")</f>
        <v>-</v>
      </c>
      <c r="AG850" s="3" t="str">
        <f>IFERROR(VLOOKUP($D850,Payments!AR$10:$AX$1113,7,FALSE),"-")</f>
        <v>-</v>
      </c>
      <c r="AH850" s="3" t="str">
        <f>IFERROR(VLOOKUP($D850,Payments!AT$10:$AX$1113,5,FALSE),"-")</f>
        <v>-</v>
      </c>
      <c r="AI850" s="3" t="str">
        <f>IFERROR(VLOOKUP($D850,Payments!AV$10:$AX$1113,3,FALSE),"-")</f>
        <v>-</v>
      </c>
    </row>
    <row r="851" spans="1:35" ht="14.5" x14ac:dyDescent="0.35">
      <c r="A851" s="10" t="s">
        <v>1064</v>
      </c>
      <c r="B851" s="2" t="s">
        <v>2734</v>
      </c>
      <c r="C851" s="23" t="s">
        <v>1132</v>
      </c>
      <c r="D851" s="2" t="s">
        <v>2422</v>
      </c>
      <c r="E851" s="23" t="s">
        <v>1143</v>
      </c>
      <c r="F851" s="9">
        <v>7</v>
      </c>
      <c r="G851" s="38">
        <v>20000</v>
      </c>
      <c r="H851" s="9"/>
      <c r="I851" s="31"/>
      <c r="J851" s="9"/>
      <c r="K851" s="9"/>
      <c r="L851" s="3" t="str">
        <f>IFERROR(VLOOKUP($D851,Payments!B$10:$AX$1113,49,FALSE),"-")</f>
        <v>-</v>
      </c>
      <c r="M851" s="3" t="str">
        <f>IFERROR(VLOOKUP($D851,Payments!D$10:$AX$1113,47,FALSE),"-")</f>
        <v>-</v>
      </c>
      <c r="N851" s="3" t="str">
        <f>IFERROR(VLOOKUP($D851,Payments!F$10:$AX$1113,45,FALSE),"-")</f>
        <v>-</v>
      </c>
      <c r="O851" s="3" t="str">
        <f>IFERROR(VLOOKUP($D851,Payments!H$10:$AX$1113,43,FALSE),"-")</f>
        <v>-</v>
      </c>
      <c r="P851" s="3" t="str">
        <f>IFERROR(VLOOKUP($D851,Payments!J$10:$AX$1113,41,FALSE),"-")</f>
        <v>-</v>
      </c>
      <c r="Q851" s="3" t="str">
        <f>IFERROR(VLOOKUP($D851,Payments!L$10:$AX$1113,39,FALSE),"-")</f>
        <v>-</v>
      </c>
      <c r="R851" s="3" t="str">
        <f>IFERROR(VLOOKUP($D851,Payments!N$10:$AX$1113,37,FALSE),"-")</f>
        <v>-</v>
      </c>
      <c r="S851" s="3" t="str">
        <f>IFERROR(VLOOKUP($D851,Payments!P$10:$AX$1113,35,FALSE),"-")</f>
        <v>-</v>
      </c>
      <c r="T851" s="3" t="str">
        <f>IFERROR(VLOOKUP($D851,Payments!R$10:$AX$1113,33,FALSE),"-")</f>
        <v>-</v>
      </c>
      <c r="U851" s="3" t="str">
        <f>IFERROR(VLOOKUP($D851,Payments!T$10:$AX$1113,31,FALSE),"-")</f>
        <v>-</v>
      </c>
      <c r="V851" s="3" t="str">
        <f>IFERROR(VLOOKUP($D851,Payments!V$10:$AX$1113,29,FALSE),"-")</f>
        <v>-</v>
      </c>
      <c r="W851" s="3" t="str">
        <f>IFERROR(VLOOKUP($D851,Payments!X$10:$AX$1113,27,FALSE),"-")</f>
        <v>-</v>
      </c>
      <c r="X851" s="3" t="str">
        <f>IFERROR(VLOOKUP($D851,Payments!Z$10:$AX$1113,25,FALSE),"-")</f>
        <v>-</v>
      </c>
      <c r="Y851" s="3" t="str">
        <f>IFERROR(VLOOKUP($D851,Payments!AB$10:$AX$1113,23,FALSE),"-")</f>
        <v>-</v>
      </c>
      <c r="Z851" s="3" t="str">
        <f>IFERROR(VLOOKUP($D851,Payments!AD$10:$AX$1113,19,FALSE),"-")</f>
        <v>-</v>
      </c>
      <c r="AA851" s="3" t="str">
        <f>IFERROR(VLOOKUP($D851,Payments!AF$10:$AX$1113,17,FALSE),"-")</f>
        <v>-</v>
      </c>
      <c r="AB851" s="3" t="str">
        <f>IFERROR(VLOOKUP($D851,Payments!AH$10:$AX$1113,15,FALSE),"-")</f>
        <v>-</v>
      </c>
      <c r="AC851" s="3" t="str">
        <f>IFERROR(VLOOKUP($D851,Payments!AJ$10:$AX$1113,15,FALSE),"-")</f>
        <v>-</v>
      </c>
      <c r="AD851" s="3" t="str">
        <f>IFERROR(VLOOKUP($D851,Payments!AL$10:$AX$1113,13,FALSE),"-")</f>
        <v>-</v>
      </c>
      <c r="AE851" s="3" t="str">
        <f>IFERROR(VLOOKUP($D851,Payments!AN$10:$AX$1113,11,FALSE),"-")</f>
        <v>-</v>
      </c>
      <c r="AF851" s="3" t="str">
        <f>IFERROR(VLOOKUP($D851,Payments!AP$10:$AX$1113,9,FALSE),"-")</f>
        <v>-</v>
      </c>
      <c r="AG851" s="3" t="str">
        <f>IFERROR(VLOOKUP($D851,Payments!AR$10:$AX$1113,7,FALSE),"-")</f>
        <v>-</v>
      </c>
      <c r="AH851" s="3" t="str">
        <f>IFERROR(VLOOKUP($D851,Payments!AT$10:$AX$1113,5,FALSE),"-")</f>
        <v>-</v>
      </c>
      <c r="AI851" s="3" t="str">
        <f>IFERROR(VLOOKUP($D851,Payments!AV$10:$AX$1113,3,FALSE),"-")</f>
        <v>-</v>
      </c>
    </row>
    <row r="852" spans="1:35" ht="14.5" x14ac:dyDescent="0.35">
      <c r="A852" s="10" t="s">
        <v>1064</v>
      </c>
      <c r="B852" s="2" t="s">
        <v>2734</v>
      </c>
      <c r="C852" s="23" t="s">
        <v>1132</v>
      </c>
      <c r="D852" s="2" t="s">
        <v>2423</v>
      </c>
      <c r="E852" s="23" t="s">
        <v>1144</v>
      </c>
      <c r="F852" s="9">
        <v>1</v>
      </c>
      <c r="G852" s="38">
        <v>20000</v>
      </c>
      <c r="H852" s="9"/>
      <c r="I852" s="31"/>
      <c r="J852" s="9"/>
      <c r="K852" s="9"/>
      <c r="L852" s="3" t="str">
        <f>IFERROR(VLOOKUP($D852,Payments!B$10:$AX$1113,49,FALSE),"-")</f>
        <v>-</v>
      </c>
      <c r="M852" s="3" t="str">
        <f>IFERROR(VLOOKUP($D852,Payments!D$10:$AX$1113,47,FALSE),"-")</f>
        <v>-</v>
      </c>
      <c r="N852" s="3" t="str">
        <f>IFERROR(VLOOKUP($D852,Payments!F$10:$AX$1113,45,FALSE),"-")</f>
        <v>-</v>
      </c>
      <c r="O852" s="3" t="str">
        <f>IFERROR(VLOOKUP($D852,Payments!H$10:$AX$1113,43,FALSE),"-")</f>
        <v>-</v>
      </c>
      <c r="P852" s="3" t="str">
        <f>IFERROR(VLOOKUP($D852,Payments!J$10:$AX$1113,41,FALSE),"-")</f>
        <v>-</v>
      </c>
      <c r="Q852" s="3" t="str">
        <f>IFERROR(VLOOKUP($D852,Payments!L$10:$AX$1113,39,FALSE),"-")</f>
        <v>-</v>
      </c>
      <c r="R852" s="3" t="str">
        <f>IFERROR(VLOOKUP($D852,Payments!N$10:$AX$1113,37,FALSE),"-")</f>
        <v>-</v>
      </c>
      <c r="S852" s="3" t="str">
        <f>IFERROR(VLOOKUP($D852,Payments!P$10:$AX$1113,35,FALSE),"-")</f>
        <v>-</v>
      </c>
      <c r="T852" s="3" t="str">
        <f>IFERROR(VLOOKUP($D852,Payments!R$10:$AX$1113,33,FALSE),"-")</f>
        <v>-</v>
      </c>
      <c r="U852" s="3" t="str">
        <f>IFERROR(VLOOKUP($D852,Payments!T$10:$AX$1113,31,FALSE),"-")</f>
        <v>-</v>
      </c>
      <c r="V852" s="3" t="str">
        <f>IFERROR(VLOOKUP($D852,Payments!V$10:$AX$1113,29,FALSE),"-")</f>
        <v>-</v>
      </c>
      <c r="W852" s="3" t="str">
        <f>IFERROR(VLOOKUP($D852,Payments!X$10:$AX$1113,27,FALSE),"-")</f>
        <v>-</v>
      </c>
      <c r="X852" s="3" t="str">
        <f>IFERROR(VLOOKUP($D852,Payments!Z$10:$AX$1113,25,FALSE),"-")</f>
        <v>-</v>
      </c>
      <c r="Y852" s="3" t="str">
        <f>IFERROR(VLOOKUP($D852,Payments!AB$10:$AX$1113,23,FALSE),"-")</f>
        <v>-</v>
      </c>
      <c r="Z852" s="3" t="str">
        <f>IFERROR(VLOOKUP($D852,Payments!AD$10:$AX$1113,19,FALSE),"-")</f>
        <v>-</v>
      </c>
      <c r="AA852" s="3" t="str">
        <f>IFERROR(VLOOKUP($D852,Payments!AF$10:$AX$1113,17,FALSE),"-")</f>
        <v>-</v>
      </c>
      <c r="AB852" s="3" t="str">
        <f>IFERROR(VLOOKUP($D852,Payments!AH$10:$AX$1113,15,FALSE),"-")</f>
        <v>-</v>
      </c>
      <c r="AC852" s="3" t="str">
        <f>IFERROR(VLOOKUP($D852,Payments!AJ$10:$AX$1113,15,FALSE),"-")</f>
        <v>-</v>
      </c>
      <c r="AD852" s="3" t="str">
        <f>IFERROR(VLOOKUP($D852,Payments!AL$10:$AX$1113,13,FALSE),"-")</f>
        <v>-</v>
      </c>
      <c r="AE852" s="3" t="str">
        <f>IFERROR(VLOOKUP($D852,Payments!AN$10:$AX$1113,11,FALSE),"-")</f>
        <v>-</v>
      </c>
      <c r="AF852" s="3" t="str">
        <f>IFERROR(VLOOKUP($D852,Payments!AP$10:$AX$1113,9,FALSE),"-")</f>
        <v>-</v>
      </c>
      <c r="AG852" s="3" t="str">
        <f>IFERROR(VLOOKUP($D852,Payments!AR$10:$AX$1113,7,FALSE),"-")</f>
        <v>-</v>
      </c>
      <c r="AH852" s="3" t="str">
        <f>IFERROR(VLOOKUP($D852,Payments!AT$10:$AX$1113,5,FALSE),"-")</f>
        <v>-</v>
      </c>
      <c r="AI852" s="3" t="str">
        <f>IFERROR(VLOOKUP($D852,Payments!AV$10:$AX$1113,3,FALSE),"-")</f>
        <v>-</v>
      </c>
    </row>
    <row r="853" spans="1:35" ht="14.5" x14ac:dyDescent="0.35">
      <c r="A853" s="10" t="s">
        <v>1064</v>
      </c>
      <c r="B853" s="2" t="s">
        <v>2734</v>
      </c>
      <c r="C853" s="23" t="s">
        <v>1132</v>
      </c>
      <c r="D853" s="2" t="s">
        <v>2424</v>
      </c>
      <c r="E853" s="23" t="s">
        <v>1145</v>
      </c>
      <c r="F853" s="9" t="s">
        <v>1467</v>
      </c>
      <c r="G853" s="38">
        <v>20000</v>
      </c>
      <c r="H853" s="9"/>
      <c r="I853" s="31"/>
      <c r="J853" s="9"/>
      <c r="K853" s="9"/>
      <c r="L853" s="3" t="str">
        <f>IFERROR(VLOOKUP($D853,Payments!B$10:$AX$1113,49,FALSE),"-")</f>
        <v>-</v>
      </c>
      <c r="M853" s="3" t="str">
        <f>IFERROR(VLOOKUP($D853,Payments!D$10:$AX$1113,47,FALSE),"-")</f>
        <v>-</v>
      </c>
      <c r="N853" s="3" t="str">
        <f>IFERROR(VLOOKUP($D853,Payments!F$10:$AX$1113,45,FALSE),"-")</f>
        <v>-</v>
      </c>
      <c r="O853" s="3" t="str">
        <f>IFERROR(VLOOKUP($D853,Payments!H$10:$AX$1113,43,FALSE),"-")</f>
        <v>-</v>
      </c>
      <c r="P853" s="3" t="str">
        <f>IFERROR(VLOOKUP($D853,Payments!J$10:$AX$1113,41,FALSE),"-")</f>
        <v>-</v>
      </c>
      <c r="Q853" s="3" t="str">
        <f>IFERROR(VLOOKUP($D853,Payments!L$10:$AX$1113,39,FALSE),"-")</f>
        <v>-</v>
      </c>
      <c r="R853" s="3" t="str">
        <f>IFERROR(VLOOKUP($D853,Payments!N$10:$AX$1113,37,FALSE),"-")</f>
        <v>-</v>
      </c>
      <c r="S853" s="3" t="str">
        <f>IFERROR(VLOOKUP($D853,Payments!P$10:$AX$1113,35,FALSE),"-")</f>
        <v>-</v>
      </c>
      <c r="T853" s="3" t="str">
        <f>IFERROR(VLOOKUP($D853,Payments!R$10:$AX$1113,33,FALSE),"-")</f>
        <v>-</v>
      </c>
      <c r="U853" s="3" t="str">
        <f>IFERROR(VLOOKUP($D853,Payments!T$10:$AX$1113,31,FALSE),"-")</f>
        <v>-</v>
      </c>
      <c r="V853" s="3" t="str">
        <f>IFERROR(VLOOKUP($D853,Payments!V$10:$AX$1113,29,FALSE),"-")</f>
        <v>-</v>
      </c>
      <c r="W853" s="3" t="str">
        <f>IFERROR(VLOOKUP($D853,Payments!X$10:$AX$1113,27,FALSE),"-")</f>
        <v>-</v>
      </c>
      <c r="X853" s="3" t="str">
        <f>IFERROR(VLOOKUP($D853,Payments!Z$10:$AX$1113,25,FALSE),"-")</f>
        <v>-</v>
      </c>
      <c r="Y853" s="3" t="str">
        <f>IFERROR(VLOOKUP($D853,Payments!AB$10:$AX$1113,23,FALSE),"-")</f>
        <v>-</v>
      </c>
      <c r="Z853" s="3" t="str">
        <f>IFERROR(VLOOKUP($D853,Payments!AD$10:$AX$1113,19,FALSE),"-")</f>
        <v>-</v>
      </c>
      <c r="AA853" s="3" t="str">
        <f>IFERROR(VLOOKUP($D853,Payments!AF$10:$AX$1113,17,FALSE),"-")</f>
        <v>-</v>
      </c>
      <c r="AB853" s="3" t="str">
        <f>IFERROR(VLOOKUP($D853,Payments!AH$10:$AX$1113,15,FALSE),"-")</f>
        <v>-</v>
      </c>
      <c r="AC853" s="3" t="str">
        <f>IFERROR(VLOOKUP($D853,Payments!AJ$10:$AX$1113,15,FALSE),"-")</f>
        <v>-</v>
      </c>
      <c r="AD853" s="3" t="str">
        <f>IFERROR(VLOOKUP($D853,Payments!AL$10:$AX$1113,13,FALSE),"-")</f>
        <v>-</v>
      </c>
      <c r="AE853" s="3" t="str">
        <f>IFERROR(VLOOKUP($D853,Payments!AN$10:$AX$1113,11,FALSE),"-")</f>
        <v>-</v>
      </c>
      <c r="AF853" s="3" t="str">
        <f>IFERROR(VLOOKUP($D853,Payments!AP$10:$AX$1113,9,FALSE),"-")</f>
        <v>-</v>
      </c>
      <c r="AG853" s="3" t="str">
        <f>IFERROR(VLOOKUP($D853,Payments!AR$10:$AX$1113,7,FALSE),"-")</f>
        <v>-</v>
      </c>
      <c r="AH853" s="3" t="str">
        <f>IFERROR(VLOOKUP($D853,Payments!AT$10:$AX$1113,5,FALSE),"-")</f>
        <v>-</v>
      </c>
      <c r="AI853" s="3" t="str">
        <f>IFERROR(VLOOKUP($D853,Payments!AV$10:$AX$1113,3,FALSE),"-")</f>
        <v>-</v>
      </c>
    </row>
    <row r="854" spans="1:35" ht="14.5" x14ac:dyDescent="0.35">
      <c r="A854" s="10" t="s">
        <v>1064</v>
      </c>
      <c r="B854" s="2" t="s">
        <v>2734</v>
      </c>
      <c r="C854" s="23" t="s">
        <v>1132</v>
      </c>
      <c r="D854" s="2" t="s">
        <v>2425</v>
      </c>
      <c r="E854" s="23" t="s">
        <v>1146</v>
      </c>
      <c r="F854" s="9">
        <v>1</v>
      </c>
      <c r="G854" s="38">
        <v>20000</v>
      </c>
      <c r="H854" s="9"/>
      <c r="I854" s="31"/>
      <c r="J854" s="9"/>
      <c r="K854" s="9"/>
      <c r="L854" s="3" t="str">
        <f>IFERROR(VLOOKUP($D854,Payments!B$10:$AX$1113,49,FALSE),"-")</f>
        <v>-</v>
      </c>
      <c r="M854" s="3" t="str">
        <f>IFERROR(VLOOKUP($D854,Payments!D$10:$AX$1113,47,FALSE),"-")</f>
        <v>-</v>
      </c>
      <c r="N854" s="3" t="str">
        <f>IFERROR(VLOOKUP($D854,Payments!F$10:$AX$1113,45,FALSE),"-")</f>
        <v>-</v>
      </c>
      <c r="O854" s="3" t="str">
        <f>IFERROR(VLOOKUP($D854,Payments!H$10:$AX$1113,43,FALSE),"-")</f>
        <v>-</v>
      </c>
      <c r="P854" s="3" t="str">
        <f>IFERROR(VLOOKUP($D854,Payments!J$10:$AX$1113,41,FALSE),"-")</f>
        <v>-</v>
      </c>
      <c r="Q854" s="3" t="str">
        <f>IFERROR(VLOOKUP($D854,Payments!L$10:$AX$1113,39,FALSE),"-")</f>
        <v>-</v>
      </c>
      <c r="R854" s="3" t="str">
        <f>IFERROR(VLOOKUP($D854,Payments!N$10:$AX$1113,37,FALSE),"-")</f>
        <v>-</v>
      </c>
      <c r="S854" s="3" t="str">
        <f>IFERROR(VLOOKUP($D854,Payments!P$10:$AX$1113,35,FALSE),"-")</f>
        <v>-</v>
      </c>
      <c r="T854" s="3" t="str">
        <f>IFERROR(VLOOKUP($D854,Payments!R$10:$AX$1113,33,FALSE),"-")</f>
        <v>-</v>
      </c>
      <c r="U854" s="3" t="str">
        <f>IFERROR(VLOOKUP($D854,Payments!T$10:$AX$1113,31,FALSE),"-")</f>
        <v>-</v>
      </c>
      <c r="V854" s="3" t="str">
        <f>IFERROR(VLOOKUP($D854,Payments!V$10:$AX$1113,29,FALSE),"-")</f>
        <v>-</v>
      </c>
      <c r="W854" s="3" t="str">
        <f>IFERROR(VLOOKUP($D854,Payments!X$10:$AX$1113,27,FALSE),"-")</f>
        <v>-</v>
      </c>
      <c r="X854" s="3" t="str">
        <f>IFERROR(VLOOKUP($D854,Payments!Z$10:$AX$1113,25,FALSE),"-")</f>
        <v>-</v>
      </c>
      <c r="Y854" s="3" t="str">
        <f>IFERROR(VLOOKUP($D854,Payments!AB$10:$AX$1113,23,FALSE),"-")</f>
        <v>-</v>
      </c>
      <c r="Z854" s="3" t="str">
        <f>IFERROR(VLOOKUP($D854,Payments!AD$10:$AX$1113,19,FALSE),"-")</f>
        <v>-</v>
      </c>
      <c r="AA854" s="3" t="str">
        <f>IFERROR(VLOOKUP($D854,Payments!AF$10:$AX$1113,17,FALSE),"-")</f>
        <v>-</v>
      </c>
      <c r="AB854" s="3" t="str">
        <f>IFERROR(VLOOKUP($D854,Payments!AH$10:$AX$1113,15,FALSE),"-")</f>
        <v>-</v>
      </c>
      <c r="AC854" s="3" t="str">
        <f>IFERROR(VLOOKUP($D854,Payments!AJ$10:$AX$1113,15,FALSE),"-")</f>
        <v>-</v>
      </c>
      <c r="AD854" s="3" t="str">
        <f>IFERROR(VLOOKUP($D854,Payments!AL$10:$AX$1113,13,FALSE),"-")</f>
        <v>-</v>
      </c>
      <c r="AE854" s="3" t="str">
        <f>IFERROR(VLOOKUP($D854,Payments!AN$10:$AX$1113,11,FALSE),"-")</f>
        <v>-</v>
      </c>
      <c r="AF854" s="3" t="str">
        <f>IFERROR(VLOOKUP($D854,Payments!AP$10:$AX$1113,9,FALSE),"-")</f>
        <v>-</v>
      </c>
      <c r="AG854" s="3" t="str">
        <f>IFERROR(VLOOKUP($D854,Payments!AR$10:$AX$1113,7,FALSE),"-")</f>
        <v>-</v>
      </c>
      <c r="AH854" s="3" t="str">
        <f>IFERROR(VLOOKUP($D854,Payments!AT$10:$AX$1113,5,FALSE),"-")</f>
        <v>-</v>
      </c>
      <c r="AI854" s="3" t="str">
        <f>IFERROR(VLOOKUP($D854,Payments!AV$10:$AX$1113,3,FALSE),"-")</f>
        <v>-</v>
      </c>
    </row>
    <row r="855" spans="1:35" ht="14.5" x14ac:dyDescent="0.35">
      <c r="A855" s="10" t="s">
        <v>1064</v>
      </c>
      <c r="B855" s="2" t="s">
        <v>2735</v>
      </c>
      <c r="C855" s="23" t="s">
        <v>1424</v>
      </c>
      <c r="D855" s="2" t="s">
        <v>2426</v>
      </c>
      <c r="E855" s="23" t="s">
        <v>1147</v>
      </c>
      <c r="F855" s="9">
        <v>1</v>
      </c>
      <c r="G855" s="38">
        <v>20000</v>
      </c>
      <c r="H855" s="9"/>
      <c r="I855" s="31"/>
      <c r="J855" s="9"/>
      <c r="K855" s="9"/>
      <c r="L855" s="3" t="str">
        <f>IFERROR(VLOOKUP($D855,Payments!B$10:$AX$1113,49,FALSE),"-")</f>
        <v>-</v>
      </c>
      <c r="M855" s="3" t="str">
        <f>IFERROR(VLOOKUP($D855,Payments!D$10:$AX$1113,47,FALSE),"-")</f>
        <v>-</v>
      </c>
      <c r="N855" s="3" t="str">
        <f>IFERROR(VLOOKUP($D855,Payments!F$10:$AX$1113,45,FALSE),"-")</f>
        <v>-</v>
      </c>
      <c r="O855" s="3" t="str">
        <f>IFERROR(VLOOKUP($D855,Payments!H$10:$AX$1113,43,FALSE),"-")</f>
        <v>-</v>
      </c>
      <c r="P855" s="3" t="str">
        <f>IFERROR(VLOOKUP($D855,Payments!J$10:$AX$1113,41,FALSE),"-")</f>
        <v>-</v>
      </c>
      <c r="Q855" s="3" t="str">
        <f>IFERROR(VLOOKUP($D855,Payments!L$10:$AX$1113,39,FALSE),"-")</f>
        <v>-</v>
      </c>
      <c r="R855" s="3" t="str">
        <f>IFERROR(VLOOKUP($D855,Payments!N$10:$AX$1113,37,FALSE),"-")</f>
        <v>-</v>
      </c>
      <c r="S855" s="3" t="str">
        <f>IFERROR(VLOOKUP($D855,Payments!P$10:$AX$1113,35,FALSE),"-")</f>
        <v>-</v>
      </c>
      <c r="T855" s="3" t="str">
        <f>IFERROR(VLOOKUP($D855,Payments!R$10:$AX$1113,33,FALSE),"-")</f>
        <v>-</v>
      </c>
      <c r="U855" s="3" t="str">
        <f>IFERROR(VLOOKUP($D855,Payments!T$10:$AX$1113,31,FALSE),"-")</f>
        <v>-</v>
      </c>
      <c r="V855" s="3" t="str">
        <f>IFERROR(VLOOKUP($D855,Payments!V$10:$AX$1113,29,FALSE),"-")</f>
        <v>-</v>
      </c>
      <c r="W855" s="3" t="str">
        <f>IFERROR(VLOOKUP($D855,Payments!X$10:$AX$1113,27,FALSE),"-")</f>
        <v>-</v>
      </c>
      <c r="X855" s="3" t="str">
        <f>IFERROR(VLOOKUP($D855,Payments!Z$10:$AX$1113,25,FALSE),"-")</f>
        <v>-</v>
      </c>
      <c r="Y855" s="3" t="str">
        <f>IFERROR(VLOOKUP($D855,Payments!AB$10:$AX$1113,23,FALSE),"-")</f>
        <v>-</v>
      </c>
      <c r="Z855" s="3" t="str">
        <f>IFERROR(VLOOKUP($D855,Payments!AD$10:$AX$1113,19,FALSE),"-")</f>
        <v>-</v>
      </c>
      <c r="AA855" s="3" t="str">
        <f>IFERROR(VLOOKUP($D855,Payments!AF$10:$AX$1113,17,FALSE),"-")</f>
        <v>-</v>
      </c>
      <c r="AB855" s="3" t="str">
        <f>IFERROR(VLOOKUP($D855,Payments!AH$10:$AX$1113,15,FALSE),"-")</f>
        <v>-</v>
      </c>
      <c r="AC855" s="3" t="str">
        <f>IFERROR(VLOOKUP($D855,Payments!AJ$10:$AX$1113,15,FALSE),"-")</f>
        <v>-</v>
      </c>
      <c r="AD855" s="3" t="str">
        <f>IFERROR(VLOOKUP($D855,Payments!AL$10:$AX$1113,13,FALSE),"-")</f>
        <v>-</v>
      </c>
      <c r="AE855" s="3" t="str">
        <f>IFERROR(VLOOKUP($D855,Payments!AN$10:$AX$1113,11,FALSE),"-")</f>
        <v>-</v>
      </c>
      <c r="AF855" s="3" t="str">
        <f>IFERROR(VLOOKUP($D855,Payments!AP$10:$AX$1113,9,FALSE),"-")</f>
        <v>-</v>
      </c>
      <c r="AG855" s="3" t="str">
        <f>IFERROR(VLOOKUP($D855,Payments!AR$10:$AX$1113,7,FALSE),"-")</f>
        <v>-</v>
      </c>
      <c r="AH855" s="3" t="str">
        <f>IFERROR(VLOOKUP($D855,Payments!AT$10:$AX$1113,5,FALSE),"-")</f>
        <v>-</v>
      </c>
      <c r="AI855" s="3" t="str">
        <f>IFERROR(VLOOKUP($D855,Payments!AV$10:$AX$1113,3,FALSE),"-")</f>
        <v>-</v>
      </c>
    </row>
    <row r="856" spans="1:35" ht="14.5" x14ac:dyDescent="0.35">
      <c r="A856" s="10" t="s">
        <v>1064</v>
      </c>
      <c r="B856" s="2" t="s">
        <v>2735</v>
      </c>
      <c r="C856" s="23" t="s">
        <v>1424</v>
      </c>
      <c r="D856" s="2" t="s">
        <v>2427</v>
      </c>
      <c r="E856" s="23" t="s">
        <v>1148</v>
      </c>
      <c r="F856" s="9">
        <v>3</v>
      </c>
      <c r="G856" s="38">
        <v>20000</v>
      </c>
      <c r="H856" s="9"/>
      <c r="I856" s="31"/>
      <c r="J856" s="9"/>
      <c r="K856" s="9"/>
      <c r="L856" s="3" t="str">
        <f>IFERROR(VLOOKUP($D856,Payments!B$10:$AX$1113,49,FALSE),"-")</f>
        <v>-</v>
      </c>
      <c r="M856" s="3" t="str">
        <f>IFERROR(VLOOKUP($D856,Payments!D$10:$AX$1113,47,FALSE),"-")</f>
        <v>-</v>
      </c>
      <c r="N856" s="3" t="str">
        <f>IFERROR(VLOOKUP($D856,Payments!F$10:$AX$1113,45,FALSE),"-")</f>
        <v>-</v>
      </c>
      <c r="O856" s="3" t="str">
        <f>IFERROR(VLOOKUP($D856,Payments!H$10:$AX$1113,43,FALSE),"-")</f>
        <v>-</v>
      </c>
      <c r="P856" s="3" t="str">
        <f>IFERROR(VLOOKUP($D856,Payments!J$10:$AX$1113,41,FALSE),"-")</f>
        <v>-</v>
      </c>
      <c r="Q856" s="3" t="str">
        <f>IFERROR(VLOOKUP($D856,Payments!L$10:$AX$1113,39,FALSE),"-")</f>
        <v>-</v>
      </c>
      <c r="R856" s="3" t="str">
        <f>IFERROR(VLOOKUP($D856,Payments!N$10:$AX$1113,37,FALSE),"-")</f>
        <v>-</v>
      </c>
      <c r="S856" s="3" t="str">
        <f>IFERROR(VLOOKUP($D856,Payments!P$10:$AX$1113,35,FALSE),"-")</f>
        <v>-</v>
      </c>
      <c r="T856" s="3" t="str">
        <f>IFERROR(VLOOKUP($D856,Payments!R$10:$AX$1113,33,FALSE),"-")</f>
        <v>-</v>
      </c>
      <c r="U856" s="3" t="str">
        <f>IFERROR(VLOOKUP($D856,Payments!T$10:$AX$1113,31,FALSE),"-")</f>
        <v>-</v>
      </c>
      <c r="V856" s="3" t="str">
        <f>IFERROR(VLOOKUP($D856,Payments!V$10:$AX$1113,29,FALSE),"-")</f>
        <v>-</v>
      </c>
      <c r="W856" s="3" t="str">
        <f>IFERROR(VLOOKUP($D856,Payments!X$10:$AX$1113,27,FALSE),"-")</f>
        <v>-</v>
      </c>
      <c r="X856" s="3" t="str">
        <f>IFERROR(VLOOKUP($D856,Payments!Z$10:$AX$1113,25,FALSE),"-")</f>
        <v>-</v>
      </c>
      <c r="Y856" s="3" t="str">
        <f>IFERROR(VLOOKUP($D856,Payments!AB$10:$AX$1113,23,FALSE),"-")</f>
        <v>-</v>
      </c>
      <c r="Z856" s="3" t="str">
        <f>IFERROR(VLOOKUP($D856,Payments!AD$10:$AX$1113,19,FALSE),"-")</f>
        <v>-</v>
      </c>
      <c r="AA856" s="3" t="str">
        <f>IFERROR(VLOOKUP($D856,Payments!AF$10:$AX$1113,17,FALSE),"-")</f>
        <v>-</v>
      </c>
      <c r="AB856" s="3" t="str">
        <f>IFERROR(VLOOKUP($D856,Payments!AH$10:$AX$1113,15,FALSE),"-")</f>
        <v>-</v>
      </c>
      <c r="AC856" s="3" t="str">
        <f>IFERROR(VLOOKUP($D856,Payments!AJ$10:$AX$1113,15,FALSE),"-")</f>
        <v>-</v>
      </c>
      <c r="AD856" s="3" t="str">
        <f>IFERROR(VLOOKUP($D856,Payments!AL$10:$AX$1113,13,FALSE),"-")</f>
        <v>-</v>
      </c>
      <c r="AE856" s="3" t="str">
        <f>IFERROR(VLOOKUP($D856,Payments!AN$10:$AX$1113,11,FALSE),"-")</f>
        <v>-</v>
      </c>
      <c r="AF856" s="3" t="str">
        <f>IFERROR(VLOOKUP($D856,Payments!AP$10:$AX$1113,9,FALSE),"-")</f>
        <v>-</v>
      </c>
      <c r="AG856" s="3" t="str">
        <f>IFERROR(VLOOKUP($D856,Payments!AR$10:$AX$1113,7,FALSE),"-")</f>
        <v>-</v>
      </c>
      <c r="AH856" s="3" t="str">
        <f>IFERROR(VLOOKUP($D856,Payments!AT$10:$AX$1113,5,FALSE),"-")</f>
        <v>-</v>
      </c>
      <c r="AI856" s="3" t="str">
        <f>IFERROR(VLOOKUP($D856,Payments!AV$10:$AX$1113,3,FALSE),"-")</f>
        <v>-</v>
      </c>
    </row>
    <row r="857" spans="1:35" ht="14.5" x14ac:dyDescent="0.35">
      <c r="A857" s="10" t="s">
        <v>1064</v>
      </c>
      <c r="B857" s="2" t="s">
        <v>2735</v>
      </c>
      <c r="C857" s="23" t="s">
        <v>1424</v>
      </c>
      <c r="D857" s="2" t="s">
        <v>2428</v>
      </c>
      <c r="E857" s="23" t="s">
        <v>1149</v>
      </c>
      <c r="F857" s="9">
        <v>7</v>
      </c>
      <c r="G857" s="38">
        <v>20000</v>
      </c>
      <c r="H857" s="9"/>
      <c r="I857" s="31"/>
      <c r="J857" s="9"/>
      <c r="K857" s="9"/>
      <c r="L857" s="3" t="str">
        <f>IFERROR(VLOOKUP($D857,Payments!B$10:$AX$1113,49,FALSE),"-")</f>
        <v>-</v>
      </c>
      <c r="M857" s="3" t="str">
        <f>IFERROR(VLOOKUP($D857,Payments!D$10:$AX$1113,47,FALSE),"-")</f>
        <v>-</v>
      </c>
      <c r="N857" s="3" t="str">
        <f>IFERROR(VLOOKUP($D857,Payments!F$10:$AX$1113,45,FALSE),"-")</f>
        <v>-</v>
      </c>
      <c r="O857" s="3" t="str">
        <f>IFERROR(VLOOKUP($D857,Payments!H$10:$AX$1113,43,FALSE),"-")</f>
        <v>-</v>
      </c>
      <c r="P857" s="3" t="str">
        <f>IFERROR(VLOOKUP($D857,Payments!J$10:$AX$1113,41,FALSE),"-")</f>
        <v>-</v>
      </c>
      <c r="Q857" s="3" t="str">
        <f>IFERROR(VLOOKUP($D857,Payments!L$10:$AX$1113,39,FALSE),"-")</f>
        <v>-</v>
      </c>
      <c r="R857" s="3" t="str">
        <f>IFERROR(VLOOKUP($D857,Payments!N$10:$AX$1113,37,FALSE),"-")</f>
        <v>-</v>
      </c>
      <c r="S857" s="3" t="str">
        <f>IFERROR(VLOOKUP($D857,Payments!P$10:$AX$1113,35,FALSE),"-")</f>
        <v>-</v>
      </c>
      <c r="T857" s="3" t="str">
        <f>IFERROR(VLOOKUP($D857,Payments!R$10:$AX$1113,33,FALSE),"-")</f>
        <v>-</v>
      </c>
      <c r="U857" s="3" t="str">
        <f>IFERROR(VLOOKUP($D857,Payments!T$10:$AX$1113,31,FALSE),"-")</f>
        <v>-</v>
      </c>
      <c r="V857" s="3" t="str">
        <f>IFERROR(VLOOKUP($D857,Payments!V$10:$AX$1113,29,FALSE),"-")</f>
        <v>-</v>
      </c>
      <c r="W857" s="3" t="str">
        <f>IFERROR(VLOOKUP($D857,Payments!X$10:$AX$1113,27,FALSE),"-")</f>
        <v>-</v>
      </c>
      <c r="X857" s="3" t="str">
        <f>IFERROR(VLOOKUP($D857,Payments!Z$10:$AX$1113,25,FALSE),"-")</f>
        <v>-</v>
      </c>
      <c r="Y857" s="3" t="str">
        <f>IFERROR(VLOOKUP($D857,Payments!AB$10:$AX$1113,23,FALSE),"-")</f>
        <v>-</v>
      </c>
      <c r="Z857" s="3" t="str">
        <f>IFERROR(VLOOKUP($D857,Payments!AD$10:$AX$1113,19,FALSE),"-")</f>
        <v>-</v>
      </c>
      <c r="AA857" s="3" t="str">
        <f>IFERROR(VLOOKUP($D857,Payments!AF$10:$AX$1113,17,FALSE),"-")</f>
        <v>-</v>
      </c>
      <c r="AB857" s="3" t="str">
        <f>IFERROR(VLOOKUP($D857,Payments!AH$10:$AX$1113,15,FALSE),"-")</f>
        <v>-</v>
      </c>
      <c r="AC857" s="3" t="str">
        <f>IFERROR(VLOOKUP($D857,Payments!AJ$10:$AX$1113,15,FALSE),"-")</f>
        <v>-</v>
      </c>
      <c r="AD857" s="3" t="str">
        <f>IFERROR(VLOOKUP($D857,Payments!AL$10:$AX$1113,13,FALSE),"-")</f>
        <v>-</v>
      </c>
      <c r="AE857" s="3" t="str">
        <f>IFERROR(VLOOKUP($D857,Payments!AN$10:$AX$1113,11,FALSE),"-")</f>
        <v>-</v>
      </c>
      <c r="AF857" s="3" t="str">
        <f>IFERROR(VLOOKUP($D857,Payments!AP$10:$AX$1113,9,FALSE),"-")</f>
        <v>-</v>
      </c>
      <c r="AG857" s="3" t="str">
        <f>IFERROR(VLOOKUP($D857,Payments!AR$10:$AX$1113,7,FALSE),"-")</f>
        <v>-</v>
      </c>
      <c r="AH857" s="3" t="str">
        <f>IFERROR(VLOOKUP($D857,Payments!AT$10:$AX$1113,5,FALSE),"-")</f>
        <v>-</v>
      </c>
      <c r="AI857" s="3" t="str">
        <f>IFERROR(VLOOKUP($D857,Payments!AV$10:$AX$1113,3,FALSE),"-")</f>
        <v>-</v>
      </c>
    </row>
    <row r="858" spans="1:35" ht="14.5" x14ac:dyDescent="0.35">
      <c r="A858" s="10" t="s">
        <v>1064</v>
      </c>
      <c r="B858" s="2" t="s">
        <v>2735</v>
      </c>
      <c r="C858" s="23" t="s">
        <v>1424</v>
      </c>
      <c r="D858" s="2" t="s">
        <v>2429</v>
      </c>
      <c r="E858" s="23" t="s">
        <v>1150</v>
      </c>
      <c r="F858" s="9">
        <v>8</v>
      </c>
      <c r="G858" s="38">
        <v>20000</v>
      </c>
      <c r="H858" s="9"/>
      <c r="I858" s="31"/>
      <c r="J858" s="9"/>
      <c r="K858" s="9"/>
      <c r="L858" s="3" t="str">
        <f>IFERROR(VLOOKUP($D858,Payments!B$10:$AX$1113,49,FALSE),"-")</f>
        <v>-</v>
      </c>
      <c r="M858" s="3" t="str">
        <f>IFERROR(VLOOKUP($D858,Payments!D$10:$AX$1113,47,FALSE),"-")</f>
        <v>-</v>
      </c>
      <c r="N858" s="3" t="str">
        <f>IFERROR(VLOOKUP($D858,Payments!F$10:$AX$1113,45,FALSE),"-")</f>
        <v>-</v>
      </c>
      <c r="O858" s="3" t="str">
        <f>IFERROR(VLOOKUP($D858,Payments!H$10:$AX$1113,43,FALSE),"-")</f>
        <v>-</v>
      </c>
      <c r="P858" s="3" t="str">
        <f>IFERROR(VLOOKUP($D858,Payments!J$10:$AX$1113,41,FALSE),"-")</f>
        <v>-</v>
      </c>
      <c r="Q858" s="3" t="str">
        <f>IFERROR(VLOOKUP($D858,Payments!L$10:$AX$1113,39,FALSE),"-")</f>
        <v>-</v>
      </c>
      <c r="R858" s="3" t="str">
        <f>IFERROR(VLOOKUP($D858,Payments!N$10:$AX$1113,37,FALSE),"-")</f>
        <v>-</v>
      </c>
      <c r="S858" s="3" t="str">
        <f>IFERROR(VLOOKUP($D858,Payments!P$10:$AX$1113,35,FALSE),"-")</f>
        <v>-</v>
      </c>
      <c r="T858" s="3" t="str">
        <f>IFERROR(VLOOKUP($D858,Payments!R$10:$AX$1113,33,FALSE),"-")</f>
        <v>-</v>
      </c>
      <c r="U858" s="3" t="str">
        <f>IFERROR(VLOOKUP($D858,Payments!T$10:$AX$1113,31,FALSE),"-")</f>
        <v>-</v>
      </c>
      <c r="V858" s="3" t="str">
        <f>IFERROR(VLOOKUP($D858,Payments!V$10:$AX$1113,29,FALSE),"-")</f>
        <v>-</v>
      </c>
      <c r="W858" s="3" t="str">
        <f>IFERROR(VLOOKUP($D858,Payments!X$10:$AX$1113,27,FALSE),"-")</f>
        <v>-</v>
      </c>
      <c r="X858" s="3" t="str">
        <f>IFERROR(VLOOKUP($D858,Payments!Z$10:$AX$1113,25,FALSE),"-")</f>
        <v>-</v>
      </c>
      <c r="Y858" s="3" t="str">
        <f>IFERROR(VLOOKUP($D858,Payments!AB$10:$AX$1113,23,FALSE),"-")</f>
        <v>-</v>
      </c>
      <c r="Z858" s="3" t="str">
        <f>IFERROR(VLOOKUP($D858,Payments!AD$10:$AX$1113,19,FALSE),"-")</f>
        <v>-</v>
      </c>
      <c r="AA858" s="3" t="str">
        <f>IFERROR(VLOOKUP($D858,Payments!AF$10:$AX$1113,17,FALSE),"-")</f>
        <v>-</v>
      </c>
      <c r="AB858" s="3" t="str">
        <f>IFERROR(VLOOKUP($D858,Payments!AH$10:$AX$1113,15,FALSE),"-")</f>
        <v>-</v>
      </c>
      <c r="AC858" s="3" t="str">
        <f>IFERROR(VLOOKUP($D858,Payments!AJ$10:$AX$1113,15,FALSE),"-")</f>
        <v>-</v>
      </c>
      <c r="AD858" s="3" t="str">
        <f>IFERROR(VLOOKUP($D858,Payments!AL$10:$AX$1113,13,FALSE),"-")</f>
        <v>-</v>
      </c>
      <c r="AE858" s="3" t="str">
        <f>IFERROR(VLOOKUP($D858,Payments!AN$10:$AX$1113,11,FALSE),"-")</f>
        <v>-</v>
      </c>
      <c r="AF858" s="3" t="str">
        <f>IFERROR(VLOOKUP($D858,Payments!AP$10:$AX$1113,9,FALSE),"-")</f>
        <v>-</v>
      </c>
      <c r="AG858" s="3" t="str">
        <f>IFERROR(VLOOKUP($D858,Payments!AR$10:$AX$1113,7,FALSE),"-")</f>
        <v>-</v>
      </c>
      <c r="AH858" s="3" t="str">
        <f>IFERROR(VLOOKUP($D858,Payments!AT$10:$AX$1113,5,FALSE),"-")</f>
        <v>-</v>
      </c>
      <c r="AI858" s="3" t="str">
        <f>IFERROR(VLOOKUP($D858,Payments!AV$10:$AX$1113,3,FALSE),"-")</f>
        <v>-</v>
      </c>
    </row>
    <row r="859" spans="1:35" ht="14.5" x14ac:dyDescent="0.35">
      <c r="A859" s="10" t="s">
        <v>1064</v>
      </c>
      <c r="B859" s="2" t="s">
        <v>2735</v>
      </c>
      <c r="C859" s="23" t="s">
        <v>1424</v>
      </c>
      <c r="D859" s="2" t="s">
        <v>2430</v>
      </c>
      <c r="E859" s="23" t="s">
        <v>1151</v>
      </c>
      <c r="F859" s="9">
        <v>11</v>
      </c>
      <c r="G859" s="38">
        <v>20000</v>
      </c>
      <c r="H859" s="9"/>
      <c r="I859" s="31"/>
      <c r="J859" s="9"/>
      <c r="K859" s="9"/>
      <c r="L859" s="3" t="str">
        <f>IFERROR(VLOOKUP($D859,Payments!B$10:$AX$1113,49,FALSE),"-")</f>
        <v>-</v>
      </c>
      <c r="M859" s="3" t="str">
        <f>IFERROR(VLOOKUP($D859,Payments!D$10:$AX$1113,47,FALSE),"-")</f>
        <v>-</v>
      </c>
      <c r="N859" s="3" t="str">
        <f>IFERROR(VLOOKUP($D859,Payments!F$10:$AX$1113,45,FALSE),"-")</f>
        <v>-</v>
      </c>
      <c r="O859" s="3" t="str">
        <f>IFERROR(VLOOKUP($D859,Payments!H$10:$AX$1113,43,FALSE),"-")</f>
        <v>-</v>
      </c>
      <c r="P859" s="3" t="str">
        <f>IFERROR(VLOOKUP($D859,Payments!J$10:$AX$1113,41,FALSE),"-")</f>
        <v>-</v>
      </c>
      <c r="Q859" s="3" t="str">
        <f>IFERROR(VLOOKUP($D859,Payments!L$10:$AX$1113,39,FALSE),"-")</f>
        <v>-</v>
      </c>
      <c r="R859" s="3" t="str">
        <f>IFERROR(VLOOKUP($D859,Payments!N$10:$AX$1113,37,FALSE),"-")</f>
        <v>-</v>
      </c>
      <c r="S859" s="3" t="str">
        <f>IFERROR(VLOOKUP($D859,Payments!P$10:$AX$1113,35,FALSE),"-")</f>
        <v>-</v>
      </c>
      <c r="T859" s="3" t="str">
        <f>IFERROR(VLOOKUP($D859,Payments!R$10:$AX$1113,33,FALSE),"-")</f>
        <v>-</v>
      </c>
      <c r="U859" s="3" t="str">
        <f>IFERROR(VLOOKUP($D859,Payments!T$10:$AX$1113,31,FALSE),"-")</f>
        <v>-</v>
      </c>
      <c r="V859" s="3" t="str">
        <f>IFERROR(VLOOKUP($D859,Payments!V$10:$AX$1113,29,FALSE),"-")</f>
        <v>-</v>
      </c>
      <c r="W859" s="3" t="str">
        <f>IFERROR(VLOOKUP($D859,Payments!X$10:$AX$1113,27,FALSE),"-")</f>
        <v>-</v>
      </c>
      <c r="X859" s="3" t="str">
        <f>IFERROR(VLOOKUP($D859,Payments!Z$10:$AX$1113,25,FALSE),"-")</f>
        <v>-</v>
      </c>
      <c r="Y859" s="3" t="str">
        <f>IFERROR(VLOOKUP($D859,Payments!AB$10:$AX$1113,23,FALSE),"-")</f>
        <v>-</v>
      </c>
      <c r="Z859" s="3" t="str">
        <f>IFERROR(VLOOKUP($D859,Payments!AD$10:$AX$1113,19,FALSE),"-")</f>
        <v>-</v>
      </c>
      <c r="AA859" s="3" t="str">
        <f>IFERROR(VLOOKUP($D859,Payments!AF$10:$AX$1113,17,FALSE),"-")</f>
        <v>-</v>
      </c>
      <c r="AB859" s="3" t="str">
        <f>IFERROR(VLOOKUP($D859,Payments!AH$10:$AX$1113,15,FALSE),"-")</f>
        <v>-</v>
      </c>
      <c r="AC859" s="3" t="str">
        <f>IFERROR(VLOOKUP($D859,Payments!AJ$10:$AX$1113,15,FALSE),"-")</f>
        <v>-</v>
      </c>
      <c r="AD859" s="3" t="str">
        <f>IFERROR(VLOOKUP($D859,Payments!AL$10:$AX$1113,13,FALSE),"-")</f>
        <v>-</v>
      </c>
      <c r="AE859" s="3" t="str">
        <f>IFERROR(VLOOKUP($D859,Payments!AN$10:$AX$1113,11,FALSE),"-")</f>
        <v>-</v>
      </c>
      <c r="AF859" s="3" t="str">
        <f>IFERROR(VLOOKUP($D859,Payments!AP$10:$AX$1113,9,FALSE),"-")</f>
        <v>-</v>
      </c>
      <c r="AG859" s="3" t="str">
        <f>IFERROR(VLOOKUP($D859,Payments!AR$10:$AX$1113,7,FALSE),"-")</f>
        <v>-</v>
      </c>
      <c r="AH859" s="3" t="str">
        <f>IFERROR(VLOOKUP($D859,Payments!AT$10:$AX$1113,5,FALSE),"-")</f>
        <v>-</v>
      </c>
      <c r="AI859" s="3" t="str">
        <f>IFERROR(VLOOKUP($D859,Payments!AV$10:$AX$1113,3,FALSE),"-")</f>
        <v>-</v>
      </c>
    </row>
    <row r="860" spans="1:35" ht="14.5" x14ac:dyDescent="0.35">
      <c r="A860" s="10" t="s">
        <v>1064</v>
      </c>
      <c r="B860" s="2" t="s">
        <v>2735</v>
      </c>
      <c r="C860" s="23" t="s">
        <v>1424</v>
      </c>
      <c r="D860" s="2" t="s">
        <v>2431</v>
      </c>
      <c r="E860" s="23" t="s">
        <v>1152</v>
      </c>
      <c r="F860" s="9">
        <v>10</v>
      </c>
      <c r="G860" s="38">
        <v>20000</v>
      </c>
      <c r="H860" s="9"/>
      <c r="I860" s="31"/>
      <c r="J860" s="9"/>
      <c r="K860" s="9"/>
      <c r="L860" s="3" t="str">
        <f>IFERROR(VLOOKUP($D860,Payments!B$10:$AX$1113,49,FALSE),"-")</f>
        <v>-</v>
      </c>
      <c r="M860" s="3" t="str">
        <f>IFERROR(VLOOKUP($D860,Payments!D$10:$AX$1113,47,FALSE),"-")</f>
        <v>-</v>
      </c>
      <c r="N860" s="3" t="str">
        <f>IFERROR(VLOOKUP($D860,Payments!F$10:$AX$1113,45,FALSE),"-")</f>
        <v>-</v>
      </c>
      <c r="O860" s="3" t="str">
        <f>IFERROR(VLOOKUP($D860,Payments!H$10:$AX$1113,43,FALSE),"-")</f>
        <v>-</v>
      </c>
      <c r="P860" s="3" t="str">
        <f>IFERROR(VLOOKUP($D860,Payments!J$10:$AX$1113,41,FALSE),"-")</f>
        <v>-</v>
      </c>
      <c r="Q860" s="3" t="str">
        <f>IFERROR(VLOOKUP($D860,Payments!L$10:$AX$1113,39,FALSE),"-")</f>
        <v>-</v>
      </c>
      <c r="R860" s="3" t="str">
        <f>IFERROR(VLOOKUP($D860,Payments!N$10:$AX$1113,37,FALSE),"-")</f>
        <v>-</v>
      </c>
      <c r="S860" s="3" t="str">
        <f>IFERROR(VLOOKUP($D860,Payments!P$10:$AX$1113,35,FALSE),"-")</f>
        <v>-</v>
      </c>
      <c r="T860" s="3" t="str">
        <f>IFERROR(VLOOKUP($D860,Payments!R$10:$AX$1113,33,FALSE),"-")</f>
        <v>-</v>
      </c>
      <c r="U860" s="3" t="str">
        <f>IFERROR(VLOOKUP($D860,Payments!T$10:$AX$1113,31,FALSE),"-")</f>
        <v>-</v>
      </c>
      <c r="V860" s="3" t="str">
        <f>IFERROR(VLOOKUP($D860,Payments!V$10:$AX$1113,29,FALSE),"-")</f>
        <v>-</v>
      </c>
      <c r="W860" s="3" t="str">
        <f>IFERROR(VLOOKUP($D860,Payments!X$10:$AX$1113,27,FALSE),"-")</f>
        <v>-</v>
      </c>
      <c r="X860" s="3" t="str">
        <f>IFERROR(VLOOKUP($D860,Payments!Z$10:$AX$1113,25,FALSE),"-")</f>
        <v>-</v>
      </c>
      <c r="Y860" s="3" t="str">
        <f>IFERROR(VLOOKUP($D860,Payments!AB$10:$AX$1113,23,FALSE),"-")</f>
        <v>-</v>
      </c>
      <c r="Z860" s="3" t="str">
        <f>IFERROR(VLOOKUP($D860,Payments!AD$10:$AX$1113,19,FALSE),"-")</f>
        <v>-</v>
      </c>
      <c r="AA860" s="3" t="str">
        <f>IFERROR(VLOOKUP($D860,Payments!AF$10:$AX$1113,17,FALSE),"-")</f>
        <v>-</v>
      </c>
      <c r="AB860" s="3" t="str">
        <f>IFERROR(VLOOKUP($D860,Payments!AH$10:$AX$1113,15,FALSE),"-")</f>
        <v>-</v>
      </c>
      <c r="AC860" s="3" t="str">
        <f>IFERROR(VLOOKUP($D860,Payments!AJ$10:$AX$1113,15,FALSE),"-")</f>
        <v>-</v>
      </c>
      <c r="AD860" s="3" t="str">
        <f>IFERROR(VLOOKUP($D860,Payments!AL$10:$AX$1113,13,FALSE),"-")</f>
        <v>-</v>
      </c>
      <c r="AE860" s="3" t="str">
        <f>IFERROR(VLOOKUP($D860,Payments!AN$10:$AX$1113,11,FALSE),"-")</f>
        <v>-</v>
      </c>
      <c r="AF860" s="3" t="str">
        <f>IFERROR(VLOOKUP($D860,Payments!AP$10:$AX$1113,9,FALSE),"-")</f>
        <v>-</v>
      </c>
      <c r="AG860" s="3" t="str">
        <f>IFERROR(VLOOKUP($D860,Payments!AR$10:$AX$1113,7,FALSE),"-")</f>
        <v>-</v>
      </c>
      <c r="AH860" s="3" t="str">
        <f>IFERROR(VLOOKUP($D860,Payments!AT$10:$AX$1113,5,FALSE),"-")</f>
        <v>-</v>
      </c>
      <c r="AI860" s="3" t="str">
        <f>IFERROR(VLOOKUP($D860,Payments!AV$10:$AX$1113,3,FALSE),"-")</f>
        <v>-</v>
      </c>
    </row>
    <row r="861" spans="1:35" ht="14.5" x14ac:dyDescent="0.35">
      <c r="A861" s="10" t="s">
        <v>1064</v>
      </c>
      <c r="B861" s="2" t="s">
        <v>2735</v>
      </c>
      <c r="C861" s="23" t="s">
        <v>1424</v>
      </c>
      <c r="D861" s="2" t="s">
        <v>2432</v>
      </c>
      <c r="E861" s="23" t="s">
        <v>1153</v>
      </c>
      <c r="F861" s="2" t="s">
        <v>2786</v>
      </c>
      <c r="G861" s="38">
        <v>20000</v>
      </c>
      <c r="H861" s="9" t="s">
        <v>227</v>
      </c>
      <c r="I861" s="31"/>
      <c r="J861" s="9"/>
      <c r="K861" s="9"/>
      <c r="L861" s="3" t="str">
        <f>IFERROR(VLOOKUP($D861,Payments!B$10:$AX$1113,49,FALSE),"-")</f>
        <v>-</v>
      </c>
      <c r="M861" s="3" t="str">
        <f>IFERROR(VLOOKUP($D861,Payments!D$10:$AX$1113,47,FALSE),"-")</f>
        <v>-</v>
      </c>
      <c r="N861" s="3" t="str">
        <f>IFERROR(VLOOKUP($D861,Payments!F$10:$AX$1113,45,FALSE),"-")</f>
        <v>-</v>
      </c>
      <c r="O861" s="3" t="str">
        <f>IFERROR(VLOOKUP($D861,Payments!H$10:$AX$1113,43,FALSE),"-")</f>
        <v>-</v>
      </c>
      <c r="P861" s="3" t="str">
        <f>IFERROR(VLOOKUP($D861,Payments!J$10:$AX$1113,41,FALSE),"-")</f>
        <v>-</v>
      </c>
      <c r="Q861" s="3" t="str">
        <f>IFERROR(VLOOKUP($D861,Payments!L$10:$AX$1113,39,FALSE),"-")</f>
        <v>-</v>
      </c>
      <c r="R861" s="3" t="str">
        <f>IFERROR(VLOOKUP($D861,Payments!N$10:$AX$1113,37,FALSE),"-")</f>
        <v>-</v>
      </c>
      <c r="S861" s="3" t="str">
        <f>IFERROR(VLOOKUP($D861,Payments!P$10:$AX$1113,35,FALSE),"-")</f>
        <v>-</v>
      </c>
      <c r="T861" s="3" t="str">
        <f>IFERROR(VLOOKUP($D861,Payments!R$10:$AX$1113,33,FALSE),"-")</f>
        <v>-</v>
      </c>
      <c r="U861" s="3" t="str">
        <f>IFERROR(VLOOKUP($D861,Payments!T$10:$AX$1113,31,FALSE),"-")</f>
        <v>-</v>
      </c>
      <c r="V861" s="3" t="str">
        <f>IFERROR(VLOOKUP($D861,Payments!V$10:$AX$1113,29,FALSE),"-")</f>
        <v>-</v>
      </c>
      <c r="W861" s="3" t="str">
        <f>IFERROR(VLOOKUP($D861,Payments!X$10:$AX$1113,27,FALSE),"-")</f>
        <v>-</v>
      </c>
      <c r="X861" s="3" t="str">
        <f>IFERROR(VLOOKUP($D861,Payments!Z$10:$AX$1113,25,FALSE),"-")</f>
        <v>-</v>
      </c>
      <c r="Y861" s="3" t="str">
        <f>IFERROR(VLOOKUP($D861,Payments!AB$10:$AX$1113,23,FALSE),"-")</f>
        <v>-</v>
      </c>
      <c r="Z861" s="3" t="str">
        <f>IFERROR(VLOOKUP($D861,Payments!AD$10:$AX$1113,19,FALSE),"-")</f>
        <v>-</v>
      </c>
      <c r="AA861" s="3" t="str">
        <f>IFERROR(VLOOKUP($D861,Payments!AF$10:$AX$1113,17,FALSE),"-")</f>
        <v>-</v>
      </c>
      <c r="AB861" s="3" t="str">
        <f>IFERROR(VLOOKUP($D861,Payments!AH$10:$AX$1113,15,FALSE),"-")</f>
        <v>-</v>
      </c>
      <c r="AC861" s="3" t="str">
        <f>IFERROR(VLOOKUP($D861,Payments!AJ$10:$AX$1113,15,FALSE),"-")</f>
        <v>-</v>
      </c>
      <c r="AD861" s="3" t="str">
        <f>IFERROR(VLOOKUP($D861,Payments!AL$10:$AX$1113,13,FALSE),"-")</f>
        <v>-</v>
      </c>
      <c r="AE861" s="3" t="str">
        <f>IFERROR(VLOOKUP($D861,Payments!AN$10:$AX$1113,11,FALSE),"-")</f>
        <v>-</v>
      </c>
      <c r="AF861" s="3" t="str">
        <f>IFERROR(VLOOKUP($D861,Payments!AP$10:$AX$1113,9,FALSE),"-")</f>
        <v>-</v>
      </c>
      <c r="AG861" s="3" t="str">
        <f>IFERROR(VLOOKUP($D861,Payments!AR$10:$AX$1113,7,FALSE),"-")</f>
        <v>-</v>
      </c>
      <c r="AH861" s="3" t="str">
        <f>IFERROR(VLOOKUP($D861,Payments!AT$10:$AX$1113,5,FALSE),"-")</f>
        <v>-</v>
      </c>
      <c r="AI861" s="3" t="str">
        <f>IFERROR(VLOOKUP($D861,Payments!AV$10:$AX$1113,3,FALSE),"-")</f>
        <v>-</v>
      </c>
    </row>
    <row r="862" spans="1:35" ht="14.5" x14ac:dyDescent="0.35">
      <c r="A862" s="10" t="s">
        <v>1064</v>
      </c>
      <c r="B862" s="2" t="s">
        <v>2735</v>
      </c>
      <c r="C862" s="23" t="s">
        <v>1424</v>
      </c>
      <c r="D862" s="2" t="s">
        <v>2433</v>
      </c>
      <c r="E862" s="23" t="s">
        <v>1154</v>
      </c>
      <c r="F862" s="9">
        <v>9</v>
      </c>
      <c r="G862" s="38">
        <v>20000</v>
      </c>
      <c r="H862" s="9"/>
      <c r="I862" s="31"/>
      <c r="J862" s="9"/>
      <c r="K862" s="9"/>
      <c r="L862" s="3" t="str">
        <f>IFERROR(VLOOKUP($D862,Payments!B$10:$AX$1113,49,FALSE),"-")</f>
        <v>-</v>
      </c>
      <c r="M862" s="3" t="str">
        <f>IFERROR(VLOOKUP($D862,Payments!D$10:$AX$1113,47,FALSE),"-")</f>
        <v>-</v>
      </c>
      <c r="N862" s="3" t="str">
        <f>IFERROR(VLOOKUP($D862,Payments!F$10:$AX$1113,45,FALSE),"-")</f>
        <v>-</v>
      </c>
      <c r="O862" s="3" t="str">
        <f>IFERROR(VLOOKUP($D862,Payments!H$10:$AX$1113,43,FALSE),"-")</f>
        <v>-</v>
      </c>
      <c r="P862" s="3" t="str">
        <f>IFERROR(VLOOKUP($D862,Payments!J$10:$AX$1113,41,FALSE),"-")</f>
        <v>-</v>
      </c>
      <c r="Q862" s="3" t="str">
        <f>IFERROR(VLOOKUP($D862,Payments!L$10:$AX$1113,39,FALSE),"-")</f>
        <v>-</v>
      </c>
      <c r="R862" s="3" t="str">
        <f>IFERROR(VLOOKUP($D862,Payments!N$10:$AX$1113,37,FALSE),"-")</f>
        <v>-</v>
      </c>
      <c r="S862" s="3" t="str">
        <f>IFERROR(VLOOKUP($D862,Payments!P$10:$AX$1113,35,FALSE),"-")</f>
        <v>-</v>
      </c>
      <c r="T862" s="3" t="str">
        <f>IFERROR(VLOOKUP($D862,Payments!R$10:$AX$1113,33,FALSE),"-")</f>
        <v>-</v>
      </c>
      <c r="U862" s="3" t="str">
        <f>IFERROR(VLOOKUP($D862,Payments!T$10:$AX$1113,31,FALSE),"-")</f>
        <v>-</v>
      </c>
      <c r="V862" s="3" t="str">
        <f>IFERROR(VLOOKUP($D862,Payments!V$10:$AX$1113,29,FALSE),"-")</f>
        <v>-</v>
      </c>
      <c r="W862" s="3" t="str">
        <f>IFERROR(VLOOKUP($D862,Payments!X$10:$AX$1113,27,FALSE),"-")</f>
        <v>-</v>
      </c>
      <c r="X862" s="3" t="str">
        <f>IFERROR(VLOOKUP($D862,Payments!Z$10:$AX$1113,25,FALSE),"-")</f>
        <v>-</v>
      </c>
      <c r="Y862" s="3" t="str">
        <f>IFERROR(VLOOKUP($D862,Payments!AB$10:$AX$1113,23,FALSE),"-")</f>
        <v>-</v>
      </c>
      <c r="Z862" s="3" t="str">
        <f>IFERROR(VLOOKUP($D862,Payments!AD$10:$AX$1113,19,FALSE),"-")</f>
        <v>-</v>
      </c>
      <c r="AA862" s="3" t="str">
        <f>IFERROR(VLOOKUP($D862,Payments!AF$10:$AX$1113,17,FALSE),"-")</f>
        <v>-</v>
      </c>
      <c r="AB862" s="3" t="str">
        <f>IFERROR(VLOOKUP($D862,Payments!AH$10:$AX$1113,15,FALSE),"-")</f>
        <v>-</v>
      </c>
      <c r="AC862" s="3" t="str">
        <f>IFERROR(VLOOKUP($D862,Payments!AJ$10:$AX$1113,15,FALSE),"-")</f>
        <v>-</v>
      </c>
      <c r="AD862" s="3" t="str">
        <f>IFERROR(VLOOKUP($D862,Payments!AL$10:$AX$1113,13,FALSE),"-")</f>
        <v>-</v>
      </c>
      <c r="AE862" s="3" t="str">
        <f>IFERROR(VLOOKUP($D862,Payments!AN$10:$AX$1113,11,FALSE),"-")</f>
        <v>-</v>
      </c>
      <c r="AF862" s="3" t="str">
        <f>IFERROR(VLOOKUP($D862,Payments!AP$10:$AX$1113,9,FALSE),"-")</f>
        <v>-</v>
      </c>
      <c r="AG862" s="3" t="str">
        <f>IFERROR(VLOOKUP($D862,Payments!AR$10:$AX$1113,7,FALSE),"-")</f>
        <v>-</v>
      </c>
      <c r="AH862" s="3" t="str">
        <f>IFERROR(VLOOKUP($D862,Payments!AT$10:$AX$1113,5,FALSE),"-")</f>
        <v>-</v>
      </c>
      <c r="AI862" s="3" t="str">
        <f>IFERROR(VLOOKUP($D862,Payments!AV$10:$AX$1113,3,FALSE),"-")</f>
        <v>-</v>
      </c>
    </row>
    <row r="863" spans="1:35" ht="14.5" x14ac:dyDescent="0.35">
      <c r="A863" s="10" t="s">
        <v>1064</v>
      </c>
      <c r="B863" s="2" t="s">
        <v>2735</v>
      </c>
      <c r="C863" s="23" t="s">
        <v>1424</v>
      </c>
      <c r="D863" s="2" t="s">
        <v>2434</v>
      </c>
      <c r="E863" s="23" t="s">
        <v>1155</v>
      </c>
      <c r="F863" s="9">
        <v>10</v>
      </c>
      <c r="G863" s="38">
        <v>20000</v>
      </c>
      <c r="H863" s="9"/>
      <c r="I863" s="31"/>
      <c r="J863" s="9"/>
      <c r="K863" s="9" t="s">
        <v>1156</v>
      </c>
      <c r="L863" s="3" t="str">
        <f>IFERROR(VLOOKUP($D863,Payments!B$10:$AX$1113,49,FALSE),"-")</f>
        <v>-</v>
      </c>
      <c r="M863" s="3" t="str">
        <f>IFERROR(VLOOKUP($D863,Payments!D$10:$AX$1113,47,FALSE),"-")</f>
        <v>-</v>
      </c>
      <c r="N863" s="3" t="str">
        <f>IFERROR(VLOOKUP($D863,Payments!F$10:$AX$1113,45,FALSE),"-")</f>
        <v>-</v>
      </c>
      <c r="O863" s="3" t="str">
        <f>IFERROR(VLOOKUP($D863,Payments!H$10:$AX$1113,43,FALSE),"-")</f>
        <v>-</v>
      </c>
      <c r="P863" s="3" t="str">
        <f>IFERROR(VLOOKUP($D863,Payments!J$10:$AX$1113,41,FALSE),"-")</f>
        <v>-</v>
      </c>
      <c r="Q863" s="3" t="str">
        <f>IFERROR(VLOOKUP($D863,Payments!L$10:$AX$1113,39,FALSE),"-")</f>
        <v>-</v>
      </c>
      <c r="R863" s="3" t="str">
        <f>IFERROR(VLOOKUP($D863,Payments!N$10:$AX$1113,37,FALSE),"-")</f>
        <v>-</v>
      </c>
      <c r="S863" s="3" t="str">
        <f>IFERROR(VLOOKUP($D863,Payments!P$10:$AX$1113,35,FALSE),"-")</f>
        <v>-</v>
      </c>
      <c r="T863" s="3" t="str">
        <f>IFERROR(VLOOKUP($D863,Payments!R$10:$AX$1113,33,FALSE),"-")</f>
        <v>-</v>
      </c>
      <c r="U863" s="3" t="str">
        <f>IFERROR(VLOOKUP($D863,Payments!T$10:$AX$1113,31,FALSE),"-")</f>
        <v>-</v>
      </c>
      <c r="V863" s="3" t="str">
        <f>IFERROR(VLOOKUP($D863,Payments!V$10:$AX$1113,29,FALSE),"-")</f>
        <v>-</v>
      </c>
      <c r="W863" s="3" t="str">
        <f>IFERROR(VLOOKUP($D863,Payments!X$10:$AX$1113,27,FALSE),"-")</f>
        <v>-</v>
      </c>
      <c r="X863" s="3" t="str">
        <f>IFERROR(VLOOKUP($D863,Payments!Z$10:$AX$1113,25,FALSE),"-")</f>
        <v>-</v>
      </c>
      <c r="Y863" s="3" t="str">
        <f>IFERROR(VLOOKUP($D863,Payments!AB$10:$AX$1113,23,FALSE),"-")</f>
        <v>-</v>
      </c>
      <c r="Z863" s="3" t="str">
        <f>IFERROR(VLOOKUP($D863,Payments!AD$10:$AX$1113,19,FALSE),"-")</f>
        <v>-</v>
      </c>
      <c r="AA863" s="3" t="str">
        <f>IFERROR(VLOOKUP($D863,Payments!AF$10:$AX$1113,17,FALSE),"-")</f>
        <v>-</v>
      </c>
      <c r="AB863" s="3" t="str">
        <f>IFERROR(VLOOKUP($D863,Payments!AH$10:$AX$1113,15,FALSE),"-")</f>
        <v>-</v>
      </c>
      <c r="AC863" s="3" t="str">
        <f>IFERROR(VLOOKUP($D863,Payments!AJ$10:$AX$1113,15,FALSE),"-")</f>
        <v>-</v>
      </c>
      <c r="AD863" s="3" t="str">
        <f>IFERROR(VLOOKUP($D863,Payments!AL$10:$AX$1113,13,FALSE),"-")</f>
        <v>-</v>
      </c>
      <c r="AE863" s="3" t="str">
        <f>IFERROR(VLOOKUP($D863,Payments!AN$10:$AX$1113,11,FALSE),"-")</f>
        <v>-</v>
      </c>
      <c r="AF863" s="3" t="str">
        <f>IFERROR(VLOOKUP($D863,Payments!AP$10:$AX$1113,9,FALSE),"-")</f>
        <v>-</v>
      </c>
      <c r="AG863" s="3" t="str">
        <f>IFERROR(VLOOKUP($D863,Payments!AR$10:$AX$1113,7,FALSE),"-")</f>
        <v>-</v>
      </c>
      <c r="AH863" s="3" t="str">
        <f>IFERROR(VLOOKUP($D863,Payments!AT$10:$AX$1113,5,FALSE),"-")</f>
        <v>-</v>
      </c>
      <c r="AI863" s="3" t="str">
        <f>IFERROR(VLOOKUP($D863,Payments!AV$10:$AX$1113,3,FALSE),"-")</f>
        <v>-</v>
      </c>
    </row>
    <row r="864" spans="1:35" ht="14.5" x14ac:dyDescent="0.35">
      <c r="A864" s="10" t="s">
        <v>1064</v>
      </c>
      <c r="B864" s="2" t="s">
        <v>2736</v>
      </c>
      <c r="C864" s="23" t="s">
        <v>1425</v>
      </c>
      <c r="D864" s="2" t="s">
        <v>2435</v>
      </c>
      <c r="E864" s="23" t="s">
        <v>1157</v>
      </c>
      <c r="F864" s="9">
        <v>5</v>
      </c>
      <c r="G864" s="38">
        <v>20000</v>
      </c>
      <c r="H864" s="9"/>
      <c r="I864" s="31"/>
      <c r="J864" s="9"/>
      <c r="K864" s="9"/>
      <c r="L864" s="3" t="str">
        <f>IFERROR(VLOOKUP($D864,Payments!B$10:$AX$1113,49,FALSE),"-")</f>
        <v>-</v>
      </c>
      <c r="M864" s="3" t="str">
        <f>IFERROR(VLOOKUP($D864,Payments!D$10:$AX$1113,47,FALSE),"-")</f>
        <v>-</v>
      </c>
      <c r="N864" s="3" t="str">
        <f>IFERROR(VLOOKUP($D864,Payments!F$10:$AX$1113,45,FALSE),"-")</f>
        <v>-</v>
      </c>
      <c r="O864" s="3" t="str">
        <f>IFERROR(VLOOKUP($D864,Payments!H$10:$AX$1113,43,FALSE),"-")</f>
        <v>-</v>
      </c>
      <c r="P864" s="3" t="str">
        <f>IFERROR(VLOOKUP($D864,Payments!J$10:$AX$1113,41,FALSE),"-")</f>
        <v>-</v>
      </c>
      <c r="Q864" s="3" t="str">
        <f>IFERROR(VLOOKUP($D864,Payments!L$10:$AX$1113,39,FALSE),"-")</f>
        <v>-</v>
      </c>
      <c r="R864" s="3" t="str">
        <f>IFERROR(VLOOKUP($D864,Payments!N$10:$AX$1113,37,FALSE),"-")</f>
        <v>-</v>
      </c>
      <c r="S864" s="3" t="str">
        <f>IFERROR(VLOOKUP($D864,Payments!P$10:$AX$1113,35,FALSE),"-")</f>
        <v>-</v>
      </c>
      <c r="T864" s="3" t="str">
        <f>IFERROR(VLOOKUP($D864,Payments!R$10:$AX$1113,33,FALSE),"-")</f>
        <v>-</v>
      </c>
      <c r="U864" s="3" t="str">
        <f>IFERROR(VLOOKUP($D864,Payments!T$10:$AX$1113,31,FALSE),"-")</f>
        <v>-</v>
      </c>
      <c r="V864" s="3" t="str">
        <f>IFERROR(VLOOKUP($D864,Payments!V$10:$AX$1113,29,FALSE),"-")</f>
        <v>-</v>
      </c>
      <c r="W864" s="3" t="str">
        <f>IFERROR(VLOOKUP($D864,Payments!X$10:$AX$1113,27,FALSE),"-")</f>
        <v>-</v>
      </c>
      <c r="X864" s="3" t="str">
        <f>IFERROR(VLOOKUP($D864,Payments!Z$10:$AX$1113,25,FALSE),"-")</f>
        <v>-</v>
      </c>
      <c r="Y864" s="3" t="str">
        <f>IFERROR(VLOOKUP($D864,Payments!AB$10:$AX$1113,23,FALSE),"-")</f>
        <v>-</v>
      </c>
      <c r="Z864" s="3" t="str">
        <f>IFERROR(VLOOKUP($D864,Payments!AD$10:$AX$1113,19,FALSE),"-")</f>
        <v>-</v>
      </c>
      <c r="AA864" s="3" t="str">
        <f>IFERROR(VLOOKUP($D864,Payments!AF$10:$AX$1113,17,FALSE),"-")</f>
        <v>-</v>
      </c>
      <c r="AB864" s="3" t="str">
        <f>IFERROR(VLOOKUP($D864,Payments!AH$10:$AX$1113,15,FALSE),"-")</f>
        <v>-</v>
      </c>
      <c r="AC864" s="3" t="str">
        <f>IFERROR(VLOOKUP($D864,Payments!AJ$10:$AX$1113,15,FALSE),"-")</f>
        <v>-</v>
      </c>
      <c r="AD864" s="3" t="str">
        <f>IFERROR(VLOOKUP($D864,Payments!AL$10:$AX$1113,13,FALSE),"-")</f>
        <v>-</v>
      </c>
      <c r="AE864" s="3" t="str">
        <f>IFERROR(VLOOKUP($D864,Payments!AN$10:$AX$1113,11,FALSE),"-")</f>
        <v>-</v>
      </c>
      <c r="AF864" s="3" t="str">
        <f>IFERROR(VLOOKUP($D864,Payments!AP$10:$AX$1113,9,FALSE),"-")</f>
        <v>-</v>
      </c>
      <c r="AG864" s="3" t="str">
        <f>IFERROR(VLOOKUP($D864,Payments!AR$10:$AX$1113,7,FALSE),"-")</f>
        <v>-</v>
      </c>
      <c r="AH864" s="3" t="str">
        <f>IFERROR(VLOOKUP($D864,Payments!AT$10:$AX$1113,5,FALSE),"-")</f>
        <v>-</v>
      </c>
      <c r="AI864" s="3" t="str">
        <f>IFERROR(VLOOKUP($D864,Payments!AV$10:$AX$1113,3,FALSE),"-")</f>
        <v>-</v>
      </c>
    </row>
    <row r="865" spans="1:35" ht="14.5" x14ac:dyDescent="0.35">
      <c r="A865" s="10" t="s">
        <v>1064</v>
      </c>
      <c r="B865" s="2" t="s">
        <v>2736</v>
      </c>
      <c r="C865" s="23" t="s">
        <v>1425</v>
      </c>
      <c r="D865" s="2" t="s">
        <v>2436</v>
      </c>
      <c r="E865" s="23" t="s">
        <v>1158</v>
      </c>
      <c r="F865" s="9">
        <v>6</v>
      </c>
      <c r="G865" s="38">
        <v>20000</v>
      </c>
      <c r="H865" s="9"/>
      <c r="I865" s="31"/>
      <c r="J865" s="9"/>
      <c r="K865" s="9"/>
      <c r="L865" s="3" t="str">
        <f>IFERROR(VLOOKUP($D865,Payments!B$10:$AX$1113,49,FALSE),"-")</f>
        <v>-</v>
      </c>
      <c r="M865" s="3" t="str">
        <f>IFERROR(VLOOKUP($D865,Payments!D$10:$AX$1113,47,FALSE),"-")</f>
        <v>-</v>
      </c>
      <c r="N865" s="3" t="str">
        <f>IFERROR(VLOOKUP($D865,Payments!F$10:$AX$1113,45,FALSE),"-")</f>
        <v>-</v>
      </c>
      <c r="O865" s="3" t="str">
        <f>IFERROR(VLOOKUP($D865,Payments!H$10:$AX$1113,43,FALSE),"-")</f>
        <v>-</v>
      </c>
      <c r="P865" s="3" t="str">
        <f>IFERROR(VLOOKUP($D865,Payments!J$10:$AX$1113,41,FALSE),"-")</f>
        <v>-</v>
      </c>
      <c r="Q865" s="3" t="str">
        <f>IFERROR(VLOOKUP($D865,Payments!L$10:$AX$1113,39,FALSE),"-")</f>
        <v>-</v>
      </c>
      <c r="R865" s="3" t="str">
        <f>IFERROR(VLOOKUP($D865,Payments!N$10:$AX$1113,37,FALSE),"-")</f>
        <v>-</v>
      </c>
      <c r="S865" s="3" t="str">
        <f>IFERROR(VLOOKUP($D865,Payments!P$10:$AX$1113,35,FALSE),"-")</f>
        <v>-</v>
      </c>
      <c r="T865" s="3" t="str">
        <f>IFERROR(VLOOKUP($D865,Payments!R$10:$AX$1113,33,FALSE),"-")</f>
        <v>-</v>
      </c>
      <c r="U865" s="3" t="str">
        <f>IFERROR(VLOOKUP($D865,Payments!T$10:$AX$1113,31,FALSE),"-")</f>
        <v>-</v>
      </c>
      <c r="V865" s="3" t="str">
        <f>IFERROR(VLOOKUP($D865,Payments!V$10:$AX$1113,29,FALSE),"-")</f>
        <v>-</v>
      </c>
      <c r="W865" s="3" t="str">
        <f>IFERROR(VLOOKUP($D865,Payments!X$10:$AX$1113,27,FALSE),"-")</f>
        <v>-</v>
      </c>
      <c r="X865" s="3" t="str">
        <f>IFERROR(VLOOKUP($D865,Payments!Z$10:$AX$1113,25,FALSE),"-")</f>
        <v>-</v>
      </c>
      <c r="Y865" s="3" t="str">
        <f>IFERROR(VLOOKUP($D865,Payments!AB$10:$AX$1113,23,FALSE),"-")</f>
        <v>-</v>
      </c>
      <c r="Z865" s="3" t="str">
        <f>IFERROR(VLOOKUP($D865,Payments!AD$10:$AX$1113,19,FALSE),"-")</f>
        <v>-</v>
      </c>
      <c r="AA865" s="3" t="str">
        <f>IFERROR(VLOOKUP($D865,Payments!AF$10:$AX$1113,17,FALSE),"-")</f>
        <v>-</v>
      </c>
      <c r="AB865" s="3" t="str">
        <f>IFERROR(VLOOKUP($D865,Payments!AH$10:$AX$1113,15,FALSE),"-")</f>
        <v>-</v>
      </c>
      <c r="AC865" s="3" t="str">
        <f>IFERROR(VLOOKUP($D865,Payments!AJ$10:$AX$1113,15,FALSE),"-")</f>
        <v>-</v>
      </c>
      <c r="AD865" s="3" t="str">
        <f>IFERROR(VLOOKUP($D865,Payments!AL$10:$AX$1113,13,FALSE),"-")</f>
        <v>-</v>
      </c>
      <c r="AE865" s="3" t="str">
        <f>IFERROR(VLOOKUP($D865,Payments!AN$10:$AX$1113,11,FALSE),"-")</f>
        <v>-</v>
      </c>
      <c r="AF865" s="3" t="str">
        <f>IFERROR(VLOOKUP($D865,Payments!AP$10:$AX$1113,9,FALSE),"-")</f>
        <v>-</v>
      </c>
      <c r="AG865" s="3" t="str">
        <f>IFERROR(VLOOKUP($D865,Payments!AR$10:$AX$1113,7,FALSE),"-")</f>
        <v>-</v>
      </c>
      <c r="AH865" s="3" t="str">
        <f>IFERROR(VLOOKUP($D865,Payments!AT$10:$AX$1113,5,FALSE),"-")</f>
        <v>-</v>
      </c>
      <c r="AI865" s="3" t="str">
        <f>IFERROR(VLOOKUP($D865,Payments!AV$10:$AX$1113,3,FALSE),"-")</f>
        <v>-</v>
      </c>
    </row>
    <row r="866" spans="1:35" ht="14.5" x14ac:dyDescent="0.35">
      <c r="A866" s="10" t="s">
        <v>1064</v>
      </c>
      <c r="B866" s="2" t="s">
        <v>2736</v>
      </c>
      <c r="C866" s="23" t="s">
        <v>1425</v>
      </c>
      <c r="D866" s="2" t="s">
        <v>2437</v>
      </c>
      <c r="E866" s="23" t="s">
        <v>1159</v>
      </c>
      <c r="F866" s="9">
        <v>9</v>
      </c>
      <c r="G866" s="38">
        <v>20000</v>
      </c>
      <c r="H866" s="9"/>
      <c r="I866" s="31"/>
      <c r="J866" s="9"/>
      <c r="K866" s="9"/>
      <c r="L866" s="3" t="str">
        <f>IFERROR(VLOOKUP($D866,Payments!B$10:$AX$1113,49,FALSE),"-")</f>
        <v>-</v>
      </c>
      <c r="M866" s="3" t="str">
        <f>IFERROR(VLOOKUP($D866,Payments!D$10:$AX$1113,47,FALSE),"-")</f>
        <v>-</v>
      </c>
      <c r="N866" s="3" t="str">
        <f>IFERROR(VLOOKUP($D866,Payments!F$10:$AX$1113,45,FALSE),"-")</f>
        <v>-</v>
      </c>
      <c r="O866" s="3" t="str">
        <f>IFERROR(VLOOKUP($D866,Payments!H$10:$AX$1113,43,FALSE),"-")</f>
        <v>-</v>
      </c>
      <c r="P866" s="3" t="str">
        <f>IFERROR(VLOOKUP($D866,Payments!J$10:$AX$1113,41,FALSE),"-")</f>
        <v>-</v>
      </c>
      <c r="Q866" s="3" t="str">
        <f>IFERROR(VLOOKUP($D866,Payments!L$10:$AX$1113,39,FALSE),"-")</f>
        <v>-</v>
      </c>
      <c r="R866" s="3" t="str">
        <f>IFERROR(VLOOKUP($D866,Payments!N$10:$AX$1113,37,FALSE),"-")</f>
        <v>-</v>
      </c>
      <c r="S866" s="3" t="str">
        <f>IFERROR(VLOOKUP($D866,Payments!P$10:$AX$1113,35,FALSE),"-")</f>
        <v>-</v>
      </c>
      <c r="T866" s="3" t="str">
        <f>IFERROR(VLOOKUP($D866,Payments!R$10:$AX$1113,33,FALSE),"-")</f>
        <v>-</v>
      </c>
      <c r="U866" s="3" t="str">
        <f>IFERROR(VLOOKUP($D866,Payments!T$10:$AX$1113,31,FALSE),"-")</f>
        <v>-</v>
      </c>
      <c r="V866" s="3" t="str">
        <f>IFERROR(VLOOKUP($D866,Payments!V$10:$AX$1113,29,FALSE),"-")</f>
        <v>-</v>
      </c>
      <c r="W866" s="3" t="str">
        <f>IFERROR(VLOOKUP($D866,Payments!X$10:$AX$1113,27,FALSE),"-")</f>
        <v>-</v>
      </c>
      <c r="X866" s="3" t="str">
        <f>IFERROR(VLOOKUP($D866,Payments!Z$10:$AX$1113,25,FALSE),"-")</f>
        <v>-</v>
      </c>
      <c r="Y866" s="3" t="str">
        <f>IFERROR(VLOOKUP($D866,Payments!AB$10:$AX$1113,23,FALSE),"-")</f>
        <v>-</v>
      </c>
      <c r="Z866" s="3" t="str">
        <f>IFERROR(VLOOKUP($D866,Payments!AD$10:$AX$1113,19,FALSE),"-")</f>
        <v>-</v>
      </c>
      <c r="AA866" s="3" t="str">
        <f>IFERROR(VLOOKUP($D866,Payments!AF$10:$AX$1113,17,FALSE),"-")</f>
        <v>-</v>
      </c>
      <c r="AB866" s="3" t="str">
        <f>IFERROR(VLOOKUP($D866,Payments!AH$10:$AX$1113,15,FALSE),"-")</f>
        <v>-</v>
      </c>
      <c r="AC866" s="3" t="str">
        <f>IFERROR(VLOOKUP($D866,Payments!AJ$10:$AX$1113,15,FALSE),"-")</f>
        <v>-</v>
      </c>
      <c r="AD866" s="3" t="str">
        <f>IFERROR(VLOOKUP($D866,Payments!AL$10:$AX$1113,13,FALSE),"-")</f>
        <v>-</v>
      </c>
      <c r="AE866" s="3" t="str">
        <f>IFERROR(VLOOKUP($D866,Payments!AN$10:$AX$1113,11,FALSE),"-")</f>
        <v>-</v>
      </c>
      <c r="AF866" s="3" t="str">
        <f>IFERROR(VLOOKUP($D866,Payments!AP$10:$AX$1113,9,FALSE),"-")</f>
        <v>-</v>
      </c>
      <c r="AG866" s="3" t="str">
        <f>IFERROR(VLOOKUP($D866,Payments!AR$10:$AX$1113,7,FALSE),"-")</f>
        <v>-</v>
      </c>
      <c r="AH866" s="3" t="str">
        <f>IFERROR(VLOOKUP($D866,Payments!AT$10:$AX$1113,5,FALSE),"-")</f>
        <v>-</v>
      </c>
      <c r="AI866" s="3" t="str">
        <f>IFERROR(VLOOKUP($D866,Payments!AV$10:$AX$1113,3,FALSE),"-")</f>
        <v>-</v>
      </c>
    </row>
    <row r="867" spans="1:35" ht="14.5" x14ac:dyDescent="0.35">
      <c r="A867" s="10" t="s">
        <v>1064</v>
      </c>
      <c r="B867" s="2" t="s">
        <v>2736</v>
      </c>
      <c r="C867" s="23" t="s">
        <v>1425</v>
      </c>
      <c r="D867" s="2" t="s">
        <v>2438</v>
      </c>
      <c r="E867" s="23" t="s">
        <v>1160</v>
      </c>
      <c r="F867" s="9">
        <v>10</v>
      </c>
      <c r="G867" s="38">
        <v>20000</v>
      </c>
      <c r="H867" s="9"/>
      <c r="I867" s="31"/>
      <c r="J867" s="9"/>
      <c r="K867" s="9"/>
      <c r="L867" s="3" t="str">
        <f>IFERROR(VLOOKUP($D867,Payments!B$10:$AX$1113,49,FALSE),"-")</f>
        <v>-</v>
      </c>
      <c r="M867" s="3" t="str">
        <f>IFERROR(VLOOKUP($D867,Payments!D$10:$AX$1113,47,FALSE),"-")</f>
        <v>-</v>
      </c>
      <c r="N867" s="3" t="str">
        <f>IFERROR(VLOOKUP($D867,Payments!F$10:$AX$1113,45,FALSE),"-")</f>
        <v>-</v>
      </c>
      <c r="O867" s="3" t="str">
        <f>IFERROR(VLOOKUP($D867,Payments!H$10:$AX$1113,43,FALSE),"-")</f>
        <v>-</v>
      </c>
      <c r="P867" s="3" t="str">
        <f>IFERROR(VLOOKUP($D867,Payments!J$10:$AX$1113,41,FALSE),"-")</f>
        <v>-</v>
      </c>
      <c r="Q867" s="3" t="str">
        <f>IFERROR(VLOOKUP($D867,Payments!L$10:$AX$1113,39,FALSE),"-")</f>
        <v>-</v>
      </c>
      <c r="R867" s="3" t="str">
        <f>IFERROR(VLOOKUP($D867,Payments!N$10:$AX$1113,37,FALSE),"-")</f>
        <v>-</v>
      </c>
      <c r="S867" s="3" t="str">
        <f>IFERROR(VLOOKUP($D867,Payments!P$10:$AX$1113,35,FALSE),"-")</f>
        <v>-</v>
      </c>
      <c r="T867" s="3" t="str">
        <f>IFERROR(VLOOKUP($D867,Payments!R$10:$AX$1113,33,FALSE),"-")</f>
        <v>-</v>
      </c>
      <c r="U867" s="3" t="str">
        <f>IFERROR(VLOOKUP($D867,Payments!T$10:$AX$1113,31,FALSE),"-")</f>
        <v>-</v>
      </c>
      <c r="V867" s="3" t="str">
        <f>IFERROR(VLOOKUP($D867,Payments!V$10:$AX$1113,29,FALSE),"-")</f>
        <v>-</v>
      </c>
      <c r="W867" s="3" t="str">
        <f>IFERROR(VLOOKUP($D867,Payments!X$10:$AX$1113,27,FALSE),"-")</f>
        <v>-</v>
      </c>
      <c r="X867" s="3" t="str">
        <f>IFERROR(VLOOKUP($D867,Payments!Z$10:$AX$1113,25,FALSE),"-")</f>
        <v>-</v>
      </c>
      <c r="Y867" s="3" t="str">
        <f>IFERROR(VLOOKUP($D867,Payments!AB$10:$AX$1113,23,FALSE),"-")</f>
        <v>-</v>
      </c>
      <c r="Z867" s="3" t="str">
        <f>IFERROR(VLOOKUP($D867,Payments!AD$10:$AX$1113,19,FALSE),"-")</f>
        <v>-</v>
      </c>
      <c r="AA867" s="3" t="str">
        <f>IFERROR(VLOOKUP($D867,Payments!AF$10:$AX$1113,17,FALSE),"-")</f>
        <v>-</v>
      </c>
      <c r="AB867" s="3" t="str">
        <f>IFERROR(VLOOKUP($D867,Payments!AH$10:$AX$1113,15,FALSE),"-")</f>
        <v>-</v>
      </c>
      <c r="AC867" s="3" t="str">
        <f>IFERROR(VLOOKUP($D867,Payments!AJ$10:$AX$1113,15,FALSE),"-")</f>
        <v>-</v>
      </c>
      <c r="AD867" s="3" t="str">
        <f>IFERROR(VLOOKUP($D867,Payments!AL$10:$AX$1113,13,FALSE),"-")</f>
        <v>-</v>
      </c>
      <c r="AE867" s="3" t="str">
        <f>IFERROR(VLOOKUP($D867,Payments!AN$10:$AX$1113,11,FALSE),"-")</f>
        <v>-</v>
      </c>
      <c r="AF867" s="3" t="str">
        <f>IFERROR(VLOOKUP($D867,Payments!AP$10:$AX$1113,9,FALSE),"-")</f>
        <v>-</v>
      </c>
      <c r="AG867" s="3" t="str">
        <f>IFERROR(VLOOKUP($D867,Payments!AR$10:$AX$1113,7,FALSE),"-")</f>
        <v>-</v>
      </c>
      <c r="AH867" s="3" t="str">
        <f>IFERROR(VLOOKUP($D867,Payments!AT$10:$AX$1113,5,FALSE),"-")</f>
        <v>-</v>
      </c>
      <c r="AI867" s="3" t="str">
        <f>IFERROR(VLOOKUP($D867,Payments!AV$10:$AX$1113,3,FALSE),"-")</f>
        <v>-</v>
      </c>
    </row>
    <row r="868" spans="1:35" ht="14.5" x14ac:dyDescent="0.35">
      <c r="A868" s="10" t="s">
        <v>1064</v>
      </c>
      <c r="B868" s="2" t="s">
        <v>2736</v>
      </c>
      <c r="C868" s="23" t="s">
        <v>1425</v>
      </c>
      <c r="D868" s="2" t="s">
        <v>2439</v>
      </c>
      <c r="E868" s="23" t="s">
        <v>1161</v>
      </c>
      <c r="F868" s="9">
        <v>2</v>
      </c>
      <c r="G868" s="38">
        <v>20000</v>
      </c>
      <c r="H868" s="9"/>
      <c r="I868" s="31"/>
      <c r="J868" s="9"/>
      <c r="K868" s="9"/>
      <c r="L868" s="3" t="str">
        <f>IFERROR(VLOOKUP($D868,Payments!B$10:$AX$1113,49,FALSE),"-")</f>
        <v>-</v>
      </c>
      <c r="M868" s="3" t="str">
        <f>IFERROR(VLOOKUP($D868,Payments!D$10:$AX$1113,47,FALSE),"-")</f>
        <v>-</v>
      </c>
      <c r="N868" s="3" t="str">
        <f>IFERROR(VLOOKUP($D868,Payments!F$10:$AX$1113,45,FALSE),"-")</f>
        <v>-</v>
      </c>
      <c r="O868" s="3" t="str">
        <f>IFERROR(VLOOKUP($D868,Payments!H$10:$AX$1113,43,FALSE),"-")</f>
        <v>-</v>
      </c>
      <c r="P868" s="3" t="str">
        <f>IFERROR(VLOOKUP($D868,Payments!J$10:$AX$1113,41,FALSE),"-")</f>
        <v>-</v>
      </c>
      <c r="Q868" s="3" t="str">
        <f>IFERROR(VLOOKUP($D868,Payments!L$10:$AX$1113,39,FALSE),"-")</f>
        <v>-</v>
      </c>
      <c r="R868" s="3" t="str">
        <f>IFERROR(VLOOKUP($D868,Payments!N$10:$AX$1113,37,FALSE),"-")</f>
        <v>-</v>
      </c>
      <c r="S868" s="3" t="str">
        <f>IFERROR(VLOOKUP($D868,Payments!P$10:$AX$1113,35,FALSE),"-")</f>
        <v>-</v>
      </c>
      <c r="T868" s="3" t="str">
        <f>IFERROR(VLOOKUP($D868,Payments!R$10:$AX$1113,33,FALSE),"-")</f>
        <v>-</v>
      </c>
      <c r="U868" s="3" t="str">
        <f>IFERROR(VLOOKUP($D868,Payments!T$10:$AX$1113,31,FALSE),"-")</f>
        <v>-</v>
      </c>
      <c r="V868" s="3" t="str">
        <f>IFERROR(VLOOKUP($D868,Payments!V$10:$AX$1113,29,FALSE),"-")</f>
        <v>-</v>
      </c>
      <c r="W868" s="3" t="str">
        <f>IFERROR(VLOOKUP($D868,Payments!X$10:$AX$1113,27,FALSE),"-")</f>
        <v>-</v>
      </c>
      <c r="X868" s="3" t="str">
        <f>IFERROR(VLOOKUP($D868,Payments!Z$10:$AX$1113,25,FALSE),"-")</f>
        <v>-</v>
      </c>
      <c r="Y868" s="3" t="str">
        <f>IFERROR(VLOOKUP($D868,Payments!AB$10:$AX$1113,23,FALSE),"-")</f>
        <v>-</v>
      </c>
      <c r="Z868" s="3" t="str">
        <f>IFERROR(VLOOKUP($D868,Payments!AD$10:$AX$1113,19,FALSE),"-")</f>
        <v>-</v>
      </c>
      <c r="AA868" s="3" t="str">
        <f>IFERROR(VLOOKUP($D868,Payments!AF$10:$AX$1113,17,FALSE),"-")</f>
        <v>-</v>
      </c>
      <c r="AB868" s="3" t="str">
        <f>IFERROR(VLOOKUP($D868,Payments!AH$10:$AX$1113,15,FALSE),"-")</f>
        <v>-</v>
      </c>
      <c r="AC868" s="3" t="str">
        <f>IFERROR(VLOOKUP($D868,Payments!AJ$10:$AX$1113,15,FALSE),"-")</f>
        <v>-</v>
      </c>
      <c r="AD868" s="3" t="str">
        <f>IFERROR(VLOOKUP($D868,Payments!AL$10:$AX$1113,13,FALSE),"-")</f>
        <v>-</v>
      </c>
      <c r="AE868" s="3" t="str">
        <f>IFERROR(VLOOKUP($D868,Payments!AN$10:$AX$1113,11,FALSE),"-")</f>
        <v>-</v>
      </c>
      <c r="AF868" s="3" t="str">
        <f>IFERROR(VLOOKUP($D868,Payments!AP$10:$AX$1113,9,FALSE),"-")</f>
        <v>-</v>
      </c>
      <c r="AG868" s="3" t="str">
        <f>IFERROR(VLOOKUP($D868,Payments!AR$10:$AX$1113,7,FALSE),"-")</f>
        <v>-</v>
      </c>
      <c r="AH868" s="3" t="str">
        <f>IFERROR(VLOOKUP($D868,Payments!AT$10:$AX$1113,5,FALSE),"-")</f>
        <v>-</v>
      </c>
      <c r="AI868" s="3" t="str">
        <f>IFERROR(VLOOKUP($D868,Payments!AV$10:$AX$1113,3,FALSE),"-")</f>
        <v>-</v>
      </c>
    </row>
    <row r="869" spans="1:35" ht="14.5" x14ac:dyDescent="0.35">
      <c r="A869" s="10" t="s">
        <v>1064</v>
      </c>
      <c r="B869" s="2" t="s">
        <v>2736</v>
      </c>
      <c r="C869" s="23" t="s">
        <v>1425</v>
      </c>
      <c r="D869" s="2" t="s">
        <v>2440</v>
      </c>
      <c r="E869" s="23" t="s">
        <v>1162</v>
      </c>
      <c r="F869" s="9">
        <v>13</v>
      </c>
      <c r="G869" s="38">
        <v>20000</v>
      </c>
      <c r="H869" s="9"/>
      <c r="I869" s="31"/>
      <c r="J869" s="9"/>
      <c r="K869" s="9"/>
      <c r="L869" s="3" t="str">
        <f>IFERROR(VLOOKUP($D869,Payments!B$10:$AX$1113,49,FALSE),"-")</f>
        <v>-</v>
      </c>
      <c r="M869" s="3" t="str">
        <f>IFERROR(VLOOKUP($D869,Payments!D$10:$AX$1113,47,FALSE),"-")</f>
        <v>-</v>
      </c>
      <c r="N869" s="3" t="str">
        <f>IFERROR(VLOOKUP($D869,Payments!F$10:$AX$1113,45,FALSE),"-")</f>
        <v>-</v>
      </c>
      <c r="O869" s="3" t="str">
        <f>IFERROR(VLOOKUP($D869,Payments!H$10:$AX$1113,43,FALSE),"-")</f>
        <v>-</v>
      </c>
      <c r="P869" s="3" t="str">
        <f>IFERROR(VLOOKUP($D869,Payments!J$10:$AX$1113,41,FALSE),"-")</f>
        <v>-</v>
      </c>
      <c r="Q869" s="3" t="str">
        <f>IFERROR(VLOOKUP($D869,Payments!L$10:$AX$1113,39,FALSE),"-")</f>
        <v>-</v>
      </c>
      <c r="R869" s="3" t="str">
        <f>IFERROR(VLOOKUP($D869,Payments!N$10:$AX$1113,37,FALSE),"-")</f>
        <v>-</v>
      </c>
      <c r="S869" s="3" t="str">
        <f>IFERROR(VLOOKUP($D869,Payments!P$10:$AX$1113,35,FALSE),"-")</f>
        <v>-</v>
      </c>
      <c r="T869" s="3" t="str">
        <f>IFERROR(VLOOKUP($D869,Payments!R$10:$AX$1113,33,FALSE),"-")</f>
        <v>-</v>
      </c>
      <c r="U869" s="3" t="str">
        <f>IFERROR(VLOOKUP($D869,Payments!T$10:$AX$1113,31,FALSE),"-")</f>
        <v>-</v>
      </c>
      <c r="V869" s="3" t="str">
        <f>IFERROR(VLOOKUP($D869,Payments!V$10:$AX$1113,29,FALSE),"-")</f>
        <v>-</v>
      </c>
      <c r="W869" s="3" t="str">
        <f>IFERROR(VLOOKUP($D869,Payments!X$10:$AX$1113,27,FALSE),"-")</f>
        <v>-</v>
      </c>
      <c r="X869" s="3" t="str">
        <f>IFERROR(VLOOKUP($D869,Payments!Z$10:$AX$1113,25,FALSE),"-")</f>
        <v>-</v>
      </c>
      <c r="Y869" s="3" t="str">
        <f>IFERROR(VLOOKUP($D869,Payments!AB$10:$AX$1113,23,FALSE),"-")</f>
        <v>-</v>
      </c>
      <c r="Z869" s="3" t="str">
        <f>IFERROR(VLOOKUP($D869,Payments!AD$10:$AX$1113,19,FALSE),"-")</f>
        <v>-</v>
      </c>
      <c r="AA869" s="3" t="str">
        <f>IFERROR(VLOOKUP($D869,Payments!AF$10:$AX$1113,17,FALSE),"-")</f>
        <v>-</v>
      </c>
      <c r="AB869" s="3" t="str">
        <f>IFERROR(VLOOKUP($D869,Payments!AH$10:$AX$1113,15,FALSE),"-")</f>
        <v>-</v>
      </c>
      <c r="AC869" s="3" t="str">
        <f>IFERROR(VLOOKUP($D869,Payments!AJ$10:$AX$1113,15,FALSE),"-")</f>
        <v>-</v>
      </c>
      <c r="AD869" s="3" t="str">
        <f>IFERROR(VLOOKUP($D869,Payments!AL$10:$AX$1113,13,FALSE),"-")</f>
        <v>-</v>
      </c>
      <c r="AE869" s="3" t="str">
        <f>IFERROR(VLOOKUP($D869,Payments!AN$10:$AX$1113,11,FALSE),"-")</f>
        <v>-</v>
      </c>
      <c r="AF869" s="3" t="str">
        <f>IFERROR(VLOOKUP($D869,Payments!AP$10:$AX$1113,9,FALSE),"-")</f>
        <v>-</v>
      </c>
      <c r="AG869" s="3" t="str">
        <f>IFERROR(VLOOKUP($D869,Payments!AR$10:$AX$1113,7,FALSE),"-")</f>
        <v>-</v>
      </c>
      <c r="AH869" s="3" t="str">
        <f>IFERROR(VLOOKUP($D869,Payments!AT$10:$AX$1113,5,FALSE),"-")</f>
        <v>-</v>
      </c>
      <c r="AI869" s="3" t="str">
        <f>IFERROR(VLOOKUP($D869,Payments!AV$10:$AX$1113,3,FALSE),"-")</f>
        <v>-</v>
      </c>
    </row>
    <row r="870" spans="1:35" ht="14.5" x14ac:dyDescent="0.35">
      <c r="A870" s="10" t="s">
        <v>1064</v>
      </c>
      <c r="B870" s="2" t="s">
        <v>2736</v>
      </c>
      <c r="C870" s="23" t="s">
        <v>1425</v>
      </c>
      <c r="D870" s="2" t="s">
        <v>2441</v>
      </c>
      <c r="E870" s="23" t="s">
        <v>1163</v>
      </c>
      <c r="F870" s="9">
        <v>4</v>
      </c>
      <c r="G870" s="38">
        <v>20000</v>
      </c>
      <c r="H870" s="9"/>
      <c r="I870" s="31"/>
      <c r="J870" s="9"/>
      <c r="K870" s="9"/>
      <c r="L870" s="3" t="str">
        <f>IFERROR(VLOOKUP($D870,Payments!B$10:$AX$1113,49,FALSE),"-")</f>
        <v>-</v>
      </c>
      <c r="M870" s="3" t="str">
        <f>IFERROR(VLOOKUP($D870,Payments!D$10:$AX$1113,47,FALSE),"-")</f>
        <v>-</v>
      </c>
      <c r="N870" s="3" t="str">
        <f>IFERROR(VLOOKUP($D870,Payments!F$10:$AX$1113,45,FALSE),"-")</f>
        <v>-</v>
      </c>
      <c r="O870" s="3" t="str">
        <f>IFERROR(VLOOKUP($D870,Payments!H$10:$AX$1113,43,FALSE),"-")</f>
        <v>-</v>
      </c>
      <c r="P870" s="3" t="str">
        <f>IFERROR(VLOOKUP($D870,Payments!J$10:$AX$1113,41,FALSE),"-")</f>
        <v>-</v>
      </c>
      <c r="Q870" s="3" t="str">
        <f>IFERROR(VLOOKUP($D870,Payments!L$10:$AX$1113,39,FALSE),"-")</f>
        <v>-</v>
      </c>
      <c r="R870" s="3" t="str">
        <f>IFERROR(VLOOKUP($D870,Payments!N$10:$AX$1113,37,FALSE),"-")</f>
        <v>-</v>
      </c>
      <c r="S870" s="3" t="str">
        <f>IFERROR(VLOOKUP($D870,Payments!P$10:$AX$1113,35,FALSE),"-")</f>
        <v>-</v>
      </c>
      <c r="T870" s="3" t="str">
        <f>IFERROR(VLOOKUP($D870,Payments!R$10:$AX$1113,33,FALSE),"-")</f>
        <v>-</v>
      </c>
      <c r="U870" s="3" t="str">
        <f>IFERROR(VLOOKUP($D870,Payments!T$10:$AX$1113,31,FALSE),"-")</f>
        <v>-</v>
      </c>
      <c r="V870" s="3" t="str">
        <f>IFERROR(VLOOKUP($D870,Payments!V$10:$AX$1113,29,FALSE),"-")</f>
        <v>-</v>
      </c>
      <c r="W870" s="3" t="str">
        <f>IFERROR(VLOOKUP($D870,Payments!X$10:$AX$1113,27,FALSE),"-")</f>
        <v>-</v>
      </c>
      <c r="X870" s="3" t="str">
        <f>IFERROR(VLOOKUP($D870,Payments!Z$10:$AX$1113,25,FALSE),"-")</f>
        <v>-</v>
      </c>
      <c r="Y870" s="3" t="str">
        <f>IFERROR(VLOOKUP($D870,Payments!AB$10:$AX$1113,23,FALSE),"-")</f>
        <v>-</v>
      </c>
      <c r="Z870" s="3" t="str">
        <f>IFERROR(VLOOKUP($D870,Payments!AD$10:$AX$1113,19,FALSE),"-")</f>
        <v>-</v>
      </c>
      <c r="AA870" s="3" t="str">
        <f>IFERROR(VLOOKUP($D870,Payments!AF$10:$AX$1113,17,FALSE),"-")</f>
        <v>-</v>
      </c>
      <c r="AB870" s="3" t="str">
        <f>IFERROR(VLOOKUP($D870,Payments!AH$10:$AX$1113,15,FALSE),"-")</f>
        <v>-</v>
      </c>
      <c r="AC870" s="3" t="str">
        <f>IFERROR(VLOOKUP($D870,Payments!AJ$10:$AX$1113,15,FALSE),"-")</f>
        <v>-</v>
      </c>
      <c r="AD870" s="3" t="str">
        <f>IFERROR(VLOOKUP($D870,Payments!AL$10:$AX$1113,13,FALSE),"-")</f>
        <v>-</v>
      </c>
      <c r="AE870" s="3" t="str">
        <f>IFERROR(VLOOKUP($D870,Payments!AN$10:$AX$1113,11,FALSE),"-")</f>
        <v>-</v>
      </c>
      <c r="AF870" s="3" t="str">
        <f>IFERROR(VLOOKUP($D870,Payments!AP$10:$AX$1113,9,FALSE),"-")</f>
        <v>-</v>
      </c>
      <c r="AG870" s="3" t="str">
        <f>IFERROR(VLOOKUP($D870,Payments!AR$10:$AX$1113,7,FALSE),"-")</f>
        <v>-</v>
      </c>
      <c r="AH870" s="3" t="str">
        <f>IFERROR(VLOOKUP($D870,Payments!AT$10:$AX$1113,5,FALSE),"-")</f>
        <v>-</v>
      </c>
      <c r="AI870" s="3" t="str">
        <f>IFERROR(VLOOKUP($D870,Payments!AV$10:$AX$1113,3,FALSE),"-")</f>
        <v>-</v>
      </c>
    </row>
    <row r="871" spans="1:35" ht="14.5" x14ac:dyDescent="0.35">
      <c r="A871" s="10" t="s">
        <v>1064</v>
      </c>
      <c r="B871" s="2" t="s">
        <v>2736</v>
      </c>
      <c r="C871" s="23" t="s">
        <v>1425</v>
      </c>
      <c r="D871" s="2" t="s">
        <v>2442</v>
      </c>
      <c r="E871" s="23" t="s">
        <v>1164</v>
      </c>
      <c r="F871" s="2" t="s">
        <v>2786</v>
      </c>
      <c r="G871" s="38">
        <v>20000</v>
      </c>
      <c r="H871" s="9" t="s">
        <v>508</v>
      </c>
      <c r="I871" s="31"/>
      <c r="J871" s="9"/>
      <c r="K871" s="9" t="s">
        <v>1165</v>
      </c>
      <c r="L871" s="3" t="str">
        <f>IFERROR(VLOOKUP($D871,Payments!B$10:$AX$1113,49,FALSE),"-")</f>
        <v>-</v>
      </c>
      <c r="M871" s="3" t="str">
        <f>IFERROR(VLOOKUP($D871,Payments!D$10:$AX$1113,47,FALSE),"-")</f>
        <v>-</v>
      </c>
      <c r="N871" s="3" t="str">
        <f>IFERROR(VLOOKUP($D871,Payments!F$10:$AX$1113,45,FALSE),"-")</f>
        <v>-</v>
      </c>
      <c r="O871" s="3" t="str">
        <f>IFERROR(VLOOKUP($D871,Payments!H$10:$AX$1113,43,FALSE),"-")</f>
        <v>-</v>
      </c>
      <c r="P871" s="3" t="str">
        <f>IFERROR(VLOOKUP($D871,Payments!J$10:$AX$1113,41,FALSE),"-")</f>
        <v>-</v>
      </c>
      <c r="Q871" s="3" t="str">
        <f>IFERROR(VLOOKUP($D871,Payments!L$10:$AX$1113,39,FALSE),"-")</f>
        <v>-</v>
      </c>
      <c r="R871" s="3" t="str">
        <f>IFERROR(VLOOKUP($D871,Payments!N$10:$AX$1113,37,FALSE),"-")</f>
        <v>-</v>
      </c>
      <c r="S871" s="3" t="str">
        <f>IFERROR(VLOOKUP($D871,Payments!P$10:$AX$1113,35,FALSE),"-")</f>
        <v>-</v>
      </c>
      <c r="T871" s="3" t="str">
        <f>IFERROR(VLOOKUP($D871,Payments!R$10:$AX$1113,33,FALSE),"-")</f>
        <v>-</v>
      </c>
      <c r="U871" s="3" t="str">
        <f>IFERROR(VLOOKUP($D871,Payments!T$10:$AX$1113,31,FALSE),"-")</f>
        <v>-</v>
      </c>
      <c r="V871" s="3" t="str">
        <f>IFERROR(VLOOKUP($D871,Payments!V$10:$AX$1113,29,FALSE),"-")</f>
        <v>-</v>
      </c>
      <c r="W871" s="3" t="str">
        <f>IFERROR(VLOOKUP($D871,Payments!X$10:$AX$1113,27,FALSE),"-")</f>
        <v>-</v>
      </c>
      <c r="X871" s="3" t="str">
        <f>IFERROR(VLOOKUP($D871,Payments!Z$10:$AX$1113,25,FALSE),"-")</f>
        <v>-</v>
      </c>
      <c r="Y871" s="3" t="str">
        <f>IFERROR(VLOOKUP($D871,Payments!AB$10:$AX$1113,23,FALSE),"-")</f>
        <v>-</v>
      </c>
      <c r="Z871" s="3" t="str">
        <f>IFERROR(VLOOKUP($D871,Payments!AD$10:$AX$1113,19,FALSE),"-")</f>
        <v>-</v>
      </c>
      <c r="AA871" s="3" t="str">
        <f>IFERROR(VLOOKUP($D871,Payments!AF$10:$AX$1113,17,FALSE),"-")</f>
        <v>-</v>
      </c>
      <c r="AB871" s="3" t="str">
        <f>IFERROR(VLOOKUP($D871,Payments!AH$10:$AX$1113,15,FALSE),"-")</f>
        <v>-</v>
      </c>
      <c r="AC871" s="3" t="str">
        <f>IFERROR(VLOOKUP($D871,Payments!AJ$10:$AX$1113,15,FALSE),"-")</f>
        <v>-</v>
      </c>
      <c r="AD871" s="3" t="str">
        <f>IFERROR(VLOOKUP($D871,Payments!AL$10:$AX$1113,13,FALSE),"-")</f>
        <v>-</v>
      </c>
      <c r="AE871" s="3" t="str">
        <f>IFERROR(VLOOKUP($D871,Payments!AN$10:$AX$1113,11,FALSE),"-")</f>
        <v>-</v>
      </c>
      <c r="AF871" s="3" t="str">
        <f>IFERROR(VLOOKUP($D871,Payments!AP$10:$AX$1113,9,FALSE),"-")</f>
        <v>-</v>
      </c>
      <c r="AG871" s="3" t="str">
        <f>IFERROR(VLOOKUP($D871,Payments!AR$10:$AX$1113,7,FALSE),"-")</f>
        <v>-</v>
      </c>
      <c r="AH871" s="3" t="str">
        <f>IFERROR(VLOOKUP($D871,Payments!AT$10:$AX$1113,5,FALSE),"-")</f>
        <v>-</v>
      </c>
      <c r="AI871" s="3" t="str">
        <f>IFERROR(VLOOKUP($D871,Payments!AV$10:$AX$1113,3,FALSE),"-")</f>
        <v>-</v>
      </c>
    </row>
    <row r="872" spans="1:35" ht="14.5" x14ac:dyDescent="0.35">
      <c r="A872" s="10" t="s">
        <v>1064</v>
      </c>
      <c r="B872" s="2" t="s">
        <v>2736</v>
      </c>
      <c r="C872" s="23" t="s">
        <v>1425</v>
      </c>
      <c r="D872" s="2" t="s">
        <v>2443</v>
      </c>
      <c r="E872" s="23" t="s">
        <v>1166</v>
      </c>
      <c r="F872" s="9">
        <v>12</v>
      </c>
      <c r="G872" s="38">
        <v>20000</v>
      </c>
      <c r="H872" s="9"/>
      <c r="I872" s="31"/>
      <c r="J872" s="9"/>
      <c r="K872" s="9" t="s">
        <v>1167</v>
      </c>
      <c r="L872" s="3" t="str">
        <f>IFERROR(VLOOKUP($D872,Payments!B$10:$AX$1113,49,FALSE),"-")</f>
        <v>-</v>
      </c>
      <c r="M872" s="3" t="str">
        <f>IFERROR(VLOOKUP($D872,Payments!D$10:$AX$1113,47,FALSE),"-")</f>
        <v>-</v>
      </c>
      <c r="N872" s="3" t="str">
        <f>IFERROR(VLOOKUP($D872,Payments!F$10:$AX$1113,45,FALSE),"-")</f>
        <v>-</v>
      </c>
      <c r="O872" s="3" t="str">
        <f>IFERROR(VLOOKUP($D872,Payments!H$10:$AX$1113,43,FALSE),"-")</f>
        <v>-</v>
      </c>
      <c r="P872" s="3" t="str">
        <f>IFERROR(VLOOKUP($D872,Payments!J$10:$AX$1113,41,FALSE),"-")</f>
        <v>-</v>
      </c>
      <c r="Q872" s="3" t="str">
        <f>IFERROR(VLOOKUP($D872,Payments!L$10:$AX$1113,39,FALSE),"-")</f>
        <v>-</v>
      </c>
      <c r="R872" s="3" t="str">
        <f>IFERROR(VLOOKUP($D872,Payments!N$10:$AX$1113,37,FALSE),"-")</f>
        <v>-</v>
      </c>
      <c r="S872" s="3" t="str">
        <f>IFERROR(VLOOKUP($D872,Payments!P$10:$AX$1113,35,FALSE),"-")</f>
        <v>-</v>
      </c>
      <c r="T872" s="3" t="str">
        <f>IFERROR(VLOOKUP($D872,Payments!R$10:$AX$1113,33,FALSE),"-")</f>
        <v>-</v>
      </c>
      <c r="U872" s="3" t="str">
        <f>IFERROR(VLOOKUP($D872,Payments!T$10:$AX$1113,31,FALSE),"-")</f>
        <v>-</v>
      </c>
      <c r="V872" s="3" t="str">
        <f>IFERROR(VLOOKUP($D872,Payments!V$10:$AX$1113,29,FALSE),"-")</f>
        <v>-</v>
      </c>
      <c r="W872" s="3" t="str">
        <f>IFERROR(VLOOKUP($D872,Payments!X$10:$AX$1113,27,FALSE),"-")</f>
        <v>-</v>
      </c>
      <c r="X872" s="3" t="str">
        <f>IFERROR(VLOOKUP($D872,Payments!Z$10:$AX$1113,25,FALSE),"-")</f>
        <v>-</v>
      </c>
      <c r="Y872" s="3" t="str">
        <f>IFERROR(VLOOKUP($D872,Payments!AB$10:$AX$1113,23,FALSE),"-")</f>
        <v>-</v>
      </c>
      <c r="Z872" s="3" t="str">
        <f>IFERROR(VLOOKUP($D872,Payments!AD$10:$AX$1113,19,FALSE),"-")</f>
        <v>-</v>
      </c>
      <c r="AA872" s="3" t="str">
        <f>IFERROR(VLOOKUP($D872,Payments!AF$10:$AX$1113,17,FALSE),"-")</f>
        <v>-</v>
      </c>
      <c r="AB872" s="3" t="str">
        <f>IFERROR(VLOOKUP($D872,Payments!AH$10:$AX$1113,15,FALSE),"-")</f>
        <v>-</v>
      </c>
      <c r="AC872" s="3" t="str">
        <f>IFERROR(VLOOKUP($D872,Payments!AJ$10:$AX$1113,15,FALSE),"-")</f>
        <v>-</v>
      </c>
      <c r="AD872" s="3" t="str">
        <f>IFERROR(VLOOKUP($D872,Payments!AL$10:$AX$1113,13,FALSE),"-")</f>
        <v>-</v>
      </c>
      <c r="AE872" s="3" t="str">
        <f>IFERROR(VLOOKUP($D872,Payments!AN$10:$AX$1113,11,FALSE),"-")</f>
        <v>-</v>
      </c>
      <c r="AF872" s="3" t="str">
        <f>IFERROR(VLOOKUP($D872,Payments!AP$10:$AX$1113,9,FALSE),"-")</f>
        <v>-</v>
      </c>
      <c r="AG872" s="3" t="str">
        <f>IFERROR(VLOOKUP($D872,Payments!AR$10:$AX$1113,7,FALSE),"-")</f>
        <v>-</v>
      </c>
      <c r="AH872" s="3" t="str">
        <f>IFERROR(VLOOKUP($D872,Payments!AT$10:$AX$1113,5,FALSE),"-")</f>
        <v>-</v>
      </c>
      <c r="AI872" s="3" t="str">
        <f>IFERROR(VLOOKUP($D872,Payments!AV$10:$AX$1113,3,FALSE),"-")</f>
        <v>-</v>
      </c>
    </row>
    <row r="873" spans="1:35" ht="14.5" x14ac:dyDescent="0.35">
      <c r="A873" s="10" t="s">
        <v>1064</v>
      </c>
      <c r="B873" s="2" t="s">
        <v>2736</v>
      </c>
      <c r="C873" s="23" t="s">
        <v>1425</v>
      </c>
      <c r="D873" s="2" t="s">
        <v>2444</v>
      </c>
      <c r="E873" s="23" t="s">
        <v>1168</v>
      </c>
      <c r="F873" s="9">
        <v>3</v>
      </c>
      <c r="G873" s="38">
        <v>20000</v>
      </c>
      <c r="H873" s="9"/>
      <c r="I873" s="31"/>
      <c r="J873" s="9"/>
      <c r="K873" s="9"/>
      <c r="L873" s="3" t="str">
        <f>IFERROR(VLOOKUP($D873,Payments!B$10:$AX$1113,49,FALSE),"-")</f>
        <v>-</v>
      </c>
      <c r="M873" s="3" t="str">
        <f>IFERROR(VLOOKUP($D873,Payments!D$10:$AX$1113,47,FALSE),"-")</f>
        <v>-</v>
      </c>
      <c r="N873" s="3" t="str">
        <f>IFERROR(VLOOKUP($D873,Payments!F$10:$AX$1113,45,FALSE),"-")</f>
        <v>-</v>
      </c>
      <c r="O873" s="3" t="str">
        <f>IFERROR(VLOOKUP($D873,Payments!H$10:$AX$1113,43,FALSE),"-")</f>
        <v>-</v>
      </c>
      <c r="P873" s="3" t="str">
        <f>IFERROR(VLOOKUP($D873,Payments!J$10:$AX$1113,41,FALSE),"-")</f>
        <v>-</v>
      </c>
      <c r="Q873" s="3" t="str">
        <f>IFERROR(VLOOKUP($D873,Payments!L$10:$AX$1113,39,FALSE),"-")</f>
        <v>-</v>
      </c>
      <c r="R873" s="3" t="str">
        <f>IFERROR(VLOOKUP($D873,Payments!N$10:$AX$1113,37,FALSE),"-")</f>
        <v>-</v>
      </c>
      <c r="S873" s="3" t="str">
        <f>IFERROR(VLOOKUP($D873,Payments!P$10:$AX$1113,35,FALSE),"-")</f>
        <v>-</v>
      </c>
      <c r="T873" s="3" t="str">
        <f>IFERROR(VLOOKUP($D873,Payments!R$10:$AX$1113,33,FALSE),"-")</f>
        <v>-</v>
      </c>
      <c r="U873" s="3" t="str">
        <f>IFERROR(VLOOKUP($D873,Payments!T$10:$AX$1113,31,FALSE),"-")</f>
        <v>-</v>
      </c>
      <c r="V873" s="3" t="str">
        <f>IFERROR(VLOOKUP($D873,Payments!V$10:$AX$1113,29,FALSE),"-")</f>
        <v>-</v>
      </c>
      <c r="W873" s="3" t="str">
        <f>IFERROR(VLOOKUP($D873,Payments!X$10:$AX$1113,27,FALSE),"-")</f>
        <v>-</v>
      </c>
      <c r="X873" s="3" t="str">
        <f>IFERROR(VLOOKUP($D873,Payments!Z$10:$AX$1113,25,FALSE),"-")</f>
        <v>-</v>
      </c>
      <c r="Y873" s="3" t="str">
        <f>IFERROR(VLOOKUP($D873,Payments!AB$10:$AX$1113,23,FALSE),"-")</f>
        <v>-</v>
      </c>
      <c r="Z873" s="3" t="str">
        <f>IFERROR(VLOOKUP($D873,Payments!AD$10:$AX$1113,19,FALSE),"-")</f>
        <v>-</v>
      </c>
      <c r="AA873" s="3" t="str">
        <f>IFERROR(VLOOKUP($D873,Payments!AF$10:$AX$1113,17,FALSE),"-")</f>
        <v>-</v>
      </c>
      <c r="AB873" s="3" t="str">
        <f>IFERROR(VLOOKUP($D873,Payments!AH$10:$AX$1113,15,FALSE),"-")</f>
        <v>-</v>
      </c>
      <c r="AC873" s="3" t="str">
        <f>IFERROR(VLOOKUP($D873,Payments!AJ$10:$AX$1113,15,FALSE),"-")</f>
        <v>-</v>
      </c>
      <c r="AD873" s="3" t="str">
        <f>IFERROR(VLOOKUP($D873,Payments!AL$10:$AX$1113,13,FALSE),"-")</f>
        <v>-</v>
      </c>
      <c r="AE873" s="3" t="str">
        <f>IFERROR(VLOOKUP($D873,Payments!AN$10:$AX$1113,11,FALSE),"-")</f>
        <v>-</v>
      </c>
      <c r="AF873" s="3" t="str">
        <f>IFERROR(VLOOKUP($D873,Payments!AP$10:$AX$1113,9,FALSE),"-")</f>
        <v>-</v>
      </c>
      <c r="AG873" s="3" t="str">
        <f>IFERROR(VLOOKUP($D873,Payments!AR$10:$AX$1113,7,FALSE),"-")</f>
        <v>-</v>
      </c>
      <c r="AH873" s="3" t="str">
        <f>IFERROR(VLOOKUP($D873,Payments!AT$10:$AX$1113,5,FALSE),"-")</f>
        <v>-</v>
      </c>
      <c r="AI873" s="3" t="str">
        <f>IFERROR(VLOOKUP($D873,Payments!AV$10:$AX$1113,3,FALSE),"-")</f>
        <v>-</v>
      </c>
    </row>
    <row r="874" spans="1:35" ht="14.5" x14ac:dyDescent="0.35">
      <c r="A874" s="10" t="s">
        <v>1064</v>
      </c>
      <c r="B874" s="2" t="s">
        <v>2737</v>
      </c>
      <c r="C874" s="23" t="s">
        <v>1426</v>
      </c>
      <c r="D874" s="2" t="s">
        <v>2445</v>
      </c>
      <c r="E874" s="23" t="s">
        <v>1169</v>
      </c>
      <c r="F874" s="2" t="s">
        <v>2786</v>
      </c>
      <c r="G874" s="38">
        <v>15000</v>
      </c>
      <c r="H874" s="9" t="s">
        <v>227</v>
      </c>
      <c r="I874" s="31"/>
      <c r="J874" s="9"/>
      <c r="K874" s="9"/>
      <c r="L874" s="3" t="str">
        <f>IFERROR(VLOOKUP($D874,Payments!B$10:$AX$1113,49,FALSE),"-")</f>
        <v>-</v>
      </c>
      <c r="M874" s="3" t="str">
        <f>IFERROR(VLOOKUP($D874,Payments!D$10:$AX$1113,47,FALSE),"-")</f>
        <v>-</v>
      </c>
      <c r="N874" s="3" t="str">
        <f>IFERROR(VLOOKUP($D874,Payments!F$10:$AX$1113,45,FALSE),"-")</f>
        <v>-</v>
      </c>
      <c r="O874" s="3" t="str">
        <f>IFERROR(VLOOKUP($D874,Payments!H$10:$AX$1113,43,FALSE),"-")</f>
        <v>-</v>
      </c>
      <c r="P874" s="3" t="str">
        <f>IFERROR(VLOOKUP($D874,Payments!J$10:$AX$1113,41,FALSE),"-")</f>
        <v>-</v>
      </c>
      <c r="Q874" s="3" t="str">
        <f>IFERROR(VLOOKUP($D874,Payments!L$10:$AX$1113,39,FALSE),"-")</f>
        <v>-</v>
      </c>
      <c r="R874" s="3" t="str">
        <f>IFERROR(VLOOKUP($D874,Payments!N$10:$AX$1113,37,FALSE),"-")</f>
        <v>-</v>
      </c>
      <c r="S874" s="3" t="str">
        <f>IFERROR(VLOOKUP($D874,Payments!P$10:$AX$1113,35,FALSE),"-")</f>
        <v>-</v>
      </c>
      <c r="T874" s="3" t="str">
        <f>IFERROR(VLOOKUP($D874,Payments!R$10:$AX$1113,33,FALSE),"-")</f>
        <v>-</v>
      </c>
      <c r="U874" s="3" t="str">
        <f>IFERROR(VLOOKUP($D874,Payments!T$10:$AX$1113,31,FALSE),"-")</f>
        <v>-</v>
      </c>
      <c r="V874" s="3" t="str">
        <f>IFERROR(VLOOKUP($D874,Payments!V$10:$AX$1113,29,FALSE),"-")</f>
        <v>-</v>
      </c>
      <c r="W874" s="3" t="str">
        <f>IFERROR(VLOOKUP($D874,Payments!X$10:$AX$1113,27,FALSE),"-")</f>
        <v>-</v>
      </c>
      <c r="X874" s="3" t="str">
        <f>IFERROR(VLOOKUP($D874,Payments!Z$10:$AX$1113,25,FALSE),"-")</f>
        <v>-</v>
      </c>
      <c r="Y874" s="3" t="str">
        <f>IFERROR(VLOOKUP($D874,Payments!AB$10:$AX$1113,23,FALSE),"-")</f>
        <v>-</v>
      </c>
      <c r="Z874" s="3" t="str">
        <f>IFERROR(VLOOKUP($D874,Payments!AD$10:$AX$1113,19,FALSE),"-")</f>
        <v>-</v>
      </c>
      <c r="AA874" s="3" t="str">
        <f>IFERROR(VLOOKUP($D874,Payments!AF$10:$AX$1113,17,FALSE),"-")</f>
        <v>-</v>
      </c>
      <c r="AB874" s="3" t="str">
        <f>IFERROR(VLOOKUP($D874,Payments!AH$10:$AX$1113,15,FALSE),"-")</f>
        <v>-</v>
      </c>
      <c r="AC874" s="3" t="str">
        <f>IFERROR(VLOOKUP($D874,Payments!AJ$10:$AX$1113,15,FALSE),"-")</f>
        <v>-</v>
      </c>
      <c r="AD874" s="3" t="str">
        <f>IFERROR(VLOOKUP($D874,Payments!AL$10:$AX$1113,13,FALSE),"-")</f>
        <v>-</v>
      </c>
      <c r="AE874" s="3" t="str">
        <f>IFERROR(VLOOKUP($D874,Payments!AN$10:$AX$1113,11,FALSE),"-")</f>
        <v>-</v>
      </c>
      <c r="AF874" s="3" t="str">
        <f>IFERROR(VLOOKUP($D874,Payments!AP$10:$AX$1113,9,FALSE),"-")</f>
        <v>-</v>
      </c>
      <c r="AG874" s="3" t="str">
        <f>IFERROR(VLOOKUP($D874,Payments!AR$10:$AX$1113,7,FALSE),"-")</f>
        <v>-</v>
      </c>
      <c r="AH874" s="3" t="str">
        <f>IFERROR(VLOOKUP($D874,Payments!AT$10:$AX$1113,5,FALSE),"-")</f>
        <v>-</v>
      </c>
      <c r="AI874" s="3" t="str">
        <f>IFERROR(VLOOKUP($D874,Payments!AV$10:$AX$1113,3,FALSE),"-")</f>
        <v>-</v>
      </c>
    </row>
    <row r="875" spans="1:35" ht="14.5" x14ac:dyDescent="0.35">
      <c r="A875" s="10" t="s">
        <v>1064</v>
      </c>
      <c r="B875" s="2" t="s">
        <v>2737</v>
      </c>
      <c r="C875" s="23" t="s">
        <v>1426</v>
      </c>
      <c r="D875" s="2" t="s">
        <v>2446</v>
      </c>
      <c r="E875" s="23" t="s">
        <v>1170</v>
      </c>
      <c r="F875" s="9">
        <v>1</v>
      </c>
      <c r="G875" s="38">
        <v>20000</v>
      </c>
      <c r="H875" s="9"/>
      <c r="I875" s="31"/>
      <c r="J875" s="9"/>
      <c r="K875" s="9"/>
      <c r="L875" s="3" t="str">
        <f>IFERROR(VLOOKUP($D875,Payments!B$10:$AX$1113,49,FALSE),"-")</f>
        <v>-</v>
      </c>
      <c r="M875" s="3" t="str">
        <f>IFERROR(VLOOKUP($D875,Payments!D$10:$AX$1113,47,FALSE),"-")</f>
        <v>-</v>
      </c>
      <c r="N875" s="3" t="str">
        <f>IFERROR(VLOOKUP($D875,Payments!F$10:$AX$1113,45,FALSE),"-")</f>
        <v>-</v>
      </c>
      <c r="O875" s="3" t="str">
        <f>IFERROR(VLOOKUP($D875,Payments!H$10:$AX$1113,43,FALSE),"-")</f>
        <v>-</v>
      </c>
      <c r="P875" s="3" t="str">
        <f>IFERROR(VLOOKUP($D875,Payments!J$10:$AX$1113,41,FALSE),"-")</f>
        <v>-</v>
      </c>
      <c r="Q875" s="3" t="str">
        <f>IFERROR(VLOOKUP($D875,Payments!L$10:$AX$1113,39,FALSE),"-")</f>
        <v>-</v>
      </c>
      <c r="R875" s="3" t="str">
        <f>IFERROR(VLOOKUP($D875,Payments!N$10:$AX$1113,37,FALSE),"-")</f>
        <v>-</v>
      </c>
      <c r="S875" s="3" t="str">
        <f>IFERROR(VLOOKUP($D875,Payments!P$10:$AX$1113,35,FALSE),"-")</f>
        <v>-</v>
      </c>
      <c r="T875" s="3" t="str">
        <f>IFERROR(VLOOKUP($D875,Payments!R$10:$AX$1113,33,FALSE),"-")</f>
        <v>-</v>
      </c>
      <c r="U875" s="3" t="str">
        <f>IFERROR(VLOOKUP($D875,Payments!T$10:$AX$1113,31,FALSE),"-")</f>
        <v>-</v>
      </c>
      <c r="V875" s="3" t="str">
        <f>IFERROR(VLOOKUP($D875,Payments!V$10:$AX$1113,29,FALSE),"-")</f>
        <v>-</v>
      </c>
      <c r="W875" s="3" t="str">
        <f>IFERROR(VLOOKUP($D875,Payments!X$10:$AX$1113,27,FALSE),"-")</f>
        <v>-</v>
      </c>
      <c r="X875" s="3" t="str">
        <f>IFERROR(VLOOKUP($D875,Payments!Z$10:$AX$1113,25,FALSE),"-")</f>
        <v>-</v>
      </c>
      <c r="Y875" s="3" t="str">
        <f>IFERROR(VLOOKUP($D875,Payments!AB$10:$AX$1113,23,FALSE),"-")</f>
        <v>-</v>
      </c>
      <c r="Z875" s="3" t="str">
        <f>IFERROR(VLOOKUP($D875,Payments!AD$10:$AX$1113,19,FALSE),"-")</f>
        <v>-</v>
      </c>
      <c r="AA875" s="3" t="str">
        <f>IFERROR(VLOOKUP($D875,Payments!AF$10:$AX$1113,17,FALSE),"-")</f>
        <v>-</v>
      </c>
      <c r="AB875" s="3" t="str">
        <f>IFERROR(VLOOKUP($D875,Payments!AH$10:$AX$1113,15,FALSE),"-")</f>
        <v>-</v>
      </c>
      <c r="AC875" s="3" t="str">
        <f>IFERROR(VLOOKUP($D875,Payments!AJ$10:$AX$1113,15,FALSE),"-")</f>
        <v>-</v>
      </c>
      <c r="AD875" s="3" t="str">
        <f>IFERROR(VLOOKUP($D875,Payments!AL$10:$AX$1113,13,FALSE),"-")</f>
        <v>-</v>
      </c>
      <c r="AE875" s="3" t="str">
        <f>IFERROR(VLOOKUP($D875,Payments!AN$10:$AX$1113,11,FALSE),"-")</f>
        <v>-</v>
      </c>
      <c r="AF875" s="3" t="str">
        <f>IFERROR(VLOOKUP($D875,Payments!AP$10:$AX$1113,9,FALSE),"-")</f>
        <v>-</v>
      </c>
      <c r="AG875" s="3" t="str">
        <f>IFERROR(VLOOKUP($D875,Payments!AR$10:$AX$1113,7,FALSE),"-")</f>
        <v>-</v>
      </c>
      <c r="AH875" s="3" t="str">
        <f>IFERROR(VLOOKUP($D875,Payments!AT$10:$AX$1113,5,FALSE),"-")</f>
        <v>-</v>
      </c>
      <c r="AI875" s="3" t="str">
        <f>IFERROR(VLOOKUP($D875,Payments!AV$10:$AX$1113,3,FALSE),"-")</f>
        <v>-</v>
      </c>
    </row>
    <row r="876" spans="1:35" ht="14.5" x14ac:dyDescent="0.35">
      <c r="A876" s="10" t="s">
        <v>1064</v>
      </c>
      <c r="B876" s="2" t="s">
        <v>2737</v>
      </c>
      <c r="C876" s="23" t="s">
        <v>1426</v>
      </c>
      <c r="D876" s="2" t="s">
        <v>2447</v>
      </c>
      <c r="E876" s="23" t="s">
        <v>1171</v>
      </c>
      <c r="F876" s="9">
        <v>3</v>
      </c>
      <c r="G876" s="38">
        <v>20000</v>
      </c>
      <c r="H876" s="9"/>
      <c r="I876" s="31"/>
      <c r="J876" s="9"/>
      <c r="K876" s="9"/>
      <c r="L876" s="3" t="str">
        <f>IFERROR(VLOOKUP($D876,Payments!B$10:$AX$1113,49,FALSE),"-")</f>
        <v>-</v>
      </c>
      <c r="M876" s="3" t="str">
        <f>IFERROR(VLOOKUP($D876,Payments!D$10:$AX$1113,47,FALSE),"-")</f>
        <v>-</v>
      </c>
      <c r="N876" s="3" t="str">
        <f>IFERROR(VLOOKUP($D876,Payments!F$10:$AX$1113,45,FALSE),"-")</f>
        <v>-</v>
      </c>
      <c r="O876" s="3" t="str">
        <f>IFERROR(VLOOKUP($D876,Payments!H$10:$AX$1113,43,FALSE),"-")</f>
        <v>-</v>
      </c>
      <c r="P876" s="3" t="str">
        <f>IFERROR(VLOOKUP($D876,Payments!J$10:$AX$1113,41,FALSE),"-")</f>
        <v>-</v>
      </c>
      <c r="Q876" s="3" t="str">
        <f>IFERROR(VLOOKUP($D876,Payments!L$10:$AX$1113,39,FALSE),"-")</f>
        <v>-</v>
      </c>
      <c r="R876" s="3" t="str">
        <f>IFERROR(VLOOKUP($D876,Payments!N$10:$AX$1113,37,FALSE),"-")</f>
        <v>-</v>
      </c>
      <c r="S876" s="3" t="str">
        <f>IFERROR(VLOOKUP($D876,Payments!P$10:$AX$1113,35,FALSE),"-")</f>
        <v>-</v>
      </c>
      <c r="T876" s="3" t="str">
        <f>IFERROR(VLOOKUP($D876,Payments!R$10:$AX$1113,33,FALSE),"-")</f>
        <v>-</v>
      </c>
      <c r="U876" s="3" t="str">
        <f>IFERROR(VLOOKUP($D876,Payments!T$10:$AX$1113,31,FALSE),"-")</f>
        <v>-</v>
      </c>
      <c r="V876" s="3" t="str">
        <f>IFERROR(VLOOKUP($D876,Payments!V$10:$AX$1113,29,FALSE),"-")</f>
        <v>-</v>
      </c>
      <c r="W876" s="3" t="str">
        <f>IFERROR(VLOOKUP($D876,Payments!X$10:$AX$1113,27,FALSE),"-")</f>
        <v>-</v>
      </c>
      <c r="X876" s="3" t="str">
        <f>IFERROR(VLOOKUP($D876,Payments!Z$10:$AX$1113,25,FALSE),"-")</f>
        <v>-</v>
      </c>
      <c r="Y876" s="3" t="str">
        <f>IFERROR(VLOOKUP($D876,Payments!AB$10:$AX$1113,23,FALSE),"-")</f>
        <v>-</v>
      </c>
      <c r="Z876" s="3" t="str">
        <f>IFERROR(VLOOKUP($D876,Payments!AD$10:$AX$1113,19,FALSE),"-")</f>
        <v>-</v>
      </c>
      <c r="AA876" s="3" t="str">
        <f>IFERROR(VLOOKUP($D876,Payments!AF$10:$AX$1113,17,FALSE),"-")</f>
        <v>-</v>
      </c>
      <c r="AB876" s="3" t="str">
        <f>IFERROR(VLOOKUP($D876,Payments!AH$10:$AX$1113,15,FALSE),"-")</f>
        <v>-</v>
      </c>
      <c r="AC876" s="3" t="str">
        <f>IFERROR(VLOOKUP($D876,Payments!AJ$10:$AX$1113,15,FALSE),"-")</f>
        <v>-</v>
      </c>
      <c r="AD876" s="3" t="str">
        <f>IFERROR(VLOOKUP($D876,Payments!AL$10:$AX$1113,13,FALSE),"-")</f>
        <v>-</v>
      </c>
      <c r="AE876" s="3" t="str">
        <f>IFERROR(VLOOKUP($D876,Payments!AN$10:$AX$1113,11,FALSE),"-")</f>
        <v>-</v>
      </c>
      <c r="AF876" s="3" t="str">
        <f>IFERROR(VLOOKUP($D876,Payments!AP$10:$AX$1113,9,FALSE),"-")</f>
        <v>-</v>
      </c>
      <c r="AG876" s="3" t="str">
        <f>IFERROR(VLOOKUP($D876,Payments!AR$10:$AX$1113,7,FALSE),"-")</f>
        <v>-</v>
      </c>
      <c r="AH876" s="3" t="str">
        <f>IFERROR(VLOOKUP($D876,Payments!AT$10:$AX$1113,5,FALSE),"-")</f>
        <v>-</v>
      </c>
      <c r="AI876" s="3" t="str">
        <f>IFERROR(VLOOKUP($D876,Payments!AV$10:$AX$1113,3,FALSE),"-")</f>
        <v>-</v>
      </c>
    </row>
    <row r="877" spans="1:35" ht="14.5" x14ac:dyDescent="0.35">
      <c r="A877" s="10" t="s">
        <v>1064</v>
      </c>
      <c r="B877" s="2" t="s">
        <v>2737</v>
      </c>
      <c r="C877" s="23" t="s">
        <v>1426</v>
      </c>
      <c r="D877" s="2" t="s">
        <v>2448</v>
      </c>
      <c r="E877" s="23" t="s">
        <v>1172</v>
      </c>
      <c r="F877" s="9">
        <v>2</v>
      </c>
      <c r="G877" s="38">
        <v>20000</v>
      </c>
      <c r="H877" s="9"/>
      <c r="I877" s="31"/>
      <c r="J877" s="9"/>
      <c r="K877" s="9"/>
      <c r="L877" s="3" t="str">
        <f>IFERROR(VLOOKUP($D877,Payments!B$10:$AX$1113,49,FALSE),"-")</f>
        <v>-</v>
      </c>
      <c r="M877" s="3" t="str">
        <f>IFERROR(VLOOKUP($D877,Payments!D$10:$AX$1113,47,FALSE),"-")</f>
        <v>-</v>
      </c>
      <c r="N877" s="3" t="str">
        <f>IFERROR(VLOOKUP($D877,Payments!F$10:$AX$1113,45,FALSE),"-")</f>
        <v>-</v>
      </c>
      <c r="O877" s="3" t="str">
        <f>IFERROR(VLOOKUP($D877,Payments!H$10:$AX$1113,43,FALSE),"-")</f>
        <v>-</v>
      </c>
      <c r="P877" s="3" t="str">
        <f>IFERROR(VLOOKUP($D877,Payments!J$10:$AX$1113,41,FALSE),"-")</f>
        <v>-</v>
      </c>
      <c r="Q877" s="3" t="str">
        <f>IFERROR(VLOOKUP($D877,Payments!L$10:$AX$1113,39,FALSE),"-")</f>
        <v>-</v>
      </c>
      <c r="R877" s="3" t="str">
        <f>IFERROR(VLOOKUP($D877,Payments!N$10:$AX$1113,37,FALSE),"-")</f>
        <v>-</v>
      </c>
      <c r="S877" s="3" t="str">
        <f>IFERROR(VLOOKUP($D877,Payments!P$10:$AX$1113,35,FALSE),"-")</f>
        <v>-</v>
      </c>
      <c r="T877" s="3" t="str">
        <f>IFERROR(VLOOKUP($D877,Payments!R$10:$AX$1113,33,FALSE),"-")</f>
        <v>-</v>
      </c>
      <c r="U877" s="3" t="str">
        <f>IFERROR(VLOOKUP($D877,Payments!T$10:$AX$1113,31,FALSE),"-")</f>
        <v>-</v>
      </c>
      <c r="V877" s="3" t="str">
        <f>IFERROR(VLOOKUP($D877,Payments!V$10:$AX$1113,29,FALSE),"-")</f>
        <v>-</v>
      </c>
      <c r="W877" s="3" t="str">
        <f>IFERROR(VLOOKUP($D877,Payments!X$10:$AX$1113,27,FALSE),"-")</f>
        <v>-</v>
      </c>
      <c r="X877" s="3" t="str">
        <f>IFERROR(VLOOKUP($D877,Payments!Z$10:$AX$1113,25,FALSE),"-")</f>
        <v>-</v>
      </c>
      <c r="Y877" s="3" t="str">
        <f>IFERROR(VLOOKUP($D877,Payments!AB$10:$AX$1113,23,FALSE),"-")</f>
        <v>-</v>
      </c>
      <c r="Z877" s="3" t="str">
        <f>IFERROR(VLOOKUP($D877,Payments!AD$10:$AX$1113,19,FALSE),"-")</f>
        <v>-</v>
      </c>
      <c r="AA877" s="3" t="str">
        <f>IFERROR(VLOOKUP($D877,Payments!AF$10:$AX$1113,17,FALSE),"-")</f>
        <v>-</v>
      </c>
      <c r="AB877" s="3" t="str">
        <f>IFERROR(VLOOKUP($D877,Payments!AH$10:$AX$1113,15,FALSE),"-")</f>
        <v>-</v>
      </c>
      <c r="AC877" s="3" t="str">
        <f>IFERROR(VLOOKUP($D877,Payments!AJ$10:$AX$1113,15,FALSE),"-")</f>
        <v>-</v>
      </c>
      <c r="AD877" s="3" t="str">
        <f>IFERROR(VLOOKUP($D877,Payments!AL$10:$AX$1113,13,FALSE),"-")</f>
        <v>-</v>
      </c>
      <c r="AE877" s="3" t="str">
        <f>IFERROR(VLOOKUP($D877,Payments!AN$10:$AX$1113,11,FALSE),"-")</f>
        <v>-</v>
      </c>
      <c r="AF877" s="3" t="str">
        <f>IFERROR(VLOOKUP($D877,Payments!AP$10:$AX$1113,9,FALSE),"-")</f>
        <v>-</v>
      </c>
      <c r="AG877" s="3" t="str">
        <f>IFERROR(VLOOKUP($D877,Payments!AR$10:$AX$1113,7,FALSE),"-")</f>
        <v>-</v>
      </c>
      <c r="AH877" s="3" t="str">
        <f>IFERROR(VLOOKUP($D877,Payments!AT$10:$AX$1113,5,FALSE),"-")</f>
        <v>-</v>
      </c>
      <c r="AI877" s="3" t="str">
        <f>IFERROR(VLOOKUP($D877,Payments!AV$10:$AX$1113,3,FALSE),"-")</f>
        <v>-</v>
      </c>
    </row>
    <row r="878" spans="1:35" ht="14.5" x14ac:dyDescent="0.35">
      <c r="A878" s="10" t="s">
        <v>1064</v>
      </c>
      <c r="B878" s="2" t="s">
        <v>2737</v>
      </c>
      <c r="C878" s="23" t="s">
        <v>1426</v>
      </c>
      <c r="D878" s="2" t="s">
        <v>2449</v>
      </c>
      <c r="E878" s="23" t="s">
        <v>1173</v>
      </c>
      <c r="F878" s="9">
        <v>3</v>
      </c>
      <c r="G878" s="38">
        <v>20000</v>
      </c>
      <c r="H878" s="9"/>
      <c r="I878" s="31"/>
      <c r="J878" s="9"/>
      <c r="K878" s="9"/>
      <c r="L878" s="3" t="str">
        <f>IFERROR(VLOOKUP($D878,Payments!B$10:$AX$1113,49,FALSE),"-")</f>
        <v>-</v>
      </c>
      <c r="M878" s="3" t="str">
        <f>IFERROR(VLOOKUP($D878,Payments!D$10:$AX$1113,47,FALSE),"-")</f>
        <v>-</v>
      </c>
      <c r="N878" s="3" t="str">
        <f>IFERROR(VLOOKUP($D878,Payments!F$10:$AX$1113,45,FALSE),"-")</f>
        <v>-</v>
      </c>
      <c r="O878" s="3" t="str">
        <f>IFERROR(VLOOKUP($D878,Payments!H$10:$AX$1113,43,FALSE),"-")</f>
        <v>-</v>
      </c>
      <c r="P878" s="3" t="str">
        <f>IFERROR(VLOOKUP($D878,Payments!J$10:$AX$1113,41,FALSE),"-")</f>
        <v>-</v>
      </c>
      <c r="Q878" s="3" t="str">
        <f>IFERROR(VLOOKUP($D878,Payments!L$10:$AX$1113,39,FALSE),"-")</f>
        <v>-</v>
      </c>
      <c r="R878" s="3" t="str">
        <f>IFERROR(VLOOKUP($D878,Payments!N$10:$AX$1113,37,FALSE),"-")</f>
        <v>-</v>
      </c>
      <c r="S878" s="3" t="str">
        <f>IFERROR(VLOOKUP($D878,Payments!P$10:$AX$1113,35,FALSE),"-")</f>
        <v>-</v>
      </c>
      <c r="T878" s="3" t="str">
        <f>IFERROR(VLOOKUP($D878,Payments!R$10:$AX$1113,33,FALSE),"-")</f>
        <v>-</v>
      </c>
      <c r="U878" s="3" t="str">
        <f>IFERROR(VLOOKUP($D878,Payments!T$10:$AX$1113,31,FALSE),"-")</f>
        <v>-</v>
      </c>
      <c r="V878" s="3" t="str">
        <f>IFERROR(VLOOKUP($D878,Payments!V$10:$AX$1113,29,FALSE),"-")</f>
        <v>-</v>
      </c>
      <c r="W878" s="3" t="str">
        <f>IFERROR(VLOOKUP($D878,Payments!X$10:$AX$1113,27,FALSE),"-")</f>
        <v>-</v>
      </c>
      <c r="X878" s="3" t="str">
        <f>IFERROR(VLOOKUP($D878,Payments!Z$10:$AX$1113,25,FALSE),"-")</f>
        <v>-</v>
      </c>
      <c r="Y878" s="3" t="str">
        <f>IFERROR(VLOOKUP($D878,Payments!AB$10:$AX$1113,23,FALSE),"-")</f>
        <v>-</v>
      </c>
      <c r="Z878" s="3" t="str">
        <f>IFERROR(VLOOKUP($D878,Payments!AD$10:$AX$1113,19,FALSE),"-")</f>
        <v>-</v>
      </c>
      <c r="AA878" s="3" t="str">
        <f>IFERROR(VLOOKUP($D878,Payments!AF$10:$AX$1113,17,FALSE),"-")</f>
        <v>-</v>
      </c>
      <c r="AB878" s="3" t="str">
        <f>IFERROR(VLOOKUP($D878,Payments!AH$10:$AX$1113,15,FALSE),"-")</f>
        <v>-</v>
      </c>
      <c r="AC878" s="3" t="str">
        <f>IFERROR(VLOOKUP($D878,Payments!AJ$10:$AX$1113,15,FALSE),"-")</f>
        <v>-</v>
      </c>
      <c r="AD878" s="3" t="str">
        <f>IFERROR(VLOOKUP($D878,Payments!AL$10:$AX$1113,13,FALSE),"-")</f>
        <v>-</v>
      </c>
      <c r="AE878" s="3" t="str">
        <f>IFERROR(VLOOKUP($D878,Payments!AN$10:$AX$1113,11,FALSE),"-")</f>
        <v>-</v>
      </c>
      <c r="AF878" s="3" t="str">
        <f>IFERROR(VLOOKUP($D878,Payments!AP$10:$AX$1113,9,FALSE),"-")</f>
        <v>-</v>
      </c>
      <c r="AG878" s="3" t="str">
        <f>IFERROR(VLOOKUP($D878,Payments!AR$10:$AX$1113,7,FALSE),"-")</f>
        <v>-</v>
      </c>
      <c r="AH878" s="3" t="str">
        <f>IFERROR(VLOOKUP($D878,Payments!AT$10:$AX$1113,5,FALSE),"-")</f>
        <v>-</v>
      </c>
      <c r="AI878" s="3" t="str">
        <f>IFERROR(VLOOKUP($D878,Payments!AV$10:$AX$1113,3,FALSE),"-")</f>
        <v>-</v>
      </c>
    </row>
    <row r="879" spans="1:35" ht="14.5" x14ac:dyDescent="0.35">
      <c r="A879" s="10" t="s">
        <v>1064</v>
      </c>
      <c r="B879" s="2" t="s">
        <v>2737</v>
      </c>
      <c r="C879" s="23" t="s">
        <v>1426</v>
      </c>
      <c r="D879" s="2" t="s">
        <v>2450</v>
      </c>
      <c r="E879" s="23" t="s">
        <v>1174</v>
      </c>
      <c r="F879" s="9">
        <v>6</v>
      </c>
      <c r="G879" s="38">
        <v>20000</v>
      </c>
      <c r="H879" s="9"/>
      <c r="I879" s="31"/>
      <c r="J879" s="9"/>
      <c r="K879" s="9"/>
      <c r="L879" s="3" t="str">
        <f>IFERROR(VLOOKUP($D879,Payments!B$10:$AX$1113,49,FALSE),"-")</f>
        <v>-</v>
      </c>
      <c r="M879" s="3" t="str">
        <f>IFERROR(VLOOKUP($D879,Payments!D$10:$AX$1113,47,FALSE),"-")</f>
        <v>-</v>
      </c>
      <c r="N879" s="3" t="str">
        <f>IFERROR(VLOOKUP($D879,Payments!F$10:$AX$1113,45,FALSE),"-")</f>
        <v>-</v>
      </c>
      <c r="O879" s="3" t="str">
        <f>IFERROR(VLOOKUP($D879,Payments!H$10:$AX$1113,43,FALSE),"-")</f>
        <v>-</v>
      </c>
      <c r="P879" s="3" t="str">
        <f>IFERROR(VLOOKUP($D879,Payments!J$10:$AX$1113,41,FALSE),"-")</f>
        <v>-</v>
      </c>
      <c r="Q879" s="3" t="str">
        <f>IFERROR(VLOOKUP($D879,Payments!L$10:$AX$1113,39,FALSE),"-")</f>
        <v>-</v>
      </c>
      <c r="R879" s="3" t="str">
        <f>IFERROR(VLOOKUP($D879,Payments!N$10:$AX$1113,37,FALSE),"-")</f>
        <v>-</v>
      </c>
      <c r="S879" s="3" t="str">
        <f>IFERROR(VLOOKUP($D879,Payments!P$10:$AX$1113,35,FALSE),"-")</f>
        <v>-</v>
      </c>
      <c r="T879" s="3" t="str">
        <f>IFERROR(VLOOKUP($D879,Payments!R$10:$AX$1113,33,FALSE),"-")</f>
        <v>-</v>
      </c>
      <c r="U879" s="3" t="str">
        <f>IFERROR(VLOOKUP($D879,Payments!T$10:$AX$1113,31,FALSE),"-")</f>
        <v>-</v>
      </c>
      <c r="V879" s="3" t="str">
        <f>IFERROR(VLOOKUP($D879,Payments!V$10:$AX$1113,29,FALSE),"-")</f>
        <v>-</v>
      </c>
      <c r="W879" s="3" t="str">
        <f>IFERROR(VLOOKUP($D879,Payments!X$10:$AX$1113,27,FALSE),"-")</f>
        <v>-</v>
      </c>
      <c r="X879" s="3" t="str">
        <f>IFERROR(VLOOKUP($D879,Payments!Z$10:$AX$1113,25,FALSE),"-")</f>
        <v>-</v>
      </c>
      <c r="Y879" s="3" t="str">
        <f>IFERROR(VLOOKUP($D879,Payments!AB$10:$AX$1113,23,FALSE),"-")</f>
        <v>-</v>
      </c>
      <c r="Z879" s="3" t="str">
        <f>IFERROR(VLOOKUP($D879,Payments!AD$10:$AX$1113,19,FALSE),"-")</f>
        <v>-</v>
      </c>
      <c r="AA879" s="3" t="str">
        <f>IFERROR(VLOOKUP($D879,Payments!AF$10:$AX$1113,17,FALSE),"-")</f>
        <v>-</v>
      </c>
      <c r="AB879" s="3" t="str">
        <f>IFERROR(VLOOKUP($D879,Payments!AH$10:$AX$1113,15,FALSE),"-")</f>
        <v>-</v>
      </c>
      <c r="AC879" s="3" t="str">
        <f>IFERROR(VLOOKUP($D879,Payments!AJ$10:$AX$1113,15,FALSE),"-")</f>
        <v>-</v>
      </c>
      <c r="AD879" s="3" t="str">
        <f>IFERROR(VLOOKUP($D879,Payments!AL$10:$AX$1113,13,FALSE),"-")</f>
        <v>-</v>
      </c>
      <c r="AE879" s="3" t="str">
        <f>IFERROR(VLOOKUP($D879,Payments!AN$10:$AX$1113,11,FALSE),"-")</f>
        <v>-</v>
      </c>
      <c r="AF879" s="3" t="str">
        <f>IFERROR(VLOOKUP($D879,Payments!AP$10:$AX$1113,9,FALSE),"-")</f>
        <v>-</v>
      </c>
      <c r="AG879" s="3" t="str">
        <f>IFERROR(VLOOKUP($D879,Payments!AR$10:$AX$1113,7,FALSE),"-")</f>
        <v>-</v>
      </c>
      <c r="AH879" s="3" t="str">
        <f>IFERROR(VLOOKUP($D879,Payments!AT$10:$AX$1113,5,FALSE),"-")</f>
        <v>-</v>
      </c>
      <c r="AI879" s="3" t="str">
        <f>IFERROR(VLOOKUP($D879,Payments!AV$10:$AX$1113,3,FALSE),"-")</f>
        <v>-</v>
      </c>
    </row>
    <row r="880" spans="1:35" ht="14.5" x14ac:dyDescent="0.35">
      <c r="A880" s="10" t="s">
        <v>1064</v>
      </c>
      <c r="B880" s="2" t="s">
        <v>2737</v>
      </c>
      <c r="C880" s="23" t="s">
        <v>1426</v>
      </c>
      <c r="D880" s="2" t="s">
        <v>2451</v>
      </c>
      <c r="E880" s="23" t="s">
        <v>1175</v>
      </c>
      <c r="F880" s="9">
        <v>7</v>
      </c>
      <c r="G880" s="38">
        <v>20000</v>
      </c>
      <c r="H880" s="9"/>
      <c r="I880" s="31"/>
      <c r="J880" s="9"/>
      <c r="K880" s="9"/>
      <c r="L880" s="3" t="str">
        <f>IFERROR(VLOOKUP($D880,Payments!B$10:$AX$1113,49,FALSE),"-")</f>
        <v>-</v>
      </c>
      <c r="M880" s="3" t="str">
        <f>IFERROR(VLOOKUP($D880,Payments!D$10:$AX$1113,47,FALSE),"-")</f>
        <v>-</v>
      </c>
      <c r="N880" s="3" t="str">
        <f>IFERROR(VLOOKUP($D880,Payments!F$10:$AX$1113,45,FALSE),"-")</f>
        <v>-</v>
      </c>
      <c r="O880" s="3" t="str">
        <f>IFERROR(VLOOKUP($D880,Payments!H$10:$AX$1113,43,FALSE),"-")</f>
        <v>-</v>
      </c>
      <c r="P880" s="3" t="str">
        <f>IFERROR(VLOOKUP($D880,Payments!J$10:$AX$1113,41,FALSE),"-")</f>
        <v>-</v>
      </c>
      <c r="Q880" s="3" t="str">
        <f>IFERROR(VLOOKUP($D880,Payments!L$10:$AX$1113,39,FALSE),"-")</f>
        <v>-</v>
      </c>
      <c r="R880" s="3" t="str">
        <f>IFERROR(VLOOKUP($D880,Payments!N$10:$AX$1113,37,FALSE),"-")</f>
        <v>-</v>
      </c>
      <c r="S880" s="3" t="str">
        <f>IFERROR(VLOOKUP($D880,Payments!P$10:$AX$1113,35,FALSE),"-")</f>
        <v>-</v>
      </c>
      <c r="T880" s="3" t="str">
        <f>IFERROR(VLOOKUP($D880,Payments!R$10:$AX$1113,33,FALSE),"-")</f>
        <v>-</v>
      </c>
      <c r="U880" s="3" t="str">
        <f>IFERROR(VLOOKUP($D880,Payments!T$10:$AX$1113,31,FALSE),"-")</f>
        <v>-</v>
      </c>
      <c r="V880" s="3" t="str">
        <f>IFERROR(VLOOKUP($D880,Payments!V$10:$AX$1113,29,FALSE),"-")</f>
        <v>-</v>
      </c>
      <c r="W880" s="3" t="str">
        <f>IFERROR(VLOOKUP($D880,Payments!X$10:$AX$1113,27,FALSE),"-")</f>
        <v>-</v>
      </c>
      <c r="X880" s="3" t="str">
        <f>IFERROR(VLOOKUP($D880,Payments!Z$10:$AX$1113,25,FALSE),"-")</f>
        <v>-</v>
      </c>
      <c r="Y880" s="3" t="str">
        <f>IFERROR(VLOOKUP($D880,Payments!AB$10:$AX$1113,23,FALSE),"-")</f>
        <v>-</v>
      </c>
      <c r="Z880" s="3" t="str">
        <f>IFERROR(VLOOKUP($D880,Payments!AD$10:$AX$1113,19,FALSE),"-")</f>
        <v>-</v>
      </c>
      <c r="AA880" s="3" t="str">
        <f>IFERROR(VLOOKUP($D880,Payments!AF$10:$AX$1113,17,FALSE),"-")</f>
        <v>-</v>
      </c>
      <c r="AB880" s="3" t="str">
        <f>IFERROR(VLOOKUP($D880,Payments!AH$10:$AX$1113,15,FALSE),"-")</f>
        <v>-</v>
      </c>
      <c r="AC880" s="3" t="str">
        <f>IFERROR(VLOOKUP($D880,Payments!AJ$10:$AX$1113,15,FALSE),"-")</f>
        <v>-</v>
      </c>
      <c r="AD880" s="3" t="str">
        <f>IFERROR(VLOOKUP($D880,Payments!AL$10:$AX$1113,13,FALSE),"-")</f>
        <v>-</v>
      </c>
      <c r="AE880" s="3" t="str">
        <f>IFERROR(VLOOKUP($D880,Payments!AN$10:$AX$1113,11,FALSE),"-")</f>
        <v>-</v>
      </c>
      <c r="AF880" s="3" t="str">
        <f>IFERROR(VLOOKUP($D880,Payments!AP$10:$AX$1113,9,FALSE),"-")</f>
        <v>-</v>
      </c>
      <c r="AG880" s="3" t="str">
        <f>IFERROR(VLOOKUP($D880,Payments!AR$10:$AX$1113,7,FALSE),"-")</f>
        <v>-</v>
      </c>
      <c r="AH880" s="3" t="str">
        <f>IFERROR(VLOOKUP($D880,Payments!AT$10:$AX$1113,5,FALSE),"-")</f>
        <v>-</v>
      </c>
      <c r="AI880" s="3" t="str">
        <f>IFERROR(VLOOKUP($D880,Payments!AV$10:$AX$1113,3,FALSE),"-")</f>
        <v>-</v>
      </c>
    </row>
    <row r="881" spans="1:35" ht="14.5" x14ac:dyDescent="0.35">
      <c r="A881" s="10" t="s">
        <v>1064</v>
      </c>
      <c r="B881" s="2" t="s">
        <v>2737</v>
      </c>
      <c r="C881" s="23" t="s">
        <v>1426</v>
      </c>
      <c r="D881" s="2" t="s">
        <v>2452</v>
      </c>
      <c r="E881" s="23" t="s">
        <v>1176</v>
      </c>
      <c r="F881" s="9">
        <v>4</v>
      </c>
      <c r="G881" s="38">
        <v>20000</v>
      </c>
      <c r="H881" s="9"/>
      <c r="I881" s="31"/>
      <c r="J881" s="9"/>
      <c r="K881" s="9"/>
      <c r="L881" s="3" t="str">
        <f>IFERROR(VLOOKUP($D881,Payments!B$10:$AX$1113,49,FALSE),"-")</f>
        <v>-</v>
      </c>
      <c r="M881" s="3" t="str">
        <f>IFERROR(VLOOKUP($D881,Payments!D$10:$AX$1113,47,FALSE),"-")</f>
        <v>-</v>
      </c>
      <c r="N881" s="3" t="str">
        <f>IFERROR(VLOOKUP($D881,Payments!F$10:$AX$1113,45,FALSE),"-")</f>
        <v>-</v>
      </c>
      <c r="O881" s="3" t="str">
        <f>IFERROR(VLOOKUP($D881,Payments!H$10:$AX$1113,43,FALSE),"-")</f>
        <v>-</v>
      </c>
      <c r="P881" s="3" t="str">
        <f>IFERROR(VLOOKUP($D881,Payments!J$10:$AX$1113,41,FALSE),"-")</f>
        <v>-</v>
      </c>
      <c r="Q881" s="3" t="str">
        <f>IFERROR(VLOOKUP($D881,Payments!L$10:$AX$1113,39,FALSE),"-")</f>
        <v>-</v>
      </c>
      <c r="R881" s="3" t="str">
        <f>IFERROR(VLOOKUP($D881,Payments!N$10:$AX$1113,37,FALSE),"-")</f>
        <v>-</v>
      </c>
      <c r="S881" s="3" t="str">
        <f>IFERROR(VLOOKUP($D881,Payments!P$10:$AX$1113,35,FALSE),"-")</f>
        <v>-</v>
      </c>
      <c r="T881" s="3" t="str">
        <f>IFERROR(VLOOKUP($D881,Payments!R$10:$AX$1113,33,FALSE),"-")</f>
        <v>-</v>
      </c>
      <c r="U881" s="3" t="str">
        <f>IFERROR(VLOOKUP($D881,Payments!T$10:$AX$1113,31,FALSE),"-")</f>
        <v>-</v>
      </c>
      <c r="V881" s="3" t="str">
        <f>IFERROR(VLOOKUP($D881,Payments!V$10:$AX$1113,29,FALSE),"-")</f>
        <v>-</v>
      </c>
      <c r="W881" s="3" t="str">
        <f>IFERROR(VLOOKUP($D881,Payments!X$10:$AX$1113,27,FALSE),"-")</f>
        <v>-</v>
      </c>
      <c r="X881" s="3" t="str">
        <f>IFERROR(VLOOKUP($D881,Payments!Z$10:$AX$1113,25,FALSE),"-")</f>
        <v>-</v>
      </c>
      <c r="Y881" s="3" t="str">
        <f>IFERROR(VLOOKUP($D881,Payments!AB$10:$AX$1113,23,FALSE),"-")</f>
        <v>-</v>
      </c>
      <c r="Z881" s="3" t="str">
        <f>IFERROR(VLOOKUP($D881,Payments!AD$10:$AX$1113,19,FALSE),"-")</f>
        <v>-</v>
      </c>
      <c r="AA881" s="3" t="str">
        <f>IFERROR(VLOOKUP($D881,Payments!AF$10:$AX$1113,17,FALSE),"-")</f>
        <v>-</v>
      </c>
      <c r="AB881" s="3" t="str">
        <f>IFERROR(VLOOKUP($D881,Payments!AH$10:$AX$1113,15,FALSE),"-")</f>
        <v>-</v>
      </c>
      <c r="AC881" s="3" t="str">
        <f>IFERROR(VLOOKUP($D881,Payments!AJ$10:$AX$1113,15,FALSE),"-")</f>
        <v>-</v>
      </c>
      <c r="AD881" s="3" t="str">
        <f>IFERROR(VLOOKUP($D881,Payments!AL$10:$AX$1113,13,FALSE),"-")</f>
        <v>-</v>
      </c>
      <c r="AE881" s="3" t="str">
        <f>IFERROR(VLOOKUP($D881,Payments!AN$10:$AX$1113,11,FALSE),"-")</f>
        <v>-</v>
      </c>
      <c r="AF881" s="3" t="str">
        <f>IFERROR(VLOOKUP($D881,Payments!AP$10:$AX$1113,9,FALSE),"-")</f>
        <v>-</v>
      </c>
      <c r="AG881" s="3" t="str">
        <f>IFERROR(VLOOKUP($D881,Payments!AR$10:$AX$1113,7,FALSE),"-")</f>
        <v>-</v>
      </c>
      <c r="AH881" s="3" t="str">
        <f>IFERROR(VLOOKUP($D881,Payments!AT$10:$AX$1113,5,FALSE),"-")</f>
        <v>-</v>
      </c>
      <c r="AI881" s="3" t="str">
        <f>IFERROR(VLOOKUP($D881,Payments!AV$10:$AX$1113,3,FALSE),"-")</f>
        <v>-</v>
      </c>
    </row>
    <row r="882" spans="1:35" ht="14.5" x14ac:dyDescent="0.35">
      <c r="A882" s="10" t="s">
        <v>1064</v>
      </c>
      <c r="B882" s="2" t="s">
        <v>2737</v>
      </c>
      <c r="C882" s="23" t="s">
        <v>1426</v>
      </c>
      <c r="D882" s="2" t="s">
        <v>2453</v>
      </c>
      <c r="E882" s="23" t="s">
        <v>1177</v>
      </c>
      <c r="F882" s="9">
        <v>6</v>
      </c>
      <c r="G882" s="38">
        <v>20000</v>
      </c>
      <c r="H882" s="9"/>
      <c r="I882" s="31"/>
      <c r="J882" s="9"/>
      <c r="K882" s="9"/>
      <c r="L882" s="3" t="str">
        <f>IFERROR(VLOOKUP($D882,Payments!B$10:$AX$1113,49,FALSE),"-")</f>
        <v>-</v>
      </c>
      <c r="M882" s="3" t="str">
        <f>IFERROR(VLOOKUP($D882,Payments!D$10:$AX$1113,47,FALSE),"-")</f>
        <v>-</v>
      </c>
      <c r="N882" s="3" t="str">
        <f>IFERROR(VLOOKUP($D882,Payments!F$10:$AX$1113,45,FALSE),"-")</f>
        <v>-</v>
      </c>
      <c r="O882" s="3" t="str">
        <f>IFERROR(VLOOKUP($D882,Payments!H$10:$AX$1113,43,FALSE),"-")</f>
        <v>-</v>
      </c>
      <c r="P882" s="3" t="str">
        <f>IFERROR(VLOOKUP($D882,Payments!J$10:$AX$1113,41,FALSE),"-")</f>
        <v>-</v>
      </c>
      <c r="Q882" s="3" t="str">
        <f>IFERROR(VLOOKUP($D882,Payments!L$10:$AX$1113,39,FALSE),"-")</f>
        <v>-</v>
      </c>
      <c r="R882" s="3" t="str">
        <f>IFERROR(VLOOKUP($D882,Payments!N$10:$AX$1113,37,FALSE),"-")</f>
        <v>-</v>
      </c>
      <c r="S882" s="3" t="str">
        <f>IFERROR(VLOOKUP($D882,Payments!P$10:$AX$1113,35,FALSE),"-")</f>
        <v>-</v>
      </c>
      <c r="T882" s="3" t="str">
        <f>IFERROR(VLOOKUP($D882,Payments!R$10:$AX$1113,33,FALSE),"-")</f>
        <v>-</v>
      </c>
      <c r="U882" s="3" t="str">
        <f>IFERROR(VLOOKUP($D882,Payments!T$10:$AX$1113,31,FALSE),"-")</f>
        <v>-</v>
      </c>
      <c r="V882" s="3" t="str">
        <f>IFERROR(VLOOKUP($D882,Payments!V$10:$AX$1113,29,FALSE),"-")</f>
        <v>-</v>
      </c>
      <c r="W882" s="3" t="str">
        <f>IFERROR(VLOOKUP($D882,Payments!X$10:$AX$1113,27,FALSE),"-")</f>
        <v>-</v>
      </c>
      <c r="X882" s="3" t="str">
        <f>IFERROR(VLOOKUP($D882,Payments!Z$10:$AX$1113,25,FALSE),"-")</f>
        <v>-</v>
      </c>
      <c r="Y882" s="3" t="str">
        <f>IFERROR(VLOOKUP($D882,Payments!AB$10:$AX$1113,23,FALSE),"-")</f>
        <v>-</v>
      </c>
      <c r="Z882" s="3" t="str">
        <f>IFERROR(VLOOKUP($D882,Payments!AD$10:$AX$1113,19,FALSE),"-")</f>
        <v>-</v>
      </c>
      <c r="AA882" s="3" t="str">
        <f>IFERROR(VLOOKUP($D882,Payments!AF$10:$AX$1113,17,FALSE),"-")</f>
        <v>-</v>
      </c>
      <c r="AB882" s="3" t="str">
        <f>IFERROR(VLOOKUP($D882,Payments!AH$10:$AX$1113,15,FALSE),"-")</f>
        <v>-</v>
      </c>
      <c r="AC882" s="3" t="str">
        <f>IFERROR(VLOOKUP($D882,Payments!AJ$10:$AX$1113,15,FALSE),"-")</f>
        <v>-</v>
      </c>
      <c r="AD882" s="3" t="str">
        <f>IFERROR(VLOOKUP($D882,Payments!AL$10:$AX$1113,13,FALSE),"-")</f>
        <v>-</v>
      </c>
      <c r="AE882" s="3" t="str">
        <f>IFERROR(VLOOKUP($D882,Payments!AN$10:$AX$1113,11,FALSE),"-")</f>
        <v>-</v>
      </c>
      <c r="AF882" s="3" t="str">
        <f>IFERROR(VLOOKUP($D882,Payments!AP$10:$AX$1113,9,FALSE),"-")</f>
        <v>-</v>
      </c>
      <c r="AG882" s="3" t="str">
        <f>IFERROR(VLOOKUP($D882,Payments!AR$10:$AX$1113,7,FALSE),"-")</f>
        <v>-</v>
      </c>
      <c r="AH882" s="3" t="str">
        <f>IFERROR(VLOOKUP($D882,Payments!AT$10:$AX$1113,5,FALSE),"-")</f>
        <v>-</v>
      </c>
      <c r="AI882" s="3" t="str">
        <f>IFERROR(VLOOKUP($D882,Payments!AV$10:$AX$1113,3,FALSE),"-")</f>
        <v>-</v>
      </c>
    </row>
    <row r="883" spans="1:35" ht="14.5" x14ac:dyDescent="0.35">
      <c r="A883" s="10" t="s">
        <v>1064</v>
      </c>
      <c r="B883" s="2" t="s">
        <v>2737</v>
      </c>
      <c r="C883" s="23" t="s">
        <v>1426</v>
      </c>
      <c r="D883" s="2" t="s">
        <v>2454</v>
      </c>
      <c r="E883" s="23" t="s">
        <v>1178</v>
      </c>
      <c r="F883" s="2" t="s">
        <v>2786</v>
      </c>
      <c r="G883" s="38">
        <v>20000</v>
      </c>
      <c r="H883" s="9" t="s">
        <v>227</v>
      </c>
      <c r="I883" s="31"/>
      <c r="J883" s="9"/>
      <c r="K883" s="9"/>
      <c r="L883" s="3" t="str">
        <f>IFERROR(VLOOKUP($D883,Payments!B$10:$AX$1113,49,FALSE),"-")</f>
        <v>-</v>
      </c>
      <c r="M883" s="3" t="str">
        <f>IFERROR(VLOOKUP($D883,Payments!D$10:$AX$1113,47,FALSE),"-")</f>
        <v>-</v>
      </c>
      <c r="N883" s="3" t="str">
        <f>IFERROR(VLOOKUP($D883,Payments!F$10:$AX$1113,45,FALSE),"-")</f>
        <v>-</v>
      </c>
      <c r="O883" s="3" t="str">
        <f>IFERROR(VLOOKUP($D883,Payments!H$10:$AX$1113,43,FALSE),"-")</f>
        <v>-</v>
      </c>
      <c r="P883" s="3" t="str">
        <f>IFERROR(VLOOKUP($D883,Payments!J$10:$AX$1113,41,FALSE),"-")</f>
        <v>-</v>
      </c>
      <c r="Q883" s="3" t="str">
        <f>IFERROR(VLOOKUP($D883,Payments!L$10:$AX$1113,39,FALSE),"-")</f>
        <v>-</v>
      </c>
      <c r="R883" s="3" t="str">
        <f>IFERROR(VLOOKUP($D883,Payments!N$10:$AX$1113,37,FALSE),"-")</f>
        <v>-</v>
      </c>
      <c r="S883" s="3" t="str">
        <f>IFERROR(VLOOKUP($D883,Payments!P$10:$AX$1113,35,FALSE),"-")</f>
        <v>-</v>
      </c>
      <c r="T883" s="3" t="str">
        <f>IFERROR(VLOOKUP($D883,Payments!R$10:$AX$1113,33,FALSE),"-")</f>
        <v>-</v>
      </c>
      <c r="U883" s="3" t="str">
        <f>IFERROR(VLOOKUP($D883,Payments!T$10:$AX$1113,31,FALSE),"-")</f>
        <v>-</v>
      </c>
      <c r="V883" s="3" t="str">
        <f>IFERROR(VLOOKUP($D883,Payments!V$10:$AX$1113,29,FALSE),"-")</f>
        <v>-</v>
      </c>
      <c r="W883" s="3" t="str">
        <f>IFERROR(VLOOKUP($D883,Payments!X$10:$AX$1113,27,FALSE),"-")</f>
        <v>-</v>
      </c>
      <c r="X883" s="3" t="str">
        <f>IFERROR(VLOOKUP($D883,Payments!Z$10:$AX$1113,25,FALSE),"-")</f>
        <v>-</v>
      </c>
      <c r="Y883" s="3" t="str">
        <f>IFERROR(VLOOKUP($D883,Payments!AB$10:$AX$1113,23,FALSE),"-")</f>
        <v>-</v>
      </c>
      <c r="Z883" s="3" t="str">
        <f>IFERROR(VLOOKUP($D883,Payments!AD$10:$AX$1113,19,FALSE),"-")</f>
        <v>-</v>
      </c>
      <c r="AA883" s="3" t="str">
        <f>IFERROR(VLOOKUP($D883,Payments!AF$10:$AX$1113,17,FALSE),"-")</f>
        <v>-</v>
      </c>
      <c r="AB883" s="3" t="str">
        <f>IFERROR(VLOOKUP($D883,Payments!AH$10:$AX$1113,15,FALSE),"-")</f>
        <v>-</v>
      </c>
      <c r="AC883" s="3" t="str">
        <f>IFERROR(VLOOKUP($D883,Payments!AJ$10:$AX$1113,15,FALSE),"-")</f>
        <v>-</v>
      </c>
      <c r="AD883" s="3" t="str">
        <f>IFERROR(VLOOKUP($D883,Payments!AL$10:$AX$1113,13,FALSE),"-")</f>
        <v>-</v>
      </c>
      <c r="AE883" s="3" t="str">
        <f>IFERROR(VLOOKUP($D883,Payments!AN$10:$AX$1113,11,FALSE),"-")</f>
        <v>-</v>
      </c>
      <c r="AF883" s="3" t="str">
        <f>IFERROR(VLOOKUP($D883,Payments!AP$10:$AX$1113,9,FALSE),"-")</f>
        <v>-</v>
      </c>
      <c r="AG883" s="3" t="str">
        <f>IFERROR(VLOOKUP($D883,Payments!AR$10:$AX$1113,7,FALSE),"-")</f>
        <v>-</v>
      </c>
      <c r="AH883" s="3" t="str">
        <f>IFERROR(VLOOKUP($D883,Payments!AT$10:$AX$1113,5,FALSE),"-")</f>
        <v>-</v>
      </c>
      <c r="AI883" s="3" t="str">
        <f>IFERROR(VLOOKUP($D883,Payments!AV$10:$AX$1113,3,FALSE),"-")</f>
        <v>-</v>
      </c>
    </row>
    <row r="884" spans="1:35" ht="14.5" x14ac:dyDescent="0.35">
      <c r="A884" s="10" t="s">
        <v>1064</v>
      </c>
      <c r="B884" s="2" t="s">
        <v>2737</v>
      </c>
      <c r="C884" s="23" t="s">
        <v>1426</v>
      </c>
      <c r="D884" s="2" t="s">
        <v>2455</v>
      </c>
      <c r="E884" s="23" t="s">
        <v>1179</v>
      </c>
      <c r="F884" s="9">
        <v>2</v>
      </c>
      <c r="G884" s="38">
        <v>20000</v>
      </c>
      <c r="H884" s="9"/>
      <c r="I884" s="31"/>
      <c r="J884" s="9"/>
      <c r="K884" s="9"/>
      <c r="L884" s="3" t="str">
        <f>IFERROR(VLOOKUP($D884,Payments!B$10:$AX$1113,49,FALSE),"-")</f>
        <v>-</v>
      </c>
      <c r="M884" s="3" t="str">
        <f>IFERROR(VLOOKUP($D884,Payments!D$10:$AX$1113,47,FALSE),"-")</f>
        <v>-</v>
      </c>
      <c r="N884" s="3" t="str">
        <f>IFERROR(VLOOKUP($D884,Payments!F$10:$AX$1113,45,FALSE),"-")</f>
        <v>-</v>
      </c>
      <c r="O884" s="3" t="str">
        <f>IFERROR(VLOOKUP($D884,Payments!H$10:$AX$1113,43,FALSE),"-")</f>
        <v>-</v>
      </c>
      <c r="P884" s="3" t="str">
        <f>IFERROR(VLOOKUP($D884,Payments!J$10:$AX$1113,41,FALSE),"-")</f>
        <v>-</v>
      </c>
      <c r="Q884" s="3" t="str">
        <f>IFERROR(VLOOKUP($D884,Payments!L$10:$AX$1113,39,FALSE),"-")</f>
        <v>-</v>
      </c>
      <c r="R884" s="3" t="str">
        <f>IFERROR(VLOOKUP($D884,Payments!N$10:$AX$1113,37,FALSE),"-")</f>
        <v>-</v>
      </c>
      <c r="S884" s="3" t="str">
        <f>IFERROR(VLOOKUP($D884,Payments!P$10:$AX$1113,35,FALSE),"-")</f>
        <v>-</v>
      </c>
      <c r="T884" s="3" t="str">
        <f>IFERROR(VLOOKUP($D884,Payments!R$10:$AX$1113,33,FALSE),"-")</f>
        <v>-</v>
      </c>
      <c r="U884" s="3" t="str">
        <f>IFERROR(VLOOKUP($D884,Payments!T$10:$AX$1113,31,FALSE),"-")</f>
        <v>-</v>
      </c>
      <c r="V884" s="3" t="str">
        <f>IFERROR(VLOOKUP($D884,Payments!V$10:$AX$1113,29,FALSE),"-")</f>
        <v>-</v>
      </c>
      <c r="W884" s="3" t="str">
        <f>IFERROR(VLOOKUP($D884,Payments!X$10:$AX$1113,27,FALSE),"-")</f>
        <v>-</v>
      </c>
      <c r="X884" s="3" t="str">
        <f>IFERROR(VLOOKUP($D884,Payments!Z$10:$AX$1113,25,FALSE),"-")</f>
        <v>-</v>
      </c>
      <c r="Y884" s="3" t="str">
        <f>IFERROR(VLOOKUP($D884,Payments!AB$10:$AX$1113,23,FALSE),"-")</f>
        <v>-</v>
      </c>
      <c r="Z884" s="3" t="str">
        <f>IFERROR(VLOOKUP($D884,Payments!AD$10:$AX$1113,19,FALSE),"-")</f>
        <v>-</v>
      </c>
      <c r="AA884" s="3" t="str">
        <f>IFERROR(VLOOKUP($D884,Payments!AF$10:$AX$1113,17,FALSE),"-")</f>
        <v>-</v>
      </c>
      <c r="AB884" s="3" t="str">
        <f>IFERROR(VLOOKUP($D884,Payments!AH$10:$AX$1113,15,FALSE),"-")</f>
        <v>-</v>
      </c>
      <c r="AC884" s="3" t="str">
        <f>IFERROR(VLOOKUP($D884,Payments!AJ$10:$AX$1113,15,FALSE),"-")</f>
        <v>-</v>
      </c>
      <c r="AD884" s="3" t="str">
        <f>IFERROR(VLOOKUP($D884,Payments!AL$10:$AX$1113,13,FALSE),"-")</f>
        <v>-</v>
      </c>
      <c r="AE884" s="3" t="str">
        <f>IFERROR(VLOOKUP($D884,Payments!AN$10:$AX$1113,11,FALSE),"-")</f>
        <v>-</v>
      </c>
      <c r="AF884" s="3" t="str">
        <f>IFERROR(VLOOKUP($D884,Payments!AP$10:$AX$1113,9,FALSE),"-")</f>
        <v>-</v>
      </c>
      <c r="AG884" s="3" t="str">
        <f>IFERROR(VLOOKUP($D884,Payments!AR$10:$AX$1113,7,FALSE),"-")</f>
        <v>-</v>
      </c>
      <c r="AH884" s="3" t="str">
        <f>IFERROR(VLOOKUP($D884,Payments!AT$10:$AX$1113,5,FALSE),"-")</f>
        <v>-</v>
      </c>
      <c r="AI884" s="3" t="str">
        <f>IFERROR(VLOOKUP($D884,Payments!AV$10:$AX$1113,3,FALSE),"-")</f>
        <v>-</v>
      </c>
    </row>
    <row r="885" spans="1:35" ht="14.5" x14ac:dyDescent="0.35">
      <c r="A885" s="10" t="s">
        <v>1064</v>
      </c>
      <c r="B885" s="2" t="s">
        <v>2737</v>
      </c>
      <c r="C885" s="23" t="s">
        <v>1426</v>
      </c>
      <c r="D885" s="2" t="s">
        <v>2456</v>
      </c>
      <c r="E885" s="23" t="s">
        <v>1180</v>
      </c>
      <c r="F885" s="9">
        <v>1</v>
      </c>
      <c r="G885" s="38">
        <v>20000</v>
      </c>
      <c r="H885" s="9"/>
      <c r="I885" s="31"/>
      <c r="J885" s="9"/>
      <c r="K885" s="9"/>
      <c r="L885" s="3" t="str">
        <f>IFERROR(VLOOKUP($D885,Payments!B$10:$AX$1113,49,FALSE),"-")</f>
        <v>-</v>
      </c>
      <c r="M885" s="3" t="str">
        <f>IFERROR(VLOOKUP($D885,Payments!D$10:$AX$1113,47,FALSE),"-")</f>
        <v>-</v>
      </c>
      <c r="N885" s="3" t="str">
        <f>IFERROR(VLOOKUP($D885,Payments!F$10:$AX$1113,45,FALSE),"-")</f>
        <v>-</v>
      </c>
      <c r="O885" s="3" t="str">
        <f>IFERROR(VLOOKUP($D885,Payments!H$10:$AX$1113,43,FALSE),"-")</f>
        <v>-</v>
      </c>
      <c r="P885" s="3" t="str">
        <f>IFERROR(VLOOKUP($D885,Payments!J$10:$AX$1113,41,FALSE),"-")</f>
        <v>-</v>
      </c>
      <c r="Q885" s="3" t="str">
        <f>IFERROR(VLOOKUP($D885,Payments!L$10:$AX$1113,39,FALSE),"-")</f>
        <v>-</v>
      </c>
      <c r="R885" s="3" t="str">
        <f>IFERROR(VLOOKUP($D885,Payments!N$10:$AX$1113,37,FALSE),"-")</f>
        <v>-</v>
      </c>
      <c r="S885" s="3" t="str">
        <f>IFERROR(VLOOKUP($D885,Payments!P$10:$AX$1113,35,FALSE),"-")</f>
        <v>-</v>
      </c>
      <c r="T885" s="3" t="str">
        <f>IFERROR(VLOOKUP($D885,Payments!R$10:$AX$1113,33,FALSE),"-")</f>
        <v>-</v>
      </c>
      <c r="U885" s="3" t="str">
        <f>IFERROR(VLOOKUP($D885,Payments!T$10:$AX$1113,31,FALSE),"-")</f>
        <v>-</v>
      </c>
      <c r="V885" s="3" t="str">
        <f>IFERROR(VLOOKUP($D885,Payments!V$10:$AX$1113,29,FALSE),"-")</f>
        <v>-</v>
      </c>
      <c r="W885" s="3" t="str">
        <f>IFERROR(VLOOKUP($D885,Payments!X$10:$AX$1113,27,FALSE),"-")</f>
        <v>-</v>
      </c>
      <c r="X885" s="3" t="str">
        <f>IFERROR(VLOOKUP($D885,Payments!Z$10:$AX$1113,25,FALSE),"-")</f>
        <v>-</v>
      </c>
      <c r="Y885" s="3" t="str">
        <f>IFERROR(VLOOKUP($D885,Payments!AB$10:$AX$1113,23,FALSE),"-")</f>
        <v>-</v>
      </c>
      <c r="Z885" s="3" t="str">
        <f>IFERROR(VLOOKUP($D885,Payments!AD$10:$AX$1113,19,FALSE),"-")</f>
        <v>-</v>
      </c>
      <c r="AA885" s="3" t="str">
        <f>IFERROR(VLOOKUP($D885,Payments!AF$10:$AX$1113,17,FALSE),"-")</f>
        <v>-</v>
      </c>
      <c r="AB885" s="3" t="str">
        <f>IFERROR(VLOOKUP($D885,Payments!AH$10:$AX$1113,15,FALSE),"-")</f>
        <v>-</v>
      </c>
      <c r="AC885" s="3" t="str">
        <f>IFERROR(VLOOKUP($D885,Payments!AJ$10:$AX$1113,15,FALSE),"-")</f>
        <v>-</v>
      </c>
      <c r="AD885" s="3" t="str">
        <f>IFERROR(VLOOKUP($D885,Payments!AL$10:$AX$1113,13,FALSE),"-")</f>
        <v>-</v>
      </c>
      <c r="AE885" s="3" t="str">
        <f>IFERROR(VLOOKUP($D885,Payments!AN$10:$AX$1113,11,FALSE),"-")</f>
        <v>-</v>
      </c>
      <c r="AF885" s="3" t="str">
        <f>IFERROR(VLOOKUP($D885,Payments!AP$10:$AX$1113,9,FALSE),"-")</f>
        <v>-</v>
      </c>
      <c r="AG885" s="3" t="str">
        <f>IFERROR(VLOOKUP($D885,Payments!AR$10:$AX$1113,7,FALSE),"-")</f>
        <v>-</v>
      </c>
      <c r="AH885" s="3" t="str">
        <f>IFERROR(VLOOKUP($D885,Payments!AT$10:$AX$1113,5,FALSE),"-")</f>
        <v>-</v>
      </c>
      <c r="AI885" s="3" t="str">
        <f>IFERROR(VLOOKUP($D885,Payments!AV$10:$AX$1113,3,FALSE),"-")</f>
        <v>-</v>
      </c>
    </row>
    <row r="886" spans="1:35" ht="14.5" x14ac:dyDescent="0.35">
      <c r="A886" s="10" t="s">
        <v>1064</v>
      </c>
      <c r="B886" s="2" t="s">
        <v>2737</v>
      </c>
      <c r="C886" s="23" t="s">
        <v>1426</v>
      </c>
      <c r="D886" s="2" t="s">
        <v>2457</v>
      </c>
      <c r="E886" s="23" t="s">
        <v>1181</v>
      </c>
      <c r="F886" s="9">
        <v>11</v>
      </c>
      <c r="G886" s="38">
        <v>20000</v>
      </c>
      <c r="H886" s="9"/>
      <c r="I886" s="31"/>
      <c r="J886" s="9"/>
      <c r="K886" s="9"/>
      <c r="L886" s="3" t="str">
        <f>IFERROR(VLOOKUP($D886,Payments!B$10:$AX$1113,49,FALSE),"-")</f>
        <v>-</v>
      </c>
      <c r="M886" s="3" t="str">
        <f>IFERROR(VLOOKUP($D886,Payments!D$10:$AX$1113,47,FALSE),"-")</f>
        <v>-</v>
      </c>
      <c r="N886" s="3" t="str">
        <f>IFERROR(VLOOKUP($D886,Payments!F$10:$AX$1113,45,FALSE),"-")</f>
        <v>-</v>
      </c>
      <c r="O886" s="3" t="str">
        <f>IFERROR(VLOOKUP($D886,Payments!H$10:$AX$1113,43,FALSE),"-")</f>
        <v>-</v>
      </c>
      <c r="P886" s="3" t="str">
        <f>IFERROR(VLOOKUP($D886,Payments!J$10:$AX$1113,41,FALSE),"-")</f>
        <v>-</v>
      </c>
      <c r="Q886" s="3" t="str">
        <f>IFERROR(VLOOKUP($D886,Payments!L$10:$AX$1113,39,FALSE),"-")</f>
        <v>-</v>
      </c>
      <c r="R886" s="3" t="str">
        <f>IFERROR(VLOOKUP($D886,Payments!N$10:$AX$1113,37,FALSE),"-")</f>
        <v>-</v>
      </c>
      <c r="S886" s="3" t="str">
        <f>IFERROR(VLOOKUP($D886,Payments!P$10:$AX$1113,35,FALSE),"-")</f>
        <v>-</v>
      </c>
      <c r="T886" s="3" t="str">
        <f>IFERROR(VLOOKUP($D886,Payments!R$10:$AX$1113,33,FALSE),"-")</f>
        <v>-</v>
      </c>
      <c r="U886" s="3" t="str">
        <f>IFERROR(VLOOKUP($D886,Payments!T$10:$AX$1113,31,FALSE),"-")</f>
        <v>-</v>
      </c>
      <c r="V886" s="3" t="str">
        <f>IFERROR(VLOOKUP($D886,Payments!V$10:$AX$1113,29,FALSE),"-")</f>
        <v>-</v>
      </c>
      <c r="W886" s="3" t="str">
        <f>IFERROR(VLOOKUP($D886,Payments!X$10:$AX$1113,27,FALSE),"-")</f>
        <v>-</v>
      </c>
      <c r="X886" s="3" t="str">
        <f>IFERROR(VLOOKUP($D886,Payments!Z$10:$AX$1113,25,FALSE),"-")</f>
        <v>-</v>
      </c>
      <c r="Y886" s="3" t="str">
        <f>IFERROR(VLOOKUP($D886,Payments!AB$10:$AX$1113,23,FALSE),"-")</f>
        <v>-</v>
      </c>
      <c r="Z886" s="3" t="str">
        <f>IFERROR(VLOOKUP($D886,Payments!AD$10:$AX$1113,19,FALSE),"-")</f>
        <v>-</v>
      </c>
      <c r="AA886" s="3" t="str">
        <f>IFERROR(VLOOKUP($D886,Payments!AF$10:$AX$1113,17,FALSE),"-")</f>
        <v>-</v>
      </c>
      <c r="AB886" s="3" t="str">
        <f>IFERROR(VLOOKUP($D886,Payments!AH$10:$AX$1113,15,FALSE),"-")</f>
        <v>-</v>
      </c>
      <c r="AC886" s="3" t="str">
        <f>IFERROR(VLOOKUP($D886,Payments!AJ$10:$AX$1113,15,FALSE),"-")</f>
        <v>-</v>
      </c>
      <c r="AD886" s="3" t="str">
        <f>IFERROR(VLOOKUP($D886,Payments!AL$10:$AX$1113,13,FALSE),"-")</f>
        <v>-</v>
      </c>
      <c r="AE886" s="3" t="str">
        <f>IFERROR(VLOOKUP($D886,Payments!AN$10:$AX$1113,11,FALSE),"-")</f>
        <v>-</v>
      </c>
      <c r="AF886" s="3" t="str">
        <f>IFERROR(VLOOKUP($D886,Payments!AP$10:$AX$1113,9,FALSE),"-")</f>
        <v>-</v>
      </c>
      <c r="AG886" s="3" t="str">
        <f>IFERROR(VLOOKUP($D886,Payments!AR$10:$AX$1113,7,FALSE),"-")</f>
        <v>-</v>
      </c>
      <c r="AH886" s="3" t="str">
        <f>IFERROR(VLOOKUP($D886,Payments!AT$10:$AX$1113,5,FALSE),"-")</f>
        <v>-</v>
      </c>
      <c r="AI886" s="3" t="str">
        <f>IFERROR(VLOOKUP($D886,Payments!AV$10:$AX$1113,3,FALSE),"-")</f>
        <v>-</v>
      </c>
    </row>
    <row r="887" spans="1:35" ht="14.5" x14ac:dyDescent="0.35">
      <c r="A887" s="10" t="s">
        <v>1064</v>
      </c>
      <c r="B887" s="2" t="s">
        <v>2737</v>
      </c>
      <c r="C887" s="23" t="s">
        <v>1426</v>
      </c>
      <c r="D887" s="2" t="s">
        <v>2458</v>
      </c>
      <c r="E887" s="23" t="s">
        <v>1182</v>
      </c>
      <c r="F887" s="9"/>
      <c r="G887" s="38">
        <v>20000</v>
      </c>
      <c r="H887" s="9"/>
      <c r="I887" s="31"/>
      <c r="J887" s="9"/>
      <c r="K887" s="9"/>
      <c r="L887" s="3" t="str">
        <f>IFERROR(VLOOKUP($D887,Payments!B$10:$AX$1113,49,FALSE),"-")</f>
        <v>-</v>
      </c>
      <c r="M887" s="3" t="str">
        <f>IFERROR(VLOOKUP($D887,Payments!D$10:$AX$1113,47,FALSE),"-")</f>
        <v>-</v>
      </c>
      <c r="N887" s="3" t="str">
        <f>IFERROR(VLOOKUP($D887,Payments!F$10:$AX$1113,45,FALSE),"-")</f>
        <v>-</v>
      </c>
      <c r="O887" s="3" t="str">
        <f>IFERROR(VLOOKUP($D887,Payments!H$10:$AX$1113,43,FALSE),"-")</f>
        <v>-</v>
      </c>
      <c r="P887" s="3" t="str">
        <f>IFERROR(VLOOKUP($D887,Payments!J$10:$AX$1113,41,FALSE),"-")</f>
        <v>-</v>
      </c>
      <c r="Q887" s="3" t="str">
        <f>IFERROR(VLOOKUP($D887,Payments!L$10:$AX$1113,39,FALSE),"-")</f>
        <v>-</v>
      </c>
      <c r="R887" s="3" t="str">
        <f>IFERROR(VLOOKUP($D887,Payments!N$10:$AX$1113,37,FALSE),"-")</f>
        <v>-</v>
      </c>
      <c r="S887" s="3" t="str">
        <f>IFERROR(VLOOKUP($D887,Payments!P$10:$AX$1113,35,FALSE),"-")</f>
        <v>-</v>
      </c>
      <c r="T887" s="3" t="str">
        <f>IFERROR(VLOOKUP($D887,Payments!R$10:$AX$1113,33,FALSE),"-")</f>
        <v>-</v>
      </c>
      <c r="U887" s="3" t="str">
        <f>IFERROR(VLOOKUP($D887,Payments!T$10:$AX$1113,31,FALSE),"-")</f>
        <v>-</v>
      </c>
      <c r="V887" s="3" t="str">
        <f>IFERROR(VLOOKUP($D887,Payments!V$10:$AX$1113,29,FALSE),"-")</f>
        <v>-</v>
      </c>
      <c r="W887" s="3" t="str">
        <f>IFERROR(VLOOKUP($D887,Payments!X$10:$AX$1113,27,FALSE),"-")</f>
        <v>-</v>
      </c>
      <c r="X887" s="3" t="str">
        <f>IFERROR(VLOOKUP($D887,Payments!Z$10:$AX$1113,25,FALSE),"-")</f>
        <v>-</v>
      </c>
      <c r="Y887" s="3" t="str">
        <f>IFERROR(VLOOKUP($D887,Payments!AB$10:$AX$1113,23,FALSE),"-")</f>
        <v>-</v>
      </c>
      <c r="Z887" s="3" t="str">
        <f>IFERROR(VLOOKUP($D887,Payments!AD$10:$AX$1113,19,FALSE),"-")</f>
        <v>-</v>
      </c>
      <c r="AA887" s="3" t="str">
        <f>IFERROR(VLOOKUP($D887,Payments!AF$10:$AX$1113,17,FALSE),"-")</f>
        <v>-</v>
      </c>
      <c r="AB887" s="3" t="str">
        <f>IFERROR(VLOOKUP($D887,Payments!AH$10:$AX$1113,15,FALSE),"-")</f>
        <v>-</v>
      </c>
      <c r="AC887" s="3" t="str">
        <f>IFERROR(VLOOKUP($D887,Payments!AJ$10:$AX$1113,15,FALSE),"-")</f>
        <v>-</v>
      </c>
      <c r="AD887" s="3" t="str">
        <f>IFERROR(VLOOKUP($D887,Payments!AL$10:$AX$1113,13,FALSE),"-")</f>
        <v>-</v>
      </c>
      <c r="AE887" s="3" t="str">
        <f>IFERROR(VLOOKUP($D887,Payments!AN$10:$AX$1113,11,FALSE),"-")</f>
        <v>-</v>
      </c>
      <c r="AF887" s="3" t="str">
        <f>IFERROR(VLOOKUP($D887,Payments!AP$10:$AX$1113,9,FALSE),"-")</f>
        <v>-</v>
      </c>
      <c r="AG887" s="3" t="str">
        <f>IFERROR(VLOOKUP($D887,Payments!AR$10:$AX$1113,7,FALSE),"-")</f>
        <v>-</v>
      </c>
      <c r="AH887" s="3" t="str">
        <f>IFERROR(VLOOKUP($D887,Payments!AT$10:$AX$1113,5,FALSE),"-")</f>
        <v>-</v>
      </c>
      <c r="AI887" s="3" t="str">
        <f>IFERROR(VLOOKUP($D887,Payments!AV$10:$AX$1113,3,FALSE),"-")</f>
        <v>-</v>
      </c>
    </row>
    <row r="888" spans="1:35" ht="14.5" x14ac:dyDescent="0.35">
      <c r="A888" s="10" t="s">
        <v>1064</v>
      </c>
      <c r="B888" s="2" t="s">
        <v>2738</v>
      </c>
      <c r="C888" s="23" t="s">
        <v>1427</v>
      </c>
      <c r="D888" s="2" t="s">
        <v>2459</v>
      </c>
      <c r="E888" s="23" t="s">
        <v>1183</v>
      </c>
      <c r="F888" s="9">
        <v>5</v>
      </c>
      <c r="G888" s="38">
        <v>20000</v>
      </c>
      <c r="H888" s="9"/>
      <c r="I888" s="31"/>
      <c r="J888" s="9"/>
      <c r="K888" s="9"/>
      <c r="L888" s="3" t="str">
        <f>IFERROR(VLOOKUP($D888,Payments!B$10:$AX$1113,49,FALSE),"-")</f>
        <v>-</v>
      </c>
      <c r="M888" s="3" t="str">
        <f>IFERROR(VLOOKUP($D888,Payments!D$10:$AX$1113,47,FALSE),"-")</f>
        <v>-</v>
      </c>
      <c r="N888" s="3" t="str">
        <f>IFERROR(VLOOKUP($D888,Payments!F$10:$AX$1113,45,FALSE),"-")</f>
        <v>-</v>
      </c>
      <c r="O888" s="3" t="str">
        <f>IFERROR(VLOOKUP($D888,Payments!H$10:$AX$1113,43,FALSE),"-")</f>
        <v>-</v>
      </c>
      <c r="P888" s="3" t="str">
        <f>IFERROR(VLOOKUP($D888,Payments!J$10:$AX$1113,41,FALSE),"-")</f>
        <v>-</v>
      </c>
      <c r="Q888" s="3" t="str">
        <f>IFERROR(VLOOKUP($D888,Payments!L$10:$AX$1113,39,FALSE),"-")</f>
        <v>-</v>
      </c>
      <c r="R888" s="3" t="str">
        <f>IFERROR(VLOOKUP($D888,Payments!N$10:$AX$1113,37,FALSE),"-")</f>
        <v>-</v>
      </c>
      <c r="S888" s="3" t="str">
        <f>IFERROR(VLOOKUP($D888,Payments!P$10:$AX$1113,35,FALSE),"-")</f>
        <v>-</v>
      </c>
      <c r="T888" s="3" t="str">
        <f>IFERROR(VLOOKUP($D888,Payments!R$10:$AX$1113,33,FALSE),"-")</f>
        <v>-</v>
      </c>
      <c r="U888" s="3" t="str">
        <f>IFERROR(VLOOKUP($D888,Payments!T$10:$AX$1113,31,FALSE),"-")</f>
        <v>-</v>
      </c>
      <c r="V888" s="3" t="str">
        <f>IFERROR(VLOOKUP($D888,Payments!V$10:$AX$1113,29,FALSE),"-")</f>
        <v>-</v>
      </c>
      <c r="W888" s="3" t="str">
        <f>IFERROR(VLOOKUP($D888,Payments!X$10:$AX$1113,27,FALSE),"-")</f>
        <v>-</v>
      </c>
      <c r="X888" s="3" t="str">
        <f>IFERROR(VLOOKUP($D888,Payments!Z$10:$AX$1113,25,FALSE),"-")</f>
        <v>-</v>
      </c>
      <c r="Y888" s="3" t="str">
        <f>IFERROR(VLOOKUP($D888,Payments!AB$10:$AX$1113,23,FALSE),"-")</f>
        <v>-</v>
      </c>
      <c r="Z888" s="3" t="str">
        <f>IFERROR(VLOOKUP($D888,Payments!AD$10:$AX$1113,19,FALSE),"-")</f>
        <v>-</v>
      </c>
      <c r="AA888" s="3" t="str">
        <f>IFERROR(VLOOKUP($D888,Payments!AF$10:$AX$1113,17,FALSE),"-")</f>
        <v>-</v>
      </c>
      <c r="AB888" s="3" t="str">
        <f>IFERROR(VLOOKUP($D888,Payments!AH$10:$AX$1113,15,FALSE),"-")</f>
        <v>-</v>
      </c>
      <c r="AC888" s="3" t="str">
        <f>IFERROR(VLOOKUP($D888,Payments!AJ$10:$AX$1113,15,FALSE),"-")</f>
        <v>-</v>
      </c>
      <c r="AD888" s="3" t="str">
        <f>IFERROR(VLOOKUP($D888,Payments!AL$10:$AX$1113,13,FALSE),"-")</f>
        <v>-</v>
      </c>
      <c r="AE888" s="3" t="str">
        <f>IFERROR(VLOOKUP($D888,Payments!AN$10:$AX$1113,11,FALSE),"-")</f>
        <v>-</v>
      </c>
      <c r="AF888" s="3" t="str">
        <f>IFERROR(VLOOKUP($D888,Payments!AP$10:$AX$1113,9,FALSE),"-")</f>
        <v>-</v>
      </c>
      <c r="AG888" s="3" t="str">
        <f>IFERROR(VLOOKUP($D888,Payments!AR$10:$AX$1113,7,FALSE),"-")</f>
        <v>-</v>
      </c>
      <c r="AH888" s="3" t="str">
        <f>IFERROR(VLOOKUP($D888,Payments!AT$10:$AX$1113,5,FALSE),"-")</f>
        <v>-</v>
      </c>
      <c r="AI888" s="3" t="str">
        <f>IFERROR(VLOOKUP($D888,Payments!AV$10:$AX$1113,3,FALSE),"-")</f>
        <v>-</v>
      </c>
    </row>
    <row r="889" spans="1:35" ht="14.5" x14ac:dyDescent="0.35">
      <c r="A889" s="10" t="s">
        <v>1064</v>
      </c>
      <c r="B889" s="2" t="s">
        <v>2738</v>
      </c>
      <c r="C889" s="23" t="s">
        <v>1427</v>
      </c>
      <c r="D889" s="2" t="s">
        <v>2460</v>
      </c>
      <c r="E889" s="23" t="s">
        <v>1184</v>
      </c>
      <c r="F889" s="9">
        <v>7</v>
      </c>
      <c r="G889" s="38">
        <v>20000</v>
      </c>
      <c r="H889" s="9"/>
      <c r="I889" s="31"/>
      <c r="J889" s="9"/>
      <c r="K889" s="9"/>
      <c r="L889" s="3" t="str">
        <f>IFERROR(VLOOKUP($D889,Payments!B$10:$AX$1113,49,FALSE),"-")</f>
        <v>-</v>
      </c>
      <c r="M889" s="3" t="str">
        <f>IFERROR(VLOOKUP($D889,Payments!D$10:$AX$1113,47,FALSE),"-")</f>
        <v>-</v>
      </c>
      <c r="N889" s="3" t="str">
        <f>IFERROR(VLOOKUP($D889,Payments!F$10:$AX$1113,45,FALSE),"-")</f>
        <v>-</v>
      </c>
      <c r="O889" s="3" t="str">
        <f>IFERROR(VLOOKUP($D889,Payments!H$10:$AX$1113,43,FALSE),"-")</f>
        <v>-</v>
      </c>
      <c r="P889" s="3" t="str">
        <f>IFERROR(VLOOKUP($D889,Payments!J$10:$AX$1113,41,FALSE),"-")</f>
        <v>-</v>
      </c>
      <c r="Q889" s="3" t="str">
        <f>IFERROR(VLOOKUP($D889,Payments!L$10:$AX$1113,39,FALSE),"-")</f>
        <v>-</v>
      </c>
      <c r="R889" s="3" t="str">
        <f>IFERROR(VLOOKUP($D889,Payments!N$10:$AX$1113,37,FALSE),"-")</f>
        <v>-</v>
      </c>
      <c r="S889" s="3" t="str">
        <f>IFERROR(VLOOKUP($D889,Payments!P$10:$AX$1113,35,FALSE),"-")</f>
        <v>-</v>
      </c>
      <c r="T889" s="3" t="str">
        <f>IFERROR(VLOOKUP($D889,Payments!R$10:$AX$1113,33,FALSE),"-")</f>
        <v>-</v>
      </c>
      <c r="U889" s="3" t="str">
        <f>IFERROR(VLOOKUP($D889,Payments!T$10:$AX$1113,31,FALSE),"-")</f>
        <v>-</v>
      </c>
      <c r="V889" s="3" t="str">
        <f>IFERROR(VLOOKUP($D889,Payments!V$10:$AX$1113,29,FALSE),"-")</f>
        <v>-</v>
      </c>
      <c r="W889" s="3" t="str">
        <f>IFERROR(VLOOKUP($D889,Payments!X$10:$AX$1113,27,FALSE),"-")</f>
        <v>-</v>
      </c>
      <c r="X889" s="3" t="str">
        <f>IFERROR(VLOOKUP($D889,Payments!Z$10:$AX$1113,25,FALSE),"-")</f>
        <v>-</v>
      </c>
      <c r="Y889" s="3" t="str">
        <f>IFERROR(VLOOKUP($D889,Payments!AB$10:$AX$1113,23,FALSE),"-")</f>
        <v>-</v>
      </c>
      <c r="Z889" s="3" t="str">
        <f>IFERROR(VLOOKUP($D889,Payments!AD$10:$AX$1113,19,FALSE),"-")</f>
        <v>-</v>
      </c>
      <c r="AA889" s="3" t="str">
        <f>IFERROR(VLOOKUP($D889,Payments!AF$10:$AX$1113,17,FALSE),"-")</f>
        <v>-</v>
      </c>
      <c r="AB889" s="3" t="str">
        <f>IFERROR(VLOOKUP($D889,Payments!AH$10:$AX$1113,15,FALSE),"-")</f>
        <v>-</v>
      </c>
      <c r="AC889" s="3" t="str">
        <f>IFERROR(VLOOKUP($D889,Payments!AJ$10:$AX$1113,15,FALSE),"-")</f>
        <v>-</v>
      </c>
      <c r="AD889" s="3" t="str">
        <f>IFERROR(VLOOKUP($D889,Payments!AL$10:$AX$1113,13,FALSE),"-")</f>
        <v>-</v>
      </c>
      <c r="AE889" s="3" t="str">
        <f>IFERROR(VLOOKUP($D889,Payments!AN$10:$AX$1113,11,FALSE),"-")</f>
        <v>-</v>
      </c>
      <c r="AF889" s="3" t="str">
        <f>IFERROR(VLOOKUP($D889,Payments!AP$10:$AX$1113,9,FALSE),"-")</f>
        <v>-</v>
      </c>
      <c r="AG889" s="3" t="str">
        <f>IFERROR(VLOOKUP($D889,Payments!AR$10:$AX$1113,7,FALSE),"-")</f>
        <v>-</v>
      </c>
      <c r="AH889" s="3" t="str">
        <f>IFERROR(VLOOKUP($D889,Payments!AT$10:$AX$1113,5,FALSE),"-")</f>
        <v>-</v>
      </c>
      <c r="AI889" s="3" t="str">
        <f>IFERROR(VLOOKUP($D889,Payments!AV$10:$AX$1113,3,FALSE),"-")</f>
        <v>-</v>
      </c>
    </row>
    <row r="890" spans="1:35" ht="14.5" x14ac:dyDescent="0.35">
      <c r="A890" s="10" t="s">
        <v>1064</v>
      </c>
      <c r="B890" s="2" t="s">
        <v>2738</v>
      </c>
      <c r="C890" s="23" t="s">
        <v>1427</v>
      </c>
      <c r="D890" s="2" t="s">
        <v>2461</v>
      </c>
      <c r="E890" s="23" t="s">
        <v>1185</v>
      </c>
      <c r="F890" s="9">
        <v>8</v>
      </c>
      <c r="G890" s="38">
        <v>20000</v>
      </c>
      <c r="H890" s="9"/>
      <c r="I890" s="31"/>
      <c r="J890" s="9"/>
      <c r="K890" s="9"/>
      <c r="L890" s="3" t="str">
        <f>IFERROR(VLOOKUP($D890,Payments!B$10:$AX$1113,49,FALSE),"-")</f>
        <v>-</v>
      </c>
      <c r="M890" s="3" t="str">
        <f>IFERROR(VLOOKUP($D890,Payments!D$10:$AX$1113,47,FALSE),"-")</f>
        <v>-</v>
      </c>
      <c r="N890" s="3" t="str">
        <f>IFERROR(VLOOKUP($D890,Payments!F$10:$AX$1113,45,FALSE),"-")</f>
        <v>-</v>
      </c>
      <c r="O890" s="3" t="str">
        <f>IFERROR(VLOOKUP($D890,Payments!H$10:$AX$1113,43,FALSE),"-")</f>
        <v>-</v>
      </c>
      <c r="P890" s="3" t="str">
        <f>IFERROR(VLOOKUP($D890,Payments!J$10:$AX$1113,41,FALSE),"-")</f>
        <v>-</v>
      </c>
      <c r="Q890" s="3" t="str">
        <f>IFERROR(VLOOKUP($D890,Payments!L$10:$AX$1113,39,FALSE),"-")</f>
        <v>-</v>
      </c>
      <c r="R890" s="3" t="str">
        <f>IFERROR(VLOOKUP($D890,Payments!N$10:$AX$1113,37,FALSE),"-")</f>
        <v>-</v>
      </c>
      <c r="S890" s="3" t="str">
        <f>IFERROR(VLOOKUP($D890,Payments!P$10:$AX$1113,35,FALSE),"-")</f>
        <v>-</v>
      </c>
      <c r="T890" s="3" t="str">
        <f>IFERROR(VLOOKUP($D890,Payments!R$10:$AX$1113,33,FALSE),"-")</f>
        <v>-</v>
      </c>
      <c r="U890" s="3" t="str">
        <f>IFERROR(VLOOKUP($D890,Payments!T$10:$AX$1113,31,FALSE),"-")</f>
        <v>-</v>
      </c>
      <c r="V890" s="3" t="str">
        <f>IFERROR(VLOOKUP($D890,Payments!V$10:$AX$1113,29,FALSE),"-")</f>
        <v>-</v>
      </c>
      <c r="W890" s="3" t="str">
        <f>IFERROR(VLOOKUP($D890,Payments!X$10:$AX$1113,27,FALSE),"-")</f>
        <v>-</v>
      </c>
      <c r="X890" s="3" t="str">
        <f>IFERROR(VLOOKUP($D890,Payments!Z$10:$AX$1113,25,FALSE),"-")</f>
        <v>-</v>
      </c>
      <c r="Y890" s="3" t="str">
        <f>IFERROR(VLOOKUP($D890,Payments!AB$10:$AX$1113,23,FALSE),"-")</f>
        <v>-</v>
      </c>
      <c r="Z890" s="3" t="str">
        <f>IFERROR(VLOOKUP($D890,Payments!AD$10:$AX$1113,19,FALSE),"-")</f>
        <v>-</v>
      </c>
      <c r="AA890" s="3" t="str">
        <f>IFERROR(VLOOKUP($D890,Payments!AF$10:$AX$1113,17,FALSE),"-")</f>
        <v>-</v>
      </c>
      <c r="AB890" s="3" t="str">
        <f>IFERROR(VLOOKUP($D890,Payments!AH$10:$AX$1113,15,FALSE),"-")</f>
        <v>-</v>
      </c>
      <c r="AC890" s="3" t="str">
        <f>IFERROR(VLOOKUP($D890,Payments!AJ$10:$AX$1113,15,FALSE),"-")</f>
        <v>-</v>
      </c>
      <c r="AD890" s="3" t="str">
        <f>IFERROR(VLOOKUP($D890,Payments!AL$10:$AX$1113,13,FALSE),"-")</f>
        <v>-</v>
      </c>
      <c r="AE890" s="3" t="str">
        <f>IFERROR(VLOOKUP($D890,Payments!AN$10:$AX$1113,11,FALSE),"-")</f>
        <v>-</v>
      </c>
      <c r="AF890" s="3" t="str">
        <f>IFERROR(VLOOKUP($D890,Payments!AP$10:$AX$1113,9,FALSE),"-")</f>
        <v>-</v>
      </c>
      <c r="AG890" s="3" t="str">
        <f>IFERROR(VLOOKUP($D890,Payments!AR$10:$AX$1113,7,FALSE),"-")</f>
        <v>-</v>
      </c>
      <c r="AH890" s="3" t="str">
        <f>IFERROR(VLOOKUP($D890,Payments!AT$10:$AX$1113,5,FALSE),"-")</f>
        <v>-</v>
      </c>
      <c r="AI890" s="3" t="str">
        <f>IFERROR(VLOOKUP($D890,Payments!AV$10:$AX$1113,3,FALSE),"-")</f>
        <v>-</v>
      </c>
    </row>
    <row r="891" spans="1:35" ht="14.5" x14ac:dyDescent="0.35">
      <c r="A891" s="10" t="s">
        <v>1064</v>
      </c>
      <c r="B891" s="2" t="s">
        <v>2738</v>
      </c>
      <c r="C891" s="23" t="s">
        <v>1427</v>
      </c>
      <c r="D891" s="2" t="s">
        <v>2462</v>
      </c>
      <c r="E891" s="23" t="s">
        <v>1186</v>
      </c>
      <c r="F891" s="9">
        <v>3</v>
      </c>
      <c r="G891" s="38">
        <v>20000</v>
      </c>
      <c r="H891" s="9"/>
      <c r="I891" s="31"/>
      <c r="J891" s="9"/>
      <c r="K891" s="9"/>
      <c r="L891" s="3" t="str">
        <f>IFERROR(VLOOKUP($D891,Payments!B$10:$AX$1113,49,FALSE),"-")</f>
        <v>-</v>
      </c>
      <c r="M891" s="3" t="str">
        <f>IFERROR(VLOOKUP($D891,Payments!D$10:$AX$1113,47,FALSE),"-")</f>
        <v>-</v>
      </c>
      <c r="N891" s="3" t="str">
        <f>IFERROR(VLOOKUP($D891,Payments!F$10:$AX$1113,45,FALSE),"-")</f>
        <v>-</v>
      </c>
      <c r="O891" s="3" t="str">
        <f>IFERROR(VLOOKUP($D891,Payments!H$10:$AX$1113,43,FALSE),"-")</f>
        <v>-</v>
      </c>
      <c r="P891" s="3" t="str">
        <f>IFERROR(VLOOKUP($D891,Payments!J$10:$AX$1113,41,FALSE),"-")</f>
        <v>-</v>
      </c>
      <c r="Q891" s="3" t="str">
        <f>IFERROR(VLOOKUP($D891,Payments!L$10:$AX$1113,39,FALSE),"-")</f>
        <v>-</v>
      </c>
      <c r="R891" s="3" t="str">
        <f>IFERROR(VLOOKUP($D891,Payments!N$10:$AX$1113,37,FALSE),"-")</f>
        <v>-</v>
      </c>
      <c r="S891" s="3" t="str">
        <f>IFERROR(VLOOKUP($D891,Payments!P$10:$AX$1113,35,FALSE),"-")</f>
        <v>-</v>
      </c>
      <c r="T891" s="3" t="str">
        <f>IFERROR(VLOOKUP($D891,Payments!R$10:$AX$1113,33,FALSE),"-")</f>
        <v>-</v>
      </c>
      <c r="U891" s="3" t="str">
        <f>IFERROR(VLOOKUP($D891,Payments!T$10:$AX$1113,31,FALSE),"-")</f>
        <v>-</v>
      </c>
      <c r="V891" s="3" t="str">
        <f>IFERROR(VLOOKUP($D891,Payments!V$10:$AX$1113,29,FALSE),"-")</f>
        <v>-</v>
      </c>
      <c r="W891" s="3" t="str">
        <f>IFERROR(VLOOKUP($D891,Payments!X$10:$AX$1113,27,FALSE),"-")</f>
        <v>-</v>
      </c>
      <c r="X891" s="3" t="str">
        <f>IFERROR(VLOOKUP($D891,Payments!Z$10:$AX$1113,25,FALSE),"-")</f>
        <v>-</v>
      </c>
      <c r="Y891" s="3" t="str">
        <f>IFERROR(VLOOKUP($D891,Payments!AB$10:$AX$1113,23,FALSE),"-")</f>
        <v>-</v>
      </c>
      <c r="Z891" s="3" t="str">
        <f>IFERROR(VLOOKUP($D891,Payments!AD$10:$AX$1113,19,FALSE),"-")</f>
        <v>-</v>
      </c>
      <c r="AA891" s="3" t="str">
        <f>IFERROR(VLOOKUP($D891,Payments!AF$10:$AX$1113,17,FALSE),"-")</f>
        <v>-</v>
      </c>
      <c r="AB891" s="3" t="str">
        <f>IFERROR(VLOOKUP($D891,Payments!AH$10:$AX$1113,15,FALSE),"-")</f>
        <v>-</v>
      </c>
      <c r="AC891" s="3" t="str">
        <f>IFERROR(VLOOKUP($D891,Payments!AJ$10:$AX$1113,15,FALSE),"-")</f>
        <v>-</v>
      </c>
      <c r="AD891" s="3" t="str">
        <f>IFERROR(VLOOKUP($D891,Payments!AL$10:$AX$1113,13,FALSE),"-")</f>
        <v>-</v>
      </c>
      <c r="AE891" s="3" t="str">
        <f>IFERROR(VLOOKUP($D891,Payments!AN$10:$AX$1113,11,FALSE),"-")</f>
        <v>-</v>
      </c>
      <c r="AF891" s="3" t="str">
        <f>IFERROR(VLOOKUP($D891,Payments!AP$10:$AX$1113,9,FALSE),"-")</f>
        <v>-</v>
      </c>
      <c r="AG891" s="3" t="str">
        <f>IFERROR(VLOOKUP($D891,Payments!AR$10:$AX$1113,7,FALSE),"-")</f>
        <v>-</v>
      </c>
      <c r="AH891" s="3" t="str">
        <f>IFERROR(VLOOKUP($D891,Payments!AT$10:$AX$1113,5,FALSE),"-")</f>
        <v>-</v>
      </c>
      <c r="AI891" s="3" t="str">
        <f>IFERROR(VLOOKUP($D891,Payments!AV$10:$AX$1113,3,FALSE),"-")</f>
        <v>-</v>
      </c>
    </row>
    <row r="892" spans="1:35" ht="14.5" x14ac:dyDescent="0.35">
      <c r="A892" s="10" t="s">
        <v>1064</v>
      </c>
      <c r="B892" s="2" t="s">
        <v>2738</v>
      </c>
      <c r="C892" s="23" t="s">
        <v>1427</v>
      </c>
      <c r="D892" s="2" t="s">
        <v>2463</v>
      </c>
      <c r="E892" s="23" t="s">
        <v>1187</v>
      </c>
      <c r="F892" s="9">
        <v>2</v>
      </c>
      <c r="G892" s="38">
        <v>20000</v>
      </c>
      <c r="H892" s="9"/>
      <c r="I892" s="31"/>
      <c r="J892" s="9"/>
      <c r="K892" s="9"/>
      <c r="L892" s="3" t="str">
        <f>IFERROR(VLOOKUP($D892,Payments!B$10:$AX$1113,49,FALSE),"-")</f>
        <v>-</v>
      </c>
      <c r="M892" s="3" t="str">
        <f>IFERROR(VLOOKUP($D892,Payments!D$10:$AX$1113,47,FALSE),"-")</f>
        <v>-</v>
      </c>
      <c r="N892" s="3" t="str">
        <f>IFERROR(VLOOKUP($D892,Payments!F$10:$AX$1113,45,FALSE),"-")</f>
        <v>-</v>
      </c>
      <c r="O892" s="3" t="str">
        <f>IFERROR(VLOOKUP($D892,Payments!H$10:$AX$1113,43,FALSE),"-")</f>
        <v>-</v>
      </c>
      <c r="P892" s="3" t="str">
        <f>IFERROR(VLOOKUP($D892,Payments!J$10:$AX$1113,41,FALSE),"-")</f>
        <v>-</v>
      </c>
      <c r="Q892" s="3" t="str">
        <f>IFERROR(VLOOKUP($D892,Payments!L$10:$AX$1113,39,FALSE),"-")</f>
        <v>-</v>
      </c>
      <c r="R892" s="3" t="str">
        <f>IFERROR(VLOOKUP($D892,Payments!N$10:$AX$1113,37,FALSE),"-")</f>
        <v>-</v>
      </c>
      <c r="S892" s="3" t="str">
        <f>IFERROR(VLOOKUP($D892,Payments!P$10:$AX$1113,35,FALSE),"-")</f>
        <v>-</v>
      </c>
      <c r="T892" s="3" t="str">
        <f>IFERROR(VLOOKUP($D892,Payments!R$10:$AX$1113,33,FALSE),"-")</f>
        <v>-</v>
      </c>
      <c r="U892" s="3" t="str">
        <f>IFERROR(VLOOKUP($D892,Payments!T$10:$AX$1113,31,FALSE),"-")</f>
        <v>-</v>
      </c>
      <c r="V892" s="3" t="str">
        <f>IFERROR(VLOOKUP($D892,Payments!V$10:$AX$1113,29,FALSE),"-")</f>
        <v>-</v>
      </c>
      <c r="W892" s="3" t="str">
        <f>IFERROR(VLOOKUP($D892,Payments!X$10:$AX$1113,27,FALSE),"-")</f>
        <v>-</v>
      </c>
      <c r="X892" s="3" t="str">
        <f>IFERROR(VLOOKUP($D892,Payments!Z$10:$AX$1113,25,FALSE),"-")</f>
        <v>-</v>
      </c>
      <c r="Y892" s="3" t="str">
        <f>IFERROR(VLOOKUP($D892,Payments!AB$10:$AX$1113,23,FALSE),"-")</f>
        <v>-</v>
      </c>
      <c r="Z892" s="3" t="str">
        <f>IFERROR(VLOOKUP($D892,Payments!AD$10:$AX$1113,19,FALSE),"-")</f>
        <v>-</v>
      </c>
      <c r="AA892" s="3" t="str">
        <f>IFERROR(VLOOKUP($D892,Payments!AF$10:$AX$1113,17,FALSE),"-")</f>
        <v>-</v>
      </c>
      <c r="AB892" s="3" t="str">
        <f>IFERROR(VLOOKUP($D892,Payments!AH$10:$AX$1113,15,FALSE),"-")</f>
        <v>-</v>
      </c>
      <c r="AC892" s="3" t="str">
        <f>IFERROR(VLOOKUP($D892,Payments!AJ$10:$AX$1113,15,FALSE),"-")</f>
        <v>-</v>
      </c>
      <c r="AD892" s="3" t="str">
        <f>IFERROR(VLOOKUP($D892,Payments!AL$10:$AX$1113,13,FALSE),"-")</f>
        <v>-</v>
      </c>
      <c r="AE892" s="3" t="str">
        <f>IFERROR(VLOOKUP($D892,Payments!AN$10:$AX$1113,11,FALSE),"-")</f>
        <v>-</v>
      </c>
      <c r="AF892" s="3" t="str">
        <f>IFERROR(VLOOKUP($D892,Payments!AP$10:$AX$1113,9,FALSE),"-")</f>
        <v>-</v>
      </c>
      <c r="AG892" s="3" t="str">
        <f>IFERROR(VLOOKUP($D892,Payments!AR$10:$AX$1113,7,FALSE),"-")</f>
        <v>-</v>
      </c>
      <c r="AH892" s="3" t="str">
        <f>IFERROR(VLOOKUP($D892,Payments!AT$10:$AX$1113,5,FALSE),"-")</f>
        <v>-</v>
      </c>
      <c r="AI892" s="3" t="str">
        <f>IFERROR(VLOOKUP($D892,Payments!AV$10:$AX$1113,3,FALSE),"-")</f>
        <v>-</v>
      </c>
    </row>
    <row r="893" spans="1:35" ht="14.5" x14ac:dyDescent="0.35">
      <c r="A893" s="10" t="s">
        <v>1064</v>
      </c>
      <c r="B893" s="2" t="s">
        <v>2738</v>
      </c>
      <c r="C893" s="23" t="s">
        <v>1427</v>
      </c>
      <c r="D893" s="2" t="s">
        <v>2464</v>
      </c>
      <c r="E893" s="23" t="s">
        <v>1188</v>
      </c>
      <c r="F893" s="9">
        <v>4</v>
      </c>
      <c r="G893" s="38">
        <v>20000</v>
      </c>
      <c r="H893" s="9"/>
      <c r="I893" s="31"/>
      <c r="J893" s="9"/>
      <c r="K893" s="9"/>
      <c r="L893" s="3" t="str">
        <f>IFERROR(VLOOKUP($D893,Payments!B$10:$AX$1113,49,FALSE),"-")</f>
        <v>-</v>
      </c>
      <c r="M893" s="3" t="str">
        <f>IFERROR(VLOOKUP($D893,Payments!D$10:$AX$1113,47,FALSE),"-")</f>
        <v>-</v>
      </c>
      <c r="N893" s="3" t="str">
        <f>IFERROR(VLOOKUP($D893,Payments!F$10:$AX$1113,45,FALSE),"-")</f>
        <v>-</v>
      </c>
      <c r="O893" s="3" t="str">
        <f>IFERROR(VLOOKUP($D893,Payments!H$10:$AX$1113,43,FALSE),"-")</f>
        <v>-</v>
      </c>
      <c r="P893" s="3" t="str">
        <f>IFERROR(VLOOKUP($D893,Payments!J$10:$AX$1113,41,FALSE),"-")</f>
        <v>-</v>
      </c>
      <c r="Q893" s="3" t="str">
        <f>IFERROR(VLOOKUP($D893,Payments!L$10:$AX$1113,39,FALSE),"-")</f>
        <v>-</v>
      </c>
      <c r="R893" s="3" t="str">
        <f>IFERROR(VLOOKUP($D893,Payments!N$10:$AX$1113,37,FALSE),"-")</f>
        <v>-</v>
      </c>
      <c r="S893" s="3" t="str">
        <f>IFERROR(VLOOKUP($D893,Payments!P$10:$AX$1113,35,FALSE),"-")</f>
        <v>-</v>
      </c>
      <c r="T893" s="3" t="str">
        <f>IFERROR(VLOOKUP($D893,Payments!R$10:$AX$1113,33,FALSE),"-")</f>
        <v>-</v>
      </c>
      <c r="U893" s="3" t="str">
        <f>IFERROR(VLOOKUP($D893,Payments!T$10:$AX$1113,31,FALSE),"-")</f>
        <v>-</v>
      </c>
      <c r="V893" s="3" t="str">
        <f>IFERROR(VLOOKUP($D893,Payments!V$10:$AX$1113,29,FALSE),"-")</f>
        <v>-</v>
      </c>
      <c r="W893" s="3" t="str">
        <f>IFERROR(VLOOKUP($D893,Payments!X$10:$AX$1113,27,FALSE),"-")</f>
        <v>-</v>
      </c>
      <c r="X893" s="3" t="str">
        <f>IFERROR(VLOOKUP($D893,Payments!Z$10:$AX$1113,25,FALSE),"-")</f>
        <v>-</v>
      </c>
      <c r="Y893" s="3" t="str">
        <f>IFERROR(VLOOKUP($D893,Payments!AB$10:$AX$1113,23,FALSE),"-")</f>
        <v>-</v>
      </c>
      <c r="Z893" s="3" t="str">
        <f>IFERROR(VLOOKUP($D893,Payments!AD$10:$AX$1113,19,FALSE),"-")</f>
        <v>-</v>
      </c>
      <c r="AA893" s="3" t="str">
        <f>IFERROR(VLOOKUP($D893,Payments!AF$10:$AX$1113,17,FALSE),"-")</f>
        <v>-</v>
      </c>
      <c r="AB893" s="3" t="str">
        <f>IFERROR(VLOOKUP($D893,Payments!AH$10:$AX$1113,15,FALSE),"-")</f>
        <v>-</v>
      </c>
      <c r="AC893" s="3" t="str">
        <f>IFERROR(VLOOKUP($D893,Payments!AJ$10:$AX$1113,15,FALSE),"-")</f>
        <v>-</v>
      </c>
      <c r="AD893" s="3" t="str">
        <f>IFERROR(VLOOKUP($D893,Payments!AL$10:$AX$1113,13,FALSE),"-")</f>
        <v>-</v>
      </c>
      <c r="AE893" s="3" t="str">
        <f>IFERROR(VLOOKUP($D893,Payments!AN$10:$AX$1113,11,FALSE),"-")</f>
        <v>-</v>
      </c>
      <c r="AF893" s="3" t="str">
        <f>IFERROR(VLOOKUP($D893,Payments!AP$10:$AX$1113,9,FALSE),"-")</f>
        <v>-</v>
      </c>
      <c r="AG893" s="3" t="str">
        <f>IFERROR(VLOOKUP($D893,Payments!AR$10:$AX$1113,7,FALSE),"-")</f>
        <v>-</v>
      </c>
      <c r="AH893" s="3" t="str">
        <f>IFERROR(VLOOKUP($D893,Payments!AT$10:$AX$1113,5,FALSE),"-")</f>
        <v>-</v>
      </c>
      <c r="AI893" s="3" t="str">
        <f>IFERROR(VLOOKUP($D893,Payments!AV$10:$AX$1113,3,FALSE),"-")</f>
        <v>-</v>
      </c>
    </row>
    <row r="894" spans="1:35" ht="14.5" x14ac:dyDescent="0.35">
      <c r="A894" s="10" t="s">
        <v>1064</v>
      </c>
      <c r="B894" s="2" t="s">
        <v>2738</v>
      </c>
      <c r="C894" s="23" t="s">
        <v>1427</v>
      </c>
      <c r="D894" s="2" t="s">
        <v>2465</v>
      </c>
      <c r="E894" s="23" t="s">
        <v>1189</v>
      </c>
      <c r="F894" s="2" t="s">
        <v>2786</v>
      </c>
      <c r="G894" s="38">
        <v>20000</v>
      </c>
      <c r="H894" s="9" t="s">
        <v>227</v>
      </c>
      <c r="I894" s="31"/>
      <c r="J894" s="9"/>
      <c r="K894" s="9"/>
      <c r="L894" s="3" t="str">
        <f>IFERROR(VLOOKUP($D894,Payments!B$10:$AX$1113,49,FALSE),"-")</f>
        <v>-</v>
      </c>
      <c r="M894" s="3" t="str">
        <f>IFERROR(VLOOKUP($D894,Payments!D$10:$AX$1113,47,FALSE),"-")</f>
        <v>-</v>
      </c>
      <c r="N894" s="3" t="str">
        <f>IFERROR(VLOOKUP($D894,Payments!F$10:$AX$1113,45,FALSE),"-")</f>
        <v>-</v>
      </c>
      <c r="O894" s="3" t="str">
        <f>IFERROR(VLOOKUP($D894,Payments!H$10:$AX$1113,43,FALSE),"-")</f>
        <v>-</v>
      </c>
      <c r="P894" s="3" t="str">
        <f>IFERROR(VLOOKUP($D894,Payments!J$10:$AX$1113,41,FALSE),"-")</f>
        <v>-</v>
      </c>
      <c r="Q894" s="3" t="str">
        <f>IFERROR(VLOOKUP($D894,Payments!L$10:$AX$1113,39,FALSE),"-")</f>
        <v>-</v>
      </c>
      <c r="R894" s="3" t="str">
        <f>IFERROR(VLOOKUP($D894,Payments!N$10:$AX$1113,37,FALSE),"-")</f>
        <v>-</v>
      </c>
      <c r="S894" s="3" t="str">
        <f>IFERROR(VLOOKUP($D894,Payments!P$10:$AX$1113,35,FALSE),"-")</f>
        <v>-</v>
      </c>
      <c r="T894" s="3" t="str">
        <f>IFERROR(VLOOKUP($D894,Payments!R$10:$AX$1113,33,FALSE),"-")</f>
        <v>-</v>
      </c>
      <c r="U894" s="3" t="str">
        <f>IFERROR(VLOOKUP($D894,Payments!T$10:$AX$1113,31,FALSE),"-")</f>
        <v>-</v>
      </c>
      <c r="V894" s="3" t="str">
        <f>IFERROR(VLOOKUP($D894,Payments!V$10:$AX$1113,29,FALSE),"-")</f>
        <v>-</v>
      </c>
      <c r="W894" s="3" t="str">
        <f>IFERROR(VLOOKUP($D894,Payments!X$10:$AX$1113,27,FALSE),"-")</f>
        <v>-</v>
      </c>
      <c r="X894" s="3" t="str">
        <f>IFERROR(VLOOKUP($D894,Payments!Z$10:$AX$1113,25,FALSE),"-")</f>
        <v>-</v>
      </c>
      <c r="Y894" s="3" t="str">
        <f>IFERROR(VLOOKUP($D894,Payments!AB$10:$AX$1113,23,FALSE),"-")</f>
        <v>-</v>
      </c>
      <c r="Z894" s="3" t="str">
        <f>IFERROR(VLOOKUP($D894,Payments!AD$10:$AX$1113,19,FALSE),"-")</f>
        <v>-</v>
      </c>
      <c r="AA894" s="3" t="str">
        <f>IFERROR(VLOOKUP($D894,Payments!AF$10:$AX$1113,17,FALSE),"-")</f>
        <v>-</v>
      </c>
      <c r="AB894" s="3" t="str">
        <f>IFERROR(VLOOKUP($D894,Payments!AH$10:$AX$1113,15,FALSE),"-")</f>
        <v>-</v>
      </c>
      <c r="AC894" s="3" t="str">
        <f>IFERROR(VLOOKUP($D894,Payments!AJ$10:$AX$1113,15,FALSE),"-")</f>
        <v>-</v>
      </c>
      <c r="AD894" s="3" t="str">
        <f>IFERROR(VLOOKUP($D894,Payments!AL$10:$AX$1113,13,FALSE),"-")</f>
        <v>-</v>
      </c>
      <c r="AE894" s="3" t="str">
        <f>IFERROR(VLOOKUP($D894,Payments!AN$10:$AX$1113,11,FALSE),"-")</f>
        <v>-</v>
      </c>
      <c r="AF894" s="3" t="str">
        <f>IFERROR(VLOOKUP($D894,Payments!AP$10:$AX$1113,9,FALSE),"-")</f>
        <v>-</v>
      </c>
      <c r="AG894" s="3" t="str">
        <f>IFERROR(VLOOKUP($D894,Payments!AR$10:$AX$1113,7,FALSE),"-")</f>
        <v>-</v>
      </c>
      <c r="AH894" s="3" t="str">
        <f>IFERROR(VLOOKUP($D894,Payments!AT$10:$AX$1113,5,FALSE),"-")</f>
        <v>-</v>
      </c>
      <c r="AI894" s="3" t="str">
        <f>IFERROR(VLOOKUP($D894,Payments!AV$10:$AX$1113,3,FALSE),"-")</f>
        <v>-</v>
      </c>
    </row>
    <row r="895" spans="1:35" ht="14.5" x14ac:dyDescent="0.35">
      <c r="A895" s="10" t="s">
        <v>1064</v>
      </c>
      <c r="B895" s="2" t="s">
        <v>2739</v>
      </c>
      <c r="C895" s="23" t="s">
        <v>1428</v>
      </c>
      <c r="D895" s="2" t="s">
        <v>2466</v>
      </c>
      <c r="E895" s="23" t="s">
        <v>1190</v>
      </c>
      <c r="F895" s="9"/>
      <c r="G895" s="38">
        <v>20000</v>
      </c>
      <c r="H895" s="9"/>
      <c r="I895" s="31"/>
      <c r="J895" s="9"/>
      <c r="K895" s="9"/>
      <c r="L895" s="3" t="str">
        <f>IFERROR(VLOOKUP($D895,Payments!B$10:$AX$1113,49,FALSE),"-")</f>
        <v>-</v>
      </c>
      <c r="M895" s="3" t="str">
        <f>IFERROR(VLOOKUP($D895,Payments!D$10:$AX$1113,47,FALSE),"-")</f>
        <v>-</v>
      </c>
      <c r="N895" s="3" t="str">
        <f>IFERROR(VLOOKUP($D895,Payments!F$10:$AX$1113,45,FALSE),"-")</f>
        <v>-</v>
      </c>
      <c r="O895" s="3" t="str">
        <f>IFERROR(VLOOKUP($D895,Payments!H$10:$AX$1113,43,FALSE),"-")</f>
        <v>-</v>
      </c>
      <c r="P895" s="3" t="str">
        <f>IFERROR(VLOOKUP($D895,Payments!J$10:$AX$1113,41,FALSE),"-")</f>
        <v>-</v>
      </c>
      <c r="Q895" s="3" t="str">
        <f>IFERROR(VLOOKUP($D895,Payments!L$10:$AX$1113,39,FALSE),"-")</f>
        <v>-</v>
      </c>
      <c r="R895" s="3" t="str">
        <f>IFERROR(VLOOKUP($D895,Payments!N$10:$AX$1113,37,FALSE),"-")</f>
        <v>-</v>
      </c>
      <c r="S895" s="3" t="str">
        <f>IFERROR(VLOOKUP($D895,Payments!P$10:$AX$1113,35,FALSE),"-")</f>
        <v>-</v>
      </c>
      <c r="T895" s="3" t="str">
        <f>IFERROR(VLOOKUP($D895,Payments!R$10:$AX$1113,33,FALSE),"-")</f>
        <v>-</v>
      </c>
      <c r="U895" s="3" t="str">
        <f>IFERROR(VLOOKUP($D895,Payments!T$10:$AX$1113,31,FALSE),"-")</f>
        <v>-</v>
      </c>
      <c r="V895" s="3" t="str">
        <f>IFERROR(VLOOKUP($D895,Payments!V$10:$AX$1113,29,FALSE),"-")</f>
        <v>-</v>
      </c>
      <c r="W895" s="3" t="str">
        <f>IFERROR(VLOOKUP($D895,Payments!X$10:$AX$1113,27,FALSE),"-")</f>
        <v>-</v>
      </c>
      <c r="X895" s="3" t="str">
        <f>IFERROR(VLOOKUP($D895,Payments!Z$10:$AX$1113,25,FALSE),"-")</f>
        <v>-</v>
      </c>
      <c r="Y895" s="3" t="str">
        <f>IFERROR(VLOOKUP($D895,Payments!AB$10:$AX$1113,23,FALSE),"-")</f>
        <v>-</v>
      </c>
      <c r="Z895" s="3" t="str">
        <f>IFERROR(VLOOKUP($D895,Payments!AD$10:$AX$1113,19,FALSE),"-")</f>
        <v>-</v>
      </c>
      <c r="AA895" s="3" t="str">
        <f>IFERROR(VLOOKUP($D895,Payments!AF$10:$AX$1113,17,FALSE),"-")</f>
        <v>-</v>
      </c>
      <c r="AB895" s="3" t="str">
        <f>IFERROR(VLOOKUP($D895,Payments!AH$10:$AX$1113,15,FALSE),"-")</f>
        <v>-</v>
      </c>
      <c r="AC895" s="3" t="str">
        <f>IFERROR(VLOOKUP($D895,Payments!AJ$10:$AX$1113,15,FALSE),"-")</f>
        <v>-</v>
      </c>
      <c r="AD895" s="3" t="str">
        <f>IFERROR(VLOOKUP($D895,Payments!AL$10:$AX$1113,13,FALSE),"-")</f>
        <v>-</v>
      </c>
      <c r="AE895" s="3" t="str">
        <f>IFERROR(VLOOKUP($D895,Payments!AN$10:$AX$1113,11,FALSE),"-")</f>
        <v>-</v>
      </c>
      <c r="AF895" s="3" t="str">
        <f>IFERROR(VLOOKUP($D895,Payments!AP$10:$AX$1113,9,FALSE),"-")</f>
        <v>-</v>
      </c>
      <c r="AG895" s="3" t="str">
        <f>IFERROR(VLOOKUP($D895,Payments!AR$10:$AX$1113,7,FALSE),"-")</f>
        <v>-</v>
      </c>
      <c r="AH895" s="3" t="str">
        <f>IFERROR(VLOOKUP($D895,Payments!AT$10:$AX$1113,5,FALSE),"-")</f>
        <v>-</v>
      </c>
      <c r="AI895" s="3" t="str">
        <f>IFERROR(VLOOKUP($D895,Payments!AV$10:$AX$1113,3,FALSE),"-")</f>
        <v>-</v>
      </c>
    </row>
    <row r="896" spans="1:35" ht="14.5" x14ac:dyDescent="0.35">
      <c r="A896" s="10" t="s">
        <v>1064</v>
      </c>
      <c r="B896" s="2" t="s">
        <v>2739</v>
      </c>
      <c r="C896" s="23" t="s">
        <v>1428</v>
      </c>
      <c r="D896" s="2" t="s">
        <v>2467</v>
      </c>
      <c r="E896" s="23" t="s">
        <v>1191</v>
      </c>
      <c r="F896" s="9"/>
      <c r="G896" s="38">
        <v>20000</v>
      </c>
      <c r="H896" s="9"/>
      <c r="I896" s="31"/>
      <c r="J896" s="9"/>
      <c r="K896" s="9"/>
      <c r="L896" s="3" t="str">
        <f>IFERROR(VLOOKUP($D896,Payments!B$10:$AX$1113,49,FALSE),"-")</f>
        <v>-</v>
      </c>
      <c r="M896" s="3" t="str">
        <f>IFERROR(VLOOKUP($D896,Payments!D$10:$AX$1113,47,FALSE),"-")</f>
        <v>-</v>
      </c>
      <c r="N896" s="3" t="str">
        <f>IFERROR(VLOOKUP($D896,Payments!F$10:$AX$1113,45,FALSE),"-")</f>
        <v>-</v>
      </c>
      <c r="O896" s="3" t="str">
        <f>IFERROR(VLOOKUP($D896,Payments!H$10:$AX$1113,43,FALSE),"-")</f>
        <v>-</v>
      </c>
      <c r="P896" s="3" t="str">
        <f>IFERROR(VLOOKUP($D896,Payments!J$10:$AX$1113,41,FALSE),"-")</f>
        <v>-</v>
      </c>
      <c r="Q896" s="3" t="str">
        <f>IFERROR(VLOOKUP($D896,Payments!L$10:$AX$1113,39,FALSE),"-")</f>
        <v>-</v>
      </c>
      <c r="R896" s="3" t="str">
        <f>IFERROR(VLOOKUP($D896,Payments!N$10:$AX$1113,37,FALSE),"-")</f>
        <v>-</v>
      </c>
      <c r="S896" s="3" t="str">
        <f>IFERROR(VLOOKUP($D896,Payments!P$10:$AX$1113,35,FALSE),"-")</f>
        <v>-</v>
      </c>
      <c r="T896" s="3" t="str">
        <f>IFERROR(VLOOKUP($D896,Payments!R$10:$AX$1113,33,FALSE),"-")</f>
        <v>-</v>
      </c>
      <c r="U896" s="3" t="str">
        <f>IFERROR(VLOOKUP($D896,Payments!T$10:$AX$1113,31,FALSE),"-")</f>
        <v>-</v>
      </c>
      <c r="V896" s="3" t="str">
        <f>IFERROR(VLOOKUP($D896,Payments!V$10:$AX$1113,29,FALSE),"-")</f>
        <v>-</v>
      </c>
      <c r="W896" s="3" t="str">
        <f>IFERROR(VLOOKUP($D896,Payments!X$10:$AX$1113,27,FALSE),"-")</f>
        <v>-</v>
      </c>
      <c r="X896" s="3" t="str">
        <f>IFERROR(VLOOKUP($D896,Payments!Z$10:$AX$1113,25,FALSE),"-")</f>
        <v>-</v>
      </c>
      <c r="Y896" s="3" t="str">
        <f>IFERROR(VLOOKUP($D896,Payments!AB$10:$AX$1113,23,FALSE),"-")</f>
        <v>-</v>
      </c>
      <c r="Z896" s="3" t="str">
        <f>IFERROR(VLOOKUP($D896,Payments!AD$10:$AX$1113,19,FALSE),"-")</f>
        <v>-</v>
      </c>
      <c r="AA896" s="3" t="str">
        <f>IFERROR(VLOOKUP($D896,Payments!AF$10:$AX$1113,17,FALSE),"-")</f>
        <v>-</v>
      </c>
      <c r="AB896" s="3" t="str">
        <f>IFERROR(VLOOKUP($D896,Payments!AH$10:$AX$1113,15,FALSE),"-")</f>
        <v>-</v>
      </c>
      <c r="AC896" s="3" t="str">
        <f>IFERROR(VLOOKUP($D896,Payments!AJ$10:$AX$1113,15,FALSE),"-")</f>
        <v>-</v>
      </c>
      <c r="AD896" s="3" t="str">
        <f>IFERROR(VLOOKUP($D896,Payments!AL$10:$AX$1113,13,FALSE),"-")</f>
        <v>-</v>
      </c>
      <c r="AE896" s="3" t="str">
        <f>IFERROR(VLOOKUP($D896,Payments!AN$10:$AX$1113,11,FALSE),"-")</f>
        <v>-</v>
      </c>
      <c r="AF896" s="3" t="str">
        <f>IFERROR(VLOOKUP($D896,Payments!AP$10:$AX$1113,9,FALSE),"-")</f>
        <v>-</v>
      </c>
      <c r="AG896" s="3" t="str">
        <f>IFERROR(VLOOKUP($D896,Payments!AR$10:$AX$1113,7,FALSE),"-")</f>
        <v>-</v>
      </c>
      <c r="AH896" s="3" t="str">
        <f>IFERROR(VLOOKUP($D896,Payments!AT$10:$AX$1113,5,FALSE),"-")</f>
        <v>-</v>
      </c>
      <c r="AI896" s="3" t="str">
        <f>IFERROR(VLOOKUP($D896,Payments!AV$10:$AX$1113,3,FALSE),"-")</f>
        <v>-</v>
      </c>
    </row>
    <row r="897" spans="1:35" ht="14.5" x14ac:dyDescent="0.35">
      <c r="A897" s="10" t="s">
        <v>1064</v>
      </c>
      <c r="B897" s="2" t="s">
        <v>2739</v>
      </c>
      <c r="C897" s="23" t="s">
        <v>1428</v>
      </c>
      <c r="D897" s="2" t="s">
        <v>2468</v>
      </c>
      <c r="E897" s="23" t="s">
        <v>1192</v>
      </c>
      <c r="F897" s="9"/>
      <c r="G897" s="38">
        <v>20000</v>
      </c>
      <c r="H897" s="9"/>
      <c r="I897" s="31"/>
      <c r="J897" s="9"/>
      <c r="K897" s="9" t="s">
        <v>362</v>
      </c>
      <c r="L897" s="3" t="str">
        <f>IFERROR(VLOOKUP($D897,Payments!B$10:$AX$1113,49,FALSE),"-")</f>
        <v>-</v>
      </c>
      <c r="M897" s="3" t="str">
        <f>IFERROR(VLOOKUP($D897,Payments!D$10:$AX$1113,47,FALSE),"-")</f>
        <v>-</v>
      </c>
      <c r="N897" s="3" t="str">
        <f>IFERROR(VLOOKUP($D897,Payments!F$10:$AX$1113,45,FALSE),"-")</f>
        <v>-</v>
      </c>
      <c r="O897" s="3" t="str">
        <f>IFERROR(VLOOKUP($D897,Payments!H$10:$AX$1113,43,FALSE),"-")</f>
        <v>-</v>
      </c>
      <c r="P897" s="3" t="str">
        <f>IFERROR(VLOOKUP($D897,Payments!J$10:$AX$1113,41,FALSE),"-")</f>
        <v>-</v>
      </c>
      <c r="Q897" s="3" t="str">
        <f>IFERROR(VLOOKUP($D897,Payments!L$10:$AX$1113,39,FALSE),"-")</f>
        <v>-</v>
      </c>
      <c r="R897" s="3" t="str">
        <f>IFERROR(VLOOKUP($D897,Payments!N$10:$AX$1113,37,FALSE),"-")</f>
        <v>-</v>
      </c>
      <c r="S897" s="3" t="str">
        <f>IFERROR(VLOOKUP($D897,Payments!P$10:$AX$1113,35,FALSE),"-")</f>
        <v>-</v>
      </c>
      <c r="T897" s="3" t="str">
        <f>IFERROR(VLOOKUP($D897,Payments!R$10:$AX$1113,33,FALSE),"-")</f>
        <v>-</v>
      </c>
      <c r="U897" s="3" t="str">
        <f>IFERROR(VLOOKUP($D897,Payments!T$10:$AX$1113,31,FALSE),"-")</f>
        <v>-</v>
      </c>
      <c r="V897" s="3" t="str">
        <f>IFERROR(VLOOKUP($D897,Payments!V$10:$AX$1113,29,FALSE),"-")</f>
        <v>-</v>
      </c>
      <c r="W897" s="3" t="str">
        <f>IFERROR(VLOOKUP($D897,Payments!X$10:$AX$1113,27,FALSE),"-")</f>
        <v>-</v>
      </c>
      <c r="X897" s="3" t="str">
        <f>IFERROR(VLOOKUP($D897,Payments!Z$10:$AX$1113,25,FALSE),"-")</f>
        <v>-</v>
      </c>
      <c r="Y897" s="3" t="str">
        <f>IFERROR(VLOOKUP($D897,Payments!AB$10:$AX$1113,23,FALSE),"-")</f>
        <v>-</v>
      </c>
      <c r="Z897" s="3" t="str">
        <f>IFERROR(VLOOKUP($D897,Payments!AD$10:$AX$1113,19,FALSE),"-")</f>
        <v>-</v>
      </c>
      <c r="AA897" s="3" t="str">
        <f>IFERROR(VLOOKUP($D897,Payments!AF$10:$AX$1113,17,FALSE),"-")</f>
        <v>-</v>
      </c>
      <c r="AB897" s="3" t="str">
        <f>IFERROR(VLOOKUP($D897,Payments!AH$10:$AX$1113,15,FALSE),"-")</f>
        <v>-</v>
      </c>
      <c r="AC897" s="3" t="str">
        <f>IFERROR(VLOOKUP($D897,Payments!AJ$10:$AX$1113,15,FALSE),"-")</f>
        <v>-</v>
      </c>
      <c r="AD897" s="3" t="str">
        <f>IFERROR(VLOOKUP($D897,Payments!AL$10:$AX$1113,13,FALSE),"-")</f>
        <v>-</v>
      </c>
      <c r="AE897" s="3" t="str">
        <f>IFERROR(VLOOKUP($D897,Payments!AN$10:$AX$1113,11,FALSE),"-")</f>
        <v>-</v>
      </c>
      <c r="AF897" s="3" t="str">
        <f>IFERROR(VLOOKUP($D897,Payments!AP$10:$AX$1113,9,FALSE),"-")</f>
        <v>-</v>
      </c>
      <c r="AG897" s="3" t="str">
        <f>IFERROR(VLOOKUP($D897,Payments!AR$10:$AX$1113,7,FALSE),"-")</f>
        <v>-</v>
      </c>
      <c r="AH897" s="3" t="str">
        <f>IFERROR(VLOOKUP($D897,Payments!AT$10:$AX$1113,5,FALSE),"-")</f>
        <v>-</v>
      </c>
      <c r="AI897" s="3" t="str">
        <f>IFERROR(VLOOKUP($D897,Payments!AV$10:$AX$1113,3,FALSE),"-")</f>
        <v>-</v>
      </c>
    </row>
    <row r="898" spans="1:35" ht="14.5" x14ac:dyDescent="0.35">
      <c r="A898" s="10" t="s">
        <v>1064</v>
      </c>
      <c r="B898" s="2" t="s">
        <v>2739</v>
      </c>
      <c r="C898" s="23" t="s">
        <v>1428</v>
      </c>
      <c r="D898" s="2" t="s">
        <v>2469</v>
      </c>
      <c r="E898" s="23" t="s">
        <v>1193</v>
      </c>
      <c r="F898" s="9"/>
      <c r="G898" s="38">
        <v>20000</v>
      </c>
      <c r="H898" s="9"/>
      <c r="I898" s="31"/>
      <c r="J898" s="9"/>
      <c r="K898" s="9" t="s">
        <v>1194</v>
      </c>
      <c r="L898" s="3" t="str">
        <f>IFERROR(VLOOKUP($D898,Payments!B$10:$AX$1113,49,FALSE),"-")</f>
        <v>-</v>
      </c>
      <c r="M898" s="3" t="str">
        <f>IFERROR(VLOOKUP($D898,Payments!D$10:$AX$1113,47,FALSE),"-")</f>
        <v>-</v>
      </c>
      <c r="N898" s="3" t="str">
        <f>IFERROR(VLOOKUP($D898,Payments!F$10:$AX$1113,45,FALSE),"-")</f>
        <v>-</v>
      </c>
      <c r="O898" s="3" t="str">
        <f>IFERROR(VLOOKUP($D898,Payments!H$10:$AX$1113,43,FALSE),"-")</f>
        <v>-</v>
      </c>
      <c r="P898" s="3" t="str">
        <f>IFERROR(VLOOKUP($D898,Payments!J$10:$AX$1113,41,FALSE),"-")</f>
        <v>-</v>
      </c>
      <c r="Q898" s="3" t="str">
        <f>IFERROR(VLOOKUP($D898,Payments!L$10:$AX$1113,39,FALSE),"-")</f>
        <v>-</v>
      </c>
      <c r="R898" s="3" t="str">
        <f>IFERROR(VLOOKUP($D898,Payments!N$10:$AX$1113,37,FALSE),"-")</f>
        <v>-</v>
      </c>
      <c r="S898" s="3" t="str">
        <f>IFERROR(VLOOKUP($D898,Payments!P$10:$AX$1113,35,FALSE),"-")</f>
        <v>-</v>
      </c>
      <c r="T898" s="3" t="str">
        <f>IFERROR(VLOOKUP($D898,Payments!R$10:$AX$1113,33,FALSE),"-")</f>
        <v>-</v>
      </c>
      <c r="U898" s="3" t="str">
        <f>IFERROR(VLOOKUP($D898,Payments!T$10:$AX$1113,31,FALSE),"-")</f>
        <v>-</v>
      </c>
      <c r="V898" s="3" t="str">
        <f>IFERROR(VLOOKUP($D898,Payments!V$10:$AX$1113,29,FALSE),"-")</f>
        <v>-</v>
      </c>
      <c r="W898" s="3" t="str">
        <f>IFERROR(VLOOKUP($D898,Payments!X$10:$AX$1113,27,FALSE),"-")</f>
        <v>-</v>
      </c>
      <c r="X898" s="3" t="str">
        <f>IFERROR(VLOOKUP($D898,Payments!Z$10:$AX$1113,25,FALSE),"-")</f>
        <v>-</v>
      </c>
      <c r="Y898" s="3" t="str">
        <f>IFERROR(VLOOKUP($D898,Payments!AB$10:$AX$1113,23,FALSE),"-")</f>
        <v>-</v>
      </c>
      <c r="Z898" s="3" t="str">
        <f>IFERROR(VLOOKUP($D898,Payments!AD$10:$AX$1113,19,FALSE),"-")</f>
        <v>-</v>
      </c>
      <c r="AA898" s="3" t="str">
        <f>IFERROR(VLOOKUP($D898,Payments!AF$10:$AX$1113,17,FALSE),"-")</f>
        <v>-</v>
      </c>
      <c r="AB898" s="3" t="str">
        <f>IFERROR(VLOOKUP($D898,Payments!AH$10:$AX$1113,15,FALSE),"-")</f>
        <v>-</v>
      </c>
      <c r="AC898" s="3" t="str">
        <f>IFERROR(VLOOKUP($D898,Payments!AJ$10:$AX$1113,15,FALSE),"-")</f>
        <v>-</v>
      </c>
      <c r="AD898" s="3" t="str">
        <f>IFERROR(VLOOKUP($D898,Payments!AL$10:$AX$1113,13,FALSE),"-")</f>
        <v>-</v>
      </c>
      <c r="AE898" s="3" t="str">
        <f>IFERROR(VLOOKUP($D898,Payments!AN$10:$AX$1113,11,FALSE),"-")</f>
        <v>-</v>
      </c>
      <c r="AF898" s="3" t="str">
        <f>IFERROR(VLOOKUP($D898,Payments!AP$10:$AX$1113,9,FALSE),"-")</f>
        <v>-</v>
      </c>
      <c r="AG898" s="3" t="str">
        <f>IFERROR(VLOOKUP($D898,Payments!AR$10:$AX$1113,7,FALSE),"-")</f>
        <v>-</v>
      </c>
      <c r="AH898" s="3" t="str">
        <f>IFERROR(VLOOKUP($D898,Payments!AT$10:$AX$1113,5,FALSE),"-")</f>
        <v>-</v>
      </c>
      <c r="AI898" s="3" t="str">
        <f>IFERROR(VLOOKUP($D898,Payments!AV$10:$AX$1113,3,FALSE),"-")</f>
        <v>-</v>
      </c>
    </row>
    <row r="899" spans="1:35" ht="14.5" x14ac:dyDescent="0.35">
      <c r="A899" s="10" t="s">
        <v>1064</v>
      </c>
      <c r="B899" s="2" t="s">
        <v>2739</v>
      </c>
      <c r="C899" s="23" t="s">
        <v>1428</v>
      </c>
      <c r="D899" s="2" t="s">
        <v>2470</v>
      </c>
      <c r="E899" s="23" t="s">
        <v>1195</v>
      </c>
      <c r="F899" s="9">
        <v>5</v>
      </c>
      <c r="G899" s="38">
        <v>40000</v>
      </c>
      <c r="H899" s="9"/>
      <c r="I899" s="31"/>
      <c r="J899" s="9"/>
      <c r="K899" s="9"/>
      <c r="L899" s="3" t="str">
        <f>IFERROR(VLOOKUP($D899,Payments!B$10:$AX$1113,49,FALSE),"-")</f>
        <v>-</v>
      </c>
      <c r="M899" s="3" t="str">
        <f>IFERROR(VLOOKUP($D899,Payments!D$10:$AX$1113,47,FALSE),"-")</f>
        <v>-</v>
      </c>
      <c r="N899" s="3" t="str">
        <f>IFERROR(VLOOKUP($D899,Payments!F$10:$AX$1113,45,FALSE),"-")</f>
        <v>-</v>
      </c>
      <c r="O899" s="3" t="str">
        <f>IFERROR(VLOOKUP($D899,Payments!H$10:$AX$1113,43,FALSE),"-")</f>
        <v>-</v>
      </c>
      <c r="P899" s="3" t="str">
        <f>IFERROR(VLOOKUP($D899,Payments!J$10:$AX$1113,41,FALSE),"-")</f>
        <v>-</v>
      </c>
      <c r="Q899" s="3" t="str">
        <f>IFERROR(VLOOKUP($D899,Payments!L$10:$AX$1113,39,FALSE),"-")</f>
        <v>-</v>
      </c>
      <c r="R899" s="3" t="str">
        <f>IFERROR(VLOOKUP($D899,Payments!N$10:$AX$1113,37,FALSE),"-")</f>
        <v>-</v>
      </c>
      <c r="S899" s="3" t="str">
        <f>IFERROR(VLOOKUP($D899,Payments!P$10:$AX$1113,35,FALSE),"-")</f>
        <v>-</v>
      </c>
      <c r="T899" s="3" t="str">
        <f>IFERROR(VLOOKUP($D899,Payments!R$10:$AX$1113,33,FALSE),"-")</f>
        <v>-</v>
      </c>
      <c r="U899" s="3" t="str">
        <f>IFERROR(VLOOKUP($D899,Payments!T$10:$AX$1113,31,FALSE),"-")</f>
        <v>-</v>
      </c>
      <c r="V899" s="3" t="str">
        <f>IFERROR(VLOOKUP($D899,Payments!V$10:$AX$1113,29,FALSE),"-")</f>
        <v>-</v>
      </c>
      <c r="W899" s="3" t="str">
        <f>IFERROR(VLOOKUP($D899,Payments!X$10:$AX$1113,27,FALSE),"-")</f>
        <v>-</v>
      </c>
      <c r="X899" s="3" t="str">
        <f>IFERROR(VLOOKUP($D899,Payments!Z$10:$AX$1113,25,FALSE),"-")</f>
        <v>-</v>
      </c>
      <c r="Y899" s="3" t="str">
        <f>IFERROR(VLOOKUP($D899,Payments!AB$10:$AX$1113,23,FALSE),"-")</f>
        <v>-</v>
      </c>
      <c r="Z899" s="3" t="str">
        <f>IFERROR(VLOOKUP($D899,Payments!AD$10:$AX$1113,19,FALSE),"-")</f>
        <v>-</v>
      </c>
      <c r="AA899" s="3" t="str">
        <f>IFERROR(VLOOKUP($D899,Payments!AF$10:$AX$1113,17,FALSE),"-")</f>
        <v>-</v>
      </c>
      <c r="AB899" s="3" t="str">
        <f>IFERROR(VLOOKUP($D899,Payments!AH$10:$AX$1113,15,FALSE),"-")</f>
        <v>-</v>
      </c>
      <c r="AC899" s="3" t="str">
        <f>IFERROR(VLOOKUP($D899,Payments!AJ$10:$AX$1113,15,FALSE),"-")</f>
        <v>-</v>
      </c>
      <c r="AD899" s="3" t="str">
        <f>IFERROR(VLOOKUP($D899,Payments!AL$10:$AX$1113,13,FALSE),"-")</f>
        <v>-</v>
      </c>
      <c r="AE899" s="3" t="str">
        <f>IFERROR(VLOOKUP($D899,Payments!AN$10:$AX$1113,11,FALSE),"-")</f>
        <v>-</v>
      </c>
      <c r="AF899" s="3" t="str">
        <f>IFERROR(VLOOKUP($D899,Payments!AP$10:$AX$1113,9,FALSE),"-")</f>
        <v>-</v>
      </c>
      <c r="AG899" s="3" t="str">
        <f>IFERROR(VLOOKUP($D899,Payments!AR$10:$AX$1113,7,FALSE),"-")</f>
        <v>-</v>
      </c>
      <c r="AH899" s="3" t="str">
        <f>IFERROR(VLOOKUP($D899,Payments!AT$10:$AX$1113,5,FALSE),"-")</f>
        <v>-</v>
      </c>
      <c r="AI899" s="3" t="str">
        <f>IFERROR(VLOOKUP($D899,Payments!AV$10:$AX$1113,3,FALSE),"-")</f>
        <v>-</v>
      </c>
    </row>
    <row r="900" spans="1:35" ht="14.5" x14ac:dyDescent="0.35">
      <c r="A900" s="10" t="s">
        <v>1064</v>
      </c>
      <c r="B900" s="2" t="s">
        <v>2739</v>
      </c>
      <c r="C900" s="23" t="s">
        <v>1428</v>
      </c>
      <c r="D900" s="2" t="s">
        <v>2471</v>
      </c>
      <c r="E900" s="23" t="s">
        <v>1196</v>
      </c>
      <c r="F900" s="9">
        <v>5</v>
      </c>
      <c r="G900" s="38">
        <v>20000</v>
      </c>
      <c r="H900" s="9"/>
      <c r="I900" s="31"/>
      <c r="J900" s="9"/>
      <c r="K900" s="9"/>
      <c r="L900" s="3" t="str">
        <f>IFERROR(VLOOKUP($D900,Payments!B$10:$AX$1113,49,FALSE),"-")</f>
        <v>-</v>
      </c>
      <c r="M900" s="3" t="str">
        <f>IFERROR(VLOOKUP($D900,Payments!D$10:$AX$1113,47,FALSE),"-")</f>
        <v>-</v>
      </c>
      <c r="N900" s="3" t="str">
        <f>IFERROR(VLOOKUP($D900,Payments!F$10:$AX$1113,45,FALSE),"-")</f>
        <v>-</v>
      </c>
      <c r="O900" s="3" t="str">
        <f>IFERROR(VLOOKUP($D900,Payments!H$10:$AX$1113,43,FALSE),"-")</f>
        <v>-</v>
      </c>
      <c r="P900" s="3" t="str">
        <f>IFERROR(VLOOKUP($D900,Payments!J$10:$AX$1113,41,FALSE),"-")</f>
        <v>-</v>
      </c>
      <c r="Q900" s="3" t="str">
        <f>IFERROR(VLOOKUP($D900,Payments!L$10:$AX$1113,39,FALSE),"-")</f>
        <v>-</v>
      </c>
      <c r="R900" s="3" t="str">
        <f>IFERROR(VLOOKUP($D900,Payments!N$10:$AX$1113,37,FALSE),"-")</f>
        <v>-</v>
      </c>
      <c r="S900" s="3" t="str">
        <f>IFERROR(VLOOKUP($D900,Payments!P$10:$AX$1113,35,FALSE),"-")</f>
        <v>-</v>
      </c>
      <c r="T900" s="3" t="str">
        <f>IFERROR(VLOOKUP($D900,Payments!R$10:$AX$1113,33,FALSE),"-")</f>
        <v>-</v>
      </c>
      <c r="U900" s="3" t="str">
        <f>IFERROR(VLOOKUP($D900,Payments!T$10:$AX$1113,31,FALSE),"-")</f>
        <v>-</v>
      </c>
      <c r="V900" s="3" t="str">
        <f>IFERROR(VLOOKUP($D900,Payments!V$10:$AX$1113,29,FALSE),"-")</f>
        <v>-</v>
      </c>
      <c r="W900" s="3" t="str">
        <f>IFERROR(VLOOKUP($D900,Payments!X$10:$AX$1113,27,FALSE),"-")</f>
        <v>-</v>
      </c>
      <c r="X900" s="3" t="str">
        <f>IFERROR(VLOOKUP($D900,Payments!Z$10:$AX$1113,25,FALSE),"-")</f>
        <v>-</v>
      </c>
      <c r="Y900" s="3" t="str">
        <f>IFERROR(VLOOKUP($D900,Payments!AB$10:$AX$1113,23,FALSE),"-")</f>
        <v>-</v>
      </c>
      <c r="Z900" s="3" t="str">
        <f>IFERROR(VLOOKUP($D900,Payments!AD$10:$AX$1113,19,FALSE),"-")</f>
        <v>-</v>
      </c>
      <c r="AA900" s="3" t="str">
        <f>IFERROR(VLOOKUP($D900,Payments!AF$10:$AX$1113,17,FALSE),"-")</f>
        <v>-</v>
      </c>
      <c r="AB900" s="3" t="str">
        <f>IFERROR(VLOOKUP($D900,Payments!AH$10:$AX$1113,15,FALSE),"-")</f>
        <v>-</v>
      </c>
      <c r="AC900" s="3" t="str">
        <f>IFERROR(VLOOKUP($D900,Payments!AJ$10:$AX$1113,15,FALSE),"-")</f>
        <v>-</v>
      </c>
      <c r="AD900" s="3" t="str">
        <f>IFERROR(VLOOKUP($D900,Payments!AL$10:$AX$1113,13,FALSE),"-")</f>
        <v>-</v>
      </c>
      <c r="AE900" s="3" t="str">
        <f>IFERROR(VLOOKUP($D900,Payments!AN$10:$AX$1113,11,FALSE),"-")</f>
        <v>-</v>
      </c>
      <c r="AF900" s="3" t="str">
        <f>IFERROR(VLOOKUP($D900,Payments!AP$10:$AX$1113,9,FALSE),"-")</f>
        <v>-</v>
      </c>
      <c r="AG900" s="3" t="str">
        <f>IFERROR(VLOOKUP($D900,Payments!AR$10:$AX$1113,7,FALSE),"-")</f>
        <v>-</v>
      </c>
      <c r="AH900" s="3" t="str">
        <f>IFERROR(VLOOKUP($D900,Payments!AT$10:$AX$1113,5,FALSE),"-")</f>
        <v>-</v>
      </c>
      <c r="AI900" s="3" t="str">
        <f>IFERROR(VLOOKUP($D900,Payments!AV$10:$AX$1113,3,FALSE),"-")</f>
        <v>-</v>
      </c>
    </row>
    <row r="901" spans="1:35" ht="14.5" x14ac:dyDescent="0.35">
      <c r="A901" s="10" t="s">
        <v>1064</v>
      </c>
      <c r="B901" s="2" t="s">
        <v>2739</v>
      </c>
      <c r="C901" s="23" t="s">
        <v>1428</v>
      </c>
      <c r="D901" s="2" t="s">
        <v>2472</v>
      </c>
      <c r="E901" s="23" t="s">
        <v>1197</v>
      </c>
      <c r="F901" s="9">
        <v>6</v>
      </c>
      <c r="G901" s="38">
        <v>20000</v>
      </c>
      <c r="H901" s="9"/>
      <c r="I901" s="31"/>
      <c r="J901" s="9"/>
      <c r="K901" s="9"/>
      <c r="L901" s="3" t="str">
        <f>IFERROR(VLOOKUP($D901,Payments!B$10:$AX$1113,49,FALSE),"-")</f>
        <v>-</v>
      </c>
      <c r="M901" s="3" t="str">
        <f>IFERROR(VLOOKUP($D901,Payments!D$10:$AX$1113,47,FALSE),"-")</f>
        <v>-</v>
      </c>
      <c r="N901" s="3" t="str">
        <f>IFERROR(VLOOKUP($D901,Payments!F$10:$AX$1113,45,FALSE),"-")</f>
        <v>-</v>
      </c>
      <c r="O901" s="3" t="str">
        <f>IFERROR(VLOOKUP($D901,Payments!H$10:$AX$1113,43,FALSE),"-")</f>
        <v>-</v>
      </c>
      <c r="P901" s="3" t="str">
        <f>IFERROR(VLOOKUP($D901,Payments!J$10:$AX$1113,41,FALSE),"-")</f>
        <v>-</v>
      </c>
      <c r="Q901" s="3" t="str">
        <f>IFERROR(VLOOKUP($D901,Payments!L$10:$AX$1113,39,FALSE),"-")</f>
        <v>-</v>
      </c>
      <c r="R901" s="3" t="str">
        <f>IFERROR(VLOOKUP($D901,Payments!N$10:$AX$1113,37,FALSE),"-")</f>
        <v>-</v>
      </c>
      <c r="S901" s="3" t="str">
        <f>IFERROR(VLOOKUP($D901,Payments!P$10:$AX$1113,35,FALSE),"-")</f>
        <v>-</v>
      </c>
      <c r="T901" s="3" t="str">
        <f>IFERROR(VLOOKUP($D901,Payments!R$10:$AX$1113,33,FALSE),"-")</f>
        <v>-</v>
      </c>
      <c r="U901" s="3" t="str">
        <f>IFERROR(VLOOKUP($D901,Payments!T$10:$AX$1113,31,FALSE),"-")</f>
        <v>-</v>
      </c>
      <c r="V901" s="3" t="str">
        <f>IFERROR(VLOOKUP($D901,Payments!V$10:$AX$1113,29,FALSE),"-")</f>
        <v>-</v>
      </c>
      <c r="W901" s="3" t="str">
        <f>IFERROR(VLOOKUP($D901,Payments!X$10:$AX$1113,27,FALSE),"-")</f>
        <v>-</v>
      </c>
      <c r="X901" s="3" t="str">
        <f>IFERROR(VLOOKUP($D901,Payments!Z$10:$AX$1113,25,FALSE),"-")</f>
        <v>-</v>
      </c>
      <c r="Y901" s="3" t="str">
        <f>IFERROR(VLOOKUP($D901,Payments!AB$10:$AX$1113,23,FALSE),"-")</f>
        <v>-</v>
      </c>
      <c r="Z901" s="3" t="str">
        <f>IFERROR(VLOOKUP($D901,Payments!AD$10:$AX$1113,19,FALSE),"-")</f>
        <v>-</v>
      </c>
      <c r="AA901" s="3" t="str">
        <f>IFERROR(VLOOKUP($D901,Payments!AF$10:$AX$1113,17,FALSE),"-")</f>
        <v>-</v>
      </c>
      <c r="AB901" s="3" t="str">
        <f>IFERROR(VLOOKUP($D901,Payments!AH$10:$AX$1113,15,FALSE),"-")</f>
        <v>-</v>
      </c>
      <c r="AC901" s="3" t="str">
        <f>IFERROR(VLOOKUP($D901,Payments!AJ$10:$AX$1113,15,FALSE),"-")</f>
        <v>-</v>
      </c>
      <c r="AD901" s="3" t="str">
        <f>IFERROR(VLOOKUP($D901,Payments!AL$10:$AX$1113,13,FALSE),"-")</f>
        <v>-</v>
      </c>
      <c r="AE901" s="3" t="str">
        <f>IFERROR(VLOOKUP($D901,Payments!AN$10:$AX$1113,11,FALSE),"-")</f>
        <v>-</v>
      </c>
      <c r="AF901" s="3" t="str">
        <f>IFERROR(VLOOKUP($D901,Payments!AP$10:$AX$1113,9,FALSE),"-")</f>
        <v>-</v>
      </c>
      <c r="AG901" s="3" t="str">
        <f>IFERROR(VLOOKUP($D901,Payments!AR$10:$AX$1113,7,FALSE),"-")</f>
        <v>-</v>
      </c>
      <c r="AH901" s="3" t="str">
        <f>IFERROR(VLOOKUP($D901,Payments!AT$10:$AX$1113,5,FALSE),"-")</f>
        <v>-</v>
      </c>
      <c r="AI901" s="3" t="str">
        <f>IFERROR(VLOOKUP($D901,Payments!AV$10:$AX$1113,3,FALSE),"-")</f>
        <v>-</v>
      </c>
    </row>
    <row r="902" spans="1:35" ht="14.5" x14ac:dyDescent="0.35">
      <c r="A902" s="10" t="s">
        <v>1064</v>
      </c>
      <c r="B902" s="2" t="s">
        <v>2739</v>
      </c>
      <c r="C902" s="23" t="s">
        <v>1428</v>
      </c>
      <c r="D902" s="2" t="s">
        <v>2473</v>
      </c>
      <c r="E902" s="23" t="s">
        <v>1198</v>
      </c>
      <c r="F902" s="9">
        <v>10</v>
      </c>
      <c r="G902" s="38">
        <v>20000</v>
      </c>
      <c r="H902" s="9"/>
      <c r="I902" s="31"/>
      <c r="J902" s="9"/>
      <c r="K902" s="9" t="s">
        <v>1194</v>
      </c>
      <c r="L902" s="3" t="str">
        <f>IFERROR(VLOOKUP($D902,Payments!B$10:$AX$1113,49,FALSE),"-")</f>
        <v>-</v>
      </c>
      <c r="M902" s="3" t="str">
        <f>IFERROR(VLOOKUP($D902,Payments!D$10:$AX$1113,47,FALSE),"-")</f>
        <v>-</v>
      </c>
      <c r="N902" s="3" t="str">
        <f>IFERROR(VLOOKUP($D902,Payments!F$10:$AX$1113,45,FALSE),"-")</f>
        <v>-</v>
      </c>
      <c r="O902" s="3" t="str">
        <f>IFERROR(VLOOKUP($D902,Payments!H$10:$AX$1113,43,FALSE),"-")</f>
        <v>-</v>
      </c>
      <c r="P902" s="3" t="str">
        <f>IFERROR(VLOOKUP($D902,Payments!J$10:$AX$1113,41,FALSE),"-")</f>
        <v>-</v>
      </c>
      <c r="Q902" s="3" t="str">
        <f>IFERROR(VLOOKUP($D902,Payments!L$10:$AX$1113,39,FALSE),"-")</f>
        <v>-</v>
      </c>
      <c r="R902" s="3" t="str">
        <f>IFERROR(VLOOKUP($D902,Payments!N$10:$AX$1113,37,FALSE),"-")</f>
        <v>-</v>
      </c>
      <c r="S902" s="3" t="str">
        <f>IFERROR(VLOOKUP($D902,Payments!P$10:$AX$1113,35,FALSE),"-")</f>
        <v>-</v>
      </c>
      <c r="T902" s="3" t="str">
        <f>IFERROR(VLOOKUP($D902,Payments!R$10:$AX$1113,33,FALSE),"-")</f>
        <v>-</v>
      </c>
      <c r="U902" s="3" t="str">
        <f>IFERROR(VLOOKUP($D902,Payments!T$10:$AX$1113,31,FALSE),"-")</f>
        <v>-</v>
      </c>
      <c r="V902" s="3" t="str">
        <f>IFERROR(VLOOKUP($D902,Payments!V$10:$AX$1113,29,FALSE),"-")</f>
        <v>-</v>
      </c>
      <c r="W902" s="3" t="str">
        <f>IFERROR(VLOOKUP($D902,Payments!X$10:$AX$1113,27,FALSE),"-")</f>
        <v>-</v>
      </c>
      <c r="X902" s="3" t="str">
        <f>IFERROR(VLOOKUP($D902,Payments!Z$10:$AX$1113,25,FALSE),"-")</f>
        <v>-</v>
      </c>
      <c r="Y902" s="3" t="str">
        <f>IFERROR(VLOOKUP($D902,Payments!AB$10:$AX$1113,23,FALSE),"-")</f>
        <v>-</v>
      </c>
      <c r="Z902" s="3" t="str">
        <f>IFERROR(VLOOKUP($D902,Payments!AD$10:$AX$1113,19,FALSE),"-")</f>
        <v>-</v>
      </c>
      <c r="AA902" s="3" t="str">
        <f>IFERROR(VLOOKUP($D902,Payments!AF$10:$AX$1113,17,FALSE),"-")</f>
        <v>-</v>
      </c>
      <c r="AB902" s="3" t="str">
        <f>IFERROR(VLOOKUP($D902,Payments!AH$10:$AX$1113,15,FALSE),"-")</f>
        <v>-</v>
      </c>
      <c r="AC902" s="3" t="str">
        <f>IFERROR(VLOOKUP($D902,Payments!AJ$10:$AX$1113,15,FALSE),"-")</f>
        <v>-</v>
      </c>
      <c r="AD902" s="3" t="str">
        <f>IFERROR(VLOOKUP($D902,Payments!AL$10:$AX$1113,13,FALSE),"-")</f>
        <v>-</v>
      </c>
      <c r="AE902" s="3" t="str">
        <f>IFERROR(VLOOKUP($D902,Payments!AN$10:$AX$1113,11,FALSE),"-")</f>
        <v>-</v>
      </c>
      <c r="AF902" s="3" t="str">
        <f>IFERROR(VLOOKUP($D902,Payments!AP$10:$AX$1113,9,FALSE),"-")</f>
        <v>-</v>
      </c>
      <c r="AG902" s="3" t="str">
        <f>IFERROR(VLOOKUP($D902,Payments!AR$10:$AX$1113,7,FALSE),"-")</f>
        <v>-</v>
      </c>
      <c r="AH902" s="3" t="str">
        <f>IFERROR(VLOOKUP($D902,Payments!AT$10:$AX$1113,5,FALSE),"-")</f>
        <v>-</v>
      </c>
      <c r="AI902" s="3" t="str">
        <f>IFERROR(VLOOKUP($D902,Payments!AV$10:$AX$1113,3,FALSE),"-")</f>
        <v>-</v>
      </c>
    </row>
    <row r="903" spans="1:35" ht="14.5" x14ac:dyDescent="0.35">
      <c r="A903" s="10" t="s">
        <v>1064</v>
      </c>
      <c r="B903" s="2" t="s">
        <v>2739</v>
      </c>
      <c r="C903" s="23" t="s">
        <v>1428</v>
      </c>
      <c r="D903" s="2" t="s">
        <v>2474</v>
      </c>
      <c r="E903" s="23" t="s">
        <v>324</v>
      </c>
      <c r="F903" s="9">
        <v>9</v>
      </c>
      <c r="G903" s="38">
        <v>20000</v>
      </c>
      <c r="H903" s="9"/>
      <c r="I903" s="31"/>
      <c r="J903" s="9"/>
      <c r="K903" s="9"/>
      <c r="L903" s="3" t="str">
        <f>IFERROR(VLOOKUP($D903,Payments!B$10:$AX$1113,49,FALSE),"-")</f>
        <v>-</v>
      </c>
      <c r="M903" s="3" t="str">
        <f>IFERROR(VLOOKUP($D903,Payments!D$10:$AX$1113,47,FALSE),"-")</f>
        <v>-</v>
      </c>
      <c r="N903" s="3" t="str">
        <f>IFERROR(VLOOKUP($D903,Payments!F$10:$AX$1113,45,FALSE),"-")</f>
        <v>-</v>
      </c>
      <c r="O903" s="3" t="str">
        <f>IFERROR(VLOOKUP($D903,Payments!H$10:$AX$1113,43,FALSE),"-")</f>
        <v>-</v>
      </c>
      <c r="P903" s="3" t="str">
        <f>IFERROR(VLOOKUP($D903,Payments!J$10:$AX$1113,41,FALSE),"-")</f>
        <v>-</v>
      </c>
      <c r="Q903" s="3" t="str">
        <f>IFERROR(VLOOKUP($D903,Payments!L$10:$AX$1113,39,FALSE),"-")</f>
        <v>-</v>
      </c>
      <c r="R903" s="3" t="str">
        <f>IFERROR(VLOOKUP($D903,Payments!N$10:$AX$1113,37,FALSE),"-")</f>
        <v>-</v>
      </c>
      <c r="S903" s="3" t="str">
        <f>IFERROR(VLOOKUP($D903,Payments!P$10:$AX$1113,35,FALSE),"-")</f>
        <v>-</v>
      </c>
      <c r="T903" s="3" t="str">
        <f>IFERROR(VLOOKUP($D903,Payments!R$10:$AX$1113,33,FALSE),"-")</f>
        <v>-</v>
      </c>
      <c r="U903" s="3" t="str">
        <f>IFERROR(VLOOKUP($D903,Payments!T$10:$AX$1113,31,FALSE),"-")</f>
        <v>-</v>
      </c>
      <c r="V903" s="3" t="str">
        <f>IFERROR(VLOOKUP($D903,Payments!V$10:$AX$1113,29,FALSE),"-")</f>
        <v>-</v>
      </c>
      <c r="W903" s="3" t="str">
        <f>IFERROR(VLOOKUP($D903,Payments!X$10:$AX$1113,27,FALSE),"-")</f>
        <v>-</v>
      </c>
      <c r="X903" s="3" t="str">
        <f>IFERROR(VLOOKUP($D903,Payments!Z$10:$AX$1113,25,FALSE),"-")</f>
        <v>-</v>
      </c>
      <c r="Y903" s="3" t="str">
        <f>IFERROR(VLOOKUP($D903,Payments!AB$10:$AX$1113,23,FALSE),"-")</f>
        <v>-</v>
      </c>
      <c r="Z903" s="3" t="str">
        <f>IFERROR(VLOOKUP($D903,Payments!AD$10:$AX$1113,19,FALSE),"-")</f>
        <v>-</v>
      </c>
      <c r="AA903" s="3" t="str">
        <f>IFERROR(VLOOKUP($D903,Payments!AF$10:$AX$1113,17,FALSE),"-")</f>
        <v>-</v>
      </c>
      <c r="AB903" s="3" t="str">
        <f>IFERROR(VLOOKUP($D903,Payments!AH$10:$AX$1113,15,FALSE),"-")</f>
        <v>-</v>
      </c>
      <c r="AC903" s="3" t="str">
        <f>IFERROR(VLOOKUP($D903,Payments!AJ$10:$AX$1113,15,FALSE),"-")</f>
        <v>-</v>
      </c>
      <c r="AD903" s="3" t="str">
        <f>IFERROR(VLOOKUP($D903,Payments!AL$10:$AX$1113,13,FALSE),"-")</f>
        <v>-</v>
      </c>
      <c r="AE903" s="3" t="str">
        <f>IFERROR(VLOOKUP($D903,Payments!AN$10:$AX$1113,11,FALSE),"-")</f>
        <v>-</v>
      </c>
      <c r="AF903" s="3" t="str">
        <f>IFERROR(VLOOKUP($D903,Payments!AP$10:$AX$1113,9,FALSE),"-")</f>
        <v>-</v>
      </c>
      <c r="AG903" s="3" t="str">
        <f>IFERROR(VLOOKUP($D903,Payments!AR$10:$AX$1113,7,FALSE),"-")</f>
        <v>-</v>
      </c>
      <c r="AH903" s="3" t="str">
        <f>IFERROR(VLOOKUP($D903,Payments!AT$10:$AX$1113,5,FALSE),"-")</f>
        <v>-</v>
      </c>
      <c r="AI903" s="3" t="str">
        <f>IFERROR(VLOOKUP($D903,Payments!AV$10:$AX$1113,3,FALSE),"-")</f>
        <v>-</v>
      </c>
    </row>
    <row r="904" spans="1:35" ht="14.5" x14ac:dyDescent="0.35">
      <c r="A904" s="10" t="s">
        <v>1064</v>
      </c>
      <c r="B904" s="2" t="s">
        <v>2739</v>
      </c>
      <c r="C904" s="23" t="s">
        <v>1428</v>
      </c>
      <c r="D904" s="2" t="s">
        <v>2475</v>
      </c>
      <c r="E904" s="23" t="s">
        <v>1199</v>
      </c>
      <c r="F904" s="9">
        <v>2</v>
      </c>
      <c r="G904" s="38">
        <v>20000</v>
      </c>
      <c r="H904" s="9"/>
      <c r="I904" s="31"/>
      <c r="J904" s="9"/>
      <c r="K904" s="9"/>
      <c r="L904" s="3" t="str">
        <f>IFERROR(VLOOKUP($D904,Payments!B$10:$AX$1113,49,FALSE),"-")</f>
        <v>-</v>
      </c>
      <c r="M904" s="3" t="str">
        <f>IFERROR(VLOOKUP($D904,Payments!D$10:$AX$1113,47,FALSE),"-")</f>
        <v>-</v>
      </c>
      <c r="N904" s="3" t="str">
        <f>IFERROR(VLOOKUP($D904,Payments!F$10:$AX$1113,45,FALSE),"-")</f>
        <v>-</v>
      </c>
      <c r="O904" s="3" t="str">
        <f>IFERROR(VLOOKUP($D904,Payments!H$10:$AX$1113,43,FALSE),"-")</f>
        <v>-</v>
      </c>
      <c r="P904" s="3" t="str">
        <f>IFERROR(VLOOKUP($D904,Payments!J$10:$AX$1113,41,FALSE),"-")</f>
        <v>-</v>
      </c>
      <c r="Q904" s="3" t="str">
        <f>IFERROR(VLOOKUP($D904,Payments!L$10:$AX$1113,39,FALSE),"-")</f>
        <v>-</v>
      </c>
      <c r="R904" s="3" t="str">
        <f>IFERROR(VLOOKUP($D904,Payments!N$10:$AX$1113,37,FALSE),"-")</f>
        <v>-</v>
      </c>
      <c r="S904" s="3" t="str">
        <f>IFERROR(VLOOKUP($D904,Payments!P$10:$AX$1113,35,FALSE),"-")</f>
        <v>-</v>
      </c>
      <c r="T904" s="3" t="str">
        <f>IFERROR(VLOOKUP($D904,Payments!R$10:$AX$1113,33,FALSE),"-")</f>
        <v>-</v>
      </c>
      <c r="U904" s="3" t="str">
        <f>IFERROR(VLOOKUP($D904,Payments!T$10:$AX$1113,31,FALSE),"-")</f>
        <v>-</v>
      </c>
      <c r="V904" s="3" t="str">
        <f>IFERROR(VLOOKUP($D904,Payments!V$10:$AX$1113,29,FALSE),"-")</f>
        <v>-</v>
      </c>
      <c r="W904" s="3" t="str">
        <f>IFERROR(VLOOKUP($D904,Payments!X$10:$AX$1113,27,FALSE),"-")</f>
        <v>-</v>
      </c>
      <c r="X904" s="3" t="str">
        <f>IFERROR(VLOOKUP($D904,Payments!Z$10:$AX$1113,25,FALSE),"-")</f>
        <v>-</v>
      </c>
      <c r="Y904" s="3" t="str">
        <f>IFERROR(VLOOKUP($D904,Payments!AB$10:$AX$1113,23,FALSE),"-")</f>
        <v>-</v>
      </c>
      <c r="Z904" s="3" t="str">
        <f>IFERROR(VLOOKUP($D904,Payments!AD$10:$AX$1113,19,FALSE),"-")</f>
        <v>-</v>
      </c>
      <c r="AA904" s="3" t="str">
        <f>IFERROR(VLOOKUP($D904,Payments!AF$10:$AX$1113,17,FALSE),"-")</f>
        <v>-</v>
      </c>
      <c r="AB904" s="3" t="str">
        <f>IFERROR(VLOOKUP($D904,Payments!AH$10:$AX$1113,15,FALSE),"-")</f>
        <v>-</v>
      </c>
      <c r="AC904" s="3" t="str">
        <f>IFERROR(VLOOKUP($D904,Payments!AJ$10:$AX$1113,15,FALSE),"-")</f>
        <v>-</v>
      </c>
      <c r="AD904" s="3" t="str">
        <f>IFERROR(VLOOKUP($D904,Payments!AL$10:$AX$1113,13,FALSE),"-")</f>
        <v>-</v>
      </c>
      <c r="AE904" s="3" t="str">
        <f>IFERROR(VLOOKUP($D904,Payments!AN$10:$AX$1113,11,FALSE),"-")</f>
        <v>-</v>
      </c>
      <c r="AF904" s="3" t="str">
        <f>IFERROR(VLOOKUP($D904,Payments!AP$10:$AX$1113,9,FALSE),"-")</f>
        <v>-</v>
      </c>
      <c r="AG904" s="3" t="str">
        <f>IFERROR(VLOOKUP($D904,Payments!AR$10:$AX$1113,7,FALSE),"-")</f>
        <v>-</v>
      </c>
      <c r="AH904" s="3" t="str">
        <f>IFERROR(VLOOKUP($D904,Payments!AT$10:$AX$1113,5,FALSE),"-")</f>
        <v>-</v>
      </c>
      <c r="AI904" s="3" t="str">
        <f>IFERROR(VLOOKUP($D904,Payments!AV$10:$AX$1113,3,FALSE),"-")</f>
        <v>-</v>
      </c>
    </row>
    <row r="905" spans="1:35" ht="14.5" x14ac:dyDescent="0.35">
      <c r="A905" s="10" t="s">
        <v>1064</v>
      </c>
      <c r="B905" s="2" t="s">
        <v>2739</v>
      </c>
      <c r="C905" s="23" t="s">
        <v>1428</v>
      </c>
      <c r="D905" s="2" t="s">
        <v>2476</v>
      </c>
      <c r="E905" s="23" t="s">
        <v>1200</v>
      </c>
      <c r="F905" s="9">
        <v>10</v>
      </c>
      <c r="G905" s="38">
        <v>20000</v>
      </c>
      <c r="H905" s="9"/>
      <c r="I905" s="31"/>
      <c r="J905" s="9"/>
      <c r="K905" s="9"/>
      <c r="L905" s="3" t="str">
        <f>IFERROR(VLOOKUP($D905,Payments!B$10:$AX$1113,49,FALSE),"-")</f>
        <v>-</v>
      </c>
      <c r="M905" s="3" t="str">
        <f>IFERROR(VLOOKUP($D905,Payments!D$10:$AX$1113,47,FALSE),"-")</f>
        <v>-</v>
      </c>
      <c r="N905" s="3" t="str">
        <f>IFERROR(VLOOKUP($D905,Payments!F$10:$AX$1113,45,FALSE),"-")</f>
        <v>-</v>
      </c>
      <c r="O905" s="3" t="str">
        <f>IFERROR(VLOOKUP($D905,Payments!H$10:$AX$1113,43,FALSE),"-")</f>
        <v>-</v>
      </c>
      <c r="P905" s="3" t="str">
        <f>IFERROR(VLOOKUP($D905,Payments!J$10:$AX$1113,41,FALSE),"-")</f>
        <v>-</v>
      </c>
      <c r="Q905" s="3" t="str">
        <f>IFERROR(VLOOKUP($D905,Payments!L$10:$AX$1113,39,FALSE),"-")</f>
        <v>-</v>
      </c>
      <c r="R905" s="3" t="str">
        <f>IFERROR(VLOOKUP($D905,Payments!N$10:$AX$1113,37,FALSE),"-")</f>
        <v>-</v>
      </c>
      <c r="S905" s="3" t="str">
        <f>IFERROR(VLOOKUP($D905,Payments!P$10:$AX$1113,35,FALSE),"-")</f>
        <v>-</v>
      </c>
      <c r="T905" s="3" t="str">
        <f>IFERROR(VLOOKUP($D905,Payments!R$10:$AX$1113,33,FALSE),"-")</f>
        <v>-</v>
      </c>
      <c r="U905" s="3" t="str">
        <f>IFERROR(VLOOKUP($D905,Payments!T$10:$AX$1113,31,FALSE),"-")</f>
        <v>-</v>
      </c>
      <c r="V905" s="3" t="str">
        <f>IFERROR(VLOOKUP($D905,Payments!V$10:$AX$1113,29,FALSE),"-")</f>
        <v>-</v>
      </c>
      <c r="W905" s="3" t="str">
        <f>IFERROR(VLOOKUP($D905,Payments!X$10:$AX$1113,27,FALSE),"-")</f>
        <v>-</v>
      </c>
      <c r="X905" s="3" t="str">
        <f>IFERROR(VLOOKUP($D905,Payments!Z$10:$AX$1113,25,FALSE),"-")</f>
        <v>-</v>
      </c>
      <c r="Y905" s="3" t="str">
        <f>IFERROR(VLOOKUP($D905,Payments!AB$10:$AX$1113,23,FALSE),"-")</f>
        <v>-</v>
      </c>
      <c r="Z905" s="3" t="str">
        <f>IFERROR(VLOOKUP($D905,Payments!AD$10:$AX$1113,19,FALSE),"-")</f>
        <v>-</v>
      </c>
      <c r="AA905" s="3" t="str">
        <f>IFERROR(VLOOKUP($D905,Payments!AF$10:$AX$1113,17,FALSE),"-")</f>
        <v>-</v>
      </c>
      <c r="AB905" s="3" t="str">
        <f>IFERROR(VLOOKUP($D905,Payments!AH$10:$AX$1113,15,FALSE),"-")</f>
        <v>-</v>
      </c>
      <c r="AC905" s="3" t="str">
        <f>IFERROR(VLOOKUP($D905,Payments!AJ$10:$AX$1113,15,FALSE),"-")</f>
        <v>-</v>
      </c>
      <c r="AD905" s="3" t="str">
        <f>IFERROR(VLOOKUP($D905,Payments!AL$10:$AX$1113,13,FALSE),"-")</f>
        <v>-</v>
      </c>
      <c r="AE905" s="3" t="str">
        <f>IFERROR(VLOOKUP($D905,Payments!AN$10:$AX$1113,11,FALSE),"-")</f>
        <v>-</v>
      </c>
      <c r="AF905" s="3" t="str">
        <f>IFERROR(VLOOKUP($D905,Payments!AP$10:$AX$1113,9,FALSE),"-")</f>
        <v>-</v>
      </c>
      <c r="AG905" s="3" t="str">
        <f>IFERROR(VLOOKUP($D905,Payments!AR$10:$AX$1113,7,FALSE),"-")</f>
        <v>-</v>
      </c>
      <c r="AH905" s="3" t="str">
        <f>IFERROR(VLOOKUP($D905,Payments!AT$10:$AX$1113,5,FALSE),"-")</f>
        <v>-</v>
      </c>
      <c r="AI905" s="3" t="str">
        <f>IFERROR(VLOOKUP($D905,Payments!AV$10:$AX$1113,3,FALSE),"-")</f>
        <v>-</v>
      </c>
    </row>
    <row r="906" spans="1:35" ht="14.5" x14ac:dyDescent="0.35">
      <c r="A906" s="10" t="s">
        <v>1064</v>
      </c>
      <c r="B906" s="2" t="s">
        <v>2739</v>
      </c>
      <c r="C906" s="23" t="s">
        <v>1428</v>
      </c>
      <c r="D906" s="2" t="s">
        <v>2477</v>
      </c>
      <c r="E906" s="23" t="s">
        <v>1201</v>
      </c>
      <c r="F906" s="9">
        <v>13</v>
      </c>
      <c r="G906" s="38">
        <v>20000</v>
      </c>
      <c r="H906" s="9"/>
      <c r="I906" s="31"/>
      <c r="J906" s="9"/>
      <c r="K906" s="9" t="s">
        <v>1202</v>
      </c>
      <c r="L906" s="3" t="str">
        <f>IFERROR(VLOOKUP($D906,Payments!B$10:$AX$1113,49,FALSE),"-")</f>
        <v>-</v>
      </c>
      <c r="M906" s="3" t="str">
        <f>IFERROR(VLOOKUP($D906,Payments!D$10:$AX$1113,47,FALSE),"-")</f>
        <v>-</v>
      </c>
      <c r="N906" s="3" t="str">
        <f>IFERROR(VLOOKUP($D906,Payments!F$10:$AX$1113,45,FALSE),"-")</f>
        <v>-</v>
      </c>
      <c r="O906" s="3" t="str">
        <f>IFERROR(VLOOKUP($D906,Payments!H$10:$AX$1113,43,FALSE),"-")</f>
        <v>-</v>
      </c>
      <c r="P906" s="3" t="str">
        <f>IFERROR(VLOOKUP($D906,Payments!J$10:$AX$1113,41,FALSE),"-")</f>
        <v>-</v>
      </c>
      <c r="Q906" s="3" t="str">
        <f>IFERROR(VLOOKUP($D906,Payments!L$10:$AX$1113,39,FALSE),"-")</f>
        <v>-</v>
      </c>
      <c r="R906" s="3" t="str">
        <f>IFERROR(VLOOKUP($D906,Payments!N$10:$AX$1113,37,FALSE),"-")</f>
        <v>-</v>
      </c>
      <c r="S906" s="3" t="str">
        <f>IFERROR(VLOOKUP($D906,Payments!P$10:$AX$1113,35,FALSE),"-")</f>
        <v>-</v>
      </c>
      <c r="T906" s="3" t="str">
        <f>IFERROR(VLOOKUP($D906,Payments!R$10:$AX$1113,33,FALSE),"-")</f>
        <v>-</v>
      </c>
      <c r="U906" s="3" t="str">
        <f>IFERROR(VLOOKUP($D906,Payments!T$10:$AX$1113,31,FALSE),"-")</f>
        <v>-</v>
      </c>
      <c r="V906" s="3" t="str">
        <f>IFERROR(VLOOKUP($D906,Payments!V$10:$AX$1113,29,FALSE),"-")</f>
        <v>-</v>
      </c>
      <c r="W906" s="3" t="str">
        <f>IFERROR(VLOOKUP($D906,Payments!X$10:$AX$1113,27,FALSE),"-")</f>
        <v>-</v>
      </c>
      <c r="X906" s="3" t="str">
        <f>IFERROR(VLOOKUP($D906,Payments!Z$10:$AX$1113,25,FALSE),"-")</f>
        <v>-</v>
      </c>
      <c r="Y906" s="3" t="str">
        <f>IFERROR(VLOOKUP($D906,Payments!AB$10:$AX$1113,23,FALSE),"-")</f>
        <v>-</v>
      </c>
      <c r="Z906" s="3" t="str">
        <f>IFERROR(VLOOKUP($D906,Payments!AD$10:$AX$1113,19,FALSE),"-")</f>
        <v>-</v>
      </c>
      <c r="AA906" s="3" t="str">
        <f>IFERROR(VLOOKUP($D906,Payments!AF$10:$AX$1113,17,FALSE),"-")</f>
        <v>-</v>
      </c>
      <c r="AB906" s="3" t="str">
        <f>IFERROR(VLOOKUP($D906,Payments!AH$10:$AX$1113,15,FALSE),"-")</f>
        <v>-</v>
      </c>
      <c r="AC906" s="3" t="str">
        <f>IFERROR(VLOOKUP($D906,Payments!AJ$10:$AX$1113,15,FALSE),"-")</f>
        <v>-</v>
      </c>
      <c r="AD906" s="3" t="str">
        <f>IFERROR(VLOOKUP($D906,Payments!AL$10:$AX$1113,13,FALSE),"-")</f>
        <v>-</v>
      </c>
      <c r="AE906" s="3" t="str">
        <f>IFERROR(VLOOKUP($D906,Payments!AN$10:$AX$1113,11,FALSE),"-")</f>
        <v>-</v>
      </c>
      <c r="AF906" s="3" t="str">
        <f>IFERROR(VLOOKUP($D906,Payments!AP$10:$AX$1113,9,FALSE),"-")</f>
        <v>-</v>
      </c>
      <c r="AG906" s="3" t="str">
        <f>IFERROR(VLOOKUP($D906,Payments!AR$10:$AX$1113,7,FALSE),"-")</f>
        <v>-</v>
      </c>
      <c r="AH906" s="3" t="str">
        <f>IFERROR(VLOOKUP($D906,Payments!AT$10:$AX$1113,5,FALSE),"-")</f>
        <v>-</v>
      </c>
      <c r="AI906" s="3" t="str">
        <f>IFERROR(VLOOKUP($D906,Payments!AV$10:$AX$1113,3,FALSE),"-")</f>
        <v>-</v>
      </c>
    </row>
    <row r="907" spans="1:35" ht="14.5" x14ac:dyDescent="0.35">
      <c r="A907" s="10" t="s">
        <v>1064</v>
      </c>
      <c r="B907" s="2" t="s">
        <v>2740</v>
      </c>
      <c r="C907" s="23" t="s">
        <v>1203</v>
      </c>
      <c r="D907" s="2" t="s">
        <v>2478</v>
      </c>
      <c r="E907" s="23" t="s">
        <v>1204</v>
      </c>
      <c r="F907" s="9">
        <v>7</v>
      </c>
      <c r="G907" s="38">
        <v>20000</v>
      </c>
      <c r="H907" s="9"/>
      <c r="I907" s="31"/>
      <c r="J907" s="9"/>
      <c r="K907" s="9"/>
      <c r="L907" s="3" t="str">
        <f>IFERROR(VLOOKUP($D907,Payments!B$10:$AX$1113,49,FALSE),"-")</f>
        <v>-</v>
      </c>
      <c r="M907" s="3" t="str">
        <f>IFERROR(VLOOKUP($D907,Payments!D$10:$AX$1113,47,FALSE),"-")</f>
        <v>-</v>
      </c>
      <c r="N907" s="3" t="str">
        <f>IFERROR(VLOOKUP($D907,Payments!F$10:$AX$1113,45,FALSE),"-")</f>
        <v>-</v>
      </c>
      <c r="O907" s="3" t="str">
        <f>IFERROR(VLOOKUP($D907,Payments!H$10:$AX$1113,43,FALSE),"-")</f>
        <v>-</v>
      </c>
      <c r="P907" s="3" t="str">
        <f>IFERROR(VLOOKUP($D907,Payments!J$10:$AX$1113,41,FALSE),"-")</f>
        <v>-</v>
      </c>
      <c r="Q907" s="3" t="str">
        <f>IFERROR(VLOOKUP($D907,Payments!L$10:$AX$1113,39,FALSE),"-")</f>
        <v>-</v>
      </c>
      <c r="R907" s="3" t="str">
        <f>IFERROR(VLOOKUP($D907,Payments!N$10:$AX$1113,37,FALSE),"-")</f>
        <v>-</v>
      </c>
      <c r="S907" s="3" t="str">
        <f>IFERROR(VLOOKUP($D907,Payments!P$10:$AX$1113,35,FALSE),"-")</f>
        <v>-</v>
      </c>
      <c r="T907" s="3" t="str">
        <f>IFERROR(VLOOKUP($D907,Payments!R$10:$AX$1113,33,FALSE),"-")</f>
        <v>-</v>
      </c>
      <c r="U907" s="3" t="str">
        <f>IFERROR(VLOOKUP($D907,Payments!T$10:$AX$1113,31,FALSE),"-")</f>
        <v>-</v>
      </c>
      <c r="V907" s="3" t="str">
        <f>IFERROR(VLOOKUP($D907,Payments!V$10:$AX$1113,29,FALSE),"-")</f>
        <v>-</v>
      </c>
      <c r="W907" s="3" t="str">
        <f>IFERROR(VLOOKUP($D907,Payments!X$10:$AX$1113,27,FALSE),"-")</f>
        <v>-</v>
      </c>
      <c r="X907" s="3" t="str">
        <f>IFERROR(VLOOKUP($D907,Payments!Z$10:$AX$1113,25,FALSE),"-")</f>
        <v>-</v>
      </c>
      <c r="Y907" s="3" t="str">
        <f>IFERROR(VLOOKUP($D907,Payments!AB$10:$AX$1113,23,FALSE),"-")</f>
        <v>-</v>
      </c>
      <c r="Z907" s="3" t="str">
        <f>IFERROR(VLOOKUP($D907,Payments!AD$10:$AX$1113,19,FALSE),"-")</f>
        <v>-</v>
      </c>
      <c r="AA907" s="3" t="str">
        <f>IFERROR(VLOOKUP($D907,Payments!AF$10:$AX$1113,17,FALSE),"-")</f>
        <v>-</v>
      </c>
      <c r="AB907" s="3" t="str">
        <f>IFERROR(VLOOKUP($D907,Payments!AH$10:$AX$1113,15,FALSE),"-")</f>
        <v>-</v>
      </c>
      <c r="AC907" s="3" t="str">
        <f>IFERROR(VLOOKUP($D907,Payments!AJ$10:$AX$1113,15,FALSE),"-")</f>
        <v>-</v>
      </c>
      <c r="AD907" s="3" t="str">
        <f>IFERROR(VLOOKUP($D907,Payments!AL$10:$AX$1113,13,FALSE),"-")</f>
        <v>-</v>
      </c>
      <c r="AE907" s="3" t="str">
        <f>IFERROR(VLOOKUP($D907,Payments!AN$10:$AX$1113,11,FALSE),"-")</f>
        <v>-</v>
      </c>
      <c r="AF907" s="3" t="str">
        <f>IFERROR(VLOOKUP($D907,Payments!AP$10:$AX$1113,9,FALSE),"-")</f>
        <v>-</v>
      </c>
      <c r="AG907" s="3" t="str">
        <f>IFERROR(VLOOKUP($D907,Payments!AR$10:$AX$1113,7,FALSE),"-")</f>
        <v>-</v>
      </c>
      <c r="AH907" s="3" t="str">
        <f>IFERROR(VLOOKUP($D907,Payments!AT$10:$AX$1113,5,FALSE),"-")</f>
        <v>-</v>
      </c>
      <c r="AI907" s="3" t="str">
        <f>IFERROR(VLOOKUP($D907,Payments!AV$10:$AX$1113,3,FALSE),"-")</f>
        <v>-</v>
      </c>
    </row>
    <row r="908" spans="1:35" ht="14.5" x14ac:dyDescent="0.35">
      <c r="A908" s="10" t="s">
        <v>1064</v>
      </c>
      <c r="B908" s="2" t="s">
        <v>2740</v>
      </c>
      <c r="C908" s="23" t="s">
        <v>1203</v>
      </c>
      <c r="D908" s="2" t="s">
        <v>2479</v>
      </c>
      <c r="E908" s="23" t="s">
        <v>1205</v>
      </c>
      <c r="F908" s="9">
        <v>5</v>
      </c>
      <c r="G908" s="38">
        <v>20000</v>
      </c>
      <c r="H908" s="9"/>
      <c r="I908" s="31"/>
      <c r="J908" s="9"/>
      <c r="K908" s="9"/>
      <c r="L908" s="3" t="str">
        <f>IFERROR(VLOOKUP($D908,Payments!B$10:$AX$1113,49,FALSE),"-")</f>
        <v>-</v>
      </c>
      <c r="M908" s="3" t="str">
        <f>IFERROR(VLOOKUP($D908,Payments!D$10:$AX$1113,47,FALSE),"-")</f>
        <v>-</v>
      </c>
      <c r="N908" s="3" t="str">
        <f>IFERROR(VLOOKUP($D908,Payments!F$10:$AX$1113,45,FALSE),"-")</f>
        <v>-</v>
      </c>
      <c r="O908" s="3" t="str">
        <f>IFERROR(VLOOKUP($D908,Payments!H$10:$AX$1113,43,FALSE),"-")</f>
        <v>-</v>
      </c>
      <c r="P908" s="3" t="str">
        <f>IFERROR(VLOOKUP($D908,Payments!J$10:$AX$1113,41,FALSE),"-")</f>
        <v>-</v>
      </c>
      <c r="Q908" s="3" t="str">
        <f>IFERROR(VLOOKUP($D908,Payments!L$10:$AX$1113,39,FALSE),"-")</f>
        <v>-</v>
      </c>
      <c r="R908" s="3" t="str">
        <f>IFERROR(VLOOKUP($D908,Payments!N$10:$AX$1113,37,FALSE),"-")</f>
        <v>-</v>
      </c>
      <c r="S908" s="3" t="str">
        <f>IFERROR(VLOOKUP($D908,Payments!P$10:$AX$1113,35,FALSE),"-")</f>
        <v>-</v>
      </c>
      <c r="T908" s="3" t="str">
        <f>IFERROR(VLOOKUP($D908,Payments!R$10:$AX$1113,33,FALSE),"-")</f>
        <v>-</v>
      </c>
      <c r="U908" s="3" t="str">
        <f>IFERROR(VLOOKUP($D908,Payments!T$10:$AX$1113,31,FALSE),"-")</f>
        <v>-</v>
      </c>
      <c r="V908" s="3" t="str">
        <f>IFERROR(VLOOKUP($D908,Payments!V$10:$AX$1113,29,FALSE),"-")</f>
        <v>-</v>
      </c>
      <c r="W908" s="3" t="str">
        <f>IFERROR(VLOOKUP($D908,Payments!X$10:$AX$1113,27,FALSE),"-")</f>
        <v>-</v>
      </c>
      <c r="X908" s="3" t="str">
        <f>IFERROR(VLOOKUP($D908,Payments!Z$10:$AX$1113,25,FALSE),"-")</f>
        <v>-</v>
      </c>
      <c r="Y908" s="3" t="str">
        <f>IFERROR(VLOOKUP($D908,Payments!AB$10:$AX$1113,23,FALSE),"-")</f>
        <v>-</v>
      </c>
      <c r="Z908" s="3" t="str">
        <f>IFERROR(VLOOKUP($D908,Payments!AD$10:$AX$1113,19,FALSE),"-")</f>
        <v>-</v>
      </c>
      <c r="AA908" s="3" t="str">
        <f>IFERROR(VLOOKUP($D908,Payments!AF$10:$AX$1113,17,FALSE),"-")</f>
        <v>-</v>
      </c>
      <c r="AB908" s="3" t="str">
        <f>IFERROR(VLOOKUP($D908,Payments!AH$10:$AX$1113,15,FALSE),"-")</f>
        <v>-</v>
      </c>
      <c r="AC908" s="3" t="str">
        <f>IFERROR(VLOOKUP($D908,Payments!AJ$10:$AX$1113,15,FALSE),"-")</f>
        <v>-</v>
      </c>
      <c r="AD908" s="3" t="str">
        <f>IFERROR(VLOOKUP($D908,Payments!AL$10:$AX$1113,13,FALSE),"-")</f>
        <v>-</v>
      </c>
      <c r="AE908" s="3" t="str">
        <f>IFERROR(VLOOKUP($D908,Payments!AN$10:$AX$1113,11,FALSE),"-")</f>
        <v>-</v>
      </c>
      <c r="AF908" s="3" t="str">
        <f>IFERROR(VLOOKUP($D908,Payments!AP$10:$AX$1113,9,FALSE),"-")</f>
        <v>-</v>
      </c>
      <c r="AG908" s="3" t="str">
        <f>IFERROR(VLOOKUP($D908,Payments!AR$10:$AX$1113,7,FALSE),"-")</f>
        <v>-</v>
      </c>
      <c r="AH908" s="3" t="str">
        <f>IFERROR(VLOOKUP($D908,Payments!AT$10:$AX$1113,5,FALSE),"-")</f>
        <v>-</v>
      </c>
      <c r="AI908" s="3" t="str">
        <f>IFERROR(VLOOKUP($D908,Payments!AV$10:$AX$1113,3,FALSE),"-")</f>
        <v>-</v>
      </c>
    </row>
    <row r="909" spans="1:35" ht="14.5" x14ac:dyDescent="0.35">
      <c r="A909" s="10" t="s">
        <v>1064</v>
      </c>
      <c r="B909" s="2" t="s">
        <v>2740</v>
      </c>
      <c r="C909" s="23" t="s">
        <v>1203</v>
      </c>
      <c r="D909" s="2" t="s">
        <v>2480</v>
      </c>
      <c r="E909" s="23" t="s">
        <v>1206</v>
      </c>
      <c r="F909" s="9">
        <v>4</v>
      </c>
      <c r="G909" s="38">
        <v>15000</v>
      </c>
      <c r="H909" s="9"/>
      <c r="I909" s="31"/>
      <c r="J909" s="9"/>
      <c r="K909" s="9" t="s">
        <v>1207</v>
      </c>
      <c r="L909" s="3" t="str">
        <f>IFERROR(VLOOKUP($D909,Payments!B$10:$AX$1113,49,FALSE),"-")</f>
        <v>-</v>
      </c>
      <c r="M909" s="3" t="str">
        <f>IFERROR(VLOOKUP($D909,Payments!D$10:$AX$1113,47,FALSE),"-")</f>
        <v>-</v>
      </c>
      <c r="N909" s="3" t="str">
        <f>IFERROR(VLOOKUP($D909,Payments!F$10:$AX$1113,45,FALSE),"-")</f>
        <v>-</v>
      </c>
      <c r="O909" s="3" t="str">
        <f>IFERROR(VLOOKUP($D909,Payments!H$10:$AX$1113,43,FALSE),"-")</f>
        <v>-</v>
      </c>
      <c r="P909" s="3" t="str">
        <f>IFERROR(VLOOKUP($D909,Payments!J$10:$AX$1113,41,FALSE),"-")</f>
        <v>-</v>
      </c>
      <c r="Q909" s="3" t="str">
        <f>IFERROR(VLOOKUP($D909,Payments!L$10:$AX$1113,39,FALSE),"-")</f>
        <v>-</v>
      </c>
      <c r="R909" s="3" t="str">
        <f>IFERROR(VLOOKUP($D909,Payments!N$10:$AX$1113,37,FALSE),"-")</f>
        <v>-</v>
      </c>
      <c r="S909" s="3" t="str">
        <f>IFERROR(VLOOKUP($D909,Payments!P$10:$AX$1113,35,FALSE),"-")</f>
        <v>-</v>
      </c>
      <c r="T909" s="3" t="str">
        <f>IFERROR(VLOOKUP($D909,Payments!R$10:$AX$1113,33,FALSE),"-")</f>
        <v>-</v>
      </c>
      <c r="U909" s="3" t="str">
        <f>IFERROR(VLOOKUP($D909,Payments!T$10:$AX$1113,31,FALSE),"-")</f>
        <v>-</v>
      </c>
      <c r="V909" s="3" t="str">
        <f>IFERROR(VLOOKUP($D909,Payments!V$10:$AX$1113,29,FALSE),"-")</f>
        <v>-</v>
      </c>
      <c r="W909" s="3" t="str">
        <f>IFERROR(VLOOKUP($D909,Payments!X$10:$AX$1113,27,FALSE),"-")</f>
        <v>-</v>
      </c>
      <c r="X909" s="3" t="str">
        <f>IFERROR(VLOOKUP($D909,Payments!Z$10:$AX$1113,25,FALSE),"-")</f>
        <v>-</v>
      </c>
      <c r="Y909" s="3" t="str">
        <f>IFERROR(VLOOKUP($D909,Payments!AB$10:$AX$1113,23,FALSE),"-")</f>
        <v>-</v>
      </c>
      <c r="Z909" s="3" t="str">
        <f>IFERROR(VLOOKUP($D909,Payments!AD$10:$AX$1113,19,FALSE),"-")</f>
        <v>-</v>
      </c>
      <c r="AA909" s="3" t="str">
        <f>IFERROR(VLOOKUP($D909,Payments!AF$10:$AX$1113,17,FALSE),"-")</f>
        <v>-</v>
      </c>
      <c r="AB909" s="3" t="str">
        <f>IFERROR(VLOOKUP($D909,Payments!AH$10:$AX$1113,15,FALSE),"-")</f>
        <v>-</v>
      </c>
      <c r="AC909" s="3" t="str">
        <f>IFERROR(VLOOKUP($D909,Payments!AJ$10:$AX$1113,15,FALSE),"-")</f>
        <v>-</v>
      </c>
      <c r="AD909" s="3" t="str">
        <f>IFERROR(VLOOKUP($D909,Payments!AL$10:$AX$1113,13,FALSE),"-")</f>
        <v>-</v>
      </c>
      <c r="AE909" s="3" t="str">
        <f>IFERROR(VLOOKUP($D909,Payments!AN$10:$AX$1113,11,FALSE),"-")</f>
        <v>-</v>
      </c>
      <c r="AF909" s="3" t="str">
        <f>IFERROR(VLOOKUP($D909,Payments!AP$10:$AX$1113,9,FALSE),"-")</f>
        <v>-</v>
      </c>
      <c r="AG909" s="3" t="str">
        <f>IFERROR(VLOOKUP($D909,Payments!AR$10:$AX$1113,7,FALSE),"-")</f>
        <v>-</v>
      </c>
      <c r="AH909" s="3" t="str">
        <f>IFERROR(VLOOKUP($D909,Payments!AT$10:$AX$1113,5,FALSE),"-")</f>
        <v>-</v>
      </c>
      <c r="AI909" s="3" t="str">
        <f>IFERROR(VLOOKUP($D909,Payments!AV$10:$AX$1113,3,FALSE),"-")</f>
        <v>-</v>
      </c>
    </row>
    <row r="910" spans="1:35" ht="14.5" x14ac:dyDescent="0.35">
      <c r="A910" s="10" t="s">
        <v>1064</v>
      </c>
      <c r="B910" s="2" t="s">
        <v>2740</v>
      </c>
      <c r="C910" s="23" t="s">
        <v>1203</v>
      </c>
      <c r="D910" s="2" t="s">
        <v>2481</v>
      </c>
      <c r="E910" s="23" t="s">
        <v>1208</v>
      </c>
      <c r="F910" s="9">
        <v>2</v>
      </c>
      <c r="G910" s="38">
        <v>20000</v>
      </c>
      <c r="H910" s="9"/>
      <c r="I910" s="31"/>
      <c r="J910" s="9"/>
      <c r="K910" s="9"/>
      <c r="L910" s="3" t="str">
        <f>IFERROR(VLOOKUP($D910,Payments!B$10:$AX$1113,49,FALSE),"-")</f>
        <v>-</v>
      </c>
      <c r="M910" s="3" t="str">
        <f>IFERROR(VLOOKUP($D910,Payments!D$10:$AX$1113,47,FALSE),"-")</f>
        <v>-</v>
      </c>
      <c r="N910" s="3" t="str">
        <f>IFERROR(VLOOKUP($D910,Payments!F$10:$AX$1113,45,FALSE),"-")</f>
        <v>-</v>
      </c>
      <c r="O910" s="3" t="str">
        <f>IFERROR(VLOOKUP($D910,Payments!H$10:$AX$1113,43,FALSE),"-")</f>
        <v>-</v>
      </c>
      <c r="P910" s="3" t="str">
        <f>IFERROR(VLOOKUP($D910,Payments!J$10:$AX$1113,41,FALSE),"-")</f>
        <v>-</v>
      </c>
      <c r="Q910" s="3" t="str">
        <f>IFERROR(VLOOKUP($D910,Payments!L$10:$AX$1113,39,FALSE),"-")</f>
        <v>-</v>
      </c>
      <c r="R910" s="3" t="str">
        <f>IFERROR(VLOOKUP($D910,Payments!N$10:$AX$1113,37,FALSE),"-")</f>
        <v>-</v>
      </c>
      <c r="S910" s="3" t="str">
        <f>IFERROR(VLOOKUP($D910,Payments!P$10:$AX$1113,35,FALSE),"-")</f>
        <v>-</v>
      </c>
      <c r="T910" s="3" t="str">
        <f>IFERROR(VLOOKUP($D910,Payments!R$10:$AX$1113,33,FALSE),"-")</f>
        <v>-</v>
      </c>
      <c r="U910" s="3" t="str">
        <f>IFERROR(VLOOKUP($D910,Payments!T$10:$AX$1113,31,FALSE),"-")</f>
        <v>-</v>
      </c>
      <c r="V910" s="3" t="str">
        <f>IFERROR(VLOOKUP($D910,Payments!V$10:$AX$1113,29,FALSE),"-")</f>
        <v>-</v>
      </c>
      <c r="W910" s="3" t="str">
        <f>IFERROR(VLOOKUP($D910,Payments!X$10:$AX$1113,27,FALSE),"-")</f>
        <v>-</v>
      </c>
      <c r="X910" s="3" t="str">
        <f>IFERROR(VLOOKUP($D910,Payments!Z$10:$AX$1113,25,FALSE),"-")</f>
        <v>-</v>
      </c>
      <c r="Y910" s="3" t="str">
        <f>IFERROR(VLOOKUP($D910,Payments!AB$10:$AX$1113,23,FALSE),"-")</f>
        <v>-</v>
      </c>
      <c r="Z910" s="3" t="str">
        <f>IFERROR(VLOOKUP($D910,Payments!AD$10:$AX$1113,19,FALSE),"-")</f>
        <v>-</v>
      </c>
      <c r="AA910" s="3" t="str">
        <f>IFERROR(VLOOKUP($D910,Payments!AF$10:$AX$1113,17,FALSE),"-")</f>
        <v>-</v>
      </c>
      <c r="AB910" s="3" t="str">
        <f>IFERROR(VLOOKUP($D910,Payments!AH$10:$AX$1113,15,FALSE),"-")</f>
        <v>-</v>
      </c>
      <c r="AC910" s="3" t="str">
        <f>IFERROR(VLOOKUP($D910,Payments!AJ$10:$AX$1113,15,FALSE),"-")</f>
        <v>-</v>
      </c>
      <c r="AD910" s="3" t="str">
        <f>IFERROR(VLOOKUP($D910,Payments!AL$10:$AX$1113,13,FALSE),"-")</f>
        <v>-</v>
      </c>
      <c r="AE910" s="3" t="str">
        <f>IFERROR(VLOOKUP($D910,Payments!AN$10:$AX$1113,11,FALSE),"-")</f>
        <v>-</v>
      </c>
      <c r="AF910" s="3" t="str">
        <f>IFERROR(VLOOKUP($D910,Payments!AP$10:$AX$1113,9,FALSE),"-")</f>
        <v>-</v>
      </c>
      <c r="AG910" s="3" t="str">
        <f>IFERROR(VLOOKUP($D910,Payments!AR$10:$AX$1113,7,FALSE),"-")</f>
        <v>-</v>
      </c>
      <c r="AH910" s="3" t="str">
        <f>IFERROR(VLOOKUP($D910,Payments!AT$10:$AX$1113,5,FALSE),"-")</f>
        <v>-</v>
      </c>
      <c r="AI910" s="3" t="str">
        <f>IFERROR(VLOOKUP($D910,Payments!AV$10:$AX$1113,3,FALSE),"-")</f>
        <v>-</v>
      </c>
    </row>
    <row r="911" spans="1:35" ht="14.5" x14ac:dyDescent="0.35">
      <c r="A911" s="10" t="s">
        <v>1064</v>
      </c>
      <c r="B911" s="2" t="s">
        <v>2740</v>
      </c>
      <c r="C911" s="23" t="s">
        <v>1203</v>
      </c>
      <c r="D911" s="2" t="s">
        <v>2482</v>
      </c>
      <c r="E911" s="23" t="s">
        <v>1209</v>
      </c>
      <c r="F911" s="2" t="s">
        <v>2786</v>
      </c>
      <c r="G911" s="38">
        <v>10000</v>
      </c>
      <c r="H911" s="9" t="s">
        <v>227</v>
      </c>
      <c r="I911" s="31"/>
      <c r="J911" s="9"/>
      <c r="K911" s="9"/>
      <c r="L911" s="3" t="str">
        <f>IFERROR(VLOOKUP($D911,Payments!B$10:$AX$1113,49,FALSE),"-")</f>
        <v>-</v>
      </c>
      <c r="M911" s="3" t="str">
        <f>IFERROR(VLOOKUP($D911,Payments!D$10:$AX$1113,47,FALSE),"-")</f>
        <v>-</v>
      </c>
      <c r="N911" s="3" t="str">
        <f>IFERROR(VLOOKUP($D911,Payments!F$10:$AX$1113,45,FALSE),"-")</f>
        <v>-</v>
      </c>
      <c r="O911" s="3" t="str">
        <f>IFERROR(VLOOKUP($D911,Payments!H$10:$AX$1113,43,FALSE),"-")</f>
        <v>-</v>
      </c>
      <c r="P911" s="3" t="str">
        <f>IFERROR(VLOOKUP($D911,Payments!J$10:$AX$1113,41,FALSE),"-")</f>
        <v>-</v>
      </c>
      <c r="Q911" s="3" t="str">
        <f>IFERROR(VLOOKUP($D911,Payments!L$10:$AX$1113,39,FALSE),"-")</f>
        <v>-</v>
      </c>
      <c r="R911" s="3" t="str">
        <f>IFERROR(VLOOKUP($D911,Payments!N$10:$AX$1113,37,FALSE),"-")</f>
        <v>-</v>
      </c>
      <c r="S911" s="3" t="str">
        <f>IFERROR(VLOOKUP($D911,Payments!P$10:$AX$1113,35,FALSE),"-")</f>
        <v>-</v>
      </c>
      <c r="T911" s="3" t="str">
        <f>IFERROR(VLOOKUP($D911,Payments!R$10:$AX$1113,33,FALSE),"-")</f>
        <v>-</v>
      </c>
      <c r="U911" s="3" t="str">
        <f>IFERROR(VLOOKUP($D911,Payments!T$10:$AX$1113,31,FALSE),"-")</f>
        <v>-</v>
      </c>
      <c r="V911" s="3" t="str">
        <f>IFERROR(VLOOKUP($D911,Payments!V$10:$AX$1113,29,FALSE),"-")</f>
        <v>-</v>
      </c>
      <c r="W911" s="3" t="str">
        <f>IFERROR(VLOOKUP($D911,Payments!X$10:$AX$1113,27,FALSE),"-")</f>
        <v>-</v>
      </c>
      <c r="X911" s="3" t="str">
        <f>IFERROR(VLOOKUP($D911,Payments!Z$10:$AX$1113,25,FALSE),"-")</f>
        <v>-</v>
      </c>
      <c r="Y911" s="3" t="str">
        <f>IFERROR(VLOOKUP($D911,Payments!AB$10:$AX$1113,23,FALSE),"-")</f>
        <v>-</v>
      </c>
      <c r="Z911" s="3" t="str">
        <f>IFERROR(VLOOKUP($D911,Payments!AD$10:$AX$1113,19,FALSE),"-")</f>
        <v>-</v>
      </c>
      <c r="AA911" s="3" t="str">
        <f>IFERROR(VLOOKUP($D911,Payments!AF$10:$AX$1113,17,FALSE),"-")</f>
        <v>-</v>
      </c>
      <c r="AB911" s="3" t="str">
        <f>IFERROR(VLOOKUP($D911,Payments!AH$10:$AX$1113,15,FALSE),"-")</f>
        <v>-</v>
      </c>
      <c r="AC911" s="3" t="str">
        <f>IFERROR(VLOOKUP($D911,Payments!AJ$10:$AX$1113,15,FALSE),"-")</f>
        <v>-</v>
      </c>
      <c r="AD911" s="3" t="str">
        <f>IFERROR(VLOOKUP($D911,Payments!AL$10:$AX$1113,13,FALSE),"-")</f>
        <v>-</v>
      </c>
      <c r="AE911" s="3" t="str">
        <f>IFERROR(VLOOKUP($D911,Payments!AN$10:$AX$1113,11,FALSE),"-")</f>
        <v>-</v>
      </c>
      <c r="AF911" s="3" t="str">
        <f>IFERROR(VLOOKUP($D911,Payments!AP$10:$AX$1113,9,FALSE),"-")</f>
        <v>-</v>
      </c>
      <c r="AG911" s="3" t="str">
        <f>IFERROR(VLOOKUP($D911,Payments!AR$10:$AX$1113,7,FALSE),"-")</f>
        <v>-</v>
      </c>
      <c r="AH911" s="3" t="str">
        <f>IFERROR(VLOOKUP($D911,Payments!AT$10:$AX$1113,5,FALSE),"-")</f>
        <v>-</v>
      </c>
      <c r="AI911" s="3" t="str">
        <f>IFERROR(VLOOKUP($D911,Payments!AV$10:$AX$1113,3,FALSE),"-")</f>
        <v>-</v>
      </c>
    </row>
    <row r="912" spans="1:35" ht="14.5" x14ac:dyDescent="0.35">
      <c r="A912" s="10" t="s">
        <v>1064</v>
      </c>
      <c r="B912" s="2" t="s">
        <v>2740</v>
      </c>
      <c r="C912" s="23" t="s">
        <v>1203</v>
      </c>
      <c r="D912" s="2" t="s">
        <v>2483</v>
      </c>
      <c r="E912" s="23" t="s">
        <v>1210</v>
      </c>
      <c r="F912" s="9">
        <v>3</v>
      </c>
      <c r="G912" s="38">
        <v>20000</v>
      </c>
      <c r="H912" s="9"/>
      <c r="I912" s="31"/>
      <c r="J912" s="9"/>
      <c r="K912" s="9"/>
      <c r="L912" s="3" t="str">
        <f>IFERROR(VLOOKUP($D912,Payments!B$10:$AX$1113,49,FALSE),"-")</f>
        <v>-</v>
      </c>
      <c r="M912" s="3" t="str">
        <f>IFERROR(VLOOKUP($D912,Payments!D$10:$AX$1113,47,FALSE),"-")</f>
        <v>-</v>
      </c>
      <c r="N912" s="3" t="str">
        <f>IFERROR(VLOOKUP($D912,Payments!F$10:$AX$1113,45,FALSE),"-")</f>
        <v>-</v>
      </c>
      <c r="O912" s="3" t="str">
        <f>IFERROR(VLOOKUP($D912,Payments!H$10:$AX$1113,43,FALSE),"-")</f>
        <v>-</v>
      </c>
      <c r="P912" s="3" t="str">
        <f>IFERROR(VLOOKUP($D912,Payments!J$10:$AX$1113,41,FALSE),"-")</f>
        <v>-</v>
      </c>
      <c r="Q912" s="3" t="str">
        <f>IFERROR(VLOOKUP($D912,Payments!L$10:$AX$1113,39,FALSE),"-")</f>
        <v>-</v>
      </c>
      <c r="R912" s="3" t="str">
        <f>IFERROR(VLOOKUP($D912,Payments!N$10:$AX$1113,37,FALSE),"-")</f>
        <v>-</v>
      </c>
      <c r="S912" s="3" t="str">
        <f>IFERROR(VLOOKUP($D912,Payments!P$10:$AX$1113,35,FALSE),"-")</f>
        <v>-</v>
      </c>
      <c r="T912" s="3" t="str">
        <f>IFERROR(VLOOKUP($D912,Payments!R$10:$AX$1113,33,FALSE),"-")</f>
        <v>-</v>
      </c>
      <c r="U912" s="3" t="str">
        <f>IFERROR(VLOOKUP($D912,Payments!T$10:$AX$1113,31,FALSE),"-")</f>
        <v>-</v>
      </c>
      <c r="V912" s="3" t="str">
        <f>IFERROR(VLOOKUP($D912,Payments!V$10:$AX$1113,29,FALSE),"-")</f>
        <v>-</v>
      </c>
      <c r="W912" s="3" t="str">
        <f>IFERROR(VLOOKUP($D912,Payments!X$10:$AX$1113,27,FALSE),"-")</f>
        <v>-</v>
      </c>
      <c r="X912" s="3" t="str">
        <f>IFERROR(VLOOKUP($D912,Payments!Z$10:$AX$1113,25,FALSE),"-")</f>
        <v>-</v>
      </c>
      <c r="Y912" s="3" t="str">
        <f>IFERROR(VLOOKUP($D912,Payments!AB$10:$AX$1113,23,FALSE),"-")</f>
        <v>-</v>
      </c>
      <c r="Z912" s="3" t="str">
        <f>IFERROR(VLOOKUP($D912,Payments!AD$10:$AX$1113,19,FALSE),"-")</f>
        <v>-</v>
      </c>
      <c r="AA912" s="3" t="str">
        <f>IFERROR(VLOOKUP($D912,Payments!AF$10:$AX$1113,17,FALSE),"-")</f>
        <v>-</v>
      </c>
      <c r="AB912" s="3" t="str">
        <f>IFERROR(VLOOKUP($D912,Payments!AH$10:$AX$1113,15,FALSE),"-")</f>
        <v>-</v>
      </c>
      <c r="AC912" s="3" t="str">
        <f>IFERROR(VLOOKUP($D912,Payments!AJ$10:$AX$1113,15,FALSE),"-")</f>
        <v>-</v>
      </c>
      <c r="AD912" s="3" t="str">
        <f>IFERROR(VLOOKUP($D912,Payments!AL$10:$AX$1113,13,FALSE),"-")</f>
        <v>-</v>
      </c>
      <c r="AE912" s="3" t="str">
        <f>IFERROR(VLOOKUP($D912,Payments!AN$10:$AX$1113,11,FALSE),"-")</f>
        <v>-</v>
      </c>
      <c r="AF912" s="3" t="str">
        <f>IFERROR(VLOOKUP($D912,Payments!AP$10:$AX$1113,9,FALSE),"-")</f>
        <v>-</v>
      </c>
      <c r="AG912" s="3" t="str">
        <f>IFERROR(VLOOKUP($D912,Payments!AR$10:$AX$1113,7,FALSE),"-")</f>
        <v>-</v>
      </c>
      <c r="AH912" s="3" t="str">
        <f>IFERROR(VLOOKUP($D912,Payments!AT$10:$AX$1113,5,FALSE),"-")</f>
        <v>-</v>
      </c>
      <c r="AI912" s="3" t="str">
        <f>IFERROR(VLOOKUP($D912,Payments!AV$10:$AX$1113,3,FALSE),"-")</f>
        <v>-</v>
      </c>
    </row>
    <row r="913" spans="1:35" ht="14.5" x14ac:dyDescent="0.35">
      <c r="A913" s="10" t="s">
        <v>1064</v>
      </c>
      <c r="B913" s="2" t="s">
        <v>2741</v>
      </c>
      <c r="C913" s="23" t="s">
        <v>1211</v>
      </c>
      <c r="D913" s="2" t="s">
        <v>2484</v>
      </c>
      <c r="E913" s="23" t="s">
        <v>1212</v>
      </c>
      <c r="F913" s="9">
        <v>5</v>
      </c>
      <c r="G913" s="38">
        <v>20000</v>
      </c>
      <c r="H913" s="9"/>
      <c r="I913" s="31"/>
      <c r="J913" s="9"/>
      <c r="K913" s="9"/>
      <c r="L913" s="3" t="str">
        <f>IFERROR(VLOOKUP($D913,Payments!B$10:$AX$1113,49,FALSE),"-")</f>
        <v>-</v>
      </c>
      <c r="M913" s="3" t="str">
        <f>IFERROR(VLOOKUP($D913,Payments!D$10:$AX$1113,47,FALSE),"-")</f>
        <v>-</v>
      </c>
      <c r="N913" s="3" t="str">
        <f>IFERROR(VLOOKUP($D913,Payments!F$10:$AX$1113,45,FALSE),"-")</f>
        <v>-</v>
      </c>
      <c r="O913" s="3" t="str">
        <f>IFERROR(VLOOKUP($D913,Payments!H$10:$AX$1113,43,FALSE),"-")</f>
        <v>-</v>
      </c>
      <c r="P913" s="3" t="str">
        <f>IFERROR(VLOOKUP($D913,Payments!J$10:$AX$1113,41,FALSE),"-")</f>
        <v>-</v>
      </c>
      <c r="Q913" s="3" t="str">
        <f>IFERROR(VLOOKUP($D913,Payments!L$10:$AX$1113,39,FALSE),"-")</f>
        <v>-</v>
      </c>
      <c r="R913" s="3" t="str">
        <f>IFERROR(VLOOKUP($D913,Payments!N$10:$AX$1113,37,FALSE),"-")</f>
        <v>-</v>
      </c>
      <c r="S913" s="3" t="str">
        <f>IFERROR(VLOOKUP($D913,Payments!P$10:$AX$1113,35,FALSE),"-")</f>
        <v>-</v>
      </c>
      <c r="T913" s="3" t="str">
        <f>IFERROR(VLOOKUP($D913,Payments!R$10:$AX$1113,33,FALSE),"-")</f>
        <v>-</v>
      </c>
      <c r="U913" s="3" t="str">
        <f>IFERROR(VLOOKUP($D913,Payments!T$10:$AX$1113,31,FALSE),"-")</f>
        <v>-</v>
      </c>
      <c r="V913" s="3" t="str">
        <f>IFERROR(VLOOKUP($D913,Payments!V$10:$AX$1113,29,FALSE),"-")</f>
        <v>-</v>
      </c>
      <c r="W913" s="3" t="str">
        <f>IFERROR(VLOOKUP($D913,Payments!X$10:$AX$1113,27,FALSE),"-")</f>
        <v>-</v>
      </c>
      <c r="X913" s="3" t="str">
        <f>IFERROR(VLOOKUP($D913,Payments!Z$10:$AX$1113,25,FALSE),"-")</f>
        <v>-</v>
      </c>
      <c r="Y913" s="3" t="str">
        <f>IFERROR(VLOOKUP($D913,Payments!AB$10:$AX$1113,23,FALSE),"-")</f>
        <v>-</v>
      </c>
      <c r="Z913" s="3" t="str">
        <f>IFERROR(VLOOKUP($D913,Payments!AD$10:$AX$1113,19,FALSE),"-")</f>
        <v>-</v>
      </c>
      <c r="AA913" s="3" t="str">
        <f>IFERROR(VLOOKUP($D913,Payments!AF$10:$AX$1113,17,FALSE),"-")</f>
        <v>-</v>
      </c>
      <c r="AB913" s="3" t="str">
        <f>IFERROR(VLOOKUP($D913,Payments!AH$10:$AX$1113,15,FALSE),"-")</f>
        <v>-</v>
      </c>
      <c r="AC913" s="3" t="str">
        <f>IFERROR(VLOOKUP($D913,Payments!AJ$10:$AX$1113,15,FALSE),"-")</f>
        <v>-</v>
      </c>
      <c r="AD913" s="3" t="str">
        <f>IFERROR(VLOOKUP($D913,Payments!AL$10:$AX$1113,13,FALSE),"-")</f>
        <v>-</v>
      </c>
      <c r="AE913" s="3" t="str">
        <f>IFERROR(VLOOKUP($D913,Payments!AN$10:$AX$1113,11,FALSE),"-")</f>
        <v>-</v>
      </c>
      <c r="AF913" s="3" t="str">
        <f>IFERROR(VLOOKUP($D913,Payments!AP$10:$AX$1113,9,FALSE),"-")</f>
        <v>-</v>
      </c>
      <c r="AG913" s="3" t="str">
        <f>IFERROR(VLOOKUP($D913,Payments!AR$10:$AX$1113,7,FALSE),"-")</f>
        <v>-</v>
      </c>
      <c r="AH913" s="3" t="str">
        <f>IFERROR(VLOOKUP($D913,Payments!AT$10:$AX$1113,5,FALSE),"-")</f>
        <v>-</v>
      </c>
      <c r="AI913" s="3" t="str">
        <f>IFERROR(VLOOKUP($D913,Payments!AV$10:$AX$1113,3,FALSE),"-")</f>
        <v>-</v>
      </c>
    </row>
    <row r="914" spans="1:35" ht="14.5" x14ac:dyDescent="0.35">
      <c r="A914" s="10" t="s">
        <v>1064</v>
      </c>
      <c r="B914" s="2" t="s">
        <v>2741</v>
      </c>
      <c r="C914" s="23" t="s">
        <v>1211</v>
      </c>
      <c r="D914" s="2" t="s">
        <v>2485</v>
      </c>
      <c r="E914" s="23" t="s">
        <v>1213</v>
      </c>
      <c r="F914" s="9">
        <v>4</v>
      </c>
      <c r="G914" s="38">
        <v>20000</v>
      </c>
      <c r="H914" s="9"/>
      <c r="I914" s="31"/>
      <c r="J914" s="9"/>
      <c r="K914" s="9"/>
      <c r="L914" s="3" t="str">
        <f>IFERROR(VLOOKUP($D914,Payments!B$10:$AX$1113,49,FALSE),"-")</f>
        <v>-</v>
      </c>
      <c r="M914" s="3" t="str">
        <f>IFERROR(VLOOKUP($D914,Payments!D$10:$AX$1113,47,FALSE),"-")</f>
        <v>-</v>
      </c>
      <c r="N914" s="3" t="str">
        <f>IFERROR(VLOOKUP($D914,Payments!F$10:$AX$1113,45,FALSE),"-")</f>
        <v>-</v>
      </c>
      <c r="O914" s="3" t="str">
        <f>IFERROR(VLOOKUP($D914,Payments!H$10:$AX$1113,43,FALSE),"-")</f>
        <v>-</v>
      </c>
      <c r="P914" s="3" t="str">
        <f>IFERROR(VLOOKUP($D914,Payments!J$10:$AX$1113,41,FALSE),"-")</f>
        <v>-</v>
      </c>
      <c r="Q914" s="3" t="str">
        <f>IFERROR(VLOOKUP($D914,Payments!L$10:$AX$1113,39,FALSE),"-")</f>
        <v>-</v>
      </c>
      <c r="R914" s="3" t="str">
        <f>IFERROR(VLOOKUP($D914,Payments!N$10:$AX$1113,37,FALSE),"-")</f>
        <v>-</v>
      </c>
      <c r="S914" s="3" t="str">
        <f>IFERROR(VLOOKUP($D914,Payments!P$10:$AX$1113,35,FALSE),"-")</f>
        <v>-</v>
      </c>
      <c r="T914" s="3" t="str">
        <f>IFERROR(VLOOKUP($D914,Payments!R$10:$AX$1113,33,FALSE),"-")</f>
        <v>-</v>
      </c>
      <c r="U914" s="3" t="str">
        <f>IFERROR(VLOOKUP($D914,Payments!T$10:$AX$1113,31,FALSE),"-")</f>
        <v>-</v>
      </c>
      <c r="V914" s="3" t="str">
        <f>IFERROR(VLOOKUP($D914,Payments!V$10:$AX$1113,29,FALSE),"-")</f>
        <v>-</v>
      </c>
      <c r="W914" s="3" t="str">
        <f>IFERROR(VLOOKUP($D914,Payments!X$10:$AX$1113,27,FALSE),"-")</f>
        <v>-</v>
      </c>
      <c r="X914" s="3" t="str">
        <f>IFERROR(VLOOKUP($D914,Payments!Z$10:$AX$1113,25,FALSE),"-")</f>
        <v>-</v>
      </c>
      <c r="Y914" s="3" t="str">
        <f>IFERROR(VLOOKUP($D914,Payments!AB$10:$AX$1113,23,FALSE),"-")</f>
        <v>-</v>
      </c>
      <c r="Z914" s="3" t="str">
        <f>IFERROR(VLOOKUP($D914,Payments!AD$10:$AX$1113,19,FALSE),"-")</f>
        <v>-</v>
      </c>
      <c r="AA914" s="3" t="str">
        <f>IFERROR(VLOOKUP($D914,Payments!AF$10:$AX$1113,17,FALSE),"-")</f>
        <v>-</v>
      </c>
      <c r="AB914" s="3" t="str">
        <f>IFERROR(VLOOKUP($D914,Payments!AH$10:$AX$1113,15,FALSE),"-")</f>
        <v>-</v>
      </c>
      <c r="AC914" s="3" t="str">
        <f>IFERROR(VLOOKUP($D914,Payments!AJ$10:$AX$1113,15,FALSE),"-")</f>
        <v>-</v>
      </c>
      <c r="AD914" s="3" t="str">
        <f>IFERROR(VLOOKUP($D914,Payments!AL$10:$AX$1113,13,FALSE),"-")</f>
        <v>-</v>
      </c>
      <c r="AE914" s="3" t="str">
        <f>IFERROR(VLOOKUP($D914,Payments!AN$10:$AX$1113,11,FALSE),"-")</f>
        <v>-</v>
      </c>
      <c r="AF914" s="3" t="str">
        <f>IFERROR(VLOOKUP($D914,Payments!AP$10:$AX$1113,9,FALSE),"-")</f>
        <v>-</v>
      </c>
      <c r="AG914" s="3" t="str">
        <f>IFERROR(VLOOKUP($D914,Payments!AR$10:$AX$1113,7,FALSE),"-")</f>
        <v>-</v>
      </c>
      <c r="AH914" s="3" t="str">
        <f>IFERROR(VLOOKUP($D914,Payments!AT$10:$AX$1113,5,FALSE),"-")</f>
        <v>-</v>
      </c>
      <c r="AI914" s="3" t="str">
        <f>IFERROR(VLOOKUP($D914,Payments!AV$10:$AX$1113,3,FALSE),"-")</f>
        <v>-</v>
      </c>
    </row>
    <row r="915" spans="1:35" ht="14.5" x14ac:dyDescent="0.35">
      <c r="A915" s="10" t="s">
        <v>1064</v>
      </c>
      <c r="B915" s="2" t="s">
        <v>2741</v>
      </c>
      <c r="C915" s="23" t="s">
        <v>1211</v>
      </c>
      <c r="D915" s="2" t="s">
        <v>2486</v>
      </c>
      <c r="E915" s="23" t="s">
        <v>1214</v>
      </c>
      <c r="F915" s="9">
        <v>2</v>
      </c>
      <c r="G915" s="38">
        <v>20000</v>
      </c>
      <c r="H915" s="9"/>
      <c r="I915" s="31"/>
      <c r="J915" s="9"/>
      <c r="K915" s="9"/>
      <c r="L915" s="3" t="str">
        <f>IFERROR(VLOOKUP($D915,Payments!B$10:$AX$1113,49,FALSE),"-")</f>
        <v>-</v>
      </c>
      <c r="M915" s="3" t="str">
        <f>IFERROR(VLOOKUP($D915,Payments!D$10:$AX$1113,47,FALSE),"-")</f>
        <v>-</v>
      </c>
      <c r="N915" s="3" t="str">
        <f>IFERROR(VLOOKUP($D915,Payments!F$10:$AX$1113,45,FALSE),"-")</f>
        <v>-</v>
      </c>
      <c r="O915" s="3" t="str">
        <f>IFERROR(VLOOKUP($D915,Payments!H$10:$AX$1113,43,FALSE),"-")</f>
        <v>-</v>
      </c>
      <c r="P915" s="3" t="str">
        <f>IFERROR(VLOOKUP($D915,Payments!J$10:$AX$1113,41,FALSE),"-")</f>
        <v>-</v>
      </c>
      <c r="Q915" s="3" t="str">
        <f>IFERROR(VLOOKUP($D915,Payments!L$10:$AX$1113,39,FALSE),"-")</f>
        <v>-</v>
      </c>
      <c r="R915" s="3" t="str">
        <f>IFERROR(VLOOKUP($D915,Payments!N$10:$AX$1113,37,FALSE),"-")</f>
        <v>-</v>
      </c>
      <c r="S915" s="3" t="str">
        <f>IFERROR(VLOOKUP($D915,Payments!P$10:$AX$1113,35,FALSE),"-")</f>
        <v>-</v>
      </c>
      <c r="T915" s="3" t="str">
        <f>IFERROR(VLOOKUP($D915,Payments!R$10:$AX$1113,33,FALSE),"-")</f>
        <v>-</v>
      </c>
      <c r="U915" s="3" t="str">
        <f>IFERROR(VLOOKUP($D915,Payments!T$10:$AX$1113,31,FALSE),"-")</f>
        <v>-</v>
      </c>
      <c r="V915" s="3" t="str">
        <f>IFERROR(VLOOKUP($D915,Payments!V$10:$AX$1113,29,FALSE),"-")</f>
        <v>-</v>
      </c>
      <c r="W915" s="3" t="str">
        <f>IFERROR(VLOOKUP($D915,Payments!X$10:$AX$1113,27,FALSE),"-")</f>
        <v>-</v>
      </c>
      <c r="X915" s="3" t="str">
        <f>IFERROR(VLOOKUP($D915,Payments!Z$10:$AX$1113,25,FALSE),"-")</f>
        <v>-</v>
      </c>
      <c r="Y915" s="3" t="str">
        <f>IFERROR(VLOOKUP($D915,Payments!AB$10:$AX$1113,23,FALSE),"-")</f>
        <v>-</v>
      </c>
      <c r="Z915" s="3" t="str">
        <f>IFERROR(VLOOKUP($D915,Payments!AD$10:$AX$1113,19,FALSE),"-")</f>
        <v>-</v>
      </c>
      <c r="AA915" s="3" t="str">
        <f>IFERROR(VLOOKUP($D915,Payments!AF$10:$AX$1113,17,FALSE),"-")</f>
        <v>-</v>
      </c>
      <c r="AB915" s="3" t="str">
        <f>IFERROR(VLOOKUP($D915,Payments!AH$10:$AX$1113,15,FALSE),"-")</f>
        <v>-</v>
      </c>
      <c r="AC915" s="3" t="str">
        <f>IFERROR(VLOOKUP($D915,Payments!AJ$10:$AX$1113,15,FALSE),"-")</f>
        <v>-</v>
      </c>
      <c r="AD915" s="3" t="str">
        <f>IFERROR(VLOOKUP($D915,Payments!AL$10:$AX$1113,13,FALSE),"-")</f>
        <v>-</v>
      </c>
      <c r="AE915" s="3" t="str">
        <f>IFERROR(VLOOKUP($D915,Payments!AN$10:$AX$1113,11,FALSE),"-")</f>
        <v>-</v>
      </c>
      <c r="AF915" s="3" t="str">
        <f>IFERROR(VLOOKUP($D915,Payments!AP$10:$AX$1113,9,FALSE),"-")</f>
        <v>-</v>
      </c>
      <c r="AG915" s="3" t="str">
        <f>IFERROR(VLOOKUP($D915,Payments!AR$10:$AX$1113,7,FALSE),"-")</f>
        <v>-</v>
      </c>
      <c r="AH915" s="3" t="str">
        <f>IFERROR(VLOOKUP($D915,Payments!AT$10:$AX$1113,5,FALSE),"-")</f>
        <v>-</v>
      </c>
      <c r="AI915" s="3" t="str">
        <f>IFERROR(VLOOKUP($D915,Payments!AV$10:$AX$1113,3,FALSE),"-")</f>
        <v>-</v>
      </c>
    </row>
    <row r="916" spans="1:35" ht="14.5" x14ac:dyDescent="0.35">
      <c r="A916" s="10" t="s">
        <v>1064</v>
      </c>
      <c r="B916" s="2" t="s">
        <v>2741</v>
      </c>
      <c r="C916" s="23" t="s">
        <v>1211</v>
      </c>
      <c r="D916" s="2" t="s">
        <v>2487</v>
      </c>
      <c r="E916" s="23" t="s">
        <v>1215</v>
      </c>
      <c r="F916" s="9">
        <v>1</v>
      </c>
      <c r="G916" s="38">
        <v>20000</v>
      </c>
      <c r="H916" s="9"/>
      <c r="I916" s="31"/>
      <c r="J916" s="9"/>
      <c r="K916" s="9"/>
      <c r="L916" s="3" t="str">
        <f>IFERROR(VLOOKUP($D916,Payments!B$10:$AX$1113,49,FALSE),"-")</f>
        <v>-</v>
      </c>
      <c r="M916" s="3" t="str">
        <f>IFERROR(VLOOKUP($D916,Payments!D$10:$AX$1113,47,FALSE),"-")</f>
        <v>-</v>
      </c>
      <c r="N916" s="3" t="str">
        <f>IFERROR(VLOOKUP($D916,Payments!F$10:$AX$1113,45,FALSE),"-")</f>
        <v>-</v>
      </c>
      <c r="O916" s="3" t="str">
        <f>IFERROR(VLOOKUP($D916,Payments!H$10:$AX$1113,43,FALSE),"-")</f>
        <v>-</v>
      </c>
      <c r="P916" s="3" t="str">
        <f>IFERROR(VLOOKUP($D916,Payments!J$10:$AX$1113,41,FALSE),"-")</f>
        <v>-</v>
      </c>
      <c r="Q916" s="3" t="str">
        <f>IFERROR(VLOOKUP($D916,Payments!L$10:$AX$1113,39,FALSE),"-")</f>
        <v>-</v>
      </c>
      <c r="R916" s="3" t="str">
        <f>IFERROR(VLOOKUP($D916,Payments!N$10:$AX$1113,37,FALSE),"-")</f>
        <v>-</v>
      </c>
      <c r="S916" s="3" t="str">
        <f>IFERROR(VLOOKUP($D916,Payments!P$10:$AX$1113,35,FALSE),"-")</f>
        <v>-</v>
      </c>
      <c r="T916" s="3" t="str">
        <f>IFERROR(VLOOKUP($D916,Payments!R$10:$AX$1113,33,FALSE),"-")</f>
        <v>-</v>
      </c>
      <c r="U916" s="3" t="str">
        <f>IFERROR(VLOOKUP($D916,Payments!T$10:$AX$1113,31,FALSE),"-")</f>
        <v>-</v>
      </c>
      <c r="V916" s="3" t="str">
        <f>IFERROR(VLOOKUP($D916,Payments!V$10:$AX$1113,29,FALSE),"-")</f>
        <v>-</v>
      </c>
      <c r="W916" s="3" t="str">
        <f>IFERROR(VLOOKUP($D916,Payments!X$10:$AX$1113,27,FALSE),"-")</f>
        <v>-</v>
      </c>
      <c r="X916" s="3" t="str">
        <f>IFERROR(VLOOKUP($D916,Payments!Z$10:$AX$1113,25,FALSE),"-")</f>
        <v>-</v>
      </c>
      <c r="Y916" s="3" t="str">
        <f>IFERROR(VLOOKUP($D916,Payments!AB$10:$AX$1113,23,FALSE),"-")</f>
        <v>-</v>
      </c>
      <c r="Z916" s="3" t="str">
        <f>IFERROR(VLOOKUP($D916,Payments!AD$10:$AX$1113,19,FALSE),"-")</f>
        <v>-</v>
      </c>
      <c r="AA916" s="3" t="str">
        <f>IFERROR(VLOOKUP($D916,Payments!AF$10:$AX$1113,17,FALSE),"-")</f>
        <v>-</v>
      </c>
      <c r="AB916" s="3" t="str">
        <f>IFERROR(VLOOKUP($D916,Payments!AH$10:$AX$1113,15,FALSE),"-")</f>
        <v>-</v>
      </c>
      <c r="AC916" s="3" t="str">
        <f>IFERROR(VLOOKUP($D916,Payments!AJ$10:$AX$1113,15,FALSE),"-")</f>
        <v>-</v>
      </c>
      <c r="AD916" s="3" t="str">
        <f>IFERROR(VLOOKUP($D916,Payments!AL$10:$AX$1113,13,FALSE),"-")</f>
        <v>-</v>
      </c>
      <c r="AE916" s="3" t="str">
        <f>IFERROR(VLOOKUP($D916,Payments!AN$10:$AX$1113,11,FALSE),"-")</f>
        <v>-</v>
      </c>
      <c r="AF916" s="3" t="str">
        <f>IFERROR(VLOOKUP($D916,Payments!AP$10:$AX$1113,9,FALSE),"-")</f>
        <v>-</v>
      </c>
      <c r="AG916" s="3" t="str">
        <f>IFERROR(VLOOKUP($D916,Payments!AR$10:$AX$1113,7,FALSE),"-")</f>
        <v>-</v>
      </c>
      <c r="AH916" s="3" t="str">
        <f>IFERROR(VLOOKUP($D916,Payments!AT$10:$AX$1113,5,FALSE),"-")</f>
        <v>-</v>
      </c>
      <c r="AI916" s="3" t="str">
        <f>IFERROR(VLOOKUP($D916,Payments!AV$10:$AX$1113,3,FALSE),"-")</f>
        <v>-</v>
      </c>
    </row>
    <row r="917" spans="1:35" ht="14.5" x14ac:dyDescent="0.35">
      <c r="A917" s="10" t="s">
        <v>1064</v>
      </c>
      <c r="B917" s="2" t="s">
        <v>2741</v>
      </c>
      <c r="C917" s="23" t="s">
        <v>1211</v>
      </c>
      <c r="D917" s="2" t="s">
        <v>2488</v>
      </c>
      <c r="E917" s="23" t="s">
        <v>1216</v>
      </c>
      <c r="F917" s="9">
        <v>3</v>
      </c>
      <c r="G917" s="38">
        <v>20000</v>
      </c>
      <c r="H917" s="9"/>
      <c r="I917" s="31"/>
      <c r="J917" s="9"/>
      <c r="K917" s="9"/>
      <c r="L917" s="3" t="str">
        <f>IFERROR(VLOOKUP($D917,Payments!B$10:$AX$1113,49,FALSE),"-")</f>
        <v>-</v>
      </c>
      <c r="M917" s="3" t="str">
        <f>IFERROR(VLOOKUP($D917,Payments!D$10:$AX$1113,47,FALSE),"-")</f>
        <v>-</v>
      </c>
      <c r="N917" s="3" t="str">
        <f>IFERROR(VLOOKUP($D917,Payments!F$10:$AX$1113,45,FALSE),"-")</f>
        <v>-</v>
      </c>
      <c r="O917" s="3" t="str">
        <f>IFERROR(VLOOKUP($D917,Payments!H$10:$AX$1113,43,FALSE),"-")</f>
        <v>-</v>
      </c>
      <c r="P917" s="3" t="str">
        <f>IFERROR(VLOOKUP($D917,Payments!J$10:$AX$1113,41,FALSE),"-")</f>
        <v>-</v>
      </c>
      <c r="Q917" s="3" t="str">
        <f>IFERROR(VLOOKUP($D917,Payments!L$10:$AX$1113,39,FALSE),"-")</f>
        <v>-</v>
      </c>
      <c r="R917" s="3" t="str">
        <f>IFERROR(VLOOKUP($D917,Payments!N$10:$AX$1113,37,FALSE),"-")</f>
        <v>-</v>
      </c>
      <c r="S917" s="3" t="str">
        <f>IFERROR(VLOOKUP($D917,Payments!P$10:$AX$1113,35,FALSE),"-")</f>
        <v>-</v>
      </c>
      <c r="T917" s="3" t="str">
        <f>IFERROR(VLOOKUP($D917,Payments!R$10:$AX$1113,33,FALSE),"-")</f>
        <v>-</v>
      </c>
      <c r="U917" s="3" t="str">
        <f>IFERROR(VLOOKUP($D917,Payments!T$10:$AX$1113,31,FALSE),"-")</f>
        <v>-</v>
      </c>
      <c r="V917" s="3" t="str">
        <f>IFERROR(VLOOKUP($D917,Payments!V$10:$AX$1113,29,FALSE),"-")</f>
        <v>-</v>
      </c>
      <c r="W917" s="3" t="str">
        <f>IFERROR(VLOOKUP($D917,Payments!X$10:$AX$1113,27,FALSE),"-")</f>
        <v>-</v>
      </c>
      <c r="X917" s="3" t="str">
        <f>IFERROR(VLOOKUP($D917,Payments!Z$10:$AX$1113,25,FALSE),"-")</f>
        <v>-</v>
      </c>
      <c r="Y917" s="3" t="str">
        <f>IFERROR(VLOOKUP($D917,Payments!AB$10:$AX$1113,23,FALSE),"-")</f>
        <v>-</v>
      </c>
      <c r="Z917" s="3" t="str">
        <f>IFERROR(VLOOKUP($D917,Payments!AD$10:$AX$1113,19,FALSE),"-")</f>
        <v>-</v>
      </c>
      <c r="AA917" s="3" t="str">
        <f>IFERROR(VLOOKUP($D917,Payments!AF$10:$AX$1113,17,FALSE),"-")</f>
        <v>-</v>
      </c>
      <c r="AB917" s="3" t="str">
        <f>IFERROR(VLOOKUP($D917,Payments!AH$10:$AX$1113,15,FALSE),"-")</f>
        <v>-</v>
      </c>
      <c r="AC917" s="3" t="str">
        <f>IFERROR(VLOOKUP($D917,Payments!AJ$10:$AX$1113,15,FALSE),"-")</f>
        <v>-</v>
      </c>
      <c r="AD917" s="3" t="str">
        <f>IFERROR(VLOOKUP($D917,Payments!AL$10:$AX$1113,13,FALSE),"-")</f>
        <v>-</v>
      </c>
      <c r="AE917" s="3" t="str">
        <f>IFERROR(VLOOKUP($D917,Payments!AN$10:$AX$1113,11,FALSE),"-")</f>
        <v>-</v>
      </c>
      <c r="AF917" s="3" t="str">
        <f>IFERROR(VLOOKUP($D917,Payments!AP$10:$AX$1113,9,FALSE),"-")</f>
        <v>-</v>
      </c>
      <c r="AG917" s="3" t="str">
        <f>IFERROR(VLOOKUP($D917,Payments!AR$10:$AX$1113,7,FALSE),"-")</f>
        <v>-</v>
      </c>
      <c r="AH917" s="3" t="str">
        <f>IFERROR(VLOOKUP($D917,Payments!AT$10:$AX$1113,5,FALSE),"-")</f>
        <v>-</v>
      </c>
      <c r="AI917" s="3" t="str">
        <f>IFERROR(VLOOKUP($D917,Payments!AV$10:$AX$1113,3,FALSE),"-")</f>
        <v>-</v>
      </c>
    </row>
    <row r="918" spans="1:35" ht="14.5" x14ac:dyDescent="0.35">
      <c r="A918" s="10" t="s">
        <v>1064</v>
      </c>
      <c r="B918" s="2" t="s">
        <v>2741</v>
      </c>
      <c r="C918" s="23" t="s">
        <v>1211</v>
      </c>
      <c r="D918" s="2" t="s">
        <v>2489</v>
      </c>
      <c r="E918" s="23" t="s">
        <v>1217</v>
      </c>
      <c r="F918" s="2" t="s">
        <v>2786</v>
      </c>
      <c r="G918" s="38">
        <v>70000</v>
      </c>
      <c r="H918" s="9" t="s">
        <v>777</v>
      </c>
      <c r="I918" s="31"/>
      <c r="J918" s="9"/>
      <c r="K918" s="9"/>
      <c r="L918" s="3" t="str">
        <f>IFERROR(VLOOKUP($D918,Payments!B$10:$AX$1113,49,FALSE),"-")</f>
        <v>-</v>
      </c>
      <c r="M918" s="3" t="str">
        <f>IFERROR(VLOOKUP($D918,Payments!D$10:$AX$1113,47,FALSE),"-")</f>
        <v>-</v>
      </c>
      <c r="N918" s="3" t="str">
        <f>IFERROR(VLOOKUP($D918,Payments!F$10:$AX$1113,45,FALSE),"-")</f>
        <v>-</v>
      </c>
      <c r="O918" s="3" t="str">
        <f>IFERROR(VLOOKUP($D918,Payments!H$10:$AX$1113,43,FALSE),"-")</f>
        <v>-</v>
      </c>
      <c r="P918" s="3" t="str">
        <f>IFERROR(VLOOKUP($D918,Payments!J$10:$AX$1113,41,FALSE),"-")</f>
        <v>-</v>
      </c>
      <c r="Q918" s="3" t="str">
        <f>IFERROR(VLOOKUP($D918,Payments!L$10:$AX$1113,39,FALSE),"-")</f>
        <v>-</v>
      </c>
      <c r="R918" s="3" t="str">
        <f>IFERROR(VLOOKUP($D918,Payments!N$10:$AX$1113,37,FALSE),"-")</f>
        <v>-</v>
      </c>
      <c r="S918" s="3" t="str">
        <f>IFERROR(VLOOKUP($D918,Payments!P$10:$AX$1113,35,FALSE),"-")</f>
        <v>-</v>
      </c>
      <c r="T918" s="3" t="str">
        <f>IFERROR(VLOOKUP($D918,Payments!R$10:$AX$1113,33,FALSE),"-")</f>
        <v>-</v>
      </c>
      <c r="U918" s="3" t="str">
        <f>IFERROR(VLOOKUP($D918,Payments!T$10:$AX$1113,31,FALSE),"-")</f>
        <v>-</v>
      </c>
      <c r="V918" s="3" t="str">
        <f>IFERROR(VLOOKUP($D918,Payments!V$10:$AX$1113,29,FALSE),"-")</f>
        <v>-</v>
      </c>
      <c r="W918" s="3" t="str">
        <f>IFERROR(VLOOKUP($D918,Payments!X$10:$AX$1113,27,FALSE),"-")</f>
        <v>-</v>
      </c>
      <c r="X918" s="3" t="str">
        <f>IFERROR(VLOOKUP($D918,Payments!Z$10:$AX$1113,25,FALSE),"-")</f>
        <v>-</v>
      </c>
      <c r="Y918" s="3" t="str">
        <f>IFERROR(VLOOKUP($D918,Payments!AB$10:$AX$1113,23,FALSE),"-")</f>
        <v>-</v>
      </c>
      <c r="Z918" s="3" t="str">
        <f>IFERROR(VLOOKUP($D918,Payments!AD$10:$AX$1113,19,FALSE),"-")</f>
        <v>-</v>
      </c>
      <c r="AA918" s="3" t="str">
        <f>IFERROR(VLOOKUP($D918,Payments!AF$10:$AX$1113,17,FALSE),"-")</f>
        <v>-</v>
      </c>
      <c r="AB918" s="3" t="str">
        <f>IFERROR(VLOOKUP($D918,Payments!AH$10:$AX$1113,15,FALSE),"-")</f>
        <v>-</v>
      </c>
      <c r="AC918" s="3" t="str">
        <f>IFERROR(VLOOKUP($D918,Payments!AJ$10:$AX$1113,15,FALSE),"-")</f>
        <v>-</v>
      </c>
      <c r="AD918" s="3" t="str">
        <f>IFERROR(VLOOKUP($D918,Payments!AL$10:$AX$1113,13,FALSE),"-")</f>
        <v>-</v>
      </c>
      <c r="AE918" s="3" t="str">
        <f>IFERROR(VLOOKUP($D918,Payments!AN$10:$AX$1113,11,FALSE),"-")</f>
        <v>-</v>
      </c>
      <c r="AF918" s="3" t="str">
        <f>IFERROR(VLOOKUP($D918,Payments!AP$10:$AX$1113,9,FALSE),"-")</f>
        <v>-</v>
      </c>
      <c r="AG918" s="3" t="str">
        <f>IFERROR(VLOOKUP($D918,Payments!AR$10:$AX$1113,7,FALSE),"-")</f>
        <v>-</v>
      </c>
      <c r="AH918" s="3" t="str">
        <f>IFERROR(VLOOKUP($D918,Payments!AT$10:$AX$1113,5,FALSE),"-")</f>
        <v>-</v>
      </c>
      <c r="AI918" s="3" t="str">
        <f>IFERROR(VLOOKUP($D918,Payments!AV$10:$AX$1113,3,FALSE),"-")</f>
        <v>-</v>
      </c>
    </row>
    <row r="919" spans="1:35" ht="14.5" x14ac:dyDescent="0.35">
      <c r="A919" s="10" t="s">
        <v>1064</v>
      </c>
      <c r="B919" s="2" t="s">
        <v>2741</v>
      </c>
      <c r="C919" s="23" t="s">
        <v>1211</v>
      </c>
      <c r="D919" s="2" t="s">
        <v>2490</v>
      </c>
      <c r="E919" s="23" t="s">
        <v>1218</v>
      </c>
      <c r="F919" s="9">
        <v>5</v>
      </c>
      <c r="G919" s="38">
        <v>20000</v>
      </c>
      <c r="H919" s="9"/>
      <c r="I919" s="31"/>
      <c r="J919" s="9"/>
      <c r="K919" s="9"/>
      <c r="L919" s="3" t="str">
        <f>IFERROR(VLOOKUP($D919,Payments!B$10:$AX$1113,49,FALSE),"-")</f>
        <v>-</v>
      </c>
      <c r="M919" s="3" t="str">
        <f>IFERROR(VLOOKUP($D919,Payments!D$10:$AX$1113,47,FALSE),"-")</f>
        <v>-</v>
      </c>
      <c r="N919" s="3" t="str">
        <f>IFERROR(VLOOKUP($D919,Payments!F$10:$AX$1113,45,FALSE),"-")</f>
        <v>-</v>
      </c>
      <c r="O919" s="3" t="str">
        <f>IFERROR(VLOOKUP($D919,Payments!H$10:$AX$1113,43,FALSE),"-")</f>
        <v>-</v>
      </c>
      <c r="P919" s="3" t="str">
        <f>IFERROR(VLOOKUP($D919,Payments!J$10:$AX$1113,41,FALSE),"-")</f>
        <v>-</v>
      </c>
      <c r="Q919" s="3" t="str">
        <f>IFERROR(VLOOKUP($D919,Payments!L$10:$AX$1113,39,FALSE),"-")</f>
        <v>-</v>
      </c>
      <c r="R919" s="3" t="str">
        <f>IFERROR(VLOOKUP($D919,Payments!N$10:$AX$1113,37,FALSE),"-")</f>
        <v>-</v>
      </c>
      <c r="S919" s="3" t="str">
        <f>IFERROR(VLOOKUP($D919,Payments!P$10:$AX$1113,35,FALSE),"-")</f>
        <v>-</v>
      </c>
      <c r="T919" s="3" t="str">
        <f>IFERROR(VLOOKUP($D919,Payments!R$10:$AX$1113,33,FALSE),"-")</f>
        <v>-</v>
      </c>
      <c r="U919" s="3" t="str">
        <f>IFERROR(VLOOKUP($D919,Payments!T$10:$AX$1113,31,FALSE),"-")</f>
        <v>-</v>
      </c>
      <c r="V919" s="3" t="str">
        <f>IFERROR(VLOOKUP($D919,Payments!V$10:$AX$1113,29,FALSE),"-")</f>
        <v>-</v>
      </c>
      <c r="W919" s="3" t="str">
        <f>IFERROR(VLOOKUP($D919,Payments!X$10:$AX$1113,27,FALSE),"-")</f>
        <v>-</v>
      </c>
      <c r="X919" s="3" t="str">
        <f>IFERROR(VLOOKUP($D919,Payments!Z$10:$AX$1113,25,FALSE),"-")</f>
        <v>-</v>
      </c>
      <c r="Y919" s="3" t="str">
        <f>IFERROR(VLOOKUP($D919,Payments!AB$10:$AX$1113,23,FALSE),"-")</f>
        <v>-</v>
      </c>
      <c r="Z919" s="3" t="str">
        <f>IFERROR(VLOOKUP($D919,Payments!AD$10:$AX$1113,19,FALSE),"-")</f>
        <v>-</v>
      </c>
      <c r="AA919" s="3" t="str">
        <f>IFERROR(VLOOKUP($D919,Payments!AF$10:$AX$1113,17,FALSE),"-")</f>
        <v>-</v>
      </c>
      <c r="AB919" s="3" t="str">
        <f>IFERROR(VLOOKUP($D919,Payments!AH$10:$AX$1113,15,FALSE),"-")</f>
        <v>-</v>
      </c>
      <c r="AC919" s="3" t="str">
        <f>IFERROR(VLOOKUP($D919,Payments!AJ$10:$AX$1113,15,FALSE),"-")</f>
        <v>-</v>
      </c>
      <c r="AD919" s="3" t="str">
        <f>IFERROR(VLOOKUP($D919,Payments!AL$10:$AX$1113,13,FALSE),"-")</f>
        <v>-</v>
      </c>
      <c r="AE919" s="3" t="str">
        <f>IFERROR(VLOOKUP($D919,Payments!AN$10:$AX$1113,11,FALSE),"-")</f>
        <v>-</v>
      </c>
      <c r="AF919" s="3" t="str">
        <f>IFERROR(VLOOKUP($D919,Payments!AP$10:$AX$1113,9,FALSE),"-")</f>
        <v>-</v>
      </c>
      <c r="AG919" s="3" t="str">
        <f>IFERROR(VLOOKUP($D919,Payments!AR$10:$AX$1113,7,FALSE),"-")</f>
        <v>-</v>
      </c>
      <c r="AH919" s="3" t="str">
        <f>IFERROR(VLOOKUP($D919,Payments!AT$10:$AX$1113,5,FALSE),"-")</f>
        <v>-</v>
      </c>
      <c r="AI919" s="3" t="str">
        <f>IFERROR(VLOOKUP($D919,Payments!AV$10:$AX$1113,3,FALSE),"-")</f>
        <v>-</v>
      </c>
    </row>
    <row r="920" spans="1:35" ht="14.5" x14ac:dyDescent="0.35">
      <c r="A920" s="10" t="s">
        <v>1064</v>
      </c>
      <c r="B920" s="2" t="s">
        <v>2742</v>
      </c>
      <c r="C920" s="23" t="s">
        <v>1429</v>
      </c>
      <c r="D920" s="2" t="s">
        <v>2491</v>
      </c>
      <c r="E920" s="23" t="s">
        <v>1219</v>
      </c>
      <c r="F920" s="9">
        <v>6</v>
      </c>
      <c r="G920" s="38">
        <v>20000</v>
      </c>
      <c r="H920" s="9"/>
      <c r="I920" s="31"/>
      <c r="J920" s="9"/>
      <c r="K920" s="9" t="s">
        <v>1220</v>
      </c>
      <c r="L920" s="3" t="str">
        <f>IFERROR(VLOOKUP($D920,Payments!B$10:$AX$1113,49,FALSE),"-")</f>
        <v>-</v>
      </c>
      <c r="M920" s="3" t="str">
        <f>IFERROR(VLOOKUP($D920,Payments!D$10:$AX$1113,47,FALSE),"-")</f>
        <v>-</v>
      </c>
      <c r="N920" s="3" t="str">
        <f>IFERROR(VLOOKUP($D920,Payments!F$10:$AX$1113,45,FALSE),"-")</f>
        <v>-</v>
      </c>
      <c r="O920" s="3" t="str">
        <f>IFERROR(VLOOKUP($D920,Payments!H$10:$AX$1113,43,FALSE),"-")</f>
        <v>-</v>
      </c>
      <c r="P920" s="3" t="str">
        <f>IFERROR(VLOOKUP($D920,Payments!J$10:$AX$1113,41,FALSE),"-")</f>
        <v>-</v>
      </c>
      <c r="Q920" s="3" t="str">
        <f>IFERROR(VLOOKUP($D920,Payments!L$10:$AX$1113,39,FALSE),"-")</f>
        <v>-</v>
      </c>
      <c r="R920" s="3" t="str">
        <f>IFERROR(VLOOKUP($D920,Payments!N$10:$AX$1113,37,FALSE),"-")</f>
        <v>-</v>
      </c>
      <c r="S920" s="3" t="str">
        <f>IFERROR(VLOOKUP($D920,Payments!P$10:$AX$1113,35,FALSE),"-")</f>
        <v>-</v>
      </c>
      <c r="T920" s="3" t="str">
        <f>IFERROR(VLOOKUP($D920,Payments!R$10:$AX$1113,33,FALSE),"-")</f>
        <v>-</v>
      </c>
      <c r="U920" s="3" t="str">
        <f>IFERROR(VLOOKUP($D920,Payments!T$10:$AX$1113,31,FALSE),"-")</f>
        <v>-</v>
      </c>
      <c r="V920" s="3" t="str">
        <f>IFERROR(VLOOKUP($D920,Payments!V$10:$AX$1113,29,FALSE),"-")</f>
        <v>-</v>
      </c>
      <c r="W920" s="3" t="str">
        <f>IFERROR(VLOOKUP($D920,Payments!X$10:$AX$1113,27,FALSE),"-")</f>
        <v>-</v>
      </c>
      <c r="X920" s="3" t="str">
        <f>IFERROR(VLOOKUP($D920,Payments!Z$10:$AX$1113,25,FALSE),"-")</f>
        <v>-</v>
      </c>
      <c r="Y920" s="3" t="str">
        <f>IFERROR(VLOOKUP($D920,Payments!AB$10:$AX$1113,23,FALSE),"-")</f>
        <v>-</v>
      </c>
      <c r="Z920" s="3" t="str">
        <f>IFERROR(VLOOKUP($D920,Payments!AD$10:$AX$1113,19,FALSE),"-")</f>
        <v>-</v>
      </c>
      <c r="AA920" s="3" t="str">
        <f>IFERROR(VLOOKUP($D920,Payments!AF$10:$AX$1113,17,FALSE),"-")</f>
        <v>-</v>
      </c>
      <c r="AB920" s="3" t="str">
        <f>IFERROR(VLOOKUP($D920,Payments!AH$10:$AX$1113,15,FALSE),"-")</f>
        <v>-</v>
      </c>
      <c r="AC920" s="3" t="str">
        <f>IFERROR(VLOOKUP($D920,Payments!AJ$10:$AX$1113,15,FALSE),"-")</f>
        <v>-</v>
      </c>
      <c r="AD920" s="3" t="str">
        <f>IFERROR(VLOOKUP($D920,Payments!AL$10:$AX$1113,13,FALSE),"-")</f>
        <v>-</v>
      </c>
      <c r="AE920" s="3" t="str">
        <f>IFERROR(VLOOKUP($D920,Payments!AN$10:$AX$1113,11,FALSE),"-")</f>
        <v>-</v>
      </c>
      <c r="AF920" s="3" t="str">
        <f>IFERROR(VLOOKUP($D920,Payments!AP$10:$AX$1113,9,FALSE),"-")</f>
        <v>-</v>
      </c>
      <c r="AG920" s="3" t="str">
        <f>IFERROR(VLOOKUP($D920,Payments!AR$10:$AX$1113,7,FALSE),"-")</f>
        <v>-</v>
      </c>
      <c r="AH920" s="3" t="str">
        <f>IFERROR(VLOOKUP($D920,Payments!AT$10:$AX$1113,5,FALSE),"-")</f>
        <v>-</v>
      </c>
      <c r="AI920" s="3" t="str">
        <f>IFERROR(VLOOKUP($D920,Payments!AV$10:$AX$1113,3,FALSE),"-")</f>
        <v>-</v>
      </c>
    </row>
    <row r="921" spans="1:35" ht="14.5" x14ac:dyDescent="0.35">
      <c r="A921" s="10" t="s">
        <v>1064</v>
      </c>
      <c r="B921" s="2" t="s">
        <v>2742</v>
      </c>
      <c r="C921" s="23" t="s">
        <v>1429</v>
      </c>
      <c r="D921" s="2" t="s">
        <v>2492</v>
      </c>
      <c r="E921" s="23" t="s">
        <v>1221</v>
      </c>
      <c r="F921" s="2" t="s">
        <v>2786</v>
      </c>
      <c r="G921" s="38">
        <v>20000</v>
      </c>
      <c r="H921" s="9" t="s">
        <v>227</v>
      </c>
      <c r="I921" s="31"/>
      <c r="J921" s="9"/>
      <c r="K921" s="9" t="s">
        <v>1222</v>
      </c>
      <c r="L921" s="3" t="str">
        <f>IFERROR(VLOOKUP($D921,Payments!B$10:$AX$1113,49,FALSE),"-")</f>
        <v>-</v>
      </c>
      <c r="M921" s="3" t="str">
        <f>IFERROR(VLOOKUP($D921,Payments!D$10:$AX$1113,47,FALSE),"-")</f>
        <v>-</v>
      </c>
      <c r="N921" s="3" t="str">
        <f>IFERROR(VLOOKUP($D921,Payments!F$10:$AX$1113,45,FALSE),"-")</f>
        <v>-</v>
      </c>
      <c r="O921" s="3" t="str">
        <f>IFERROR(VLOOKUP($D921,Payments!H$10:$AX$1113,43,FALSE),"-")</f>
        <v>-</v>
      </c>
      <c r="P921" s="3" t="str">
        <f>IFERROR(VLOOKUP($D921,Payments!J$10:$AX$1113,41,FALSE),"-")</f>
        <v>-</v>
      </c>
      <c r="Q921" s="3" t="str">
        <f>IFERROR(VLOOKUP($D921,Payments!L$10:$AX$1113,39,FALSE),"-")</f>
        <v>-</v>
      </c>
      <c r="R921" s="3" t="str">
        <f>IFERROR(VLOOKUP($D921,Payments!N$10:$AX$1113,37,FALSE),"-")</f>
        <v>-</v>
      </c>
      <c r="S921" s="3" t="str">
        <f>IFERROR(VLOOKUP($D921,Payments!P$10:$AX$1113,35,FALSE),"-")</f>
        <v>-</v>
      </c>
      <c r="T921" s="3" t="str">
        <f>IFERROR(VLOOKUP($D921,Payments!R$10:$AX$1113,33,FALSE),"-")</f>
        <v>-</v>
      </c>
      <c r="U921" s="3" t="str">
        <f>IFERROR(VLOOKUP($D921,Payments!T$10:$AX$1113,31,FALSE),"-")</f>
        <v>-</v>
      </c>
      <c r="V921" s="3" t="str">
        <f>IFERROR(VLOOKUP($D921,Payments!V$10:$AX$1113,29,FALSE),"-")</f>
        <v>-</v>
      </c>
      <c r="W921" s="3" t="str">
        <f>IFERROR(VLOOKUP($D921,Payments!X$10:$AX$1113,27,FALSE),"-")</f>
        <v>-</v>
      </c>
      <c r="X921" s="3" t="str">
        <f>IFERROR(VLOOKUP($D921,Payments!Z$10:$AX$1113,25,FALSE),"-")</f>
        <v>-</v>
      </c>
      <c r="Y921" s="3" t="str">
        <f>IFERROR(VLOOKUP($D921,Payments!AB$10:$AX$1113,23,FALSE),"-")</f>
        <v>-</v>
      </c>
      <c r="Z921" s="3" t="str">
        <f>IFERROR(VLOOKUP($D921,Payments!AD$10:$AX$1113,19,FALSE),"-")</f>
        <v>-</v>
      </c>
      <c r="AA921" s="3" t="str">
        <f>IFERROR(VLOOKUP($D921,Payments!AF$10:$AX$1113,17,FALSE),"-")</f>
        <v>-</v>
      </c>
      <c r="AB921" s="3" t="str">
        <f>IFERROR(VLOOKUP($D921,Payments!AH$10:$AX$1113,15,FALSE),"-")</f>
        <v>-</v>
      </c>
      <c r="AC921" s="3" t="str">
        <f>IFERROR(VLOOKUP($D921,Payments!AJ$10:$AX$1113,15,FALSE),"-")</f>
        <v>-</v>
      </c>
      <c r="AD921" s="3" t="str">
        <f>IFERROR(VLOOKUP($D921,Payments!AL$10:$AX$1113,13,FALSE),"-")</f>
        <v>-</v>
      </c>
      <c r="AE921" s="3" t="str">
        <f>IFERROR(VLOOKUP($D921,Payments!AN$10:$AX$1113,11,FALSE),"-")</f>
        <v>-</v>
      </c>
      <c r="AF921" s="3" t="str">
        <f>IFERROR(VLOOKUP($D921,Payments!AP$10:$AX$1113,9,FALSE),"-")</f>
        <v>-</v>
      </c>
      <c r="AG921" s="3" t="str">
        <f>IFERROR(VLOOKUP($D921,Payments!AR$10:$AX$1113,7,FALSE),"-")</f>
        <v>-</v>
      </c>
      <c r="AH921" s="3" t="str">
        <f>IFERROR(VLOOKUP($D921,Payments!AT$10:$AX$1113,5,FALSE),"-")</f>
        <v>-</v>
      </c>
      <c r="AI921" s="3" t="str">
        <f>IFERROR(VLOOKUP($D921,Payments!AV$10:$AX$1113,3,FALSE),"-")</f>
        <v>-</v>
      </c>
    </row>
    <row r="922" spans="1:35" ht="14.5" x14ac:dyDescent="0.35">
      <c r="A922" s="10" t="s">
        <v>1064</v>
      </c>
      <c r="B922" s="2" t="s">
        <v>2742</v>
      </c>
      <c r="C922" s="23" t="s">
        <v>1429</v>
      </c>
      <c r="D922" s="2" t="s">
        <v>2493</v>
      </c>
      <c r="E922" s="23" t="s">
        <v>1223</v>
      </c>
      <c r="F922" s="9">
        <v>5</v>
      </c>
      <c r="G922" s="38">
        <v>20000</v>
      </c>
      <c r="H922" s="9"/>
      <c r="I922" s="31"/>
      <c r="J922" s="9"/>
      <c r="K922" s="9"/>
      <c r="L922" s="3" t="str">
        <f>IFERROR(VLOOKUP($D922,Payments!B$10:$AX$1113,49,FALSE),"-")</f>
        <v>-</v>
      </c>
      <c r="M922" s="3" t="str">
        <f>IFERROR(VLOOKUP($D922,Payments!D$10:$AX$1113,47,FALSE),"-")</f>
        <v>-</v>
      </c>
      <c r="N922" s="3" t="str">
        <f>IFERROR(VLOOKUP($D922,Payments!F$10:$AX$1113,45,FALSE),"-")</f>
        <v>-</v>
      </c>
      <c r="O922" s="3" t="str">
        <f>IFERROR(VLOOKUP($D922,Payments!H$10:$AX$1113,43,FALSE),"-")</f>
        <v>-</v>
      </c>
      <c r="P922" s="3" t="str">
        <f>IFERROR(VLOOKUP($D922,Payments!J$10:$AX$1113,41,FALSE),"-")</f>
        <v>-</v>
      </c>
      <c r="Q922" s="3" t="str">
        <f>IFERROR(VLOOKUP($D922,Payments!L$10:$AX$1113,39,FALSE),"-")</f>
        <v>-</v>
      </c>
      <c r="R922" s="3" t="str">
        <f>IFERROR(VLOOKUP($D922,Payments!N$10:$AX$1113,37,FALSE),"-")</f>
        <v>-</v>
      </c>
      <c r="S922" s="3" t="str">
        <f>IFERROR(VLOOKUP($D922,Payments!P$10:$AX$1113,35,FALSE),"-")</f>
        <v>-</v>
      </c>
      <c r="T922" s="3" t="str">
        <f>IFERROR(VLOOKUP($D922,Payments!R$10:$AX$1113,33,FALSE),"-")</f>
        <v>-</v>
      </c>
      <c r="U922" s="3" t="str">
        <f>IFERROR(VLOOKUP($D922,Payments!T$10:$AX$1113,31,FALSE),"-")</f>
        <v>-</v>
      </c>
      <c r="V922" s="3" t="str">
        <f>IFERROR(VLOOKUP($D922,Payments!V$10:$AX$1113,29,FALSE),"-")</f>
        <v>-</v>
      </c>
      <c r="W922" s="3" t="str">
        <f>IFERROR(VLOOKUP($D922,Payments!X$10:$AX$1113,27,FALSE),"-")</f>
        <v>-</v>
      </c>
      <c r="X922" s="3" t="str">
        <f>IFERROR(VLOOKUP($D922,Payments!Z$10:$AX$1113,25,FALSE),"-")</f>
        <v>-</v>
      </c>
      <c r="Y922" s="3" t="str">
        <f>IFERROR(VLOOKUP($D922,Payments!AB$10:$AX$1113,23,FALSE),"-")</f>
        <v>-</v>
      </c>
      <c r="Z922" s="3" t="str">
        <f>IFERROR(VLOOKUP($D922,Payments!AD$10:$AX$1113,19,FALSE),"-")</f>
        <v>-</v>
      </c>
      <c r="AA922" s="3" t="str">
        <f>IFERROR(VLOOKUP($D922,Payments!AF$10:$AX$1113,17,FALSE),"-")</f>
        <v>-</v>
      </c>
      <c r="AB922" s="3" t="str">
        <f>IFERROR(VLOOKUP($D922,Payments!AH$10:$AX$1113,15,FALSE),"-")</f>
        <v>-</v>
      </c>
      <c r="AC922" s="3" t="str">
        <f>IFERROR(VLOOKUP($D922,Payments!AJ$10:$AX$1113,15,FALSE),"-")</f>
        <v>-</v>
      </c>
      <c r="AD922" s="3" t="str">
        <f>IFERROR(VLOOKUP($D922,Payments!AL$10:$AX$1113,13,FALSE),"-")</f>
        <v>-</v>
      </c>
      <c r="AE922" s="3" t="str">
        <f>IFERROR(VLOOKUP($D922,Payments!AN$10:$AX$1113,11,FALSE),"-")</f>
        <v>-</v>
      </c>
      <c r="AF922" s="3" t="str">
        <f>IFERROR(VLOOKUP($D922,Payments!AP$10:$AX$1113,9,FALSE),"-")</f>
        <v>-</v>
      </c>
      <c r="AG922" s="3" t="str">
        <f>IFERROR(VLOOKUP($D922,Payments!AR$10:$AX$1113,7,FALSE),"-")</f>
        <v>-</v>
      </c>
      <c r="AH922" s="3" t="str">
        <f>IFERROR(VLOOKUP($D922,Payments!AT$10:$AX$1113,5,FALSE),"-")</f>
        <v>-</v>
      </c>
      <c r="AI922" s="3" t="str">
        <f>IFERROR(VLOOKUP($D922,Payments!AV$10:$AX$1113,3,FALSE),"-")</f>
        <v>-</v>
      </c>
    </row>
    <row r="923" spans="1:35" ht="14.5" x14ac:dyDescent="0.35">
      <c r="A923" s="10" t="s">
        <v>1064</v>
      </c>
      <c r="B923" s="2" t="s">
        <v>2742</v>
      </c>
      <c r="C923" s="23" t="s">
        <v>1429</v>
      </c>
      <c r="D923" s="2" t="s">
        <v>2494</v>
      </c>
      <c r="E923" s="23" t="s">
        <v>1224</v>
      </c>
      <c r="F923" s="9">
        <v>3</v>
      </c>
      <c r="G923" s="38">
        <v>20000</v>
      </c>
      <c r="H923" s="9"/>
      <c r="I923" s="31"/>
      <c r="J923" s="9"/>
      <c r="K923" s="9"/>
      <c r="L923" s="3" t="str">
        <f>IFERROR(VLOOKUP($D923,Payments!B$10:$AX$1113,49,FALSE),"-")</f>
        <v>-</v>
      </c>
      <c r="M923" s="3" t="str">
        <f>IFERROR(VLOOKUP($D923,Payments!D$10:$AX$1113,47,FALSE),"-")</f>
        <v>-</v>
      </c>
      <c r="N923" s="3" t="str">
        <f>IFERROR(VLOOKUP($D923,Payments!F$10:$AX$1113,45,FALSE),"-")</f>
        <v>-</v>
      </c>
      <c r="O923" s="3" t="str">
        <f>IFERROR(VLOOKUP($D923,Payments!H$10:$AX$1113,43,FALSE),"-")</f>
        <v>-</v>
      </c>
      <c r="P923" s="3" t="str">
        <f>IFERROR(VLOOKUP($D923,Payments!J$10:$AX$1113,41,FALSE),"-")</f>
        <v>-</v>
      </c>
      <c r="Q923" s="3" t="str">
        <f>IFERROR(VLOOKUP($D923,Payments!L$10:$AX$1113,39,FALSE),"-")</f>
        <v>-</v>
      </c>
      <c r="R923" s="3" t="str">
        <f>IFERROR(VLOOKUP($D923,Payments!N$10:$AX$1113,37,FALSE),"-")</f>
        <v>-</v>
      </c>
      <c r="S923" s="3" t="str">
        <f>IFERROR(VLOOKUP($D923,Payments!P$10:$AX$1113,35,FALSE),"-")</f>
        <v>-</v>
      </c>
      <c r="T923" s="3" t="str">
        <f>IFERROR(VLOOKUP($D923,Payments!R$10:$AX$1113,33,FALSE),"-")</f>
        <v>-</v>
      </c>
      <c r="U923" s="3" t="str">
        <f>IFERROR(VLOOKUP($D923,Payments!T$10:$AX$1113,31,FALSE),"-")</f>
        <v>-</v>
      </c>
      <c r="V923" s="3" t="str">
        <f>IFERROR(VLOOKUP($D923,Payments!V$10:$AX$1113,29,FALSE),"-")</f>
        <v>-</v>
      </c>
      <c r="W923" s="3" t="str">
        <f>IFERROR(VLOOKUP($D923,Payments!X$10:$AX$1113,27,FALSE),"-")</f>
        <v>-</v>
      </c>
      <c r="X923" s="3" t="str">
        <f>IFERROR(VLOOKUP($D923,Payments!Z$10:$AX$1113,25,FALSE),"-")</f>
        <v>-</v>
      </c>
      <c r="Y923" s="3" t="str">
        <f>IFERROR(VLOOKUP($D923,Payments!AB$10:$AX$1113,23,FALSE),"-")</f>
        <v>-</v>
      </c>
      <c r="Z923" s="3" t="str">
        <f>IFERROR(VLOOKUP($D923,Payments!AD$10:$AX$1113,19,FALSE),"-")</f>
        <v>-</v>
      </c>
      <c r="AA923" s="3" t="str">
        <f>IFERROR(VLOOKUP($D923,Payments!AF$10:$AX$1113,17,FALSE),"-")</f>
        <v>-</v>
      </c>
      <c r="AB923" s="3" t="str">
        <f>IFERROR(VLOOKUP($D923,Payments!AH$10:$AX$1113,15,FALSE),"-")</f>
        <v>-</v>
      </c>
      <c r="AC923" s="3" t="str">
        <f>IFERROR(VLOOKUP($D923,Payments!AJ$10:$AX$1113,15,FALSE),"-")</f>
        <v>-</v>
      </c>
      <c r="AD923" s="3" t="str">
        <f>IFERROR(VLOOKUP($D923,Payments!AL$10:$AX$1113,13,FALSE),"-")</f>
        <v>-</v>
      </c>
      <c r="AE923" s="3" t="str">
        <f>IFERROR(VLOOKUP($D923,Payments!AN$10:$AX$1113,11,FALSE),"-")</f>
        <v>-</v>
      </c>
      <c r="AF923" s="3" t="str">
        <f>IFERROR(VLOOKUP($D923,Payments!AP$10:$AX$1113,9,FALSE),"-")</f>
        <v>-</v>
      </c>
      <c r="AG923" s="3" t="str">
        <f>IFERROR(VLOOKUP($D923,Payments!AR$10:$AX$1113,7,FALSE),"-")</f>
        <v>-</v>
      </c>
      <c r="AH923" s="3" t="str">
        <f>IFERROR(VLOOKUP($D923,Payments!AT$10:$AX$1113,5,FALSE),"-")</f>
        <v>-</v>
      </c>
      <c r="AI923" s="3" t="str">
        <f>IFERROR(VLOOKUP($D923,Payments!AV$10:$AX$1113,3,FALSE),"-")</f>
        <v>-</v>
      </c>
    </row>
    <row r="924" spans="1:35" ht="14.5" x14ac:dyDescent="0.35">
      <c r="A924" s="10" t="s">
        <v>1064</v>
      </c>
      <c r="B924" s="2" t="s">
        <v>2742</v>
      </c>
      <c r="C924" s="23" t="s">
        <v>1429</v>
      </c>
      <c r="D924" s="2" t="s">
        <v>2495</v>
      </c>
      <c r="E924" s="23" t="s">
        <v>1225</v>
      </c>
      <c r="F924" s="9">
        <v>2</v>
      </c>
      <c r="G924" s="38">
        <v>20000</v>
      </c>
      <c r="H924" s="9"/>
      <c r="I924" s="31"/>
      <c r="J924" s="9"/>
      <c r="K924" s="9"/>
      <c r="L924" s="3" t="str">
        <f>IFERROR(VLOOKUP($D924,Payments!B$10:$AX$1113,49,FALSE),"-")</f>
        <v>-</v>
      </c>
      <c r="M924" s="3" t="str">
        <f>IFERROR(VLOOKUP($D924,Payments!D$10:$AX$1113,47,FALSE),"-")</f>
        <v>-</v>
      </c>
      <c r="N924" s="3" t="str">
        <f>IFERROR(VLOOKUP($D924,Payments!F$10:$AX$1113,45,FALSE),"-")</f>
        <v>-</v>
      </c>
      <c r="O924" s="3" t="str">
        <f>IFERROR(VLOOKUP($D924,Payments!H$10:$AX$1113,43,FALSE),"-")</f>
        <v>-</v>
      </c>
      <c r="P924" s="3" t="str">
        <f>IFERROR(VLOOKUP($D924,Payments!J$10:$AX$1113,41,FALSE),"-")</f>
        <v>-</v>
      </c>
      <c r="Q924" s="3" t="str">
        <f>IFERROR(VLOOKUP($D924,Payments!L$10:$AX$1113,39,FALSE),"-")</f>
        <v>-</v>
      </c>
      <c r="R924" s="3" t="str">
        <f>IFERROR(VLOOKUP($D924,Payments!N$10:$AX$1113,37,FALSE),"-")</f>
        <v>-</v>
      </c>
      <c r="S924" s="3" t="str">
        <f>IFERROR(VLOOKUP($D924,Payments!P$10:$AX$1113,35,FALSE),"-")</f>
        <v>-</v>
      </c>
      <c r="T924" s="3" t="str">
        <f>IFERROR(VLOOKUP($D924,Payments!R$10:$AX$1113,33,FALSE),"-")</f>
        <v>-</v>
      </c>
      <c r="U924" s="3" t="str">
        <f>IFERROR(VLOOKUP($D924,Payments!T$10:$AX$1113,31,FALSE),"-")</f>
        <v>-</v>
      </c>
      <c r="V924" s="3" t="str">
        <f>IFERROR(VLOOKUP($D924,Payments!V$10:$AX$1113,29,FALSE),"-")</f>
        <v>-</v>
      </c>
      <c r="W924" s="3" t="str">
        <f>IFERROR(VLOOKUP($D924,Payments!X$10:$AX$1113,27,FALSE),"-")</f>
        <v>-</v>
      </c>
      <c r="X924" s="3" t="str">
        <f>IFERROR(VLOOKUP($D924,Payments!Z$10:$AX$1113,25,FALSE),"-")</f>
        <v>-</v>
      </c>
      <c r="Y924" s="3" t="str">
        <f>IFERROR(VLOOKUP($D924,Payments!AB$10:$AX$1113,23,FALSE),"-")</f>
        <v>-</v>
      </c>
      <c r="Z924" s="3" t="str">
        <f>IFERROR(VLOOKUP($D924,Payments!AD$10:$AX$1113,19,FALSE),"-")</f>
        <v>-</v>
      </c>
      <c r="AA924" s="3" t="str">
        <f>IFERROR(VLOOKUP($D924,Payments!AF$10:$AX$1113,17,FALSE),"-")</f>
        <v>-</v>
      </c>
      <c r="AB924" s="3" t="str">
        <f>IFERROR(VLOOKUP($D924,Payments!AH$10:$AX$1113,15,FALSE),"-")</f>
        <v>-</v>
      </c>
      <c r="AC924" s="3" t="str">
        <f>IFERROR(VLOOKUP($D924,Payments!AJ$10:$AX$1113,15,FALSE),"-")</f>
        <v>-</v>
      </c>
      <c r="AD924" s="3" t="str">
        <f>IFERROR(VLOOKUP($D924,Payments!AL$10:$AX$1113,13,FALSE),"-")</f>
        <v>-</v>
      </c>
      <c r="AE924" s="3" t="str">
        <f>IFERROR(VLOOKUP($D924,Payments!AN$10:$AX$1113,11,FALSE),"-")</f>
        <v>-</v>
      </c>
      <c r="AF924" s="3" t="str">
        <f>IFERROR(VLOOKUP($D924,Payments!AP$10:$AX$1113,9,FALSE),"-")</f>
        <v>-</v>
      </c>
      <c r="AG924" s="3" t="str">
        <f>IFERROR(VLOOKUP($D924,Payments!AR$10:$AX$1113,7,FALSE),"-")</f>
        <v>-</v>
      </c>
      <c r="AH924" s="3" t="str">
        <f>IFERROR(VLOOKUP($D924,Payments!AT$10:$AX$1113,5,FALSE),"-")</f>
        <v>-</v>
      </c>
      <c r="AI924" s="3" t="str">
        <f>IFERROR(VLOOKUP($D924,Payments!AV$10:$AX$1113,3,FALSE),"-")</f>
        <v>-</v>
      </c>
    </row>
    <row r="925" spans="1:35" ht="14.5" x14ac:dyDescent="0.35">
      <c r="A925" s="10" t="s">
        <v>1064</v>
      </c>
      <c r="B925" s="2" t="s">
        <v>2742</v>
      </c>
      <c r="C925" s="23" t="s">
        <v>1429</v>
      </c>
      <c r="D925" s="2" t="s">
        <v>2496</v>
      </c>
      <c r="E925" s="23" t="s">
        <v>1226</v>
      </c>
      <c r="F925" s="9">
        <v>6</v>
      </c>
      <c r="G925" s="38">
        <v>15000</v>
      </c>
      <c r="H925" s="9"/>
      <c r="I925" s="31"/>
      <c r="J925" s="9"/>
      <c r="K925" s="9" t="s">
        <v>948</v>
      </c>
      <c r="L925" s="3" t="str">
        <f>IFERROR(VLOOKUP($D925,Payments!B$10:$AX$1113,49,FALSE),"-")</f>
        <v>-</v>
      </c>
      <c r="M925" s="3" t="str">
        <f>IFERROR(VLOOKUP($D925,Payments!D$10:$AX$1113,47,FALSE),"-")</f>
        <v>-</v>
      </c>
      <c r="N925" s="3" t="str">
        <f>IFERROR(VLOOKUP($D925,Payments!F$10:$AX$1113,45,FALSE),"-")</f>
        <v>-</v>
      </c>
      <c r="O925" s="3" t="str">
        <f>IFERROR(VLOOKUP($D925,Payments!H$10:$AX$1113,43,FALSE),"-")</f>
        <v>-</v>
      </c>
      <c r="P925" s="3" t="str">
        <f>IFERROR(VLOOKUP($D925,Payments!J$10:$AX$1113,41,FALSE),"-")</f>
        <v>-</v>
      </c>
      <c r="Q925" s="3" t="str">
        <f>IFERROR(VLOOKUP($D925,Payments!L$10:$AX$1113,39,FALSE),"-")</f>
        <v>-</v>
      </c>
      <c r="R925" s="3" t="str">
        <f>IFERROR(VLOOKUP($D925,Payments!N$10:$AX$1113,37,FALSE),"-")</f>
        <v>-</v>
      </c>
      <c r="S925" s="3" t="str">
        <f>IFERROR(VLOOKUP($D925,Payments!P$10:$AX$1113,35,FALSE),"-")</f>
        <v>-</v>
      </c>
      <c r="T925" s="3" t="str">
        <f>IFERROR(VLOOKUP($D925,Payments!R$10:$AX$1113,33,FALSE),"-")</f>
        <v>-</v>
      </c>
      <c r="U925" s="3" t="str">
        <f>IFERROR(VLOOKUP($D925,Payments!T$10:$AX$1113,31,FALSE),"-")</f>
        <v>-</v>
      </c>
      <c r="V925" s="3" t="str">
        <f>IFERROR(VLOOKUP($D925,Payments!V$10:$AX$1113,29,FALSE),"-")</f>
        <v>-</v>
      </c>
      <c r="W925" s="3" t="str">
        <f>IFERROR(VLOOKUP($D925,Payments!X$10:$AX$1113,27,FALSE),"-")</f>
        <v>-</v>
      </c>
      <c r="X925" s="3" t="str">
        <f>IFERROR(VLOOKUP($D925,Payments!Z$10:$AX$1113,25,FALSE),"-")</f>
        <v>-</v>
      </c>
      <c r="Y925" s="3" t="str">
        <f>IFERROR(VLOOKUP($D925,Payments!AB$10:$AX$1113,23,FALSE),"-")</f>
        <v>-</v>
      </c>
      <c r="Z925" s="3" t="str">
        <f>IFERROR(VLOOKUP($D925,Payments!AD$10:$AX$1113,19,FALSE),"-")</f>
        <v>-</v>
      </c>
      <c r="AA925" s="3" t="str">
        <f>IFERROR(VLOOKUP($D925,Payments!AF$10:$AX$1113,17,FALSE),"-")</f>
        <v>-</v>
      </c>
      <c r="AB925" s="3" t="str">
        <f>IFERROR(VLOOKUP($D925,Payments!AH$10:$AX$1113,15,FALSE),"-")</f>
        <v>-</v>
      </c>
      <c r="AC925" s="3" t="str">
        <f>IFERROR(VLOOKUP($D925,Payments!AJ$10:$AX$1113,15,FALSE),"-")</f>
        <v>-</v>
      </c>
      <c r="AD925" s="3" t="str">
        <f>IFERROR(VLOOKUP($D925,Payments!AL$10:$AX$1113,13,FALSE),"-")</f>
        <v>-</v>
      </c>
      <c r="AE925" s="3" t="str">
        <f>IFERROR(VLOOKUP($D925,Payments!AN$10:$AX$1113,11,FALSE),"-")</f>
        <v>-</v>
      </c>
      <c r="AF925" s="3" t="str">
        <f>IFERROR(VLOOKUP($D925,Payments!AP$10:$AX$1113,9,FALSE),"-")</f>
        <v>-</v>
      </c>
      <c r="AG925" s="3" t="str">
        <f>IFERROR(VLOOKUP($D925,Payments!AR$10:$AX$1113,7,FALSE),"-")</f>
        <v>-</v>
      </c>
      <c r="AH925" s="3" t="str">
        <f>IFERROR(VLOOKUP($D925,Payments!AT$10:$AX$1113,5,FALSE),"-")</f>
        <v>-</v>
      </c>
      <c r="AI925" s="3" t="str">
        <f>IFERROR(VLOOKUP($D925,Payments!AV$10:$AX$1113,3,FALSE),"-")</f>
        <v>-</v>
      </c>
    </row>
    <row r="926" spans="1:35" ht="14.5" x14ac:dyDescent="0.35">
      <c r="A926" s="10" t="s">
        <v>1064</v>
      </c>
      <c r="B926" s="2" t="s">
        <v>2742</v>
      </c>
      <c r="C926" s="23" t="s">
        <v>1429</v>
      </c>
      <c r="D926" s="2" t="s">
        <v>2497</v>
      </c>
      <c r="E926" s="23" t="s">
        <v>1227</v>
      </c>
      <c r="F926" s="9">
        <v>3</v>
      </c>
      <c r="G926" s="38">
        <v>20000</v>
      </c>
      <c r="H926" s="9"/>
      <c r="I926" s="31"/>
      <c r="J926" s="9"/>
      <c r="K926" s="9" t="s">
        <v>1228</v>
      </c>
      <c r="L926" s="3" t="str">
        <f>IFERROR(VLOOKUP($D926,Payments!B$10:$AX$1113,49,FALSE),"-")</f>
        <v>-</v>
      </c>
      <c r="M926" s="3" t="str">
        <f>IFERROR(VLOOKUP($D926,Payments!D$10:$AX$1113,47,FALSE),"-")</f>
        <v>-</v>
      </c>
      <c r="N926" s="3" t="str">
        <f>IFERROR(VLOOKUP($D926,Payments!F$10:$AX$1113,45,FALSE),"-")</f>
        <v>-</v>
      </c>
      <c r="O926" s="3" t="str">
        <f>IFERROR(VLOOKUP($D926,Payments!H$10:$AX$1113,43,FALSE),"-")</f>
        <v>-</v>
      </c>
      <c r="P926" s="3" t="str">
        <f>IFERROR(VLOOKUP($D926,Payments!J$10:$AX$1113,41,FALSE),"-")</f>
        <v>-</v>
      </c>
      <c r="Q926" s="3" t="str">
        <f>IFERROR(VLOOKUP($D926,Payments!L$10:$AX$1113,39,FALSE),"-")</f>
        <v>-</v>
      </c>
      <c r="R926" s="3" t="str">
        <f>IFERROR(VLOOKUP($D926,Payments!N$10:$AX$1113,37,FALSE),"-")</f>
        <v>-</v>
      </c>
      <c r="S926" s="3" t="str">
        <f>IFERROR(VLOOKUP($D926,Payments!P$10:$AX$1113,35,FALSE),"-")</f>
        <v>-</v>
      </c>
      <c r="T926" s="3" t="str">
        <f>IFERROR(VLOOKUP($D926,Payments!R$10:$AX$1113,33,FALSE),"-")</f>
        <v>-</v>
      </c>
      <c r="U926" s="3" t="str">
        <f>IFERROR(VLOOKUP($D926,Payments!T$10:$AX$1113,31,FALSE),"-")</f>
        <v>-</v>
      </c>
      <c r="V926" s="3" t="str">
        <f>IFERROR(VLOOKUP($D926,Payments!V$10:$AX$1113,29,FALSE),"-")</f>
        <v>-</v>
      </c>
      <c r="W926" s="3" t="str">
        <f>IFERROR(VLOOKUP($D926,Payments!X$10:$AX$1113,27,FALSE),"-")</f>
        <v>-</v>
      </c>
      <c r="X926" s="3" t="str">
        <f>IFERROR(VLOOKUP($D926,Payments!Z$10:$AX$1113,25,FALSE),"-")</f>
        <v>-</v>
      </c>
      <c r="Y926" s="3" t="str">
        <f>IFERROR(VLOOKUP($D926,Payments!AB$10:$AX$1113,23,FALSE),"-")</f>
        <v>-</v>
      </c>
      <c r="Z926" s="3" t="str">
        <f>IFERROR(VLOOKUP($D926,Payments!AD$10:$AX$1113,19,FALSE),"-")</f>
        <v>-</v>
      </c>
      <c r="AA926" s="3" t="str">
        <f>IFERROR(VLOOKUP($D926,Payments!AF$10:$AX$1113,17,FALSE),"-")</f>
        <v>-</v>
      </c>
      <c r="AB926" s="3" t="str">
        <f>IFERROR(VLOOKUP($D926,Payments!AH$10:$AX$1113,15,FALSE),"-")</f>
        <v>-</v>
      </c>
      <c r="AC926" s="3" t="str">
        <f>IFERROR(VLOOKUP($D926,Payments!AJ$10:$AX$1113,15,FALSE),"-")</f>
        <v>-</v>
      </c>
      <c r="AD926" s="3" t="str">
        <f>IFERROR(VLOOKUP($D926,Payments!AL$10:$AX$1113,13,FALSE),"-")</f>
        <v>-</v>
      </c>
      <c r="AE926" s="3" t="str">
        <f>IFERROR(VLOOKUP($D926,Payments!AN$10:$AX$1113,11,FALSE),"-")</f>
        <v>-</v>
      </c>
      <c r="AF926" s="3" t="str">
        <f>IFERROR(VLOOKUP($D926,Payments!AP$10:$AX$1113,9,FALSE),"-")</f>
        <v>-</v>
      </c>
      <c r="AG926" s="3" t="str">
        <f>IFERROR(VLOOKUP($D926,Payments!AR$10:$AX$1113,7,FALSE),"-")</f>
        <v>-</v>
      </c>
      <c r="AH926" s="3" t="str">
        <f>IFERROR(VLOOKUP($D926,Payments!AT$10:$AX$1113,5,FALSE),"-")</f>
        <v>-</v>
      </c>
      <c r="AI926" s="3" t="str">
        <f>IFERROR(VLOOKUP($D926,Payments!AV$10:$AX$1113,3,FALSE),"-")</f>
        <v>-</v>
      </c>
    </row>
    <row r="927" spans="1:35" ht="14.5" x14ac:dyDescent="0.35">
      <c r="A927" s="10" t="s">
        <v>1064</v>
      </c>
      <c r="B927" s="2" t="s">
        <v>2742</v>
      </c>
      <c r="C927" s="23" t="s">
        <v>1429</v>
      </c>
      <c r="D927" s="2" t="s">
        <v>2498</v>
      </c>
      <c r="E927" s="23" t="s">
        <v>1229</v>
      </c>
      <c r="F927" s="9">
        <v>3</v>
      </c>
      <c r="G927" s="38">
        <v>20000</v>
      </c>
      <c r="H927" s="9"/>
      <c r="I927" s="31"/>
      <c r="J927" s="9"/>
      <c r="K927" s="9" t="s">
        <v>1230</v>
      </c>
      <c r="L927" s="3" t="str">
        <f>IFERROR(VLOOKUP($D927,Payments!B$10:$AX$1113,49,FALSE),"-")</f>
        <v>-</v>
      </c>
      <c r="M927" s="3" t="str">
        <f>IFERROR(VLOOKUP($D927,Payments!D$10:$AX$1113,47,FALSE),"-")</f>
        <v>-</v>
      </c>
      <c r="N927" s="3" t="str">
        <f>IFERROR(VLOOKUP($D927,Payments!F$10:$AX$1113,45,FALSE),"-")</f>
        <v>-</v>
      </c>
      <c r="O927" s="3" t="str">
        <f>IFERROR(VLOOKUP($D927,Payments!H$10:$AX$1113,43,FALSE),"-")</f>
        <v>-</v>
      </c>
      <c r="P927" s="3" t="str">
        <f>IFERROR(VLOOKUP($D927,Payments!J$10:$AX$1113,41,FALSE),"-")</f>
        <v>-</v>
      </c>
      <c r="Q927" s="3" t="str">
        <f>IFERROR(VLOOKUP($D927,Payments!L$10:$AX$1113,39,FALSE),"-")</f>
        <v>-</v>
      </c>
      <c r="R927" s="3" t="str">
        <f>IFERROR(VLOOKUP($D927,Payments!N$10:$AX$1113,37,FALSE),"-")</f>
        <v>-</v>
      </c>
      <c r="S927" s="3" t="str">
        <f>IFERROR(VLOOKUP($D927,Payments!P$10:$AX$1113,35,FALSE),"-")</f>
        <v>-</v>
      </c>
      <c r="T927" s="3" t="str">
        <f>IFERROR(VLOOKUP($D927,Payments!R$10:$AX$1113,33,FALSE),"-")</f>
        <v>-</v>
      </c>
      <c r="U927" s="3" t="str">
        <f>IFERROR(VLOOKUP($D927,Payments!T$10:$AX$1113,31,FALSE),"-")</f>
        <v>-</v>
      </c>
      <c r="V927" s="3" t="str">
        <f>IFERROR(VLOOKUP($D927,Payments!V$10:$AX$1113,29,FALSE),"-")</f>
        <v>-</v>
      </c>
      <c r="W927" s="3" t="str">
        <f>IFERROR(VLOOKUP($D927,Payments!X$10:$AX$1113,27,FALSE),"-")</f>
        <v>-</v>
      </c>
      <c r="X927" s="3" t="str">
        <f>IFERROR(VLOOKUP($D927,Payments!Z$10:$AX$1113,25,FALSE),"-")</f>
        <v>-</v>
      </c>
      <c r="Y927" s="3" t="str">
        <f>IFERROR(VLOOKUP($D927,Payments!AB$10:$AX$1113,23,FALSE),"-")</f>
        <v>-</v>
      </c>
      <c r="Z927" s="3" t="str">
        <f>IFERROR(VLOOKUP($D927,Payments!AD$10:$AX$1113,19,FALSE),"-")</f>
        <v>-</v>
      </c>
      <c r="AA927" s="3" t="str">
        <f>IFERROR(VLOOKUP($D927,Payments!AF$10:$AX$1113,17,FALSE),"-")</f>
        <v>-</v>
      </c>
      <c r="AB927" s="3" t="str">
        <f>IFERROR(VLOOKUP($D927,Payments!AH$10:$AX$1113,15,FALSE),"-")</f>
        <v>-</v>
      </c>
      <c r="AC927" s="3" t="str">
        <f>IFERROR(VLOOKUP($D927,Payments!AJ$10:$AX$1113,15,FALSE),"-")</f>
        <v>-</v>
      </c>
      <c r="AD927" s="3" t="str">
        <f>IFERROR(VLOOKUP($D927,Payments!AL$10:$AX$1113,13,FALSE),"-")</f>
        <v>-</v>
      </c>
      <c r="AE927" s="3" t="str">
        <f>IFERROR(VLOOKUP($D927,Payments!AN$10:$AX$1113,11,FALSE),"-")</f>
        <v>-</v>
      </c>
      <c r="AF927" s="3" t="str">
        <f>IFERROR(VLOOKUP($D927,Payments!AP$10:$AX$1113,9,FALSE),"-")</f>
        <v>-</v>
      </c>
      <c r="AG927" s="3" t="str">
        <f>IFERROR(VLOOKUP($D927,Payments!AR$10:$AX$1113,7,FALSE),"-")</f>
        <v>-</v>
      </c>
      <c r="AH927" s="3" t="str">
        <f>IFERROR(VLOOKUP($D927,Payments!AT$10:$AX$1113,5,FALSE),"-")</f>
        <v>-</v>
      </c>
      <c r="AI927" s="3" t="str">
        <f>IFERROR(VLOOKUP($D927,Payments!AV$10:$AX$1113,3,FALSE),"-")</f>
        <v>-</v>
      </c>
    </row>
    <row r="928" spans="1:35" ht="14.5" x14ac:dyDescent="0.35">
      <c r="A928" s="10" t="s">
        <v>1064</v>
      </c>
      <c r="B928" s="2" t="s">
        <v>2742</v>
      </c>
      <c r="C928" s="23" t="s">
        <v>1429</v>
      </c>
      <c r="D928" s="2" t="s">
        <v>2499</v>
      </c>
      <c r="E928" s="23" t="s">
        <v>1231</v>
      </c>
      <c r="F928" s="9">
        <v>1</v>
      </c>
      <c r="G928" s="38">
        <v>20000</v>
      </c>
      <c r="H928" s="9"/>
      <c r="I928" s="31"/>
      <c r="J928" s="9"/>
      <c r="K928" s="9" t="s">
        <v>1232</v>
      </c>
      <c r="L928" s="3" t="str">
        <f>IFERROR(VLOOKUP($D928,Payments!B$10:$AX$1113,49,FALSE),"-")</f>
        <v>-</v>
      </c>
      <c r="M928" s="3" t="str">
        <f>IFERROR(VLOOKUP($D928,Payments!D$10:$AX$1113,47,FALSE),"-")</f>
        <v>-</v>
      </c>
      <c r="N928" s="3" t="str">
        <f>IFERROR(VLOOKUP($D928,Payments!F$10:$AX$1113,45,FALSE),"-")</f>
        <v>-</v>
      </c>
      <c r="O928" s="3" t="str">
        <f>IFERROR(VLOOKUP($D928,Payments!H$10:$AX$1113,43,FALSE),"-")</f>
        <v>-</v>
      </c>
      <c r="P928" s="3" t="str">
        <f>IFERROR(VLOOKUP($D928,Payments!J$10:$AX$1113,41,FALSE),"-")</f>
        <v>-</v>
      </c>
      <c r="Q928" s="3" t="str">
        <f>IFERROR(VLOOKUP($D928,Payments!L$10:$AX$1113,39,FALSE),"-")</f>
        <v>-</v>
      </c>
      <c r="R928" s="3" t="str">
        <f>IFERROR(VLOOKUP($D928,Payments!N$10:$AX$1113,37,FALSE),"-")</f>
        <v>-</v>
      </c>
      <c r="S928" s="3" t="str">
        <f>IFERROR(VLOOKUP($D928,Payments!P$10:$AX$1113,35,FALSE),"-")</f>
        <v>-</v>
      </c>
      <c r="T928" s="3" t="str">
        <f>IFERROR(VLOOKUP($D928,Payments!R$10:$AX$1113,33,FALSE),"-")</f>
        <v>-</v>
      </c>
      <c r="U928" s="3" t="str">
        <f>IFERROR(VLOOKUP($D928,Payments!T$10:$AX$1113,31,FALSE),"-")</f>
        <v>-</v>
      </c>
      <c r="V928" s="3" t="str">
        <f>IFERROR(VLOOKUP($D928,Payments!V$10:$AX$1113,29,FALSE),"-")</f>
        <v>-</v>
      </c>
      <c r="W928" s="3" t="str">
        <f>IFERROR(VLOOKUP($D928,Payments!X$10:$AX$1113,27,FALSE),"-")</f>
        <v>-</v>
      </c>
      <c r="X928" s="3" t="str">
        <f>IFERROR(VLOOKUP($D928,Payments!Z$10:$AX$1113,25,FALSE),"-")</f>
        <v>-</v>
      </c>
      <c r="Y928" s="3" t="str">
        <f>IFERROR(VLOOKUP($D928,Payments!AB$10:$AX$1113,23,FALSE),"-")</f>
        <v>-</v>
      </c>
      <c r="Z928" s="3" t="str">
        <f>IFERROR(VLOOKUP($D928,Payments!AD$10:$AX$1113,19,FALSE),"-")</f>
        <v>-</v>
      </c>
      <c r="AA928" s="3" t="str">
        <f>IFERROR(VLOOKUP($D928,Payments!AF$10:$AX$1113,17,FALSE),"-")</f>
        <v>-</v>
      </c>
      <c r="AB928" s="3" t="str">
        <f>IFERROR(VLOOKUP($D928,Payments!AH$10:$AX$1113,15,FALSE),"-")</f>
        <v>-</v>
      </c>
      <c r="AC928" s="3" t="str">
        <f>IFERROR(VLOOKUP($D928,Payments!AJ$10:$AX$1113,15,FALSE),"-")</f>
        <v>-</v>
      </c>
      <c r="AD928" s="3" t="str">
        <f>IFERROR(VLOOKUP($D928,Payments!AL$10:$AX$1113,13,FALSE),"-")</f>
        <v>-</v>
      </c>
      <c r="AE928" s="3" t="str">
        <f>IFERROR(VLOOKUP($D928,Payments!AN$10:$AX$1113,11,FALSE),"-")</f>
        <v>-</v>
      </c>
      <c r="AF928" s="3" t="str">
        <f>IFERROR(VLOOKUP($D928,Payments!AP$10:$AX$1113,9,FALSE),"-")</f>
        <v>-</v>
      </c>
      <c r="AG928" s="3" t="str">
        <f>IFERROR(VLOOKUP($D928,Payments!AR$10:$AX$1113,7,FALSE),"-")</f>
        <v>-</v>
      </c>
      <c r="AH928" s="3" t="str">
        <f>IFERROR(VLOOKUP($D928,Payments!AT$10:$AX$1113,5,FALSE),"-")</f>
        <v>-</v>
      </c>
      <c r="AI928" s="3" t="str">
        <f>IFERROR(VLOOKUP($D928,Payments!AV$10:$AX$1113,3,FALSE),"-")</f>
        <v>-</v>
      </c>
    </row>
    <row r="929" spans="1:35" ht="14.5" x14ac:dyDescent="0.35">
      <c r="A929" s="10" t="s">
        <v>1064</v>
      </c>
      <c r="B929" s="2" t="s">
        <v>2742</v>
      </c>
      <c r="C929" s="23" t="s">
        <v>1429</v>
      </c>
      <c r="D929" s="2" t="s">
        <v>2500</v>
      </c>
      <c r="E929" s="23" t="s">
        <v>1233</v>
      </c>
      <c r="F929" s="9">
        <v>3</v>
      </c>
      <c r="G929" s="38">
        <v>20000</v>
      </c>
      <c r="H929" s="9"/>
      <c r="I929" s="31"/>
      <c r="J929" s="9"/>
      <c r="K929" s="9" t="s">
        <v>1234</v>
      </c>
      <c r="L929" s="3" t="str">
        <f>IFERROR(VLOOKUP($D929,Payments!B$10:$AX$1113,49,FALSE),"-")</f>
        <v>-</v>
      </c>
      <c r="M929" s="3" t="str">
        <f>IFERROR(VLOOKUP($D929,Payments!D$10:$AX$1113,47,FALSE),"-")</f>
        <v>-</v>
      </c>
      <c r="N929" s="3" t="str">
        <f>IFERROR(VLOOKUP($D929,Payments!F$10:$AX$1113,45,FALSE),"-")</f>
        <v>-</v>
      </c>
      <c r="O929" s="3" t="str">
        <f>IFERROR(VLOOKUP($D929,Payments!H$10:$AX$1113,43,FALSE),"-")</f>
        <v>-</v>
      </c>
      <c r="P929" s="3" t="str">
        <f>IFERROR(VLOOKUP($D929,Payments!J$10:$AX$1113,41,FALSE),"-")</f>
        <v>-</v>
      </c>
      <c r="Q929" s="3" t="str">
        <f>IFERROR(VLOOKUP($D929,Payments!L$10:$AX$1113,39,FALSE),"-")</f>
        <v>-</v>
      </c>
      <c r="R929" s="3" t="str">
        <f>IFERROR(VLOOKUP($D929,Payments!N$10:$AX$1113,37,FALSE),"-")</f>
        <v>-</v>
      </c>
      <c r="S929" s="3" t="str">
        <f>IFERROR(VLOOKUP($D929,Payments!P$10:$AX$1113,35,FALSE),"-")</f>
        <v>-</v>
      </c>
      <c r="T929" s="3" t="str">
        <f>IFERROR(VLOOKUP($D929,Payments!R$10:$AX$1113,33,FALSE),"-")</f>
        <v>-</v>
      </c>
      <c r="U929" s="3" t="str">
        <f>IFERROR(VLOOKUP($D929,Payments!T$10:$AX$1113,31,FALSE),"-")</f>
        <v>-</v>
      </c>
      <c r="V929" s="3" t="str">
        <f>IFERROR(VLOOKUP($D929,Payments!V$10:$AX$1113,29,FALSE),"-")</f>
        <v>-</v>
      </c>
      <c r="W929" s="3" t="str">
        <f>IFERROR(VLOOKUP($D929,Payments!X$10:$AX$1113,27,FALSE),"-")</f>
        <v>-</v>
      </c>
      <c r="X929" s="3" t="str">
        <f>IFERROR(VLOOKUP($D929,Payments!Z$10:$AX$1113,25,FALSE),"-")</f>
        <v>-</v>
      </c>
      <c r="Y929" s="3" t="str">
        <f>IFERROR(VLOOKUP($D929,Payments!AB$10:$AX$1113,23,FALSE),"-")</f>
        <v>-</v>
      </c>
      <c r="Z929" s="3" t="str">
        <f>IFERROR(VLOOKUP($D929,Payments!AD$10:$AX$1113,19,FALSE),"-")</f>
        <v>-</v>
      </c>
      <c r="AA929" s="3" t="str">
        <f>IFERROR(VLOOKUP($D929,Payments!AF$10:$AX$1113,17,FALSE),"-")</f>
        <v>-</v>
      </c>
      <c r="AB929" s="3" t="str">
        <f>IFERROR(VLOOKUP($D929,Payments!AH$10:$AX$1113,15,FALSE),"-")</f>
        <v>-</v>
      </c>
      <c r="AC929" s="3" t="str">
        <f>IFERROR(VLOOKUP($D929,Payments!AJ$10:$AX$1113,15,FALSE),"-")</f>
        <v>-</v>
      </c>
      <c r="AD929" s="3" t="str">
        <f>IFERROR(VLOOKUP($D929,Payments!AL$10:$AX$1113,13,FALSE),"-")</f>
        <v>-</v>
      </c>
      <c r="AE929" s="3" t="str">
        <f>IFERROR(VLOOKUP($D929,Payments!AN$10:$AX$1113,11,FALSE),"-")</f>
        <v>-</v>
      </c>
      <c r="AF929" s="3" t="str">
        <f>IFERROR(VLOOKUP($D929,Payments!AP$10:$AX$1113,9,FALSE),"-")</f>
        <v>-</v>
      </c>
      <c r="AG929" s="3" t="str">
        <f>IFERROR(VLOOKUP($D929,Payments!AR$10:$AX$1113,7,FALSE),"-")</f>
        <v>-</v>
      </c>
      <c r="AH929" s="3" t="str">
        <f>IFERROR(VLOOKUP($D929,Payments!AT$10:$AX$1113,5,FALSE),"-")</f>
        <v>-</v>
      </c>
      <c r="AI929" s="3" t="str">
        <f>IFERROR(VLOOKUP($D929,Payments!AV$10:$AX$1113,3,FALSE),"-")</f>
        <v>-</v>
      </c>
    </row>
    <row r="930" spans="1:35" ht="14.5" x14ac:dyDescent="0.35">
      <c r="A930" s="10" t="s">
        <v>1064</v>
      </c>
      <c r="B930" s="2" t="s">
        <v>2742</v>
      </c>
      <c r="C930" s="23" t="s">
        <v>1429</v>
      </c>
      <c r="D930" s="2" t="s">
        <v>2501</v>
      </c>
      <c r="E930" s="23" t="s">
        <v>1235</v>
      </c>
      <c r="F930" s="9">
        <v>4</v>
      </c>
      <c r="G930" s="38">
        <v>20000</v>
      </c>
      <c r="H930" s="9"/>
      <c r="I930" s="31"/>
      <c r="J930" s="9"/>
      <c r="K930" s="9" t="s">
        <v>1236</v>
      </c>
      <c r="L930" s="3" t="str">
        <f>IFERROR(VLOOKUP($D930,Payments!B$10:$AX$1113,49,FALSE),"-")</f>
        <v>-</v>
      </c>
      <c r="M930" s="3" t="str">
        <f>IFERROR(VLOOKUP($D930,Payments!D$10:$AX$1113,47,FALSE),"-")</f>
        <v>-</v>
      </c>
      <c r="N930" s="3" t="str">
        <f>IFERROR(VLOOKUP($D930,Payments!F$10:$AX$1113,45,FALSE),"-")</f>
        <v>-</v>
      </c>
      <c r="O930" s="3" t="str">
        <f>IFERROR(VLOOKUP($D930,Payments!H$10:$AX$1113,43,FALSE),"-")</f>
        <v>-</v>
      </c>
      <c r="P930" s="3" t="str">
        <f>IFERROR(VLOOKUP($D930,Payments!J$10:$AX$1113,41,FALSE),"-")</f>
        <v>-</v>
      </c>
      <c r="Q930" s="3" t="str">
        <f>IFERROR(VLOOKUP($D930,Payments!L$10:$AX$1113,39,FALSE),"-")</f>
        <v>-</v>
      </c>
      <c r="R930" s="3" t="str">
        <f>IFERROR(VLOOKUP($D930,Payments!N$10:$AX$1113,37,FALSE),"-")</f>
        <v>-</v>
      </c>
      <c r="S930" s="3" t="str">
        <f>IFERROR(VLOOKUP($D930,Payments!P$10:$AX$1113,35,FALSE),"-")</f>
        <v>-</v>
      </c>
      <c r="T930" s="3" t="str">
        <f>IFERROR(VLOOKUP($D930,Payments!R$10:$AX$1113,33,FALSE),"-")</f>
        <v>-</v>
      </c>
      <c r="U930" s="3" t="str">
        <f>IFERROR(VLOOKUP($D930,Payments!T$10:$AX$1113,31,FALSE),"-")</f>
        <v>-</v>
      </c>
      <c r="V930" s="3" t="str">
        <f>IFERROR(VLOOKUP($D930,Payments!V$10:$AX$1113,29,FALSE),"-")</f>
        <v>-</v>
      </c>
      <c r="W930" s="3" t="str">
        <f>IFERROR(VLOOKUP($D930,Payments!X$10:$AX$1113,27,FALSE),"-")</f>
        <v>-</v>
      </c>
      <c r="X930" s="3" t="str">
        <f>IFERROR(VLOOKUP($D930,Payments!Z$10:$AX$1113,25,FALSE),"-")</f>
        <v>-</v>
      </c>
      <c r="Y930" s="3" t="str">
        <f>IFERROR(VLOOKUP($D930,Payments!AB$10:$AX$1113,23,FALSE),"-")</f>
        <v>-</v>
      </c>
      <c r="Z930" s="3" t="str">
        <f>IFERROR(VLOOKUP($D930,Payments!AD$10:$AX$1113,19,FALSE),"-")</f>
        <v>-</v>
      </c>
      <c r="AA930" s="3" t="str">
        <f>IFERROR(VLOOKUP($D930,Payments!AF$10:$AX$1113,17,FALSE),"-")</f>
        <v>-</v>
      </c>
      <c r="AB930" s="3" t="str">
        <f>IFERROR(VLOOKUP($D930,Payments!AH$10:$AX$1113,15,FALSE),"-")</f>
        <v>-</v>
      </c>
      <c r="AC930" s="3" t="str">
        <f>IFERROR(VLOOKUP($D930,Payments!AJ$10:$AX$1113,15,FALSE),"-")</f>
        <v>-</v>
      </c>
      <c r="AD930" s="3" t="str">
        <f>IFERROR(VLOOKUP($D930,Payments!AL$10:$AX$1113,13,FALSE),"-")</f>
        <v>-</v>
      </c>
      <c r="AE930" s="3" t="str">
        <f>IFERROR(VLOOKUP($D930,Payments!AN$10:$AX$1113,11,FALSE),"-")</f>
        <v>-</v>
      </c>
      <c r="AF930" s="3" t="str">
        <f>IFERROR(VLOOKUP($D930,Payments!AP$10:$AX$1113,9,FALSE),"-")</f>
        <v>-</v>
      </c>
      <c r="AG930" s="3" t="str">
        <f>IFERROR(VLOOKUP($D930,Payments!AR$10:$AX$1113,7,FALSE),"-")</f>
        <v>-</v>
      </c>
      <c r="AH930" s="3" t="str">
        <f>IFERROR(VLOOKUP($D930,Payments!AT$10:$AX$1113,5,FALSE),"-")</f>
        <v>-</v>
      </c>
      <c r="AI930" s="3" t="str">
        <f>IFERROR(VLOOKUP($D930,Payments!AV$10:$AX$1113,3,FALSE),"-")</f>
        <v>-</v>
      </c>
    </row>
    <row r="931" spans="1:35" ht="14.5" x14ac:dyDescent="0.35">
      <c r="A931" s="10" t="s">
        <v>1064</v>
      </c>
      <c r="B931" s="2" t="s">
        <v>2742</v>
      </c>
      <c r="C931" s="23" t="s">
        <v>1429</v>
      </c>
      <c r="D931" s="2" t="s">
        <v>2502</v>
      </c>
      <c r="E931" s="23" t="s">
        <v>1237</v>
      </c>
      <c r="F931" s="9">
        <v>1</v>
      </c>
      <c r="G931" s="38">
        <v>20000</v>
      </c>
      <c r="H931" s="9"/>
      <c r="I931" s="31"/>
      <c r="J931" s="9"/>
      <c r="K931" s="9" t="s">
        <v>1238</v>
      </c>
      <c r="L931" s="3" t="str">
        <f>IFERROR(VLOOKUP($D931,Payments!B$10:$AX$1113,49,FALSE),"-")</f>
        <v>-</v>
      </c>
      <c r="M931" s="3" t="str">
        <f>IFERROR(VLOOKUP($D931,Payments!D$10:$AX$1113,47,FALSE),"-")</f>
        <v>-</v>
      </c>
      <c r="N931" s="3" t="str">
        <f>IFERROR(VLOOKUP($D931,Payments!F$10:$AX$1113,45,FALSE),"-")</f>
        <v>-</v>
      </c>
      <c r="O931" s="3" t="str">
        <f>IFERROR(VLOOKUP($D931,Payments!H$10:$AX$1113,43,FALSE),"-")</f>
        <v>-</v>
      </c>
      <c r="P931" s="3" t="str">
        <f>IFERROR(VLOOKUP($D931,Payments!J$10:$AX$1113,41,FALSE),"-")</f>
        <v>-</v>
      </c>
      <c r="Q931" s="3" t="str">
        <f>IFERROR(VLOOKUP($D931,Payments!L$10:$AX$1113,39,FALSE),"-")</f>
        <v>-</v>
      </c>
      <c r="R931" s="3" t="str">
        <f>IFERROR(VLOOKUP($D931,Payments!N$10:$AX$1113,37,FALSE),"-")</f>
        <v>-</v>
      </c>
      <c r="S931" s="3" t="str">
        <f>IFERROR(VLOOKUP($D931,Payments!P$10:$AX$1113,35,FALSE),"-")</f>
        <v>-</v>
      </c>
      <c r="T931" s="3" t="str">
        <f>IFERROR(VLOOKUP($D931,Payments!R$10:$AX$1113,33,FALSE),"-")</f>
        <v>-</v>
      </c>
      <c r="U931" s="3" t="str">
        <f>IFERROR(VLOOKUP($D931,Payments!T$10:$AX$1113,31,FALSE),"-")</f>
        <v>-</v>
      </c>
      <c r="V931" s="3" t="str">
        <f>IFERROR(VLOOKUP($D931,Payments!V$10:$AX$1113,29,FALSE),"-")</f>
        <v>-</v>
      </c>
      <c r="W931" s="3" t="str">
        <f>IFERROR(VLOOKUP($D931,Payments!X$10:$AX$1113,27,FALSE),"-")</f>
        <v>-</v>
      </c>
      <c r="X931" s="3" t="str">
        <f>IFERROR(VLOOKUP($D931,Payments!Z$10:$AX$1113,25,FALSE),"-")</f>
        <v>-</v>
      </c>
      <c r="Y931" s="3" t="str">
        <f>IFERROR(VLOOKUP($D931,Payments!AB$10:$AX$1113,23,FALSE),"-")</f>
        <v>-</v>
      </c>
      <c r="Z931" s="3" t="str">
        <f>IFERROR(VLOOKUP($D931,Payments!AD$10:$AX$1113,19,FALSE),"-")</f>
        <v>-</v>
      </c>
      <c r="AA931" s="3" t="str">
        <f>IFERROR(VLOOKUP($D931,Payments!AF$10:$AX$1113,17,FALSE),"-")</f>
        <v>-</v>
      </c>
      <c r="AB931" s="3" t="str">
        <f>IFERROR(VLOOKUP($D931,Payments!AH$10:$AX$1113,15,FALSE),"-")</f>
        <v>-</v>
      </c>
      <c r="AC931" s="3" t="str">
        <f>IFERROR(VLOOKUP($D931,Payments!AJ$10:$AX$1113,15,FALSE),"-")</f>
        <v>-</v>
      </c>
      <c r="AD931" s="3" t="str">
        <f>IFERROR(VLOOKUP($D931,Payments!AL$10:$AX$1113,13,FALSE),"-")</f>
        <v>-</v>
      </c>
      <c r="AE931" s="3" t="str">
        <f>IFERROR(VLOOKUP($D931,Payments!AN$10:$AX$1113,11,FALSE),"-")</f>
        <v>-</v>
      </c>
      <c r="AF931" s="3" t="str">
        <f>IFERROR(VLOOKUP($D931,Payments!AP$10:$AX$1113,9,FALSE),"-")</f>
        <v>-</v>
      </c>
      <c r="AG931" s="3" t="str">
        <f>IFERROR(VLOOKUP($D931,Payments!AR$10:$AX$1113,7,FALSE),"-")</f>
        <v>-</v>
      </c>
      <c r="AH931" s="3" t="str">
        <f>IFERROR(VLOOKUP($D931,Payments!AT$10:$AX$1113,5,FALSE),"-")</f>
        <v>-</v>
      </c>
      <c r="AI931" s="3" t="str">
        <f>IFERROR(VLOOKUP($D931,Payments!AV$10:$AX$1113,3,FALSE),"-")</f>
        <v>-</v>
      </c>
    </row>
    <row r="932" spans="1:35" ht="14.5" x14ac:dyDescent="0.35">
      <c r="A932" s="10" t="s">
        <v>1064</v>
      </c>
      <c r="B932" s="2" t="s">
        <v>2742</v>
      </c>
      <c r="C932" s="23" t="s">
        <v>1429</v>
      </c>
      <c r="D932" s="2" t="s">
        <v>2503</v>
      </c>
      <c r="E932" s="23" t="s">
        <v>1239</v>
      </c>
      <c r="F932" s="9">
        <v>5</v>
      </c>
      <c r="G932" s="38">
        <v>20000</v>
      </c>
      <c r="H932" s="9"/>
      <c r="I932" s="31"/>
      <c r="J932" s="9"/>
      <c r="K932" s="9"/>
      <c r="L932" s="3" t="str">
        <f>IFERROR(VLOOKUP($D932,Payments!B$10:$AX$1113,49,FALSE),"-")</f>
        <v>-</v>
      </c>
      <c r="M932" s="3" t="str">
        <f>IFERROR(VLOOKUP($D932,Payments!D$10:$AX$1113,47,FALSE),"-")</f>
        <v>-</v>
      </c>
      <c r="N932" s="3" t="str">
        <f>IFERROR(VLOOKUP($D932,Payments!F$10:$AX$1113,45,FALSE),"-")</f>
        <v>-</v>
      </c>
      <c r="O932" s="3" t="str">
        <f>IFERROR(VLOOKUP($D932,Payments!H$10:$AX$1113,43,FALSE),"-")</f>
        <v>-</v>
      </c>
      <c r="P932" s="3" t="str">
        <f>IFERROR(VLOOKUP($D932,Payments!J$10:$AX$1113,41,FALSE),"-")</f>
        <v>-</v>
      </c>
      <c r="Q932" s="3" t="str">
        <f>IFERROR(VLOOKUP($D932,Payments!L$10:$AX$1113,39,FALSE),"-")</f>
        <v>-</v>
      </c>
      <c r="R932" s="3" t="str">
        <f>IFERROR(VLOOKUP($D932,Payments!N$10:$AX$1113,37,FALSE),"-")</f>
        <v>-</v>
      </c>
      <c r="S932" s="3" t="str">
        <f>IFERROR(VLOOKUP($D932,Payments!P$10:$AX$1113,35,FALSE),"-")</f>
        <v>-</v>
      </c>
      <c r="T932" s="3" t="str">
        <f>IFERROR(VLOOKUP($D932,Payments!R$10:$AX$1113,33,FALSE),"-")</f>
        <v>-</v>
      </c>
      <c r="U932" s="3" t="str">
        <f>IFERROR(VLOOKUP($D932,Payments!T$10:$AX$1113,31,FALSE),"-")</f>
        <v>-</v>
      </c>
      <c r="V932" s="3" t="str">
        <f>IFERROR(VLOOKUP($D932,Payments!V$10:$AX$1113,29,FALSE),"-")</f>
        <v>-</v>
      </c>
      <c r="W932" s="3" t="str">
        <f>IFERROR(VLOOKUP($D932,Payments!X$10:$AX$1113,27,FALSE),"-")</f>
        <v>-</v>
      </c>
      <c r="X932" s="3" t="str">
        <f>IFERROR(VLOOKUP($D932,Payments!Z$10:$AX$1113,25,FALSE),"-")</f>
        <v>-</v>
      </c>
      <c r="Y932" s="3" t="str">
        <f>IFERROR(VLOOKUP($D932,Payments!AB$10:$AX$1113,23,FALSE),"-")</f>
        <v>-</v>
      </c>
      <c r="Z932" s="3" t="str">
        <f>IFERROR(VLOOKUP($D932,Payments!AD$10:$AX$1113,19,FALSE),"-")</f>
        <v>-</v>
      </c>
      <c r="AA932" s="3" t="str">
        <f>IFERROR(VLOOKUP($D932,Payments!AF$10:$AX$1113,17,FALSE),"-")</f>
        <v>-</v>
      </c>
      <c r="AB932" s="3" t="str">
        <f>IFERROR(VLOOKUP($D932,Payments!AH$10:$AX$1113,15,FALSE),"-")</f>
        <v>-</v>
      </c>
      <c r="AC932" s="3" t="str">
        <f>IFERROR(VLOOKUP($D932,Payments!AJ$10:$AX$1113,15,FALSE),"-")</f>
        <v>-</v>
      </c>
      <c r="AD932" s="3" t="str">
        <f>IFERROR(VLOOKUP($D932,Payments!AL$10:$AX$1113,13,FALSE),"-")</f>
        <v>-</v>
      </c>
      <c r="AE932" s="3" t="str">
        <f>IFERROR(VLOOKUP($D932,Payments!AN$10:$AX$1113,11,FALSE),"-")</f>
        <v>-</v>
      </c>
      <c r="AF932" s="3" t="str">
        <f>IFERROR(VLOOKUP($D932,Payments!AP$10:$AX$1113,9,FALSE),"-")</f>
        <v>-</v>
      </c>
      <c r="AG932" s="3" t="str">
        <f>IFERROR(VLOOKUP($D932,Payments!AR$10:$AX$1113,7,FALSE),"-")</f>
        <v>-</v>
      </c>
      <c r="AH932" s="3" t="str">
        <f>IFERROR(VLOOKUP($D932,Payments!AT$10:$AX$1113,5,FALSE),"-")</f>
        <v>-</v>
      </c>
      <c r="AI932" s="3" t="str">
        <f>IFERROR(VLOOKUP($D932,Payments!AV$10:$AX$1113,3,FALSE),"-")</f>
        <v>-</v>
      </c>
    </row>
    <row r="933" spans="1:35" ht="14.5" x14ac:dyDescent="0.35">
      <c r="A933" s="10" t="s">
        <v>1064</v>
      </c>
      <c r="B933" s="2" t="s">
        <v>2742</v>
      </c>
      <c r="C933" s="23" t="s">
        <v>1429</v>
      </c>
      <c r="D933" s="2" t="s">
        <v>2504</v>
      </c>
      <c r="E933" s="23" t="s">
        <v>1240</v>
      </c>
      <c r="F933" s="9">
        <v>3</v>
      </c>
      <c r="G933" s="38">
        <v>20000</v>
      </c>
      <c r="H933" s="9"/>
      <c r="I933" s="31"/>
      <c r="J933" s="9"/>
      <c r="K933" s="9" t="s">
        <v>1241</v>
      </c>
      <c r="L933" s="3" t="str">
        <f>IFERROR(VLOOKUP($D933,Payments!B$10:$AX$1113,49,FALSE),"-")</f>
        <v>-</v>
      </c>
      <c r="M933" s="3" t="str">
        <f>IFERROR(VLOOKUP($D933,Payments!D$10:$AX$1113,47,FALSE),"-")</f>
        <v>-</v>
      </c>
      <c r="N933" s="3" t="str">
        <f>IFERROR(VLOOKUP($D933,Payments!F$10:$AX$1113,45,FALSE),"-")</f>
        <v>-</v>
      </c>
      <c r="O933" s="3" t="str">
        <f>IFERROR(VLOOKUP($D933,Payments!H$10:$AX$1113,43,FALSE),"-")</f>
        <v>-</v>
      </c>
      <c r="P933" s="3" t="str">
        <f>IFERROR(VLOOKUP($D933,Payments!J$10:$AX$1113,41,FALSE),"-")</f>
        <v>-</v>
      </c>
      <c r="Q933" s="3" t="str">
        <f>IFERROR(VLOOKUP($D933,Payments!L$10:$AX$1113,39,FALSE),"-")</f>
        <v>-</v>
      </c>
      <c r="R933" s="3" t="str">
        <f>IFERROR(VLOOKUP($D933,Payments!N$10:$AX$1113,37,FALSE),"-")</f>
        <v>-</v>
      </c>
      <c r="S933" s="3" t="str">
        <f>IFERROR(VLOOKUP($D933,Payments!P$10:$AX$1113,35,FALSE),"-")</f>
        <v>-</v>
      </c>
      <c r="T933" s="3" t="str">
        <f>IFERROR(VLOOKUP($D933,Payments!R$10:$AX$1113,33,FALSE),"-")</f>
        <v>-</v>
      </c>
      <c r="U933" s="3" t="str">
        <f>IFERROR(VLOOKUP($D933,Payments!T$10:$AX$1113,31,FALSE),"-")</f>
        <v>-</v>
      </c>
      <c r="V933" s="3" t="str">
        <f>IFERROR(VLOOKUP($D933,Payments!V$10:$AX$1113,29,FALSE),"-")</f>
        <v>-</v>
      </c>
      <c r="W933" s="3" t="str">
        <f>IFERROR(VLOOKUP($D933,Payments!X$10:$AX$1113,27,FALSE),"-")</f>
        <v>-</v>
      </c>
      <c r="X933" s="3" t="str">
        <f>IFERROR(VLOOKUP($D933,Payments!Z$10:$AX$1113,25,FALSE),"-")</f>
        <v>-</v>
      </c>
      <c r="Y933" s="3" t="str">
        <f>IFERROR(VLOOKUP($D933,Payments!AB$10:$AX$1113,23,FALSE),"-")</f>
        <v>-</v>
      </c>
      <c r="Z933" s="3" t="str">
        <f>IFERROR(VLOOKUP($D933,Payments!AD$10:$AX$1113,19,FALSE),"-")</f>
        <v>-</v>
      </c>
      <c r="AA933" s="3" t="str">
        <f>IFERROR(VLOOKUP($D933,Payments!AF$10:$AX$1113,17,FALSE),"-")</f>
        <v>-</v>
      </c>
      <c r="AB933" s="3" t="str">
        <f>IFERROR(VLOOKUP($D933,Payments!AH$10:$AX$1113,15,FALSE),"-")</f>
        <v>-</v>
      </c>
      <c r="AC933" s="3" t="str">
        <f>IFERROR(VLOOKUP($D933,Payments!AJ$10:$AX$1113,15,FALSE),"-")</f>
        <v>-</v>
      </c>
      <c r="AD933" s="3" t="str">
        <f>IFERROR(VLOOKUP($D933,Payments!AL$10:$AX$1113,13,FALSE),"-")</f>
        <v>-</v>
      </c>
      <c r="AE933" s="3" t="str">
        <f>IFERROR(VLOOKUP($D933,Payments!AN$10:$AX$1113,11,FALSE),"-")</f>
        <v>-</v>
      </c>
      <c r="AF933" s="3" t="str">
        <f>IFERROR(VLOOKUP($D933,Payments!AP$10:$AX$1113,9,FALSE),"-")</f>
        <v>-</v>
      </c>
      <c r="AG933" s="3" t="str">
        <f>IFERROR(VLOOKUP($D933,Payments!AR$10:$AX$1113,7,FALSE),"-")</f>
        <v>-</v>
      </c>
      <c r="AH933" s="3" t="str">
        <f>IFERROR(VLOOKUP($D933,Payments!AT$10:$AX$1113,5,FALSE),"-")</f>
        <v>-</v>
      </c>
      <c r="AI933" s="3" t="str">
        <f>IFERROR(VLOOKUP($D933,Payments!AV$10:$AX$1113,3,FALSE),"-")</f>
        <v>-</v>
      </c>
    </row>
    <row r="934" spans="1:35" ht="14.5" x14ac:dyDescent="0.35">
      <c r="A934" s="10" t="s">
        <v>1064</v>
      </c>
      <c r="B934" s="2" t="s">
        <v>2742</v>
      </c>
      <c r="C934" s="23" t="s">
        <v>1429</v>
      </c>
      <c r="D934" s="2" t="s">
        <v>2505</v>
      </c>
      <c r="E934" s="23" t="s">
        <v>1242</v>
      </c>
      <c r="F934" s="9">
        <v>8</v>
      </c>
      <c r="G934" s="38">
        <v>20000</v>
      </c>
      <c r="H934" s="9"/>
      <c r="I934" s="31"/>
      <c r="J934" s="9"/>
      <c r="K934" s="9" t="s">
        <v>1241</v>
      </c>
      <c r="L934" s="3" t="str">
        <f>IFERROR(VLOOKUP($D934,Payments!B$10:$AX$1113,49,FALSE),"-")</f>
        <v>-</v>
      </c>
      <c r="M934" s="3" t="str">
        <f>IFERROR(VLOOKUP($D934,Payments!D$10:$AX$1113,47,FALSE),"-")</f>
        <v>-</v>
      </c>
      <c r="N934" s="3" t="str">
        <f>IFERROR(VLOOKUP($D934,Payments!F$10:$AX$1113,45,FALSE),"-")</f>
        <v>-</v>
      </c>
      <c r="O934" s="3" t="str">
        <f>IFERROR(VLOOKUP($D934,Payments!H$10:$AX$1113,43,FALSE),"-")</f>
        <v>-</v>
      </c>
      <c r="P934" s="3" t="str">
        <f>IFERROR(VLOOKUP($D934,Payments!J$10:$AX$1113,41,FALSE),"-")</f>
        <v>-</v>
      </c>
      <c r="Q934" s="3" t="str">
        <f>IFERROR(VLOOKUP($D934,Payments!L$10:$AX$1113,39,FALSE),"-")</f>
        <v>-</v>
      </c>
      <c r="R934" s="3" t="str">
        <f>IFERROR(VLOOKUP($D934,Payments!N$10:$AX$1113,37,FALSE),"-")</f>
        <v>-</v>
      </c>
      <c r="S934" s="3" t="str">
        <f>IFERROR(VLOOKUP($D934,Payments!P$10:$AX$1113,35,FALSE),"-")</f>
        <v>-</v>
      </c>
      <c r="T934" s="3" t="str">
        <f>IFERROR(VLOOKUP($D934,Payments!R$10:$AX$1113,33,FALSE),"-")</f>
        <v>-</v>
      </c>
      <c r="U934" s="3" t="str">
        <f>IFERROR(VLOOKUP($D934,Payments!T$10:$AX$1113,31,FALSE),"-")</f>
        <v>-</v>
      </c>
      <c r="V934" s="3" t="str">
        <f>IFERROR(VLOOKUP($D934,Payments!V$10:$AX$1113,29,FALSE),"-")</f>
        <v>-</v>
      </c>
      <c r="W934" s="3" t="str">
        <f>IFERROR(VLOOKUP($D934,Payments!X$10:$AX$1113,27,FALSE),"-")</f>
        <v>-</v>
      </c>
      <c r="X934" s="3" t="str">
        <f>IFERROR(VLOOKUP($D934,Payments!Z$10:$AX$1113,25,FALSE),"-")</f>
        <v>-</v>
      </c>
      <c r="Y934" s="3" t="str">
        <f>IFERROR(VLOOKUP($D934,Payments!AB$10:$AX$1113,23,FALSE),"-")</f>
        <v>-</v>
      </c>
      <c r="Z934" s="3" t="str">
        <f>IFERROR(VLOOKUP($D934,Payments!AD$10:$AX$1113,19,FALSE),"-")</f>
        <v>-</v>
      </c>
      <c r="AA934" s="3" t="str">
        <f>IFERROR(VLOOKUP($D934,Payments!AF$10:$AX$1113,17,FALSE),"-")</f>
        <v>-</v>
      </c>
      <c r="AB934" s="3" t="str">
        <f>IFERROR(VLOOKUP($D934,Payments!AH$10:$AX$1113,15,FALSE),"-")</f>
        <v>-</v>
      </c>
      <c r="AC934" s="3" t="str">
        <f>IFERROR(VLOOKUP($D934,Payments!AJ$10:$AX$1113,15,FALSE),"-")</f>
        <v>-</v>
      </c>
      <c r="AD934" s="3" t="str">
        <f>IFERROR(VLOOKUP($D934,Payments!AL$10:$AX$1113,13,FALSE),"-")</f>
        <v>-</v>
      </c>
      <c r="AE934" s="3" t="str">
        <f>IFERROR(VLOOKUP($D934,Payments!AN$10:$AX$1113,11,FALSE),"-")</f>
        <v>-</v>
      </c>
      <c r="AF934" s="3" t="str">
        <f>IFERROR(VLOOKUP($D934,Payments!AP$10:$AX$1113,9,FALSE),"-")</f>
        <v>-</v>
      </c>
      <c r="AG934" s="3" t="str">
        <f>IFERROR(VLOOKUP($D934,Payments!AR$10:$AX$1113,7,FALSE),"-")</f>
        <v>-</v>
      </c>
      <c r="AH934" s="3" t="str">
        <f>IFERROR(VLOOKUP($D934,Payments!AT$10:$AX$1113,5,FALSE),"-")</f>
        <v>-</v>
      </c>
      <c r="AI934" s="3" t="str">
        <f>IFERROR(VLOOKUP($D934,Payments!AV$10:$AX$1113,3,FALSE),"-")</f>
        <v>-</v>
      </c>
    </row>
    <row r="935" spans="1:35" ht="14.5" x14ac:dyDescent="0.35">
      <c r="A935" s="10" t="s">
        <v>1064</v>
      </c>
      <c r="B935" s="2" t="s">
        <v>2742</v>
      </c>
      <c r="C935" s="23" t="s">
        <v>1429</v>
      </c>
      <c r="D935" s="2" t="s">
        <v>2506</v>
      </c>
      <c r="E935" s="23" t="s">
        <v>1243</v>
      </c>
      <c r="F935" s="9">
        <v>5</v>
      </c>
      <c r="G935" s="38">
        <v>20000</v>
      </c>
      <c r="H935" s="9"/>
      <c r="I935" s="31"/>
      <c r="J935" s="9"/>
      <c r="K935" s="9" t="s">
        <v>1241</v>
      </c>
      <c r="L935" s="3" t="str">
        <f>IFERROR(VLOOKUP($D935,Payments!B$10:$AX$1113,49,FALSE),"-")</f>
        <v>-</v>
      </c>
      <c r="M935" s="3" t="str">
        <f>IFERROR(VLOOKUP($D935,Payments!D$10:$AX$1113,47,FALSE),"-")</f>
        <v>-</v>
      </c>
      <c r="N935" s="3" t="str">
        <f>IFERROR(VLOOKUP($D935,Payments!F$10:$AX$1113,45,FALSE),"-")</f>
        <v>-</v>
      </c>
      <c r="O935" s="3" t="str">
        <f>IFERROR(VLOOKUP($D935,Payments!H$10:$AX$1113,43,FALSE),"-")</f>
        <v>-</v>
      </c>
      <c r="P935" s="3" t="str">
        <f>IFERROR(VLOOKUP($D935,Payments!J$10:$AX$1113,41,FALSE),"-")</f>
        <v>-</v>
      </c>
      <c r="Q935" s="3" t="str">
        <f>IFERROR(VLOOKUP($D935,Payments!L$10:$AX$1113,39,FALSE),"-")</f>
        <v>-</v>
      </c>
      <c r="R935" s="3" t="str">
        <f>IFERROR(VLOOKUP($D935,Payments!N$10:$AX$1113,37,FALSE),"-")</f>
        <v>-</v>
      </c>
      <c r="S935" s="3" t="str">
        <f>IFERROR(VLOOKUP($D935,Payments!P$10:$AX$1113,35,FALSE),"-")</f>
        <v>-</v>
      </c>
      <c r="T935" s="3" t="str">
        <f>IFERROR(VLOOKUP($D935,Payments!R$10:$AX$1113,33,FALSE),"-")</f>
        <v>-</v>
      </c>
      <c r="U935" s="3" t="str">
        <f>IFERROR(VLOOKUP($D935,Payments!T$10:$AX$1113,31,FALSE),"-")</f>
        <v>-</v>
      </c>
      <c r="V935" s="3" t="str">
        <f>IFERROR(VLOOKUP($D935,Payments!V$10:$AX$1113,29,FALSE),"-")</f>
        <v>-</v>
      </c>
      <c r="W935" s="3" t="str">
        <f>IFERROR(VLOOKUP($D935,Payments!X$10:$AX$1113,27,FALSE),"-")</f>
        <v>-</v>
      </c>
      <c r="X935" s="3" t="str">
        <f>IFERROR(VLOOKUP($D935,Payments!Z$10:$AX$1113,25,FALSE),"-")</f>
        <v>-</v>
      </c>
      <c r="Y935" s="3" t="str">
        <f>IFERROR(VLOOKUP($D935,Payments!AB$10:$AX$1113,23,FALSE),"-")</f>
        <v>-</v>
      </c>
      <c r="Z935" s="3" t="str">
        <f>IFERROR(VLOOKUP($D935,Payments!AD$10:$AX$1113,19,FALSE),"-")</f>
        <v>-</v>
      </c>
      <c r="AA935" s="3" t="str">
        <f>IFERROR(VLOOKUP($D935,Payments!AF$10:$AX$1113,17,FALSE),"-")</f>
        <v>-</v>
      </c>
      <c r="AB935" s="3" t="str">
        <f>IFERROR(VLOOKUP($D935,Payments!AH$10:$AX$1113,15,FALSE),"-")</f>
        <v>-</v>
      </c>
      <c r="AC935" s="3" t="str">
        <f>IFERROR(VLOOKUP($D935,Payments!AJ$10:$AX$1113,15,FALSE),"-")</f>
        <v>-</v>
      </c>
      <c r="AD935" s="3" t="str">
        <f>IFERROR(VLOOKUP($D935,Payments!AL$10:$AX$1113,13,FALSE),"-")</f>
        <v>-</v>
      </c>
      <c r="AE935" s="3" t="str">
        <f>IFERROR(VLOOKUP($D935,Payments!AN$10:$AX$1113,11,FALSE),"-")</f>
        <v>-</v>
      </c>
      <c r="AF935" s="3" t="str">
        <f>IFERROR(VLOOKUP($D935,Payments!AP$10:$AX$1113,9,FALSE),"-")</f>
        <v>-</v>
      </c>
      <c r="AG935" s="3" t="str">
        <f>IFERROR(VLOOKUP($D935,Payments!AR$10:$AX$1113,7,FALSE),"-")</f>
        <v>-</v>
      </c>
      <c r="AH935" s="3" t="str">
        <f>IFERROR(VLOOKUP($D935,Payments!AT$10:$AX$1113,5,FALSE),"-")</f>
        <v>-</v>
      </c>
      <c r="AI935" s="3" t="str">
        <f>IFERROR(VLOOKUP($D935,Payments!AV$10:$AX$1113,3,FALSE),"-")</f>
        <v>-</v>
      </c>
    </row>
    <row r="936" spans="1:35" ht="14.5" x14ac:dyDescent="0.35">
      <c r="A936" s="10" t="s">
        <v>1064</v>
      </c>
      <c r="B936" s="2" t="s">
        <v>2742</v>
      </c>
      <c r="C936" s="23" t="s">
        <v>1429</v>
      </c>
      <c r="D936" s="2" t="s">
        <v>2507</v>
      </c>
      <c r="E936" s="23" t="s">
        <v>1244</v>
      </c>
      <c r="F936" s="2" t="s">
        <v>661</v>
      </c>
      <c r="G936" s="38">
        <v>15000</v>
      </c>
      <c r="H936" s="9"/>
      <c r="I936" s="31"/>
      <c r="J936" s="9"/>
      <c r="K936" s="9"/>
      <c r="L936" s="3" t="str">
        <f>IFERROR(VLOOKUP($D936,Payments!B$10:$AX$1113,49,FALSE),"-")</f>
        <v>-</v>
      </c>
      <c r="M936" s="3" t="str">
        <f>IFERROR(VLOOKUP($D936,Payments!D$10:$AX$1113,47,FALSE),"-")</f>
        <v>-</v>
      </c>
      <c r="N936" s="3" t="str">
        <f>IFERROR(VLOOKUP($D936,Payments!F$10:$AX$1113,45,FALSE),"-")</f>
        <v>-</v>
      </c>
      <c r="O936" s="3" t="str">
        <f>IFERROR(VLOOKUP($D936,Payments!H$10:$AX$1113,43,FALSE),"-")</f>
        <v>-</v>
      </c>
      <c r="P936" s="3" t="str">
        <f>IFERROR(VLOOKUP($D936,Payments!J$10:$AX$1113,41,FALSE),"-")</f>
        <v>-</v>
      </c>
      <c r="Q936" s="3" t="str">
        <f>IFERROR(VLOOKUP($D936,Payments!L$10:$AX$1113,39,FALSE),"-")</f>
        <v>-</v>
      </c>
      <c r="R936" s="3" t="str">
        <f>IFERROR(VLOOKUP($D936,Payments!N$10:$AX$1113,37,FALSE),"-")</f>
        <v>-</v>
      </c>
      <c r="S936" s="3" t="str">
        <f>IFERROR(VLOOKUP($D936,Payments!P$10:$AX$1113,35,FALSE),"-")</f>
        <v>-</v>
      </c>
      <c r="T936" s="3" t="str">
        <f>IFERROR(VLOOKUP($D936,Payments!R$10:$AX$1113,33,FALSE),"-")</f>
        <v>-</v>
      </c>
      <c r="U936" s="3" t="str">
        <f>IFERROR(VLOOKUP($D936,Payments!T$10:$AX$1113,31,FALSE),"-")</f>
        <v>-</v>
      </c>
      <c r="V936" s="3" t="str">
        <f>IFERROR(VLOOKUP($D936,Payments!V$10:$AX$1113,29,FALSE),"-")</f>
        <v>-</v>
      </c>
      <c r="W936" s="3" t="str">
        <f>IFERROR(VLOOKUP($D936,Payments!X$10:$AX$1113,27,FALSE),"-")</f>
        <v>-</v>
      </c>
      <c r="X936" s="3" t="str">
        <f>IFERROR(VLOOKUP($D936,Payments!Z$10:$AX$1113,25,FALSE),"-")</f>
        <v>-</v>
      </c>
      <c r="Y936" s="3" t="str">
        <f>IFERROR(VLOOKUP($D936,Payments!AB$10:$AX$1113,23,FALSE),"-")</f>
        <v>-</v>
      </c>
      <c r="Z936" s="3" t="str">
        <f>IFERROR(VLOOKUP($D936,Payments!AD$10:$AX$1113,19,FALSE),"-")</f>
        <v>-</v>
      </c>
      <c r="AA936" s="3" t="str">
        <f>IFERROR(VLOOKUP($D936,Payments!AF$10:$AX$1113,17,FALSE),"-")</f>
        <v>-</v>
      </c>
      <c r="AB936" s="3" t="str">
        <f>IFERROR(VLOOKUP($D936,Payments!AH$10:$AX$1113,15,FALSE),"-")</f>
        <v>-</v>
      </c>
      <c r="AC936" s="3" t="str">
        <f>IFERROR(VLOOKUP($D936,Payments!AJ$10:$AX$1113,15,FALSE),"-")</f>
        <v>-</v>
      </c>
      <c r="AD936" s="3" t="str">
        <f>IFERROR(VLOOKUP($D936,Payments!AL$10:$AX$1113,13,FALSE),"-")</f>
        <v>-</v>
      </c>
      <c r="AE936" s="3" t="str">
        <f>IFERROR(VLOOKUP($D936,Payments!AN$10:$AX$1113,11,FALSE),"-")</f>
        <v>-</v>
      </c>
      <c r="AF936" s="3" t="str">
        <f>IFERROR(VLOOKUP($D936,Payments!AP$10:$AX$1113,9,FALSE),"-")</f>
        <v>-</v>
      </c>
      <c r="AG936" s="3" t="str">
        <f>IFERROR(VLOOKUP($D936,Payments!AR$10:$AX$1113,7,FALSE),"-")</f>
        <v>-</v>
      </c>
      <c r="AH936" s="3" t="str">
        <f>IFERROR(VLOOKUP($D936,Payments!AT$10:$AX$1113,5,FALSE),"-")</f>
        <v>-</v>
      </c>
      <c r="AI936" s="3" t="str">
        <f>IFERROR(VLOOKUP($D936,Payments!AV$10:$AX$1113,3,FALSE),"-")</f>
        <v>-</v>
      </c>
    </row>
    <row r="937" spans="1:35" ht="14.5" x14ac:dyDescent="0.35">
      <c r="A937" s="10" t="s">
        <v>1064</v>
      </c>
      <c r="B937" s="2" t="s">
        <v>2742</v>
      </c>
      <c r="C937" s="23" t="s">
        <v>1429</v>
      </c>
      <c r="D937" s="2" t="s">
        <v>2508</v>
      </c>
      <c r="E937" s="23" t="s">
        <v>1245</v>
      </c>
      <c r="F937" s="9">
        <v>1</v>
      </c>
      <c r="G937" s="38">
        <v>20000</v>
      </c>
      <c r="H937" s="9"/>
      <c r="I937" s="31"/>
      <c r="J937" s="9"/>
      <c r="K937" s="9"/>
      <c r="L937" s="3" t="str">
        <f>IFERROR(VLOOKUP($D937,Payments!B$10:$AX$1113,49,FALSE),"-")</f>
        <v>-</v>
      </c>
      <c r="M937" s="3" t="str">
        <f>IFERROR(VLOOKUP($D937,Payments!D$10:$AX$1113,47,FALSE),"-")</f>
        <v>-</v>
      </c>
      <c r="N937" s="3" t="str">
        <f>IFERROR(VLOOKUP($D937,Payments!F$10:$AX$1113,45,FALSE),"-")</f>
        <v>-</v>
      </c>
      <c r="O937" s="3" t="str">
        <f>IFERROR(VLOOKUP($D937,Payments!H$10:$AX$1113,43,FALSE),"-")</f>
        <v>-</v>
      </c>
      <c r="P937" s="3" t="str">
        <f>IFERROR(VLOOKUP($D937,Payments!J$10:$AX$1113,41,FALSE),"-")</f>
        <v>-</v>
      </c>
      <c r="Q937" s="3" t="str">
        <f>IFERROR(VLOOKUP($D937,Payments!L$10:$AX$1113,39,FALSE),"-")</f>
        <v>-</v>
      </c>
      <c r="R937" s="3" t="str">
        <f>IFERROR(VLOOKUP($D937,Payments!N$10:$AX$1113,37,FALSE),"-")</f>
        <v>-</v>
      </c>
      <c r="S937" s="3" t="str">
        <f>IFERROR(VLOOKUP($D937,Payments!P$10:$AX$1113,35,FALSE),"-")</f>
        <v>-</v>
      </c>
      <c r="T937" s="3" t="str">
        <f>IFERROR(VLOOKUP($D937,Payments!R$10:$AX$1113,33,FALSE),"-")</f>
        <v>-</v>
      </c>
      <c r="U937" s="3" t="str">
        <f>IFERROR(VLOOKUP($D937,Payments!T$10:$AX$1113,31,FALSE),"-")</f>
        <v>-</v>
      </c>
      <c r="V937" s="3" t="str">
        <f>IFERROR(VLOOKUP($D937,Payments!V$10:$AX$1113,29,FALSE),"-")</f>
        <v>-</v>
      </c>
      <c r="W937" s="3" t="str">
        <f>IFERROR(VLOOKUP($D937,Payments!X$10:$AX$1113,27,FALSE),"-")</f>
        <v>-</v>
      </c>
      <c r="X937" s="3" t="str">
        <f>IFERROR(VLOOKUP($D937,Payments!Z$10:$AX$1113,25,FALSE),"-")</f>
        <v>-</v>
      </c>
      <c r="Y937" s="3" t="str">
        <f>IFERROR(VLOOKUP($D937,Payments!AB$10:$AX$1113,23,FALSE),"-")</f>
        <v>-</v>
      </c>
      <c r="Z937" s="3" t="str">
        <f>IFERROR(VLOOKUP($D937,Payments!AD$10:$AX$1113,19,FALSE),"-")</f>
        <v>-</v>
      </c>
      <c r="AA937" s="3" t="str">
        <f>IFERROR(VLOOKUP($D937,Payments!AF$10:$AX$1113,17,FALSE),"-")</f>
        <v>-</v>
      </c>
      <c r="AB937" s="3" t="str">
        <f>IFERROR(VLOOKUP($D937,Payments!AH$10:$AX$1113,15,FALSE),"-")</f>
        <v>-</v>
      </c>
      <c r="AC937" s="3" t="str">
        <f>IFERROR(VLOOKUP($D937,Payments!AJ$10:$AX$1113,15,FALSE),"-")</f>
        <v>-</v>
      </c>
      <c r="AD937" s="3" t="str">
        <f>IFERROR(VLOOKUP($D937,Payments!AL$10:$AX$1113,13,FALSE),"-")</f>
        <v>-</v>
      </c>
      <c r="AE937" s="3" t="str">
        <f>IFERROR(VLOOKUP($D937,Payments!AN$10:$AX$1113,11,FALSE),"-")</f>
        <v>-</v>
      </c>
      <c r="AF937" s="3" t="str">
        <f>IFERROR(VLOOKUP($D937,Payments!AP$10:$AX$1113,9,FALSE),"-")</f>
        <v>-</v>
      </c>
      <c r="AG937" s="3" t="str">
        <f>IFERROR(VLOOKUP($D937,Payments!AR$10:$AX$1113,7,FALSE),"-")</f>
        <v>-</v>
      </c>
      <c r="AH937" s="3" t="str">
        <f>IFERROR(VLOOKUP($D937,Payments!AT$10:$AX$1113,5,FALSE),"-")</f>
        <v>-</v>
      </c>
      <c r="AI937" s="3" t="str">
        <f>IFERROR(VLOOKUP($D937,Payments!AV$10:$AX$1113,3,FALSE),"-")</f>
        <v>-</v>
      </c>
    </row>
    <row r="938" spans="1:35" ht="14.5" x14ac:dyDescent="0.35">
      <c r="A938" s="10" t="s">
        <v>1064</v>
      </c>
      <c r="B938" s="2" t="s">
        <v>2742</v>
      </c>
      <c r="C938" s="23" t="s">
        <v>1429</v>
      </c>
      <c r="D938" s="2" t="s">
        <v>2509</v>
      </c>
      <c r="E938" s="23" t="s">
        <v>1246</v>
      </c>
      <c r="F938" s="9">
        <v>3</v>
      </c>
      <c r="G938" s="38">
        <v>15000</v>
      </c>
      <c r="H938" s="9"/>
      <c r="I938" s="31"/>
      <c r="J938" s="9"/>
      <c r="K938" s="9" t="s">
        <v>1247</v>
      </c>
      <c r="L938" s="3" t="str">
        <f>IFERROR(VLOOKUP($D938,Payments!B$10:$AX$1113,49,FALSE),"-")</f>
        <v>-</v>
      </c>
      <c r="M938" s="3" t="str">
        <f>IFERROR(VLOOKUP($D938,Payments!D$10:$AX$1113,47,FALSE),"-")</f>
        <v>-</v>
      </c>
      <c r="N938" s="3" t="str">
        <f>IFERROR(VLOOKUP($D938,Payments!F$10:$AX$1113,45,FALSE),"-")</f>
        <v>-</v>
      </c>
      <c r="O938" s="3" t="str">
        <f>IFERROR(VLOOKUP($D938,Payments!H$10:$AX$1113,43,FALSE),"-")</f>
        <v>-</v>
      </c>
      <c r="P938" s="3" t="str">
        <f>IFERROR(VLOOKUP($D938,Payments!J$10:$AX$1113,41,FALSE),"-")</f>
        <v>-</v>
      </c>
      <c r="Q938" s="3" t="str">
        <f>IFERROR(VLOOKUP($D938,Payments!L$10:$AX$1113,39,FALSE),"-")</f>
        <v>-</v>
      </c>
      <c r="R938" s="3" t="str">
        <f>IFERROR(VLOOKUP($D938,Payments!N$10:$AX$1113,37,FALSE),"-")</f>
        <v>-</v>
      </c>
      <c r="S938" s="3" t="str">
        <f>IFERROR(VLOOKUP($D938,Payments!P$10:$AX$1113,35,FALSE),"-")</f>
        <v>-</v>
      </c>
      <c r="T938" s="3" t="str">
        <f>IFERROR(VLOOKUP($D938,Payments!R$10:$AX$1113,33,FALSE),"-")</f>
        <v>-</v>
      </c>
      <c r="U938" s="3" t="str">
        <f>IFERROR(VLOOKUP($D938,Payments!T$10:$AX$1113,31,FALSE),"-")</f>
        <v>-</v>
      </c>
      <c r="V938" s="3" t="str">
        <f>IFERROR(VLOOKUP($D938,Payments!V$10:$AX$1113,29,FALSE),"-")</f>
        <v>-</v>
      </c>
      <c r="W938" s="3" t="str">
        <f>IFERROR(VLOOKUP($D938,Payments!X$10:$AX$1113,27,FALSE),"-")</f>
        <v>-</v>
      </c>
      <c r="X938" s="3" t="str">
        <f>IFERROR(VLOOKUP($D938,Payments!Z$10:$AX$1113,25,FALSE),"-")</f>
        <v>-</v>
      </c>
      <c r="Y938" s="3" t="str">
        <f>IFERROR(VLOOKUP($D938,Payments!AB$10:$AX$1113,23,FALSE),"-")</f>
        <v>-</v>
      </c>
      <c r="Z938" s="3" t="str">
        <f>IFERROR(VLOOKUP($D938,Payments!AD$10:$AX$1113,19,FALSE),"-")</f>
        <v>-</v>
      </c>
      <c r="AA938" s="3" t="str">
        <f>IFERROR(VLOOKUP($D938,Payments!AF$10:$AX$1113,17,FALSE),"-")</f>
        <v>-</v>
      </c>
      <c r="AB938" s="3" t="str">
        <f>IFERROR(VLOOKUP($D938,Payments!AH$10:$AX$1113,15,FALSE),"-")</f>
        <v>-</v>
      </c>
      <c r="AC938" s="3" t="str">
        <f>IFERROR(VLOOKUP($D938,Payments!AJ$10:$AX$1113,15,FALSE),"-")</f>
        <v>-</v>
      </c>
      <c r="AD938" s="3" t="str">
        <f>IFERROR(VLOOKUP($D938,Payments!AL$10:$AX$1113,13,FALSE),"-")</f>
        <v>-</v>
      </c>
      <c r="AE938" s="3" t="str">
        <f>IFERROR(VLOOKUP($D938,Payments!AN$10:$AX$1113,11,FALSE),"-")</f>
        <v>-</v>
      </c>
      <c r="AF938" s="3" t="str">
        <f>IFERROR(VLOOKUP($D938,Payments!AP$10:$AX$1113,9,FALSE),"-")</f>
        <v>-</v>
      </c>
      <c r="AG938" s="3" t="str">
        <f>IFERROR(VLOOKUP($D938,Payments!AR$10:$AX$1113,7,FALSE),"-")</f>
        <v>-</v>
      </c>
      <c r="AH938" s="3" t="str">
        <f>IFERROR(VLOOKUP($D938,Payments!AT$10:$AX$1113,5,FALSE),"-")</f>
        <v>-</v>
      </c>
      <c r="AI938" s="3" t="str">
        <f>IFERROR(VLOOKUP($D938,Payments!AV$10:$AX$1113,3,FALSE),"-")</f>
        <v>-</v>
      </c>
    </row>
    <row r="939" spans="1:35" ht="14.5" x14ac:dyDescent="0.35">
      <c r="A939" s="10" t="s">
        <v>1064</v>
      </c>
      <c r="B939" s="2" t="s">
        <v>2742</v>
      </c>
      <c r="C939" s="23" t="s">
        <v>1429</v>
      </c>
      <c r="D939" s="2" t="s">
        <v>2510</v>
      </c>
      <c r="E939" s="23" t="s">
        <v>1248</v>
      </c>
      <c r="F939" s="9">
        <v>6</v>
      </c>
      <c r="G939" s="38">
        <v>20000</v>
      </c>
      <c r="H939" s="9"/>
      <c r="I939" s="31"/>
      <c r="J939" s="9"/>
      <c r="K939" s="9" t="s">
        <v>1249</v>
      </c>
      <c r="L939" s="3" t="str">
        <f>IFERROR(VLOOKUP($D939,Payments!B$10:$AX$1113,49,FALSE),"-")</f>
        <v>-</v>
      </c>
      <c r="M939" s="3" t="str">
        <f>IFERROR(VLOOKUP($D939,Payments!D$10:$AX$1113,47,FALSE),"-")</f>
        <v>-</v>
      </c>
      <c r="N939" s="3" t="str">
        <f>IFERROR(VLOOKUP($D939,Payments!F$10:$AX$1113,45,FALSE),"-")</f>
        <v>-</v>
      </c>
      <c r="O939" s="3" t="str">
        <f>IFERROR(VLOOKUP($D939,Payments!H$10:$AX$1113,43,FALSE),"-")</f>
        <v>-</v>
      </c>
      <c r="P939" s="3" t="str">
        <f>IFERROR(VLOOKUP($D939,Payments!J$10:$AX$1113,41,FALSE),"-")</f>
        <v>-</v>
      </c>
      <c r="Q939" s="3" t="str">
        <f>IFERROR(VLOOKUP($D939,Payments!L$10:$AX$1113,39,FALSE),"-")</f>
        <v>-</v>
      </c>
      <c r="R939" s="3" t="str">
        <f>IFERROR(VLOOKUP($D939,Payments!N$10:$AX$1113,37,FALSE),"-")</f>
        <v>-</v>
      </c>
      <c r="S939" s="3" t="str">
        <f>IFERROR(VLOOKUP($D939,Payments!P$10:$AX$1113,35,FALSE),"-")</f>
        <v>-</v>
      </c>
      <c r="T939" s="3" t="str">
        <f>IFERROR(VLOOKUP($D939,Payments!R$10:$AX$1113,33,FALSE),"-")</f>
        <v>-</v>
      </c>
      <c r="U939" s="3" t="str">
        <f>IFERROR(VLOOKUP($D939,Payments!T$10:$AX$1113,31,FALSE),"-")</f>
        <v>-</v>
      </c>
      <c r="V939" s="3" t="str">
        <f>IFERROR(VLOOKUP($D939,Payments!V$10:$AX$1113,29,FALSE),"-")</f>
        <v>-</v>
      </c>
      <c r="W939" s="3" t="str">
        <f>IFERROR(VLOOKUP($D939,Payments!X$10:$AX$1113,27,FALSE),"-")</f>
        <v>-</v>
      </c>
      <c r="X939" s="3" t="str">
        <f>IFERROR(VLOOKUP($D939,Payments!Z$10:$AX$1113,25,FALSE),"-")</f>
        <v>-</v>
      </c>
      <c r="Y939" s="3" t="str">
        <f>IFERROR(VLOOKUP($D939,Payments!AB$10:$AX$1113,23,FALSE),"-")</f>
        <v>-</v>
      </c>
      <c r="Z939" s="3" t="str">
        <f>IFERROR(VLOOKUP($D939,Payments!AD$10:$AX$1113,19,FALSE),"-")</f>
        <v>-</v>
      </c>
      <c r="AA939" s="3" t="str">
        <f>IFERROR(VLOOKUP($D939,Payments!AF$10:$AX$1113,17,FALSE),"-")</f>
        <v>-</v>
      </c>
      <c r="AB939" s="3" t="str">
        <f>IFERROR(VLOOKUP($D939,Payments!AH$10:$AX$1113,15,FALSE),"-")</f>
        <v>-</v>
      </c>
      <c r="AC939" s="3" t="str">
        <f>IFERROR(VLOOKUP($D939,Payments!AJ$10:$AX$1113,15,FALSE),"-")</f>
        <v>-</v>
      </c>
      <c r="AD939" s="3" t="str">
        <f>IFERROR(VLOOKUP($D939,Payments!AL$10:$AX$1113,13,FALSE),"-")</f>
        <v>-</v>
      </c>
      <c r="AE939" s="3" t="str">
        <f>IFERROR(VLOOKUP($D939,Payments!AN$10:$AX$1113,11,FALSE),"-")</f>
        <v>-</v>
      </c>
      <c r="AF939" s="3" t="str">
        <f>IFERROR(VLOOKUP($D939,Payments!AP$10:$AX$1113,9,FALSE),"-")</f>
        <v>-</v>
      </c>
      <c r="AG939" s="3" t="str">
        <f>IFERROR(VLOOKUP($D939,Payments!AR$10:$AX$1113,7,FALSE),"-")</f>
        <v>-</v>
      </c>
      <c r="AH939" s="3" t="str">
        <f>IFERROR(VLOOKUP($D939,Payments!AT$10:$AX$1113,5,FALSE),"-")</f>
        <v>-</v>
      </c>
      <c r="AI939" s="3" t="str">
        <f>IFERROR(VLOOKUP($D939,Payments!AV$10:$AX$1113,3,FALSE),"-")</f>
        <v>-</v>
      </c>
    </row>
    <row r="940" spans="1:35" ht="14.5" x14ac:dyDescent="0.35">
      <c r="A940" s="10" t="s">
        <v>1064</v>
      </c>
      <c r="B940" s="2" t="s">
        <v>2742</v>
      </c>
      <c r="C940" s="23" t="s">
        <v>1429</v>
      </c>
      <c r="D940" s="2" t="s">
        <v>2511</v>
      </c>
      <c r="E940" s="23" t="s">
        <v>1250</v>
      </c>
      <c r="F940" s="9">
        <v>5</v>
      </c>
      <c r="G940" s="38">
        <v>20000</v>
      </c>
      <c r="H940" s="9"/>
      <c r="I940" s="31"/>
      <c r="J940" s="9"/>
      <c r="K940" s="9"/>
      <c r="L940" s="3" t="str">
        <f>IFERROR(VLOOKUP($D940,Payments!B$10:$AX$1113,49,FALSE),"-")</f>
        <v>-</v>
      </c>
      <c r="M940" s="3" t="str">
        <f>IFERROR(VLOOKUP($D940,Payments!D$10:$AX$1113,47,FALSE),"-")</f>
        <v>-</v>
      </c>
      <c r="N940" s="3" t="str">
        <f>IFERROR(VLOOKUP($D940,Payments!F$10:$AX$1113,45,FALSE),"-")</f>
        <v>-</v>
      </c>
      <c r="O940" s="3" t="str">
        <f>IFERROR(VLOOKUP($D940,Payments!H$10:$AX$1113,43,FALSE),"-")</f>
        <v>-</v>
      </c>
      <c r="P940" s="3" t="str">
        <f>IFERROR(VLOOKUP($D940,Payments!J$10:$AX$1113,41,FALSE),"-")</f>
        <v>-</v>
      </c>
      <c r="Q940" s="3" t="str">
        <f>IFERROR(VLOOKUP($D940,Payments!L$10:$AX$1113,39,FALSE),"-")</f>
        <v>-</v>
      </c>
      <c r="R940" s="3" t="str">
        <f>IFERROR(VLOOKUP($D940,Payments!N$10:$AX$1113,37,FALSE),"-")</f>
        <v>-</v>
      </c>
      <c r="S940" s="3" t="str">
        <f>IFERROR(VLOOKUP($D940,Payments!P$10:$AX$1113,35,FALSE),"-")</f>
        <v>-</v>
      </c>
      <c r="T940" s="3" t="str">
        <f>IFERROR(VLOOKUP($D940,Payments!R$10:$AX$1113,33,FALSE),"-")</f>
        <v>-</v>
      </c>
      <c r="U940" s="3" t="str">
        <f>IFERROR(VLOOKUP($D940,Payments!T$10:$AX$1113,31,FALSE),"-")</f>
        <v>-</v>
      </c>
      <c r="V940" s="3" t="str">
        <f>IFERROR(VLOOKUP($D940,Payments!V$10:$AX$1113,29,FALSE),"-")</f>
        <v>-</v>
      </c>
      <c r="W940" s="3" t="str">
        <f>IFERROR(VLOOKUP($D940,Payments!X$10:$AX$1113,27,FALSE),"-")</f>
        <v>-</v>
      </c>
      <c r="X940" s="3" t="str">
        <f>IFERROR(VLOOKUP($D940,Payments!Z$10:$AX$1113,25,FALSE),"-")</f>
        <v>-</v>
      </c>
      <c r="Y940" s="3" t="str">
        <f>IFERROR(VLOOKUP($D940,Payments!AB$10:$AX$1113,23,FALSE),"-")</f>
        <v>-</v>
      </c>
      <c r="Z940" s="3" t="str">
        <f>IFERROR(VLOOKUP($D940,Payments!AD$10:$AX$1113,19,FALSE),"-")</f>
        <v>-</v>
      </c>
      <c r="AA940" s="3" t="str">
        <f>IFERROR(VLOOKUP($D940,Payments!AF$10:$AX$1113,17,FALSE),"-")</f>
        <v>-</v>
      </c>
      <c r="AB940" s="3" t="str">
        <f>IFERROR(VLOOKUP($D940,Payments!AH$10:$AX$1113,15,FALSE),"-")</f>
        <v>-</v>
      </c>
      <c r="AC940" s="3" t="str">
        <f>IFERROR(VLOOKUP($D940,Payments!AJ$10:$AX$1113,15,FALSE),"-")</f>
        <v>-</v>
      </c>
      <c r="AD940" s="3" t="str">
        <f>IFERROR(VLOOKUP($D940,Payments!AL$10:$AX$1113,13,FALSE),"-")</f>
        <v>-</v>
      </c>
      <c r="AE940" s="3" t="str">
        <f>IFERROR(VLOOKUP($D940,Payments!AN$10:$AX$1113,11,FALSE),"-")</f>
        <v>-</v>
      </c>
      <c r="AF940" s="3" t="str">
        <f>IFERROR(VLOOKUP($D940,Payments!AP$10:$AX$1113,9,FALSE),"-")</f>
        <v>-</v>
      </c>
      <c r="AG940" s="3" t="str">
        <f>IFERROR(VLOOKUP($D940,Payments!AR$10:$AX$1113,7,FALSE),"-")</f>
        <v>-</v>
      </c>
      <c r="AH940" s="3" t="str">
        <f>IFERROR(VLOOKUP($D940,Payments!AT$10:$AX$1113,5,FALSE),"-")</f>
        <v>-</v>
      </c>
      <c r="AI940" s="3" t="str">
        <f>IFERROR(VLOOKUP($D940,Payments!AV$10:$AX$1113,3,FALSE),"-")</f>
        <v>-</v>
      </c>
    </row>
    <row r="941" spans="1:35" ht="14.5" x14ac:dyDescent="0.35">
      <c r="A941" s="10" t="s">
        <v>1064</v>
      </c>
      <c r="B941" s="2" t="s">
        <v>2742</v>
      </c>
      <c r="C941" s="23" t="s">
        <v>1429</v>
      </c>
      <c r="D941" s="2" t="s">
        <v>2512</v>
      </c>
      <c r="E941" s="23" t="s">
        <v>1251</v>
      </c>
      <c r="F941" s="9">
        <v>1</v>
      </c>
      <c r="G941" s="38">
        <v>20000</v>
      </c>
      <c r="H941" s="9"/>
      <c r="I941" s="31"/>
      <c r="J941" s="9"/>
      <c r="K941" s="9"/>
      <c r="L941" s="3" t="str">
        <f>IFERROR(VLOOKUP($D941,Payments!B$10:$AX$1113,49,FALSE),"-")</f>
        <v>-</v>
      </c>
      <c r="M941" s="3" t="str">
        <f>IFERROR(VLOOKUP($D941,Payments!D$10:$AX$1113,47,FALSE),"-")</f>
        <v>-</v>
      </c>
      <c r="N941" s="3" t="str">
        <f>IFERROR(VLOOKUP($D941,Payments!F$10:$AX$1113,45,FALSE),"-")</f>
        <v>-</v>
      </c>
      <c r="O941" s="3" t="str">
        <f>IFERROR(VLOOKUP($D941,Payments!H$10:$AX$1113,43,FALSE),"-")</f>
        <v>-</v>
      </c>
      <c r="P941" s="3" t="str">
        <f>IFERROR(VLOOKUP($D941,Payments!J$10:$AX$1113,41,FALSE),"-")</f>
        <v>-</v>
      </c>
      <c r="Q941" s="3" t="str">
        <f>IFERROR(VLOOKUP($D941,Payments!L$10:$AX$1113,39,FALSE),"-")</f>
        <v>-</v>
      </c>
      <c r="R941" s="3" t="str">
        <f>IFERROR(VLOOKUP($D941,Payments!N$10:$AX$1113,37,FALSE),"-")</f>
        <v>-</v>
      </c>
      <c r="S941" s="3" t="str">
        <f>IFERROR(VLOOKUP($D941,Payments!P$10:$AX$1113,35,FALSE),"-")</f>
        <v>-</v>
      </c>
      <c r="T941" s="3" t="str">
        <f>IFERROR(VLOOKUP($D941,Payments!R$10:$AX$1113,33,FALSE),"-")</f>
        <v>-</v>
      </c>
      <c r="U941" s="3" t="str">
        <f>IFERROR(VLOOKUP($D941,Payments!T$10:$AX$1113,31,FALSE),"-")</f>
        <v>-</v>
      </c>
      <c r="V941" s="3" t="str">
        <f>IFERROR(VLOOKUP($D941,Payments!V$10:$AX$1113,29,FALSE),"-")</f>
        <v>-</v>
      </c>
      <c r="W941" s="3" t="str">
        <f>IFERROR(VLOOKUP($D941,Payments!X$10:$AX$1113,27,FALSE),"-")</f>
        <v>-</v>
      </c>
      <c r="X941" s="3" t="str">
        <f>IFERROR(VLOOKUP($D941,Payments!Z$10:$AX$1113,25,FALSE),"-")</f>
        <v>-</v>
      </c>
      <c r="Y941" s="3" t="str">
        <f>IFERROR(VLOOKUP($D941,Payments!AB$10:$AX$1113,23,FALSE),"-")</f>
        <v>-</v>
      </c>
      <c r="Z941" s="3" t="str">
        <f>IFERROR(VLOOKUP($D941,Payments!AD$10:$AX$1113,19,FALSE),"-")</f>
        <v>-</v>
      </c>
      <c r="AA941" s="3" t="str">
        <f>IFERROR(VLOOKUP($D941,Payments!AF$10:$AX$1113,17,FALSE),"-")</f>
        <v>-</v>
      </c>
      <c r="AB941" s="3" t="str">
        <f>IFERROR(VLOOKUP($D941,Payments!AH$10:$AX$1113,15,FALSE),"-")</f>
        <v>-</v>
      </c>
      <c r="AC941" s="3" t="str">
        <f>IFERROR(VLOOKUP($D941,Payments!AJ$10:$AX$1113,15,FALSE),"-")</f>
        <v>-</v>
      </c>
      <c r="AD941" s="3" t="str">
        <f>IFERROR(VLOOKUP($D941,Payments!AL$10:$AX$1113,13,FALSE),"-")</f>
        <v>-</v>
      </c>
      <c r="AE941" s="3" t="str">
        <f>IFERROR(VLOOKUP($D941,Payments!AN$10:$AX$1113,11,FALSE),"-")</f>
        <v>-</v>
      </c>
      <c r="AF941" s="3" t="str">
        <f>IFERROR(VLOOKUP($D941,Payments!AP$10:$AX$1113,9,FALSE),"-")</f>
        <v>-</v>
      </c>
      <c r="AG941" s="3" t="str">
        <f>IFERROR(VLOOKUP($D941,Payments!AR$10:$AX$1113,7,FALSE),"-")</f>
        <v>-</v>
      </c>
      <c r="AH941" s="3" t="str">
        <f>IFERROR(VLOOKUP($D941,Payments!AT$10:$AX$1113,5,FALSE),"-")</f>
        <v>-</v>
      </c>
      <c r="AI941" s="3" t="str">
        <f>IFERROR(VLOOKUP($D941,Payments!AV$10:$AX$1113,3,FALSE),"-")</f>
        <v>-</v>
      </c>
    </row>
    <row r="942" spans="1:35" ht="14.5" x14ac:dyDescent="0.35">
      <c r="A942" s="10" t="s">
        <v>1064</v>
      </c>
      <c r="B942" s="2" t="s">
        <v>2742</v>
      </c>
      <c r="C942" s="23" t="s">
        <v>1429</v>
      </c>
      <c r="D942" s="2" t="s">
        <v>2513</v>
      </c>
      <c r="E942" s="23" t="s">
        <v>1252</v>
      </c>
      <c r="F942" s="9">
        <v>4</v>
      </c>
      <c r="G942" s="38">
        <v>20000</v>
      </c>
      <c r="H942" s="9"/>
      <c r="I942" s="31"/>
      <c r="J942" s="9"/>
      <c r="K942" s="9"/>
      <c r="L942" s="3" t="str">
        <f>IFERROR(VLOOKUP($D942,Payments!B$10:$AX$1113,49,FALSE),"-")</f>
        <v>-</v>
      </c>
      <c r="M942" s="3" t="str">
        <f>IFERROR(VLOOKUP($D942,Payments!D$10:$AX$1113,47,FALSE),"-")</f>
        <v>-</v>
      </c>
      <c r="N942" s="3" t="str">
        <f>IFERROR(VLOOKUP($D942,Payments!F$10:$AX$1113,45,FALSE),"-")</f>
        <v>-</v>
      </c>
      <c r="O942" s="3" t="str">
        <f>IFERROR(VLOOKUP($D942,Payments!H$10:$AX$1113,43,FALSE),"-")</f>
        <v>-</v>
      </c>
      <c r="P942" s="3" t="str">
        <f>IFERROR(VLOOKUP($D942,Payments!J$10:$AX$1113,41,FALSE),"-")</f>
        <v>-</v>
      </c>
      <c r="Q942" s="3" t="str">
        <f>IFERROR(VLOOKUP($D942,Payments!L$10:$AX$1113,39,FALSE),"-")</f>
        <v>-</v>
      </c>
      <c r="R942" s="3" t="str">
        <f>IFERROR(VLOOKUP($D942,Payments!N$10:$AX$1113,37,FALSE),"-")</f>
        <v>-</v>
      </c>
      <c r="S942" s="3" t="str">
        <f>IFERROR(VLOOKUP($D942,Payments!P$10:$AX$1113,35,FALSE),"-")</f>
        <v>-</v>
      </c>
      <c r="T942" s="3" t="str">
        <f>IFERROR(VLOOKUP($D942,Payments!R$10:$AX$1113,33,FALSE),"-")</f>
        <v>-</v>
      </c>
      <c r="U942" s="3" t="str">
        <f>IFERROR(VLOOKUP($D942,Payments!T$10:$AX$1113,31,FALSE),"-")</f>
        <v>-</v>
      </c>
      <c r="V942" s="3" t="str">
        <f>IFERROR(VLOOKUP($D942,Payments!V$10:$AX$1113,29,FALSE),"-")</f>
        <v>-</v>
      </c>
      <c r="W942" s="3" t="str">
        <f>IFERROR(VLOOKUP($D942,Payments!X$10:$AX$1113,27,FALSE),"-")</f>
        <v>-</v>
      </c>
      <c r="X942" s="3" t="str">
        <f>IFERROR(VLOOKUP($D942,Payments!Z$10:$AX$1113,25,FALSE),"-")</f>
        <v>-</v>
      </c>
      <c r="Y942" s="3" t="str">
        <f>IFERROR(VLOOKUP($D942,Payments!AB$10:$AX$1113,23,FALSE),"-")</f>
        <v>-</v>
      </c>
      <c r="Z942" s="3" t="str">
        <f>IFERROR(VLOOKUP($D942,Payments!AD$10:$AX$1113,19,FALSE),"-")</f>
        <v>-</v>
      </c>
      <c r="AA942" s="3" t="str">
        <f>IFERROR(VLOOKUP($D942,Payments!AF$10:$AX$1113,17,FALSE),"-")</f>
        <v>-</v>
      </c>
      <c r="AB942" s="3" t="str">
        <f>IFERROR(VLOOKUP($D942,Payments!AH$10:$AX$1113,15,FALSE),"-")</f>
        <v>-</v>
      </c>
      <c r="AC942" s="3" t="str">
        <f>IFERROR(VLOOKUP($D942,Payments!AJ$10:$AX$1113,15,FALSE),"-")</f>
        <v>-</v>
      </c>
      <c r="AD942" s="3" t="str">
        <f>IFERROR(VLOOKUP($D942,Payments!AL$10:$AX$1113,13,FALSE),"-")</f>
        <v>-</v>
      </c>
      <c r="AE942" s="3" t="str">
        <f>IFERROR(VLOOKUP($D942,Payments!AN$10:$AX$1113,11,FALSE),"-")</f>
        <v>-</v>
      </c>
      <c r="AF942" s="3" t="str">
        <f>IFERROR(VLOOKUP($D942,Payments!AP$10:$AX$1113,9,FALSE),"-")</f>
        <v>-</v>
      </c>
      <c r="AG942" s="3" t="str">
        <f>IFERROR(VLOOKUP($D942,Payments!AR$10:$AX$1113,7,FALSE),"-")</f>
        <v>-</v>
      </c>
      <c r="AH942" s="3" t="str">
        <f>IFERROR(VLOOKUP($D942,Payments!AT$10:$AX$1113,5,FALSE),"-")</f>
        <v>-</v>
      </c>
      <c r="AI942" s="3" t="str">
        <f>IFERROR(VLOOKUP($D942,Payments!AV$10:$AX$1113,3,FALSE),"-")</f>
        <v>-</v>
      </c>
    </row>
    <row r="943" spans="1:35" ht="14.5" x14ac:dyDescent="0.35">
      <c r="A943" s="10" t="s">
        <v>1064</v>
      </c>
      <c r="B943" s="2" t="s">
        <v>2743</v>
      </c>
      <c r="C943" s="23" t="s">
        <v>1253</v>
      </c>
      <c r="D943" s="2" t="s">
        <v>2514</v>
      </c>
      <c r="E943" s="23" t="s">
        <v>1254</v>
      </c>
      <c r="F943" s="9">
        <v>8</v>
      </c>
      <c r="G943" s="38">
        <v>20000</v>
      </c>
      <c r="H943" s="9"/>
      <c r="I943" s="31"/>
      <c r="J943" s="9"/>
      <c r="K943" s="9"/>
      <c r="L943" s="3" t="str">
        <f>IFERROR(VLOOKUP($D943,Payments!B$10:$AX$1113,49,FALSE),"-")</f>
        <v>-</v>
      </c>
      <c r="M943" s="3" t="str">
        <f>IFERROR(VLOOKUP($D943,Payments!D$10:$AX$1113,47,FALSE),"-")</f>
        <v>-</v>
      </c>
      <c r="N943" s="3" t="str">
        <f>IFERROR(VLOOKUP($D943,Payments!F$10:$AX$1113,45,FALSE),"-")</f>
        <v>-</v>
      </c>
      <c r="O943" s="3" t="str">
        <f>IFERROR(VLOOKUP($D943,Payments!H$10:$AX$1113,43,FALSE),"-")</f>
        <v>-</v>
      </c>
      <c r="P943" s="3" t="str">
        <f>IFERROR(VLOOKUP($D943,Payments!J$10:$AX$1113,41,FALSE),"-")</f>
        <v>-</v>
      </c>
      <c r="Q943" s="3" t="str">
        <f>IFERROR(VLOOKUP($D943,Payments!L$10:$AX$1113,39,FALSE),"-")</f>
        <v>-</v>
      </c>
      <c r="R943" s="3" t="str">
        <f>IFERROR(VLOOKUP($D943,Payments!N$10:$AX$1113,37,FALSE),"-")</f>
        <v>-</v>
      </c>
      <c r="S943" s="3" t="str">
        <f>IFERROR(VLOOKUP($D943,Payments!P$10:$AX$1113,35,FALSE),"-")</f>
        <v>-</v>
      </c>
      <c r="T943" s="3" t="str">
        <f>IFERROR(VLOOKUP($D943,Payments!R$10:$AX$1113,33,FALSE),"-")</f>
        <v>-</v>
      </c>
      <c r="U943" s="3" t="str">
        <f>IFERROR(VLOOKUP($D943,Payments!T$10:$AX$1113,31,FALSE),"-")</f>
        <v>-</v>
      </c>
      <c r="V943" s="3" t="str">
        <f>IFERROR(VLOOKUP($D943,Payments!V$10:$AX$1113,29,FALSE),"-")</f>
        <v>-</v>
      </c>
      <c r="W943" s="3" t="str">
        <f>IFERROR(VLOOKUP($D943,Payments!X$10:$AX$1113,27,FALSE),"-")</f>
        <v>-</v>
      </c>
      <c r="X943" s="3" t="str">
        <f>IFERROR(VLOOKUP($D943,Payments!Z$10:$AX$1113,25,FALSE),"-")</f>
        <v>-</v>
      </c>
      <c r="Y943" s="3" t="str">
        <f>IFERROR(VLOOKUP($D943,Payments!AB$10:$AX$1113,23,FALSE),"-")</f>
        <v>-</v>
      </c>
      <c r="Z943" s="3" t="str">
        <f>IFERROR(VLOOKUP($D943,Payments!AD$10:$AX$1113,19,FALSE),"-")</f>
        <v>-</v>
      </c>
      <c r="AA943" s="3" t="str">
        <f>IFERROR(VLOOKUP($D943,Payments!AF$10:$AX$1113,17,FALSE),"-")</f>
        <v>-</v>
      </c>
      <c r="AB943" s="3" t="str">
        <f>IFERROR(VLOOKUP($D943,Payments!AH$10:$AX$1113,15,FALSE),"-")</f>
        <v>-</v>
      </c>
      <c r="AC943" s="3" t="str">
        <f>IFERROR(VLOOKUP($D943,Payments!AJ$10:$AX$1113,15,FALSE),"-")</f>
        <v>-</v>
      </c>
      <c r="AD943" s="3" t="str">
        <f>IFERROR(VLOOKUP($D943,Payments!AL$10:$AX$1113,13,FALSE),"-")</f>
        <v>-</v>
      </c>
      <c r="AE943" s="3" t="str">
        <f>IFERROR(VLOOKUP($D943,Payments!AN$10:$AX$1113,11,FALSE),"-")</f>
        <v>-</v>
      </c>
      <c r="AF943" s="3" t="str">
        <f>IFERROR(VLOOKUP($D943,Payments!AP$10:$AX$1113,9,FALSE),"-")</f>
        <v>-</v>
      </c>
      <c r="AG943" s="3" t="str">
        <f>IFERROR(VLOOKUP($D943,Payments!AR$10:$AX$1113,7,FALSE),"-")</f>
        <v>-</v>
      </c>
      <c r="AH943" s="3" t="str">
        <f>IFERROR(VLOOKUP($D943,Payments!AT$10:$AX$1113,5,FALSE),"-")</f>
        <v>-</v>
      </c>
      <c r="AI943" s="3" t="str">
        <f>IFERROR(VLOOKUP($D943,Payments!AV$10:$AX$1113,3,FALSE),"-")</f>
        <v>-</v>
      </c>
    </row>
    <row r="944" spans="1:35" ht="14.5" x14ac:dyDescent="0.35">
      <c r="A944" s="10" t="s">
        <v>1064</v>
      </c>
      <c r="B944" s="2" t="s">
        <v>2743</v>
      </c>
      <c r="C944" s="23" t="s">
        <v>1253</v>
      </c>
      <c r="D944" s="2" t="s">
        <v>2515</v>
      </c>
      <c r="E944" s="23" t="s">
        <v>1255</v>
      </c>
      <c r="F944" s="9">
        <v>6</v>
      </c>
      <c r="G944" s="38">
        <v>20000</v>
      </c>
      <c r="H944" s="9"/>
      <c r="I944" s="31"/>
      <c r="J944" s="9"/>
      <c r="K944" s="9"/>
      <c r="L944" s="3" t="str">
        <f>IFERROR(VLOOKUP($D944,Payments!B$10:$AX$1113,49,FALSE),"-")</f>
        <v>-</v>
      </c>
      <c r="M944" s="3" t="str">
        <f>IFERROR(VLOOKUP($D944,Payments!D$10:$AX$1113,47,FALSE),"-")</f>
        <v>-</v>
      </c>
      <c r="N944" s="3" t="str">
        <f>IFERROR(VLOOKUP($D944,Payments!F$10:$AX$1113,45,FALSE),"-")</f>
        <v>-</v>
      </c>
      <c r="O944" s="3" t="str">
        <f>IFERROR(VLOOKUP($D944,Payments!H$10:$AX$1113,43,FALSE),"-")</f>
        <v>-</v>
      </c>
      <c r="P944" s="3" t="str">
        <f>IFERROR(VLOOKUP($D944,Payments!J$10:$AX$1113,41,FALSE),"-")</f>
        <v>-</v>
      </c>
      <c r="Q944" s="3" t="str">
        <f>IFERROR(VLOOKUP($D944,Payments!L$10:$AX$1113,39,FALSE),"-")</f>
        <v>-</v>
      </c>
      <c r="R944" s="3" t="str">
        <f>IFERROR(VLOOKUP($D944,Payments!N$10:$AX$1113,37,FALSE),"-")</f>
        <v>-</v>
      </c>
      <c r="S944" s="3" t="str">
        <f>IFERROR(VLOOKUP($D944,Payments!P$10:$AX$1113,35,FALSE),"-")</f>
        <v>-</v>
      </c>
      <c r="T944" s="3" t="str">
        <f>IFERROR(VLOOKUP($D944,Payments!R$10:$AX$1113,33,FALSE),"-")</f>
        <v>-</v>
      </c>
      <c r="U944" s="3" t="str">
        <f>IFERROR(VLOOKUP($D944,Payments!T$10:$AX$1113,31,FALSE),"-")</f>
        <v>-</v>
      </c>
      <c r="V944" s="3" t="str">
        <f>IFERROR(VLOOKUP($D944,Payments!V$10:$AX$1113,29,FALSE),"-")</f>
        <v>-</v>
      </c>
      <c r="W944" s="3" t="str">
        <f>IFERROR(VLOOKUP($D944,Payments!X$10:$AX$1113,27,FALSE),"-")</f>
        <v>-</v>
      </c>
      <c r="X944" s="3" t="str">
        <f>IFERROR(VLOOKUP($D944,Payments!Z$10:$AX$1113,25,FALSE),"-")</f>
        <v>-</v>
      </c>
      <c r="Y944" s="3" t="str">
        <f>IFERROR(VLOOKUP($D944,Payments!AB$10:$AX$1113,23,FALSE),"-")</f>
        <v>-</v>
      </c>
      <c r="Z944" s="3" t="str">
        <f>IFERROR(VLOOKUP($D944,Payments!AD$10:$AX$1113,19,FALSE),"-")</f>
        <v>-</v>
      </c>
      <c r="AA944" s="3" t="str">
        <f>IFERROR(VLOOKUP($D944,Payments!AF$10:$AX$1113,17,FALSE),"-")</f>
        <v>-</v>
      </c>
      <c r="AB944" s="3" t="str">
        <f>IFERROR(VLOOKUP($D944,Payments!AH$10:$AX$1113,15,FALSE),"-")</f>
        <v>-</v>
      </c>
      <c r="AC944" s="3" t="str">
        <f>IFERROR(VLOOKUP($D944,Payments!AJ$10:$AX$1113,15,FALSE),"-")</f>
        <v>-</v>
      </c>
      <c r="AD944" s="3" t="str">
        <f>IFERROR(VLOOKUP($D944,Payments!AL$10:$AX$1113,13,FALSE),"-")</f>
        <v>-</v>
      </c>
      <c r="AE944" s="3" t="str">
        <f>IFERROR(VLOOKUP($D944,Payments!AN$10:$AX$1113,11,FALSE),"-")</f>
        <v>-</v>
      </c>
      <c r="AF944" s="3" t="str">
        <f>IFERROR(VLOOKUP($D944,Payments!AP$10:$AX$1113,9,FALSE),"-")</f>
        <v>-</v>
      </c>
      <c r="AG944" s="3" t="str">
        <f>IFERROR(VLOOKUP($D944,Payments!AR$10:$AX$1113,7,FALSE),"-")</f>
        <v>-</v>
      </c>
      <c r="AH944" s="3" t="str">
        <f>IFERROR(VLOOKUP($D944,Payments!AT$10:$AX$1113,5,FALSE),"-")</f>
        <v>-</v>
      </c>
      <c r="AI944" s="3" t="str">
        <f>IFERROR(VLOOKUP($D944,Payments!AV$10:$AX$1113,3,FALSE),"-")</f>
        <v>-</v>
      </c>
    </row>
    <row r="945" spans="1:35" ht="14.5" x14ac:dyDescent="0.35">
      <c r="A945" s="10" t="s">
        <v>1064</v>
      </c>
      <c r="B945" s="2" t="s">
        <v>2743</v>
      </c>
      <c r="C945" s="23" t="s">
        <v>1253</v>
      </c>
      <c r="D945" s="2" t="s">
        <v>2516</v>
      </c>
      <c r="E945" s="23" t="s">
        <v>1256</v>
      </c>
      <c r="F945" s="9">
        <v>2</v>
      </c>
      <c r="G945" s="38">
        <v>20000</v>
      </c>
      <c r="H945" s="9"/>
      <c r="I945" s="31"/>
      <c r="J945" s="9"/>
      <c r="K945" s="9"/>
      <c r="L945" s="3" t="str">
        <f>IFERROR(VLOOKUP($D945,Payments!B$10:$AX$1113,49,FALSE),"-")</f>
        <v>-</v>
      </c>
      <c r="M945" s="3" t="str">
        <f>IFERROR(VLOOKUP($D945,Payments!D$10:$AX$1113,47,FALSE),"-")</f>
        <v>-</v>
      </c>
      <c r="N945" s="3" t="str">
        <f>IFERROR(VLOOKUP($D945,Payments!F$10:$AX$1113,45,FALSE),"-")</f>
        <v>-</v>
      </c>
      <c r="O945" s="3" t="str">
        <f>IFERROR(VLOOKUP($D945,Payments!H$10:$AX$1113,43,FALSE),"-")</f>
        <v>-</v>
      </c>
      <c r="P945" s="3" t="str">
        <f>IFERROR(VLOOKUP($D945,Payments!J$10:$AX$1113,41,FALSE),"-")</f>
        <v>-</v>
      </c>
      <c r="Q945" s="3" t="str">
        <f>IFERROR(VLOOKUP($D945,Payments!L$10:$AX$1113,39,FALSE),"-")</f>
        <v>-</v>
      </c>
      <c r="R945" s="3" t="str">
        <f>IFERROR(VLOOKUP($D945,Payments!N$10:$AX$1113,37,FALSE),"-")</f>
        <v>-</v>
      </c>
      <c r="S945" s="3" t="str">
        <f>IFERROR(VLOOKUP($D945,Payments!P$10:$AX$1113,35,FALSE),"-")</f>
        <v>-</v>
      </c>
      <c r="T945" s="3" t="str">
        <f>IFERROR(VLOOKUP($D945,Payments!R$10:$AX$1113,33,FALSE),"-")</f>
        <v>-</v>
      </c>
      <c r="U945" s="3" t="str">
        <f>IFERROR(VLOOKUP($D945,Payments!T$10:$AX$1113,31,FALSE),"-")</f>
        <v>-</v>
      </c>
      <c r="V945" s="3" t="str">
        <f>IFERROR(VLOOKUP($D945,Payments!V$10:$AX$1113,29,FALSE),"-")</f>
        <v>-</v>
      </c>
      <c r="W945" s="3" t="str">
        <f>IFERROR(VLOOKUP($D945,Payments!X$10:$AX$1113,27,FALSE),"-")</f>
        <v>-</v>
      </c>
      <c r="X945" s="3" t="str">
        <f>IFERROR(VLOOKUP($D945,Payments!Z$10:$AX$1113,25,FALSE),"-")</f>
        <v>-</v>
      </c>
      <c r="Y945" s="3" t="str">
        <f>IFERROR(VLOOKUP($D945,Payments!AB$10:$AX$1113,23,FALSE),"-")</f>
        <v>-</v>
      </c>
      <c r="Z945" s="3" t="str">
        <f>IFERROR(VLOOKUP($D945,Payments!AD$10:$AX$1113,19,FALSE),"-")</f>
        <v>-</v>
      </c>
      <c r="AA945" s="3" t="str">
        <f>IFERROR(VLOOKUP($D945,Payments!AF$10:$AX$1113,17,FALSE),"-")</f>
        <v>-</v>
      </c>
      <c r="AB945" s="3" t="str">
        <f>IFERROR(VLOOKUP($D945,Payments!AH$10:$AX$1113,15,FALSE),"-")</f>
        <v>-</v>
      </c>
      <c r="AC945" s="3" t="str">
        <f>IFERROR(VLOOKUP($D945,Payments!AJ$10:$AX$1113,15,FALSE),"-")</f>
        <v>-</v>
      </c>
      <c r="AD945" s="3" t="str">
        <f>IFERROR(VLOOKUP($D945,Payments!AL$10:$AX$1113,13,FALSE),"-")</f>
        <v>-</v>
      </c>
      <c r="AE945" s="3" t="str">
        <f>IFERROR(VLOOKUP($D945,Payments!AN$10:$AX$1113,11,FALSE),"-")</f>
        <v>-</v>
      </c>
      <c r="AF945" s="3" t="str">
        <f>IFERROR(VLOOKUP($D945,Payments!AP$10:$AX$1113,9,FALSE),"-")</f>
        <v>-</v>
      </c>
      <c r="AG945" s="3" t="str">
        <f>IFERROR(VLOOKUP($D945,Payments!AR$10:$AX$1113,7,FALSE),"-")</f>
        <v>-</v>
      </c>
      <c r="AH945" s="3" t="str">
        <f>IFERROR(VLOOKUP($D945,Payments!AT$10:$AX$1113,5,FALSE),"-")</f>
        <v>-</v>
      </c>
      <c r="AI945" s="3" t="str">
        <f>IFERROR(VLOOKUP($D945,Payments!AV$10:$AX$1113,3,FALSE),"-")</f>
        <v>-</v>
      </c>
    </row>
    <row r="946" spans="1:35" ht="14.5" x14ac:dyDescent="0.35">
      <c r="A946" s="10" t="s">
        <v>1064</v>
      </c>
      <c r="B946" s="2" t="s">
        <v>2743</v>
      </c>
      <c r="C946" s="23" t="s">
        <v>1253</v>
      </c>
      <c r="D946" s="2" t="s">
        <v>2517</v>
      </c>
      <c r="E946" s="23" t="s">
        <v>1257</v>
      </c>
      <c r="F946" s="2" t="s">
        <v>2786</v>
      </c>
      <c r="G946" s="38">
        <v>15000</v>
      </c>
      <c r="H946" s="9" t="s">
        <v>227</v>
      </c>
      <c r="I946" s="31"/>
      <c r="J946" s="9"/>
      <c r="K946" s="9"/>
      <c r="L946" s="3" t="str">
        <f>IFERROR(VLOOKUP($D946,Payments!B$10:$AX$1113,49,FALSE),"-")</f>
        <v>-</v>
      </c>
      <c r="M946" s="3" t="str">
        <f>IFERROR(VLOOKUP($D946,Payments!D$10:$AX$1113,47,FALSE),"-")</f>
        <v>-</v>
      </c>
      <c r="N946" s="3" t="str">
        <f>IFERROR(VLOOKUP($D946,Payments!F$10:$AX$1113,45,FALSE),"-")</f>
        <v>-</v>
      </c>
      <c r="O946" s="3" t="str">
        <f>IFERROR(VLOOKUP($D946,Payments!H$10:$AX$1113,43,FALSE),"-")</f>
        <v>-</v>
      </c>
      <c r="P946" s="3" t="str">
        <f>IFERROR(VLOOKUP($D946,Payments!J$10:$AX$1113,41,FALSE),"-")</f>
        <v>-</v>
      </c>
      <c r="Q946" s="3" t="str">
        <f>IFERROR(VLOOKUP($D946,Payments!L$10:$AX$1113,39,FALSE),"-")</f>
        <v>-</v>
      </c>
      <c r="R946" s="3" t="str">
        <f>IFERROR(VLOOKUP($D946,Payments!N$10:$AX$1113,37,FALSE),"-")</f>
        <v>-</v>
      </c>
      <c r="S946" s="3" t="str">
        <f>IFERROR(VLOOKUP($D946,Payments!P$10:$AX$1113,35,FALSE),"-")</f>
        <v>-</v>
      </c>
      <c r="T946" s="3" t="str">
        <f>IFERROR(VLOOKUP($D946,Payments!R$10:$AX$1113,33,FALSE),"-")</f>
        <v>-</v>
      </c>
      <c r="U946" s="3" t="str">
        <f>IFERROR(VLOOKUP($D946,Payments!T$10:$AX$1113,31,FALSE),"-")</f>
        <v>-</v>
      </c>
      <c r="V946" s="3" t="str">
        <f>IFERROR(VLOOKUP($D946,Payments!V$10:$AX$1113,29,FALSE),"-")</f>
        <v>-</v>
      </c>
      <c r="W946" s="3" t="str">
        <f>IFERROR(VLOOKUP($D946,Payments!X$10:$AX$1113,27,FALSE),"-")</f>
        <v>-</v>
      </c>
      <c r="X946" s="3" t="str">
        <f>IFERROR(VLOOKUP($D946,Payments!Z$10:$AX$1113,25,FALSE),"-")</f>
        <v>-</v>
      </c>
      <c r="Y946" s="3" t="str">
        <f>IFERROR(VLOOKUP($D946,Payments!AB$10:$AX$1113,23,FALSE),"-")</f>
        <v>-</v>
      </c>
      <c r="Z946" s="3" t="str">
        <f>IFERROR(VLOOKUP($D946,Payments!AD$10:$AX$1113,19,FALSE),"-")</f>
        <v>-</v>
      </c>
      <c r="AA946" s="3" t="str">
        <f>IFERROR(VLOOKUP($D946,Payments!AF$10:$AX$1113,17,FALSE),"-")</f>
        <v>-</v>
      </c>
      <c r="AB946" s="3" t="str">
        <f>IFERROR(VLOOKUP($D946,Payments!AH$10:$AX$1113,15,FALSE),"-")</f>
        <v>-</v>
      </c>
      <c r="AC946" s="3" t="str">
        <f>IFERROR(VLOOKUP($D946,Payments!AJ$10:$AX$1113,15,FALSE),"-")</f>
        <v>-</v>
      </c>
      <c r="AD946" s="3" t="str">
        <f>IFERROR(VLOOKUP($D946,Payments!AL$10:$AX$1113,13,FALSE),"-")</f>
        <v>-</v>
      </c>
      <c r="AE946" s="3" t="str">
        <f>IFERROR(VLOOKUP($D946,Payments!AN$10:$AX$1113,11,FALSE),"-")</f>
        <v>-</v>
      </c>
      <c r="AF946" s="3" t="str">
        <f>IFERROR(VLOOKUP($D946,Payments!AP$10:$AX$1113,9,FALSE),"-")</f>
        <v>-</v>
      </c>
      <c r="AG946" s="3" t="str">
        <f>IFERROR(VLOOKUP($D946,Payments!AR$10:$AX$1113,7,FALSE),"-")</f>
        <v>-</v>
      </c>
      <c r="AH946" s="3" t="str">
        <f>IFERROR(VLOOKUP($D946,Payments!AT$10:$AX$1113,5,FALSE),"-")</f>
        <v>-</v>
      </c>
      <c r="AI946" s="3" t="str">
        <f>IFERROR(VLOOKUP($D946,Payments!AV$10:$AX$1113,3,FALSE),"-")</f>
        <v>-</v>
      </c>
    </row>
    <row r="947" spans="1:35" ht="14.5" x14ac:dyDescent="0.35">
      <c r="A947" s="10" t="s">
        <v>1064</v>
      </c>
      <c r="B947" s="2" t="s">
        <v>2743</v>
      </c>
      <c r="C947" s="23" t="s">
        <v>1253</v>
      </c>
      <c r="D947" s="2" t="s">
        <v>2518</v>
      </c>
      <c r="E947" s="23" t="s">
        <v>1258</v>
      </c>
      <c r="F947" s="9">
        <v>1</v>
      </c>
      <c r="G947" s="38">
        <v>20000</v>
      </c>
      <c r="H947" s="9"/>
      <c r="I947" s="31"/>
      <c r="J947" s="9"/>
      <c r="K947" s="9"/>
      <c r="L947" s="3" t="str">
        <f>IFERROR(VLOOKUP($D947,Payments!B$10:$AX$1113,49,FALSE),"-")</f>
        <v>-</v>
      </c>
      <c r="M947" s="3" t="str">
        <f>IFERROR(VLOOKUP($D947,Payments!D$10:$AX$1113,47,FALSE),"-")</f>
        <v>-</v>
      </c>
      <c r="N947" s="3" t="str">
        <f>IFERROR(VLOOKUP($D947,Payments!F$10:$AX$1113,45,FALSE),"-")</f>
        <v>-</v>
      </c>
      <c r="O947" s="3" t="str">
        <f>IFERROR(VLOOKUP($D947,Payments!H$10:$AX$1113,43,FALSE),"-")</f>
        <v>-</v>
      </c>
      <c r="P947" s="3" t="str">
        <f>IFERROR(VLOOKUP($D947,Payments!J$10:$AX$1113,41,FALSE),"-")</f>
        <v>-</v>
      </c>
      <c r="Q947" s="3" t="str">
        <f>IFERROR(VLOOKUP($D947,Payments!L$10:$AX$1113,39,FALSE),"-")</f>
        <v>-</v>
      </c>
      <c r="R947" s="3" t="str">
        <f>IFERROR(VLOOKUP($D947,Payments!N$10:$AX$1113,37,FALSE),"-")</f>
        <v>-</v>
      </c>
      <c r="S947" s="3" t="str">
        <f>IFERROR(VLOOKUP($D947,Payments!P$10:$AX$1113,35,FALSE),"-")</f>
        <v>-</v>
      </c>
      <c r="T947" s="3" t="str">
        <f>IFERROR(VLOOKUP($D947,Payments!R$10:$AX$1113,33,FALSE),"-")</f>
        <v>-</v>
      </c>
      <c r="U947" s="3" t="str">
        <f>IFERROR(VLOOKUP($D947,Payments!T$10:$AX$1113,31,FALSE),"-")</f>
        <v>-</v>
      </c>
      <c r="V947" s="3" t="str">
        <f>IFERROR(VLOOKUP($D947,Payments!V$10:$AX$1113,29,FALSE),"-")</f>
        <v>-</v>
      </c>
      <c r="W947" s="3" t="str">
        <f>IFERROR(VLOOKUP($D947,Payments!X$10:$AX$1113,27,FALSE),"-")</f>
        <v>-</v>
      </c>
      <c r="X947" s="3" t="str">
        <f>IFERROR(VLOOKUP($D947,Payments!Z$10:$AX$1113,25,FALSE),"-")</f>
        <v>-</v>
      </c>
      <c r="Y947" s="3" t="str">
        <f>IFERROR(VLOOKUP($D947,Payments!AB$10:$AX$1113,23,FALSE),"-")</f>
        <v>-</v>
      </c>
      <c r="Z947" s="3" t="str">
        <f>IFERROR(VLOOKUP($D947,Payments!AD$10:$AX$1113,19,FALSE),"-")</f>
        <v>-</v>
      </c>
      <c r="AA947" s="3" t="str">
        <f>IFERROR(VLOOKUP($D947,Payments!AF$10:$AX$1113,17,FALSE),"-")</f>
        <v>-</v>
      </c>
      <c r="AB947" s="3" t="str">
        <f>IFERROR(VLOOKUP($D947,Payments!AH$10:$AX$1113,15,FALSE),"-")</f>
        <v>-</v>
      </c>
      <c r="AC947" s="3" t="str">
        <f>IFERROR(VLOOKUP($D947,Payments!AJ$10:$AX$1113,15,FALSE),"-")</f>
        <v>-</v>
      </c>
      <c r="AD947" s="3" t="str">
        <f>IFERROR(VLOOKUP($D947,Payments!AL$10:$AX$1113,13,FALSE),"-")</f>
        <v>-</v>
      </c>
      <c r="AE947" s="3" t="str">
        <f>IFERROR(VLOOKUP($D947,Payments!AN$10:$AX$1113,11,FALSE),"-")</f>
        <v>-</v>
      </c>
      <c r="AF947" s="3" t="str">
        <f>IFERROR(VLOOKUP($D947,Payments!AP$10:$AX$1113,9,FALSE),"-")</f>
        <v>-</v>
      </c>
      <c r="AG947" s="3" t="str">
        <f>IFERROR(VLOOKUP($D947,Payments!AR$10:$AX$1113,7,FALSE),"-")</f>
        <v>-</v>
      </c>
      <c r="AH947" s="3" t="str">
        <f>IFERROR(VLOOKUP($D947,Payments!AT$10:$AX$1113,5,FALSE),"-")</f>
        <v>-</v>
      </c>
      <c r="AI947" s="3" t="str">
        <f>IFERROR(VLOOKUP($D947,Payments!AV$10:$AX$1113,3,FALSE),"-")</f>
        <v>-</v>
      </c>
    </row>
    <row r="948" spans="1:35" ht="14.5" x14ac:dyDescent="0.35">
      <c r="A948" s="10" t="s">
        <v>1064</v>
      </c>
      <c r="B948" s="2" t="s">
        <v>2743</v>
      </c>
      <c r="C948" s="23" t="s">
        <v>1253</v>
      </c>
      <c r="D948" s="2" t="s">
        <v>2519</v>
      </c>
      <c r="E948" s="23" t="s">
        <v>1259</v>
      </c>
      <c r="F948" s="9">
        <v>5</v>
      </c>
      <c r="G948" s="38">
        <v>20000</v>
      </c>
      <c r="H948" s="9"/>
      <c r="I948" s="31"/>
      <c r="J948" s="9"/>
      <c r="K948" s="9"/>
      <c r="L948" s="3" t="str">
        <f>IFERROR(VLOOKUP($D948,Payments!B$10:$AX$1113,49,FALSE),"-")</f>
        <v>-</v>
      </c>
      <c r="M948" s="3" t="str">
        <f>IFERROR(VLOOKUP($D948,Payments!D$10:$AX$1113,47,FALSE),"-")</f>
        <v>-</v>
      </c>
      <c r="N948" s="3" t="str">
        <f>IFERROR(VLOOKUP($D948,Payments!F$10:$AX$1113,45,FALSE),"-")</f>
        <v>-</v>
      </c>
      <c r="O948" s="3" t="str">
        <f>IFERROR(VLOOKUP($D948,Payments!H$10:$AX$1113,43,FALSE),"-")</f>
        <v>-</v>
      </c>
      <c r="P948" s="3" t="str">
        <f>IFERROR(VLOOKUP($D948,Payments!J$10:$AX$1113,41,FALSE),"-")</f>
        <v>-</v>
      </c>
      <c r="Q948" s="3" t="str">
        <f>IFERROR(VLOOKUP($D948,Payments!L$10:$AX$1113,39,FALSE),"-")</f>
        <v>-</v>
      </c>
      <c r="R948" s="3" t="str">
        <f>IFERROR(VLOOKUP($D948,Payments!N$10:$AX$1113,37,FALSE),"-")</f>
        <v>-</v>
      </c>
      <c r="S948" s="3" t="str">
        <f>IFERROR(VLOOKUP($D948,Payments!P$10:$AX$1113,35,FALSE),"-")</f>
        <v>-</v>
      </c>
      <c r="T948" s="3" t="str">
        <f>IFERROR(VLOOKUP($D948,Payments!R$10:$AX$1113,33,FALSE),"-")</f>
        <v>-</v>
      </c>
      <c r="U948" s="3" t="str">
        <f>IFERROR(VLOOKUP($D948,Payments!T$10:$AX$1113,31,FALSE),"-")</f>
        <v>-</v>
      </c>
      <c r="V948" s="3" t="str">
        <f>IFERROR(VLOOKUP($D948,Payments!V$10:$AX$1113,29,FALSE),"-")</f>
        <v>-</v>
      </c>
      <c r="W948" s="3" t="str">
        <f>IFERROR(VLOOKUP($D948,Payments!X$10:$AX$1113,27,FALSE),"-")</f>
        <v>-</v>
      </c>
      <c r="X948" s="3" t="str">
        <f>IFERROR(VLOOKUP($D948,Payments!Z$10:$AX$1113,25,FALSE),"-")</f>
        <v>-</v>
      </c>
      <c r="Y948" s="3" t="str">
        <f>IFERROR(VLOOKUP($D948,Payments!AB$10:$AX$1113,23,FALSE),"-")</f>
        <v>-</v>
      </c>
      <c r="Z948" s="3" t="str">
        <f>IFERROR(VLOOKUP($D948,Payments!AD$10:$AX$1113,19,FALSE),"-")</f>
        <v>-</v>
      </c>
      <c r="AA948" s="3" t="str">
        <f>IFERROR(VLOOKUP($D948,Payments!AF$10:$AX$1113,17,FALSE),"-")</f>
        <v>-</v>
      </c>
      <c r="AB948" s="3" t="str">
        <f>IFERROR(VLOOKUP($D948,Payments!AH$10:$AX$1113,15,FALSE),"-")</f>
        <v>-</v>
      </c>
      <c r="AC948" s="3" t="str">
        <f>IFERROR(VLOOKUP($D948,Payments!AJ$10:$AX$1113,15,FALSE),"-")</f>
        <v>-</v>
      </c>
      <c r="AD948" s="3" t="str">
        <f>IFERROR(VLOOKUP($D948,Payments!AL$10:$AX$1113,13,FALSE),"-")</f>
        <v>-</v>
      </c>
      <c r="AE948" s="3" t="str">
        <f>IFERROR(VLOOKUP($D948,Payments!AN$10:$AX$1113,11,FALSE),"-")</f>
        <v>-</v>
      </c>
      <c r="AF948" s="3" t="str">
        <f>IFERROR(VLOOKUP($D948,Payments!AP$10:$AX$1113,9,FALSE),"-")</f>
        <v>-</v>
      </c>
      <c r="AG948" s="3" t="str">
        <f>IFERROR(VLOOKUP($D948,Payments!AR$10:$AX$1113,7,FALSE),"-")</f>
        <v>-</v>
      </c>
      <c r="AH948" s="3" t="str">
        <f>IFERROR(VLOOKUP($D948,Payments!AT$10:$AX$1113,5,FALSE),"-")</f>
        <v>-</v>
      </c>
      <c r="AI948" s="3" t="str">
        <f>IFERROR(VLOOKUP($D948,Payments!AV$10:$AX$1113,3,FALSE),"-")</f>
        <v>-</v>
      </c>
    </row>
    <row r="949" spans="1:35" ht="14.5" x14ac:dyDescent="0.35">
      <c r="A949" s="10" t="s">
        <v>1064</v>
      </c>
      <c r="B949" s="2" t="s">
        <v>2743</v>
      </c>
      <c r="C949" s="23" t="s">
        <v>1253</v>
      </c>
      <c r="D949" s="2" t="s">
        <v>2520</v>
      </c>
      <c r="E949" s="23" t="s">
        <v>1260</v>
      </c>
      <c r="F949" s="9">
        <v>9</v>
      </c>
      <c r="G949" s="38">
        <v>20000</v>
      </c>
      <c r="H949" s="9"/>
      <c r="I949" s="31"/>
      <c r="J949" s="9"/>
      <c r="K949" s="9"/>
      <c r="L949" s="3" t="str">
        <f>IFERROR(VLOOKUP($D949,Payments!B$10:$AX$1113,49,FALSE),"-")</f>
        <v>-</v>
      </c>
      <c r="M949" s="3" t="str">
        <f>IFERROR(VLOOKUP($D949,Payments!D$10:$AX$1113,47,FALSE),"-")</f>
        <v>-</v>
      </c>
      <c r="N949" s="3" t="str">
        <f>IFERROR(VLOOKUP($D949,Payments!F$10:$AX$1113,45,FALSE),"-")</f>
        <v>-</v>
      </c>
      <c r="O949" s="3" t="str">
        <f>IFERROR(VLOOKUP($D949,Payments!H$10:$AX$1113,43,FALSE),"-")</f>
        <v>-</v>
      </c>
      <c r="P949" s="3" t="str">
        <f>IFERROR(VLOOKUP($D949,Payments!J$10:$AX$1113,41,FALSE),"-")</f>
        <v>-</v>
      </c>
      <c r="Q949" s="3" t="str">
        <f>IFERROR(VLOOKUP($D949,Payments!L$10:$AX$1113,39,FALSE),"-")</f>
        <v>-</v>
      </c>
      <c r="R949" s="3" t="str">
        <f>IFERROR(VLOOKUP($D949,Payments!N$10:$AX$1113,37,FALSE),"-")</f>
        <v>-</v>
      </c>
      <c r="S949" s="3" t="str">
        <f>IFERROR(VLOOKUP($D949,Payments!P$10:$AX$1113,35,FALSE),"-")</f>
        <v>-</v>
      </c>
      <c r="T949" s="3" t="str">
        <f>IFERROR(VLOOKUP($D949,Payments!R$10:$AX$1113,33,FALSE),"-")</f>
        <v>-</v>
      </c>
      <c r="U949" s="3" t="str">
        <f>IFERROR(VLOOKUP($D949,Payments!T$10:$AX$1113,31,FALSE),"-")</f>
        <v>-</v>
      </c>
      <c r="V949" s="3" t="str">
        <f>IFERROR(VLOOKUP($D949,Payments!V$10:$AX$1113,29,FALSE),"-")</f>
        <v>-</v>
      </c>
      <c r="W949" s="3" t="str">
        <f>IFERROR(VLOOKUP($D949,Payments!X$10:$AX$1113,27,FALSE),"-")</f>
        <v>-</v>
      </c>
      <c r="X949" s="3" t="str">
        <f>IFERROR(VLOOKUP($D949,Payments!Z$10:$AX$1113,25,FALSE),"-")</f>
        <v>-</v>
      </c>
      <c r="Y949" s="3" t="str">
        <f>IFERROR(VLOOKUP($D949,Payments!AB$10:$AX$1113,23,FALSE),"-")</f>
        <v>-</v>
      </c>
      <c r="Z949" s="3" t="str">
        <f>IFERROR(VLOOKUP($D949,Payments!AD$10:$AX$1113,19,FALSE),"-")</f>
        <v>-</v>
      </c>
      <c r="AA949" s="3" t="str">
        <f>IFERROR(VLOOKUP($D949,Payments!AF$10:$AX$1113,17,FALSE),"-")</f>
        <v>-</v>
      </c>
      <c r="AB949" s="3" t="str">
        <f>IFERROR(VLOOKUP($D949,Payments!AH$10:$AX$1113,15,FALSE),"-")</f>
        <v>-</v>
      </c>
      <c r="AC949" s="3" t="str">
        <f>IFERROR(VLOOKUP($D949,Payments!AJ$10:$AX$1113,15,FALSE),"-")</f>
        <v>-</v>
      </c>
      <c r="AD949" s="3" t="str">
        <f>IFERROR(VLOOKUP($D949,Payments!AL$10:$AX$1113,13,FALSE),"-")</f>
        <v>-</v>
      </c>
      <c r="AE949" s="3" t="str">
        <f>IFERROR(VLOOKUP($D949,Payments!AN$10:$AX$1113,11,FALSE),"-")</f>
        <v>-</v>
      </c>
      <c r="AF949" s="3" t="str">
        <f>IFERROR(VLOOKUP($D949,Payments!AP$10:$AX$1113,9,FALSE),"-")</f>
        <v>-</v>
      </c>
      <c r="AG949" s="3" t="str">
        <f>IFERROR(VLOOKUP($D949,Payments!AR$10:$AX$1113,7,FALSE),"-")</f>
        <v>-</v>
      </c>
      <c r="AH949" s="3" t="str">
        <f>IFERROR(VLOOKUP($D949,Payments!AT$10:$AX$1113,5,FALSE),"-")</f>
        <v>-</v>
      </c>
      <c r="AI949" s="3" t="str">
        <f>IFERROR(VLOOKUP($D949,Payments!AV$10:$AX$1113,3,FALSE),"-")</f>
        <v>-</v>
      </c>
    </row>
    <row r="950" spans="1:35" ht="14.5" x14ac:dyDescent="0.35">
      <c r="A950" s="10" t="s">
        <v>1064</v>
      </c>
      <c r="B950" s="2" t="s">
        <v>2744</v>
      </c>
      <c r="C950" s="23" t="s">
        <v>1261</v>
      </c>
      <c r="D950" s="2" t="s">
        <v>2521</v>
      </c>
      <c r="E950" s="23" t="s">
        <v>1262</v>
      </c>
      <c r="F950" s="9">
        <v>8</v>
      </c>
      <c r="G950" s="38">
        <v>20000</v>
      </c>
      <c r="H950" s="9"/>
      <c r="I950" s="31"/>
      <c r="J950" s="9"/>
      <c r="K950" s="9"/>
      <c r="L950" s="3" t="str">
        <f>IFERROR(VLOOKUP($D950,Payments!B$10:$AX$1113,49,FALSE),"-")</f>
        <v>-</v>
      </c>
      <c r="M950" s="3" t="str">
        <f>IFERROR(VLOOKUP($D950,Payments!D$10:$AX$1113,47,FALSE),"-")</f>
        <v>-</v>
      </c>
      <c r="N950" s="3" t="str">
        <f>IFERROR(VLOOKUP($D950,Payments!F$10:$AX$1113,45,FALSE),"-")</f>
        <v>-</v>
      </c>
      <c r="O950" s="3" t="str">
        <f>IFERROR(VLOOKUP($D950,Payments!H$10:$AX$1113,43,FALSE),"-")</f>
        <v>-</v>
      </c>
      <c r="P950" s="3" t="str">
        <f>IFERROR(VLOOKUP($D950,Payments!J$10:$AX$1113,41,FALSE),"-")</f>
        <v>-</v>
      </c>
      <c r="Q950" s="3" t="str">
        <f>IFERROR(VLOOKUP($D950,Payments!L$10:$AX$1113,39,FALSE),"-")</f>
        <v>-</v>
      </c>
      <c r="R950" s="3" t="str">
        <f>IFERROR(VLOOKUP($D950,Payments!N$10:$AX$1113,37,FALSE),"-")</f>
        <v>-</v>
      </c>
      <c r="S950" s="3" t="str">
        <f>IFERROR(VLOOKUP($D950,Payments!P$10:$AX$1113,35,FALSE),"-")</f>
        <v>-</v>
      </c>
      <c r="T950" s="3" t="str">
        <f>IFERROR(VLOOKUP($D950,Payments!R$10:$AX$1113,33,FALSE),"-")</f>
        <v>-</v>
      </c>
      <c r="U950" s="3" t="str">
        <f>IFERROR(VLOOKUP($D950,Payments!T$10:$AX$1113,31,FALSE),"-")</f>
        <v>-</v>
      </c>
      <c r="V950" s="3" t="str">
        <f>IFERROR(VLOOKUP($D950,Payments!V$10:$AX$1113,29,FALSE),"-")</f>
        <v>-</v>
      </c>
      <c r="W950" s="3" t="str">
        <f>IFERROR(VLOOKUP($D950,Payments!X$10:$AX$1113,27,FALSE),"-")</f>
        <v>-</v>
      </c>
      <c r="X950" s="3" t="str">
        <f>IFERROR(VLOOKUP($D950,Payments!Z$10:$AX$1113,25,FALSE),"-")</f>
        <v>-</v>
      </c>
      <c r="Y950" s="3" t="str">
        <f>IFERROR(VLOOKUP($D950,Payments!AB$10:$AX$1113,23,FALSE),"-")</f>
        <v>-</v>
      </c>
      <c r="Z950" s="3" t="str">
        <f>IFERROR(VLOOKUP($D950,Payments!AD$10:$AX$1113,19,FALSE),"-")</f>
        <v>-</v>
      </c>
      <c r="AA950" s="3" t="str">
        <f>IFERROR(VLOOKUP($D950,Payments!AF$10:$AX$1113,17,FALSE),"-")</f>
        <v>-</v>
      </c>
      <c r="AB950" s="3" t="str">
        <f>IFERROR(VLOOKUP($D950,Payments!AH$10:$AX$1113,15,FALSE),"-")</f>
        <v>-</v>
      </c>
      <c r="AC950" s="3" t="str">
        <f>IFERROR(VLOOKUP($D950,Payments!AJ$10:$AX$1113,15,FALSE),"-")</f>
        <v>-</v>
      </c>
      <c r="AD950" s="3" t="str">
        <f>IFERROR(VLOOKUP($D950,Payments!AL$10:$AX$1113,13,FALSE),"-")</f>
        <v>-</v>
      </c>
      <c r="AE950" s="3" t="str">
        <f>IFERROR(VLOOKUP($D950,Payments!AN$10:$AX$1113,11,FALSE),"-")</f>
        <v>-</v>
      </c>
      <c r="AF950" s="3" t="str">
        <f>IFERROR(VLOOKUP($D950,Payments!AP$10:$AX$1113,9,FALSE),"-")</f>
        <v>-</v>
      </c>
      <c r="AG950" s="3" t="str">
        <f>IFERROR(VLOOKUP($D950,Payments!AR$10:$AX$1113,7,FALSE),"-")</f>
        <v>-</v>
      </c>
      <c r="AH950" s="3" t="str">
        <f>IFERROR(VLOOKUP($D950,Payments!AT$10:$AX$1113,5,FALSE),"-")</f>
        <v>-</v>
      </c>
      <c r="AI950" s="3" t="str">
        <f>IFERROR(VLOOKUP($D950,Payments!AV$10:$AX$1113,3,FALSE),"-")</f>
        <v>-</v>
      </c>
    </row>
    <row r="951" spans="1:35" ht="14.5" x14ac:dyDescent="0.35">
      <c r="A951" s="10" t="s">
        <v>1064</v>
      </c>
      <c r="B951" s="2" t="s">
        <v>2744</v>
      </c>
      <c r="C951" s="23" t="s">
        <v>1261</v>
      </c>
      <c r="D951" s="2" t="s">
        <v>2522</v>
      </c>
      <c r="E951" s="23" t="s">
        <v>1263</v>
      </c>
      <c r="F951" s="9">
        <v>9</v>
      </c>
      <c r="G951" s="38">
        <v>20000</v>
      </c>
      <c r="H951" s="9"/>
      <c r="I951" s="31"/>
      <c r="J951" s="9"/>
      <c r="K951" s="9"/>
      <c r="L951" s="3" t="str">
        <f>IFERROR(VLOOKUP($D951,Payments!B$10:$AX$1113,49,FALSE),"-")</f>
        <v>-</v>
      </c>
      <c r="M951" s="3" t="str">
        <f>IFERROR(VLOOKUP($D951,Payments!D$10:$AX$1113,47,FALSE),"-")</f>
        <v>-</v>
      </c>
      <c r="N951" s="3" t="str">
        <f>IFERROR(VLOOKUP($D951,Payments!F$10:$AX$1113,45,FALSE),"-")</f>
        <v>-</v>
      </c>
      <c r="O951" s="3" t="str">
        <f>IFERROR(VLOOKUP($D951,Payments!H$10:$AX$1113,43,FALSE),"-")</f>
        <v>-</v>
      </c>
      <c r="P951" s="3" t="str">
        <f>IFERROR(VLOOKUP($D951,Payments!J$10:$AX$1113,41,FALSE),"-")</f>
        <v>-</v>
      </c>
      <c r="Q951" s="3" t="str">
        <f>IFERROR(VLOOKUP($D951,Payments!L$10:$AX$1113,39,FALSE),"-")</f>
        <v>-</v>
      </c>
      <c r="R951" s="3" t="str">
        <f>IFERROR(VLOOKUP($D951,Payments!N$10:$AX$1113,37,FALSE),"-")</f>
        <v>-</v>
      </c>
      <c r="S951" s="3" t="str">
        <f>IFERROR(VLOOKUP($D951,Payments!P$10:$AX$1113,35,FALSE),"-")</f>
        <v>-</v>
      </c>
      <c r="T951" s="3" t="str">
        <f>IFERROR(VLOOKUP($D951,Payments!R$10:$AX$1113,33,FALSE),"-")</f>
        <v>-</v>
      </c>
      <c r="U951" s="3" t="str">
        <f>IFERROR(VLOOKUP($D951,Payments!T$10:$AX$1113,31,FALSE),"-")</f>
        <v>-</v>
      </c>
      <c r="V951" s="3" t="str">
        <f>IFERROR(VLOOKUP($D951,Payments!V$10:$AX$1113,29,FALSE),"-")</f>
        <v>-</v>
      </c>
      <c r="W951" s="3" t="str">
        <f>IFERROR(VLOOKUP($D951,Payments!X$10:$AX$1113,27,FALSE),"-")</f>
        <v>-</v>
      </c>
      <c r="X951" s="3" t="str">
        <f>IFERROR(VLOOKUP($D951,Payments!Z$10:$AX$1113,25,FALSE),"-")</f>
        <v>-</v>
      </c>
      <c r="Y951" s="3" t="str">
        <f>IFERROR(VLOOKUP($D951,Payments!AB$10:$AX$1113,23,FALSE),"-")</f>
        <v>-</v>
      </c>
      <c r="Z951" s="3" t="str">
        <f>IFERROR(VLOOKUP($D951,Payments!AD$10:$AX$1113,19,FALSE),"-")</f>
        <v>-</v>
      </c>
      <c r="AA951" s="3" t="str">
        <f>IFERROR(VLOOKUP($D951,Payments!AF$10:$AX$1113,17,FALSE),"-")</f>
        <v>-</v>
      </c>
      <c r="AB951" s="3" t="str">
        <f>IFERROR(VLOOKUP($D951,Payments!AH$10:$AX$1113,15,FALSE),"-")</f>
        <v>-</v>
      </c>
      <c r="AC951" s="3" t="str">
        <f>IFERROR(VLOOKUP($D951,Payments!AJ$10:$AX$1113,15,FALSE),"-")</f>
        <v>-</v>
      </c>
      <c r="AD951" s="3" t="str">
        <f>IFERROR(VLOOKUP($D951,Payments!AL$10:$AX$1113,13,FALSE),"-")</f>
        <v>-</v>
      </c>
      <c r="AE951" s="3" t="str">
        <f>IFERROR(VLOOKUP($D951,Payments!AN$10:$AX$1113,11,FALSE),"-")</f>
        <v>-</v>
      </c>
      <c r="AF951" s="3" t="str">
        <f>IFERROR(VLOOKUP($D951,Payments!AP$10:$AX$1113,9,FALSE),"-")</f>
        <v>-</v>
      </c>
      <c r="AG951" s="3" t="str">
        <f>IFERROR(VLOOKUP($D951,Payments!AR$10:$AX$1113,7,FALSE),"-")</f>
        <v>-</v>
      </c>
      <c r="AH951" s="3" t="str">
        <f>IFERROR(VLOOKUP($D951,Payments!AT$10:$AX$1113,5,FALSE),"-")</f>
        <v>-</v>
      </c>
      <c r="AI951" s="3" t="str">
        <f>IFERROR(VLOOKUP($D951,Payments!AV$10:$AX$1113,3,FALSE),"-")</f>
        <v>-</v>
      </c>
    </row>
    <row r="952" spans="1:35" ht="14.5" x14ac:dyDescent="0.35">
      <c r="A952" s="10" t="s">
        <v>1064</v>
      </c>
      <c r="B952" s="2" t="s">
        <v>2744</v>
      </c>
      <c r="C952" s="23" t="s">
        <v>1261</v>
      </c>
      <c r="D952" s="2" t="s">
        <v>2523</v>
      </c>
      <c r="E952" s="23" t="s">
        <v>1264</v>
      </c>
      <c r="F952" s="9">
        <v>3</v>
      </c>
      <c r="G952" s="38">
        <v>20000</v>
      </c>
      <c r="H952" s="9"/>
      <c r="I952" s="31"/>
      <c r="J952" s="9"/>
      <c r="K952" s="9"/>
      <c r="L952" s="3" t="str">
        <f>IFERROR(VLOOKUP($D952,Payments!B$10:$AX$1113,49,FALSE),"-")</f>
        <v>-</v>
      </c>
      <c r="M952" s="3" t="str">
        <f>IFERROR(VLOOKUP($D952,Payments!D$10:$AX$1113,47,FALSE),"-")</f>
        <v>-</v>
      </c>
      <c r="N952" s="3" t="str">
        <f>IFERROR(VLOOKUP($D952,Payments!F$10:$AX$1113,45,FALSE),"-")</f>
        <v>-</v>
      </c>
      <c r="O952" s="3" t="str">
        <f>IFERROR(VLOOKUP($D952,Payments!H$10:$AX$1113,43,FALSE),"-")</f>
        <v>-</v>
      </c>
      <c r="P952" s="3" t="str">
        <f>IFERROR(VLOOKUP($D952,Payments!J$10:$AX$1113,41,FALSE),"-")</f>
        <v>-</v>
      </c>
      <c r="Q952" s="3" t="str">
        <f>IFERROR(VLOOKUP($D952,Payments!L$10:$AX$1113,39,FALSE),"-")</f>
        <v>-</v>
      </c>
      <c r="R952" s="3" t="str">
        <f>IFERROR(VLOOKUP($D952,Payments!N$10:$AX$1113,37,FALSE),"-")</f>
        <v>-</v>
      </c>
      <c r="S952" s="3" t="str">
        <f>IFERROR(VLOOKUP($D952,Payments!P$10:$AX$1113,35,FALSE),"-")</f>
        <v>-</v>
      </c>
      <c r="T952" s="3" t="str">
        <f>IFERROR(VLOOKUP($D952,Payments!R$10:$AX$1113,33,FALSE),"-")</f>
        <v>-</v>
      </c>
      <c r="U952" s="3" t="str">
        <f>IFERROR(VLOOKUP($D952,Payments!T$10:$AX$1113,31,FALSE),"-")</f>
        <v>-</v>
      </c>
      <c r="V952" s="3" t="str">
        <f>IFERROR(VLOOKUP($D952,Payments!V$10:$AX$1113,29,FALSE),"-")</f>
        <v>-</v>
      </c>
      <c r="W952" s="3" t="str">
        <f>IFERROR(VLOOKUP($D952,Payments!X$10:$AX$1113,27,FALSE),"-")</f>
        <v>-</v>
      </c>
      <c r="X952" s="3" t="str">
        <f>IFERROR(VLOOKUP($D952,Payments!Z$10:$AX$1113,25,FALSE),"-")</f>
        <v>-</v>
      </c>
      <c r="Y952" s="3" t="str">
        <f>IFERROR(VLOOKUP($D952,Payments!AB$10:$AX$1113,23,FALSE),"-")</f>
        <v>-</v>
      </c>
      <c r="Z952" s="3" t="str">
        <f>IFERROR(VLOOKUP($D952,Payments!AD$10:$AX$1113,19,FALSE),"-")</f>
        <v>-</v>
      </c>
      <c r="AA952" s="3" t="str">
        <f>IFERROR(VLOOKUP($D952,Payments!AF$10:$AX$1113,17,FALSE),"-")</f>
        <v>-</v>
      </c>
      <c r="AB952" s="3" t="str">
        <f>IFERROR(VLOOKUP($D952,Payments!AH$10:$AX$1113,15,FALSE),"-")</f>
        <v>-</v>
      </c>
      <c r="AC952" s="3" t="str">
        <f>IFERROR(VLOOKUP($D952,Payments!AJ$10:$AX$1113,15,FALSE),"-")</f>
        <v>-</v>
      </c>
      <c r="AD952" s="3" t="str">
        <f>IFERROR(VLOOKUP($D952,Payments!AL$10:$AX$1113,13,FALSE),"-")</f>
        <v>-</v>
      </c>
      <c r="AE952" s="3" t="str">
        <f>IFERROR(VLOOKUP($D952,Payments!AN$10:$AX$1113,11,FALSE),"-")</f>
        <v>-</v>
      </c>
      <c r="AF952" s="3" t="str">
        <f>IFERROR(VLOOKUP($D952,Payments!AP$10:$AX$1113,9,FALSE),"-")</f>
        <v>-</v>
      </c>
      <c r="AG952" s="3" t="str">
        <f>IFERROR(VLOOKUP($D952,Payments!AR$10:$AX$1113,7,FALSE),"-")</f>
        <v>-</v>
      </c>
      <c r="AH952" s="3" t="str">
        <f>IFERROR(VLOOKUP($D952,Payments!AT$10:$AX$1113,5,FALSE),"-")</f>
        <v>-</v>
      </c>
      <c r="AI952" s="3" t="str">
        <f>IFERROR(VLOOKUP($D952,Payments!AV$10:$AX$1113,3,FALSE),"-")</f>
        <v>-</v>
      </c>
    </row>
    <row r="953" spans="1:35" ht="14.5" x14ac:dyDescent="0.35">
      <c r="A953" s="10" t="s">
        <v>1064</v>
      </c>
      <c r="B953" s="2" t="s">
        <v>2744</v>
      </c>
      <c r="C953" s="23" t="s">
        <v>1261</v>
      </c>
      <c r="D953" s="2" t="s">
        <v>2524</v>
      </c>
      <c r="E953" s="23" t="s">
        <v>1265</v>
      </c>
      <c r="F953" s="9">
        <v>6</v>
      </c>
      <c r="G953" s="38">
        <v>20000</v>
      </c>
      <c r="H953" s="9"/>
      <c r="I953" s="31"/>
      <c r="J953" s="9"/>
      <c r="K953" s="9"/>
      <c r="L953" s="3" t="str">
        <f>IFERROR(VLOOKUP($D953,Payments!B$10:$AX$1113,49,FALSE),"-")</f>
        <v>-</v>
      </c>
      <c r="M953" s="3" t="str">
        <f>IFERROR(VLOOKUP($D953,Payments!D$10:$AX$1113,47,FALSE),"-")</f>
        <v>-</v>
      </c>
      <c r="N953" s="3" t="str">
        <f>IFERROR(VLOOKUP($D953,Payments!F$10:$AX$1113,45,FALSE),"-")</f>
        <v>-</v>
      </c>
      <c r="O953" s="3" t="str">
        <f>IFERROR(VLOOKUP($D953,Payments!H$10:$AX$1113,43,FALSE),"-")</f>
        <v>-</v>
      </c>
      <c r="P953" s="3" t="str">
        <f>IFERROR(VLOOKUP($D953,Payments!J$10:$AX$1113,41,FALSE),"-")</f>
        <v>-</v>
      </c>
      <c r="Q953" s="3" t="str">
        <f>IFERROR(VLOOKUP($D953,Payments!L$10:$AX$1113,39,FALSE),"-")</f>
        <v>-</v>
      </c>
      <c r="R953" s="3" t="str">
        <f>IFERROR(VLOOKUP($D953,Payments!N$10:$AX$1113,37,FALSE),"-")</f>
        <v>-</v>
      </c>
      <c r="S953" s="3" t="str">
        <f>IFERROR(VLOOKUP($D953,Payments!P$10:$AX$1113,35,FALSE),"-")</f>
        <v>-</v>
      </c>
      <c r="T953" s="3" t="str">
        <f>IFERROR(VLOOKUP($D953,Payments!R$10:$AX$1113,33,FALSE),"-")</f>
        <v>-</v>
      </c>
      <c r="U953" s="3" t="str">
        <f>IFERROR(VLOOKUP($D953,Payments!T$10:$AX$1113,31,FALSE),"-")</f>
        <v>-</v>
      </c>
      <c r="V953" s="3" t="str">
        <f>IFERROR(VLOOKUP($D953,Payments!V$10:$AX$1113,29,FALSE),"-")</f>
        <v>-</v>
      </c>
      <c r="W953" s="3" t="str">
        <f>IFERROR(VLOOKUP($D953,Payments!X$10:$AX$1113,27,FALSE),"-")</f>
        <v>-</v>
      </c>
      <c r="X953" s="3" t="str">
        <f>IFERROR(VLOOKUP($D953,Payments!Z$10:$AX$1113,25,FALSE),"-")</f>
        <v>-</v>
      </c>
      <c r="Y953" s="3" t="str">
        <f>IFERROR(VLOOKUP($D953,Payments!AB$10:$AX$1113,23,FALSE),"-")</f>
        <v>-</v>
      </c>
      <c r="Z953" s="3" t="str">
        <f>IFERROR(VLOOKUP($D953,Payments!AD$10:$AX$1113,19,FALSE),"-")</f>
        <v>-</v>
      </c>
      <c r="AA953" s="3" t="str">
        <f>IFERROR(VLOOKUP($D953,Payments!AF$10:$AX$1113,17,FALSE),"-")</f>
        <v>-</v>
      </c>
      <c r="AB953" s="3" t="str">
        <f>IFERROR(VLOOKUP($D953,Payments!AH$10:$AX$1113,15,FALSE),"-")</f>
        <v>-</v>
      </c>
      <c r="AC953" s="3" t="str">
        <f>IFERROR(VLOOKUP($D953,Payments!AJ$10:$AX$1113,15,FALSE),"-")</f>
        <v>-</v>
      </c>
      <c r="AD953" s="3" t="str">
        <f>IFERROR(VLOOKUP($D953,Payments!AL$10:$AX$1113,13,FALSE),"-")</f>
        <v>-</v>
      </c>
      <c r="AE953" s="3" t="str">
        <f>IFERROR(VLOOKUP($D953,Payments!AN$10:$AX$1113,11,FALSE),"-")</f>
        <v>-</v>
      </c>
      <c r="AF953" s="3" t="str">
        <f>IFERROR(VLOOKUP($D953,Payments!AP$10:$AX$1113,9,FALSE),"-")</f>
        <v>-</v>
      </c>
      <c r="AG953" s="3" t="str">
        <f>IFERROR(VLOOKUP($D953,Payments!AR$10:$AX$1113,7,FALSE),"-")</f>
        <v>-</v>
      </c>
      <c r="AH953" s="3" t="str">
        <f>IFERROR(VLOOKUP($D953,Payments!AT$10:$AX$1113,5,FALSE),"-")</f>
        <v>-</v>
      </c>
      <c r="AI953" s="3" t="str">
        <f>IFERROR(VLOOKUP($D953,Payments!AV$10:$AX$1113,3,FALSE),"-")</f>
        <v>-</v>
      </c>
    </row>
    <row r="954" spans="1:35" ht="14.5" x14ac:dyDescent="0.35">
      <c r="A954" s="10" t="s">
        <v>1064</v>
      </c>
      <c r="B954" s="2" t="s">
        <v>2744</v>
      </c>
      <c r="C954" s="23" t="s">
        <v>1261</v>
      </c>
      <c r="D954" s="2" t="s">
        <v>2525</v>
      </c>
      <c r="E954" s="24" t="s">
        <v>1266</v>
      </c>
      <c r="F954" s="9"/>
      <c r="G954" s="38">
        <v>20000</v>
      </c>
      <c r="H954" s="9"/>
      <c r="I954" s="31"/>
      <c r="J954" s="9"/>
      <c r="K954" s="9" t="s">
        <v>1267</v>
      </c>
      <c r="L954" s="3" t="str">
        <f>IFERROR(VLOOKUP($D954,Payments!B$10:$AX$1113,49,FALSE),"-")</f>
        <v>-</v>
      </c>
      <c r="M954" s="3" t="str">
        <f>IFERROR(VLOOKUP($D954,Payments!D$10:$AX$1113,47,FALSE),"-")</f>
        <v>-</v>
      </c>
      <c r="N954" s="3" t="str">
        <f>IFERROR(VLOOKUP($D954,Payments!F$10:$AX$1113,45,FALSE),"-")</f>
        <v>-</v>
      </c>
      <c r="O954" s="3" t="str">
        <f>IFERROR(VLOOKUP($D954,Payments!H$10:$AX$1113,43,FALSE),"-")</f>
        <v>-</v>
      </c>
      <c r="P954" s="3" t="str">
        <f>IFERROR(VLOOKUP($D954,Payments!J$10:$AX$1113,41,FALSE),"-")</f>
        <v>-</v>
      </c>
      <c r="Q954" s="3" t="str">
        <f>IFERROR(VLOOKUP($D954,Payments!L$10:$AX$1113,39,FALSE),"-")</f>
        <v>-</v>
      </c>
      <c r="R954" s="3" t="str">
        <f>IFERROR(VLOOKUP($D954,Payments!N$10:$AX$1113,37,FALSE),"-")</f>
        <v>-</v>
      </c>
      <c r="S954" s="3" t="str">
        <f>IFERROR(VLOOKUP($D954,Payments!P$10:$AX$1113,35,FALSE),"-")</f>
        <v>-</v>
      </c>
      <c r="T954" s="3" t="str">
        <f>IFERROR(VLOOKUP($D954,Payments!R$10:$AX$1113,33,FALSE),"-")</f>
        <v>-</v>
      </c>
      <c r="U954" s="3" t="str">
        <f>IFERROR(VLOOKUP($D954,Payments!T$10:$AX$1113,31,FALSE),"-")</f>
        <v>-</v>
      </c>
      <c r="V954" s="3" t="str">
        <f>IFERROR(VLOOKUP($D954,Payments!V$10:$AX$1113,29,FALSE),"-")</f>
        <v>-</v>
      </c>
      <c r="W954" s="3" t="str">
        <f>IFERROR(VLOOKUP($D954,Payments!X$10:$AX$1113,27,FALSE),"-")</f>
        <v>-</v>
      </c>
      <c r="X954" s="3" t="str">
        <f>IFERROR(VLOOKUP($D954,Payments!Z$10:$AX$1113,25,FALSE),"-")</f>
        <v>-</v>
      </c>
      <c r="Y954" s="3" t="str">
        <f>IFERROR(VLOOKUP($D954,Payments!AB$10:$AX$1113,23,FALSE),"-")</f>
        <v>-</v>
      </c>
      <c r="Z954" s="3" t="str">
        <f>IFERROR(VLOOKUP($D954,Payments!AD$10:$AX$1113,19,FALSE),"-")</f>
        <v>-</v>
      </c>
      <c r="AA954" s="3" t="str">
        <f>IFERROR(VLOOKUP($D954,Payments!AF$10:$AX$1113,17,FALSE),"-")</f>
        <v>-</v>
      </c>
      <c r="AB954" s="3" t="str">
        <f>IFERROR(VLOOKUP($D954,Payments!AH$10:$AX$1113,15,FALSE),"-")</f>
        <v>-</v>
      </c>
      <c r="AC954" s="3" t="str">
        <f>IFERROR(VLOOKUP($D954,Payments!AJ$10:$AX$1113,15,FALSE),"-")</f>
        <v>-</v>
      </c>
      <c r="AD954" s="3" t="str">
        <f>IFERROR(VLOOKUP($D954,Payments!AL$10:$AX$1113,13,FALSE),"-")</f>
        <v>-</v>
      </c>
      <c r="AE954" s="3" t="str">
        <f>IFERROR(VLOOKUP($D954,Payments!AN$10:$AX$1113,11,FALSE),"-")</f>
        <v>-</v>
      </c>
      <c r="AF954" s="3" t="str">
        <f>IFERROR(VLOOKUP($D954,Payments!AP$10:$AX$1113,9,FALSE),"-")</f>
        <v>-</v>
      </c>
      <c r="AG954" s="3" t="str">
        <f>IFERROR(VLOOKUP($D954,Payments!AR$10:$AX$1113,7,FALSE),"-")</f>
        <v>-</v>
      </c>
      <c r="AH954" s="3" t="str">
        <f>IFERROR(VLOOKUP($D954,Payments!AT$10:$AX$1113,5,FALSE),"-")</f>
        <v>-</v>
      </c>
      <c r="AI954" s="3" t="str">
        <f>IFERROR(VLOOKUP($D954,Payments!AV$10:$AX$1113,3,FALSE),"-")</f>
        <v>-</v>
      </c>
    </row>
    <row r="955" spans="1:35" ht="14.5" x14ac:dyDescent="0.35">
      <c r="A955" s="10" t="s">
        <v>1064</v>
      </c>
      <c r="B955" s="2" t="s">
        <v>2745</v>
      </c>
      <c r="C955" s="23" t="s">
        <v>1268</v>
      </c>
      <c r="D955" s="2" t="s">
        <v>2526</v>
      </c>
      <c r="E955" s="23" t="s">
        <v>1269</v>
      </c>
      <c r="F955" s="9">
        <v>4</v>
      </c>
      <c r="G955" s="38">
        <v>20000</v>
      </c>
      <c r="H955" s="9"/>
      <c r="I955" s="31"/>
      <c r="J955" s="9"/>
      <c r="K955" s="9"/>
      <c r="L955" s="3" t="str">
        <f>IFERROR(VLOOKUP($D955,Payments!B$10:$AX$1113,49,FALSE),"-")</f>
        <v>-</v>
      </c>
      <c r="M955" s="3" t="str">
        <f>IFERROR(VLOOKUP($D955,Payments!D$10:$AX$1113,47,FALSE),"-")</f>
        <v>-</v>
      </c>
      <c r="N955" s="3" t="str">
        <f>IFERROR(VLOOKUP($D955,Payments!F$10:$AX$1113,45,FALSE),"-")</f>
        <v>-</v>
      </c>
      <c r="O955" s="3" t="str">
        <f>IFERROR(VLOOKUP($D955,Payments!H$10:$AX$1113,43,FALSE),"-")</f>
        <v>-</v>
      </c>
      <c r="P955" s="3" t="str">
        <f>IFERROR(VLOOKUP($D955,Payments!J$10:$AX$1113,41,FALSE),"-")</f>
        <v>-</v>
      </c>
      <c r="Q955" s="3" t="str">
        <f>IFERROR(VLOOKUP($D955,Payments!L$10:$AX$1113,39,FALSE),"-")</f>
        <v>-</v>
      </c>
      <c r="R955" s="3" t="str">
        <f>IFERROR(VLOOKUP($D955,Payments!N$10:$AX$1113,37,FALSE),"-")</f>
        <v>-</v>
      </c>
      <c r="S955" s="3" t="str">
        <f>IFERROR(VLOOKUP($D955,Payments!P$10:$AX$1113,35,FALSE),"-")</f>
        <v>-</v>
      </c>
      <c r="T955" s="3" t="str">
        <f>IFERROR(VLOOKUP($D955,Payments!R$10:$AX$1113,33,FALSE),"-")</f>
        <v>-</v>
      </c>
      <c r="U955" s="3" t="str">
        <f>IFERROR(VLOOKUP($D955,Payments!T$10:$AX$1113,31,FALSE),"-")</f>
        <v>-</v>
      </c>
      <c r="V955" s="3" t="str">
        <f>IFERROR(VLOOKUP($D955,Payments!V$10:$AX$1113,29,FALSE),"-")</f>
        <v>-</v>
      </c>
      <c r="W955" s="3" t="str">
        <f>IFERROR(VLOOKUP($D955,Payments!X$10:$AX$1113,27,FALSE),"-")</f>
        <v>-</v>
      </c>
      <c r="X955" s="3" t="str">
        <f>IFERROR(VLOOKUP($D955,Payments!Z$10:$AX$1113,25,FALSE),"-")</f>
        <v>-</v>
      </c>
      <c r="Y955" s="3" t="str">
        <f>IFERROR(VLOOKUP($D955,Payments!AB$10:$AX$1113,23,FALSE),"-")</f>
        <v>-</v>
      </c>
      <c r="Z955" s="3" t="str">
        <f>IFERROR(VLOOKUP($D955,Payments!AD$10:$AX$1113,19,FALSE),"-")</f>
        <v>-</v>
      </c>
      <c r="AA955" s="3" t="str">
        <f>IFERROR(VLOOKUP($D955,Payments!AF$10:$AX$1113,17,FALSE),"-")</f>
        <v>-</v>
      </c>
      <c r="AB955" s="3" t="str">
        <f>IFERROR(VLOOKUP($D955,Payments!AH$10:$AX$1113,15,FALSE),"-")</f>
        <v>-</v>
      </c>
      <c r="AC955" s="3" t="str">
        <f>IFERROR(VLOOKUP($D955,Payments!AJ$10:$AX$1113,15,FALSE),"-")</f>
        <v>-</v>
      </c>
      <c r="AD955" s="3" t="str">
        <f>IFERROR(VLOOKUP($D955,Payments!AL$10:$AX$1113,13,FALSE),"-")</f>
        <v>-</v>
      </c>
      <c r="AE955" s="3" t="str">
        <f>IFERROR(VLOOKUP($D955,Payments!AN$10:$AX$1113,11,FALSE),"-")</f>
        <v>-</v>
      </c>
      <c r="AF955" s="3" t="str">
        <f>IFERROR(VLOOKUP($D955,Payments!AP$10:$AX$1113,9,FALSE),"-")</f>
        <v>-</v>
      </c>
      <c r="AG955" s="3" t="str">
        <f>IFERROR(VLOOKUP($D955,Payments!AR$10:$AX$1113,7,FALSE),"-")</f>
        <v>-</v>
      </c>
      <c r="AH955" s="3" t="str">
        <f>IFERROR(VLOOKUP($D955,Payments!AT$10:$AX$1113,5,FALSE),"-")</f>
        <v>-</v>
      </c>
      <c r="AI955" s="3" t="str">
        <f>IFERROR(VLOOKUP($D955,Payments!AV$10:$AX$1113,3,FALSE),"-")</f>
        <v>-</v>
      </c>
    </row>
    <row r="956" spans="1:35" ht="14.5" x14ac:dyDescent="0.35">
      <c r="A956" s="10" t="s">
        <v>1064</v>
      </c>
      <c r="B956" s="2" t="s">
        <v>2745</v>
      </c>
      <c r="C956" s="23" t="s">
        <v>1268</v>
      </c>
      <c r="D956" s="2" t="s">
        <v>2527</v>
      </c>
      <c r="E956" s="23" t="s">
        <v>1270</v>
      </c>
      <c r="F956" s="9">
        <v>4</v>
      </c>
      <c r="G956" s="38">
        <v>20000</v>
      </c>
      <c r="H956" s="9"/>
      <c r="I956" s="31"/>
      <c r="J956" s="9"/>
      <c r="K956" s="9"/>
      <c r="L956" s="3" t="str">
        <f>IFERROR(VLOOKUP($D956,Payments!B$10:$AX$1113,49,FALSE),"-")</f>
        <v>-</v>
      </c>
      <c r="M956" s="3" t="str">
        <f>IFERROR(VLOOKUP($D956,Payments!D$10:$AX$1113,47,FALSE),"-")</f>
        <v>-</v>
      </c>
      <c r="N956" s="3" t="str">
        <f>IFERROR(VLOOKUP($D956,Payments!F$10:$AX$1113,45,FALSE),"-")</f>
        <v>-</v>
      </c>
      <c r="O956" s="3" t="str">
        <f>IFERROR(VLOOKUP($D956,Payments!H$10:$AX$1113,43,FALSE),"-")</f>
        <v>-</v>
      </c>
      <c r="P956" s="3" t="str">
        <f>IFERROR(VLOOKUP($D956,Payments!J$10:$AX$1113,41,FALSE),"-")</f>
        <v>-</v>
      </c>
      <c r="Q956" s="3" t="str">
        <f>IFERROR(VLOOKUP($D956,Payments!L$10:$AX$1113,39,FALSE),"-")</f>
        <v>-</v>
      </c>
      <c r="R956" s="3" t="str">
        <f>IFERROR(VLOOKUP($D956,Payments!N$10:$AX$1113,37,FALSE),"-")</f>
        <v>-</v>
      </c>
      <c r="S956" s="3" t="str">
        <f>IFERROR(VLOOKUP($D956,Payments!P$10:$AX$1113,35,FALSE),"-")</f>
        <v>-</v>
      </c>
      <c r="T956" s="3" t="str">
        <f>IFERROR(VLOOKUP($D956,Payments!R$10:$AX$1113,33,FALSE),"-")</f>
        <v>-</v>
      </c>
      <c r="U956" s="3" t="str">
        <f>IFERROR(VLOOKUP($D956,Payments!T$10:$AX$1113,31,FALSE),"-")</f>
        <v>-</v>
      </c>
      <c r="V956" s="3" t="str">
        <f>IFERROR(VLOOKUP($D956,Payments!V$10:$AX$1113,29,FALSE),"-")</f>
        <v>-</v>
      </c>
      <c r="W956" s="3" t="str">
        <f>IFERROR(VLOOKUP($D956,Payments!X$10:$AX$1113,27,FALSE),"-")</f>
        <v>-</v>
      </c>
      <c r="X956" s="3" t="str">
        <f>IFERROR(VLOOKUP($D956,Payments!Z$10:$AX$1113,25,FALSE),"-")</f>
        <v>-</v>
      </c>
      <c r="Y956" s="3" t="str">
        <f>IFERROR(VLOOKUP($D956,Payments!AB$10:$AX$1113,23,FALSE),"-")</f>
        <v>-</v>
      </c>
      <c r="Z956" s="3" t="str">
        <f>IFERROR(VLOOKUP($D956,Payments!AD$10:$AX$1113,19,FALSE),"-")</f>
        <v>-</v>
      </c>
      <c r="AA956" s="3" t="str">
        <f>IFERROR(VLOOKUP($D956,Payments!AF$10:$AX$1113,17,FALSE),"-")</f>
        <v>-</v>
      </c>
      <c r="AB956" s="3" t="str">
        <f>IFERROR(VLOOKUP($D956,Payments!AH$10:$AX$1113,15,FALSE),"-")</f>
        <v>-</v>
      </c>
      <c r="AC956" s="3" t="str">
        <f>IFERROR(VLOOKUP($D956,Payments!AJ$10:$AX$1113,15,FALSE),"-")</f>
        <v>-</v>
      </c>
      <c r="AD956" s="3" t="str">
        <f>IFERROR(VLOOKUP($D956,Payments!AL$10:$AX$1113,13,FALSE),"-")</f>
        <v>-</v>
      </c>
      <c r="AE956" s="3" t="str">
        <f>IFERROR(VLOOKUP($D956,Payments!AN$10:$AX$1113,11,FALSE),"-")</f>
        <v>-</v>
      </c>
      <c r="AF956" s="3" t="str">
        <f>IFERROR(VLOOKUP($D956,Payments!AP$10:$AX$1113,9,FALSE),"-")</f>
        <v>-</v>
      </c>
      <c r="AG956" s="3" t="str">
        <f>IFERROR(VLOOKUP($D956,Payments!AR$10:$AX$1113,7,FALSE),"-")</f>
        <v>-</v>
      </c>
      <c r="AH956" s="3" t="str">
        <f>IFERROR(VLOOKUP($D956,Payments!AT$10:$AX$1113,5,FALSE),"-")</f>
        <v>-</v>
      </c>
      <c r="AI956" s="3" t="str">
        <f>IFERROR(VLOOKUP($D956,Payments!AV$10:$AX$1113,3,FALSE),"-")</f>
        <v>-</v>
      </c>
    </row>
    <row r="957" spans="1:35" ht="14.5" x14ac:dyDescent="0.35">
      <c r="A957" s="10" t="s">
        <v>1064</v>
      </c>
      <c r="B957" s="2" t="s">
        <v>2745</v>
      </c>
      <c r="C957" s="23" t="s">
        <v>1268</v>
      </c>
      <c r="D957" s="2" t="s">
        <v>2528</v>
      </c>
      <c r="E957" s="23" t="s">
        <v>1271</v>
      </c>
      <c r="F957" s="9">
        <v>1</v>
      </c>
      <c r="G957" s="38">
        <v>20000</v>
      </c>
      <c r="H957" s="9"/>
      <c r="I957" s="31"/>
      <c r="J957" s="9"/>
      <c r="K957" s="9"/>
      <c r="L957" s="3" t="str">
        <f>IFERROR(VLOOKUP($D957,Payments!B$10:$AX$1113,49,FALSE),"-")</f>
        <v>-</v>
      </c>
      <c r="M957" s="3" t="str">
        <f>IFERROR(VLOOKUP($D957,Payments!D$10:$AX$1113,47,FALSE),"-")</f>
        <v>-</v>
      </c>
      <c r="N957" s="3" t="str">
        <f>IFERROR(VLOOKUP($D957,Payments!F$10:$AX$1113,45,FALSE),"-")</f>
        <v>-</v>
      </c>
      <c r="O957" s="3" t="str">
        <f>IFERROR(VLOOKUP($D957,Payments!H$10:$AX$1113,43,FALSE),"-")</f>
        <v>-</v>
      </c>
      <c r="P957" s="3" t="str">
        <f>IFERROR(VLOOKUP($D957,Payments!J$10:$AX$1113,41,FALSE),"-")</f>
        <v>-</v>
      </c>
      <c r="Q957" s="3" t="str">
        <f>IFERROR(VLOOKUP($D957,Payments!L$10:$AX$1113,39,FALSE),"-")</f>
        <v>-</v>
      </c>
      <c r="R957" s="3" t="str">
        <f>IFERROR(VLOOKUP($D957,Payments!N$10:$AX$1113,37,FALSE),"-")</f>
        <v>-</v>
      </c>
      <c r="S957" s="3" t="str">
        <f>IFERROR(VLOOKUP($D957,Payments!P$10:$AX$1113,35,FALSE),"-")</f>
        <v>-</v>
      </c>
      <c r="T957" s="3" t="str">
        <f>IFERROR(VLOOKUP($D957,Payments!R$10:$AX$1113,33,FALSE),"-")</f>
        <v>-</v>
      </c>
      <c r="U957" s="3" t="str">
        <f>IFERROR(VLOOKUP($D957,Payments!T$10:$AX$1113,31,FALSE),"-")</f>
        <v>-</v>
      </c>
      <c r="V957" s="3" t="str">
        <f>IFERROR(VLOOKUP($D957,Payments!V$10:$AX$1113,29,FALSE),"-")</f>
        <v>-</v>
      </c>
      <c r="W957" s="3" t="str">
        <f>IFERROR(VLOOKUP($D957,Payments!X$10:$AX$1113,27,FALSE),"-")</f>
        <v>-</v>
      </c>
      <c r="X957" s="3" t="str">
        <f>IFERROR(VLOOKUP($D957,Payments!Z$10:$AX$1113,25,FALSE),"-")</f>
        <v>-</v>
      </c>
      <c r="Y957" s="3" t="str">
        <f>IFERROR(VLOOKUP($D957,Payments!AB$10:$AX$1113,23,FALSE),"-")</f>
        <v>-</v>
      </c>
      <c r="Z957" s="3" t="str">
        <f>IFERROR(VLOOKUP($D957,Payments!AD$10:$AX$1113,19,FALSE),"-")</f>
        <v>-</v>
      </c>
      <c r="AA957" s="3" t="str">
        <f>IFERROR(VLOOKUP($D957,Payments!AF$10:$AX$1113,17,FALSE),"-")</f>
        <v>-</v>
      </c>
      <c r="AB957" s="3" t="str">
        <f>IFERROR(VLOOKUP($D957,Payments!AH$10:$AX$1113,15,FALSE),"-")</f>
        <v>-</v>
      </c>
      <c r="AC957" s="3" t="str">
        <f>IFERROR(VLOOKUP($D957,Payments!AJ$10:$AX$1113,15,FALSE),"-")</f>
        <v>-</v>
      </c>
      <c r="AD957" s="3" t="str">
        <f>IFERROR(VLOOKUP($D957,Payments!AL$10:$AX$1113,13,FALSE),"-")</f>
        <v>-</v>
      </c>
      <c r="AE957" s="3" t="str">
        <f>IFERROR(VLOOKUP($D957,Payments!AN$10:$AX$1113,11,FALSE),"-")</f>
        <v>-</v>
      </c>
      <c r="AF957" s="3" t="str">
        <f>IFERROR(VLOOKUP($D957,Payments!AP$10:$AX$1113,9,FALSE),"-")</f>
        <v>-</v>
      </c>
      <c r="AG957" s="3" t="str">
        <f>IFERROR(VLOOKUP($D957,Payments!AR$10:$AX$1113,7,FALSE),"-")</f>
        <v>-</v>
      </c>
      <c r="AH957" s="3" t="str">
        <f>IFERROR(VLOOKUP($D957,Payments!AT$10:$AX$1113,5,FALSE),"-")</f>
        <v>-</v>
      </c>
      <c r="AI957" s="3" t="str">
        <f>IFERROR(VLOOKUP($D957,Payments!AV$10:$AX$1113,3,FALSE),"-")</f>
        <v>-</v>
      </c>
    </row>
    <row r="958" spans="1:35" ht="14.5" x14ac:dyDescent="0.35">
      <c r="A958" s="10" t="s">
        <v>1064</v>
      </c>
      <c r="B958" s="2" t="s">
        <v>2745</v>
      </c>
      <c r="C958" s="23" t="s">
        <v>1268</v>
      </c>
      <c r="D958" s="2" t="s">
        <v>2529</v>
      </c>
      <c r="E958" s="23" t="s">
        <v>1272</v>
      </c>
      <c r="F958" s="9" t="s">
        <v>1467</v>
      </c>
      <c r="G958" s="38">
        <v>20000</v>
      </c>
      <c r="H958" s="9"/>
      <c r="I958" s="31"/>
      <c r="J958" s="9"/>
      <c r="K958" s="9"/>
      <c r="L958" s="3" t="str">
        <f>IFERROR(VLOOKUP($D958,Payments!B$10:$AX$1113,49,FALSE),"-")</f>
        <v>-</v>
      </c>
      <c r="M958" s="3" t="str">
        <f>IFERROR(VLOOKUP($D958,Payments!D$10:$AX$1113,47,FALSE),"-")</f>
        <v>-</v>
      </c>
      <c r="N958" s="3" t="str">
        <f>IFERROR(VLOOKUP($D958,Payments!F$10:$AX$1113,45,FALSE),"-")</f>
        <v>-</v>
      </c>
      <c r="O958" s="3" t="str">
        <f>IFERROR(VLOOKUP($D958,Payments!H$10:$AX$1113,43,FALSE),"-")</f>
        <v>-</v>
      </c>
      <c r="P958" s="3" t="str">
        <f>IFERROR(VLOOKUP($D958,Payments!J$10:$AX$1113,41,FALSE),"-")</f>
        <v>-</v>
      </c>
      <c r="Q958" s="3" t="str">
        <f>IFERROR(VLOOKUP($D958,Payments!L$10:$AX$1113,39,FALSE),"-")</f>
        <v>-</v>
      </c>
      <c r="R958" s="3" t="str">
        <f>IFERROR(VLOOKUP($D958,Payments!N$10:$AX$1113,37,FALSE),"-")</f>
        <v>-</v>
      </c>
      <c r="S958" s="3" t="str">
        <f>IFERROR(VLOOKUP($D958,Payments!P$10:$AX$1113,35,FALSE),"-")</f>
        <v>-</v>
      </c>
      <c r="T958" s="3" t="str">
        <f>IFERROR(VLOOKUP($D958,Payments!R$10:$AX$1113,33,FALSE),"-")</f>
        <v>-</v>
      </c>
      <c r="U958" s="3" t="str">
        <f>IFERROR(VLOOKUP($D958,Payments!T$10:$AX$1113,31,FALSE),"-")</f>
        <v>-</v>
      </c>
      <c r="V958" s="3" t="str">
        <f>IFERROR(VLOOKUP($D958,Payments!V$10:$AX$1113,29,FALSE),"-")</f>
        <v>-</v>
      </c>
      <c r="W958" s="3" t="str">
        <f>IFERROR(VLOOKUP($D958,Payments!X$10:$AX$1113,27,FALSE),"-")</f>
        <v>-</v>
      </c>
      <c r="X958" s="3" t="str">
        <f>IFERROR(VLOOKUP($D958,Payments!Z$10:$AX$1113,25,FALSE),"-")</f>
        <v>-</v>
      </c>
      <c r="Y958" s="3" t="str">
        <f>IFERROR(VLOOKUP($D958,Payments!AB$10:$AX$1113,23,FALSE),"-")</f>
        <v>-</v>
      </c>
      <c r="Z958" s="3" t="str">
        <f>IFERROR(VLOOKUP($D958,Payments!AD$10:$AX$1113,19,FALSE),"-")</f>
        <v>-</v>
      </c>
      <c r="AA958" s="3" t="str">
        <f>IFERROR(VLOOKUP($D958,Payments!AF$10:$AX$1113,17,FALSE),"-")</f>
        <v>-</v>
      </c>
      <c r="AB958" s="3" t="str">
        <f>IFERROR(VLOOKUP($D958,Payments!AH$10:$AX$1113,15,FALSE),"-")</f>
        <v>-</v>
      </c>
      <c r="AC958" s="3" t="str">
        <f>IFERROR(VLOOKUP($D958,Payments!AJ$10:$AX$1113,15,FALSE),"-")</f>
        <v>-</v>
      </c>
      <c r="AD958" s="3" t="str">
        <f>IFERROR(VLOOKUP($D958,Payments!AL$10:$AX$1113,13,FALSE),"-")</f>
        <v>-</v>
      </c>
      <c r="AE958" s="3" t="str">
        <f>IFERROR(VLOOKUP($D958,Payments!AN$10:$AX$1113,11,FALSE),"-")</f>
        <v>-</v>
      </c>
      <c r="AF958" s="3" t="str">
        <f>IFERROR(VLOOKUP($D958,Payments!AP$10:$AX$1113,9,FALSE),"-")</f>
        <v>-</v>
      </c>
      <c r="AG958" s="3" t="str">
        <f>IFERROR(VLOOKUP($D958,Payments!AR$10:$AX$1113,7,FALSE),"-")</f>
        <v>-</v>
      </c>
      <c r="AH958" s="3" t="str">
        <f>IFERROR(VLOOKUP($D958,Payments!AT$10:$AX$1113,5,FALSE),"-")</f>
        <v>-</v>
      </c>
      <c r="AI958" s="3" t="str">
        <f>IFERROR(VLOOKUP($D958,Payments!AV$10:$AX$1113,3,FALSE),"-")</f>
        <v>-</v>
      </c>
    </row>
    <row r="959" spans="1:35" ht="14.5" x14ac:dyDescent="0.35">
      <c r="A959" s="10" t="s">
        <v>1064</v>
      </c>
      <c r="B959" s="2" t="s">
        <v>2745</v>
      </c>
      <c r="C959" s="23" t="s">
        <v>1268</v>
      </c>
      <c r="D959" s="2" t="s">
        <v>2530</v>
      </c>
      <c r="E959" s="23" t="s">
        <v>1273</v>
      </c>
      <c r="F959" s="9">
        <v>6</v>
      </c>
      <c r="G959" s="38">
        <v>40000</v>
      </c>
      <c r="H959" s="9"/>
      <c r="I959" s="31"/>
      <c r="J959" s="9"/>
      <c r="K959" s="9"/>
      <c r="L959" s="3" t="str">
        <f>IFERROR(VLOOKUP($D959,Payments!B$10:$AX$1113,49,FALSE),"-")</f>
        <v>-</v>
      </c>
      <c r="M959" s="3" t="str">
        <f>IFERROR(VLOOKUP($D959,Payments!D$10:$AX$1113,47,FALSE),"-")</f>
        <v>-</v>
      </c>
      <c r="N959" s="3" t="str">
        <f>IFERROR(VLOOKUP($D959,Payments!F$10:$AX$1113,45,FALSE),"-")</f>
        <v>-</v>
      </c>
      <c r="O959" s="3" t="str">
        <f>IFERROR(VLOOKUP($D959,Payments!H$10:$AX$1113,43,FALSE),"-")</f>
        <v>-</v>
      </c>
      <c r="P959" s="3" t="str">
        <f>IFERROR(VLOOKUP($D959,Payments!J$10:$AX$1113,41,FALSE),"-")</f>
        <v>-</v>
      </c>
      <c r="Q959" s="3" t="str">
        <f>IFERROR(VLOOKUP($D959,Payments!L$10:$AX$1113,39,FALSE),"-")</f>
        <v>-</v>
      </c>
      <c r="R959" s="3" t="str">
        <f>IFERROR(VLOOKUP($D959,Payments!N$10:$AX$1113,37,FALSE),"-")</f>
        <v>-</v>
      </c>
      <c r="S959" s="3" t="str">
        <f>IFERROR(VLOOKUP($D959,Payments!P$10:$AX$1113,35,FALSE),"-")</f>
        <v>-</v>
      </c>
      <c r="T959" s="3" t="str">
        <f>IFERROR(VLOOKUP($D959,Payments!R$10:$AX$1113,33,FALSE),"-")</f>
        <v>-</v>
      </c>
      <c r="U959" s="3" t="str">
        <f>IFERROR(VLOOKUP($D959,Payments!T$10:$AX$1113,31,FALSE),"-")</f>
        <v>-</v>
      </c>
      <c r="V959" s="3" t="str">
        <f>IFERROR(VLOOKUP($D959,Payments!V$10:$AX$1113,29,FALSE),"-")</f>
        <v>-</v>
      </c>
      <c r="W959" s="3" t="str">
        <f>IFERROR(VLOOKUP($D959,Payments!X$10:$AX$1113,27,FALSE),"-")</f>
        <v>-</v>
      </c>
      <c r="X959" s="3" t="str">
        <f>IFERROR(VLOOKUP($D959,Payments!Z$10:$AX$1113,25,FALSE),"-")</f>
        <v>-</v>
      </c>
      <c r="Y959" s="3" t="str">
        <f>IFERROR(VLOOKUP($D959,Payments!AB$10:$AX$1113,23,FALSE),"-")</f>
        <v>-</v>
      </c>
      <c r="Z959" s="3" t="str">
        <f>IFERROR(VLOOKUP($D959,Payments!AD$10:$AX$1113,19,FALSE),"-")</f>
        <v>-</v>
      </c>
      <c r="AA959" s="3" t="str">
        <f>IFERROR(VLOOKUP($D959,Payments!AF$10:$AX$1113,17,FALSE),"-")</f>
        <v>-</v>
      </c>
      <c r="AB959" s="3" t="str">
        <f>IFERROR(VLOOKUP($D959,Payments!AH$10:$AX$1113,15,FALSE),"-")</f>
        <v>-</v>
      </c>
      <c r="AC959" s="3" t="str">
        <f>IFERROR(VLOOKUP($D959,Payments!AJ$10:$AX$1113,15,FALSE),"-")</f>
        <v>-</v>
      </c>
      <c r="AD959" s="3" t="str">
        <f>IFERROR(VLOOKUP($D959,Payments!AL$10:$AX$1113,13,FALSE),"-")</f>
        <v>-</v>
      </c>
      <c r="AE959" s="3" t="str">
        <f>IFERROR(VLOOKUP($D959,Payments!AN$10:$AX$1113,11,FALSE),"-")</f>
        <v>-</v>
      </c>
      <c r="AF959" s="3" t="str">
        <f>IFERROR(VLOOKUP($D959,Payments!AP$10:$AX$1113,9,FALSE),"-")</f>
        <v>-</v>
      </c>
      <c r="AG959" s="3" t="str">
        <f>IFERROR(VLOOKUP($D959,Payments!AR$10:$AX$1113,7,FALSE),"-")</f>
        <v>-</v>
      </c>
      <c r="AH959" s="3" t="str">
        <f>IFERROR(VLOOKUP($D959,Payments!AT$10:$AX$1113,5,FALSE),"-")</f>
        <v>-</v>
      </c>
      <c r="AI959" s="3" t="str">
        <f>IFERROR(VLOOKUP($D959,Payments!AV$10:$AX$1113,3,FALSE),"-")</f>
        <v>-</v>
      </c>
    </row>
    <row r="960" spans="1:35" ht="14.5" x14ac:dyDescent="0.35">
      <c r="A960" s="10" t="s">
        <v>1064</v>
      </c>
      <c r="B960" s="2" t="s">
        <v>2745</v>
      </c>
      <c r="C960" s="23" t="s">
        <v>1268</v>
      </c>
      <c r="D960" s="2" t="s">
        <v>2531</v>
      </c>
      <c r="E960" s="23" t="s">
        <v>1274</v>
      </c>
      <c r="F960" s="9">
        <v>5</v>
      </c>
      <c r="G960" s="38">
        <v>20000</v>
      </c>
      <c r="H960" s="9"/>
      <c r="I960" s="31"/>
      <c r="J960" s="9"/>
      <c r="K960" s="9"/>
      <c r="L960" s="3" t="str">
        <f>IFERROR(VLOOKUP($D960,Payments!B$10:$AX$1113,49,FALSE),"-")</f>
        <v>-</v>
      </c>
      <c r="M960" s="3" t="str">
        <f>IFERROR(VLOOKUP($D960,Payments!D$10:$AX$1113,47,FALSE),"-")</f>
        <v>-</v>
      </c>
      <c r="N960" s="3" t="str">
        <f>IFERROR(VLOOKUP($D960,Payments!F$10:$AX$1113,45,FALSE),"-")</f>
        <v>-</v>
      </c>
      <c r="O960" s="3" t="str">
        <f>IFERROR(VLOOKUP($D960,Payments!H$10:$AX$1113,43,FALSE),"-")</f>
        <v>-</v>
      </c>
      <c r="P960" s="3" t="str">
        <f>IFERROR(VLOOKUP($D960,Payments!J$10:$AX$1113,41,FALSE),"-")</f>
        <v>-</v>
      </c>
      <c r="Q960" s="3" t="str">
        <f>IFERROR(VLOOKUP($D960,Payments!L$10:$AX$1113,39,FALSE),"-")</f>
        <v>-</v>
      </c>
      <c r="R960" s="3" t="str">
        <f>IFERROR(VLOOKUP($D960,Payments!N$10:$AX$1113,37,FALSE),"-")</f>
        <v>-</v>
      </c>
      <c r="S960" s="3" t="str">
        <f>IFERROR(VLOOKUP($D960,Payments!P$10:$AX$1113,35,FALSE),"-")</f>
        <v>-</v>
      </c>
      <c r="T960" s="3" t="str">
        <f>IFERROR(VLOOKUP($D960,Payments!R$10:$AX$1113,33,FALSE),"-")</f>
        <v>-</v>
      </c>
      <c r="U960" s="3" t="str">
        <f>IFERROR(VLOOKUP($D960,Payments!T$10:$AX$1113,31,FALSE),"-")</f>
        <v>-</v>
      </c>
      <c r="V960" s="3" t="str">
        <f>IFERROR(VLOOKUP($D960,Payments!V$10:$AX$1113,29,FALSE),"-")</f>
        <v>-</v>
      </c>
      <c r="W960" s="3" t="str">
        <f>IFERROR(VLOOKUP($D960,Payments!X$10:$AX$1113,27,FALSE),"-")</f>
        <v>-</v>
      </c>
      <c r="X960" s="3" t="str">
        <f>IFERROR(VLOOKUP($D960,Payments!Z$10:$AX$1113,25,FALSE),"-")</f>
        <v>-</v>
      </c>
      <c r="Y960" s="3" t="str">
        <f>IFERROR(VLOOKUP($D960,Payments!AB$10:$AX$1113,23,FALSE),"-")</f>
        <v>-</v>
      </c>
      <c r="Z960" s="3" t="str">
        <f>IFERROR(VLOOKUP($D960,Payments!AD$10:$AX$1113,19,FALSE),"-")</f>
        <v>-</v>
      </c>
      <c r="AA960" s="3" t="str">
        <f>IFERROR(VLOOKUP($D960,Payments!AF$10:$AX$1113,17,FALSE),"-")</f>
        <v>-</v>
      </c>
      <c r="AB960" s="3" t="str">
        <f>IFERROR(VLOOKUP($D960,Payments!AH$10:$AX$1113,15,FALSE),"-")</f>
        <v>-</v>
      </c>
      <c r="AC960" s="3" t="str">
        <f>IFERROR(VLOOKUP($D960,Payments!AJ$10:$AX$1113,15,FALSE),"-")</f>
        <v>-</v>
      </c>
      <c r="AD960" s="3" t="str">
        <f>IFERROR(VLOOKUP($D960,Payments!AL$10:$AX$1113,13,FALSE),"-")</f>
        <v>-</v>
      </c>
      <c r="AE960" s="3" t="str">
        <f>IFERROR(VLOOKUP($D960,Payments!AN$10:$AX$1113,11,FALSE),"-")</f>
        <v>-</v>
      </c>
      <c r="AF960" s="3" t="str">
        <f>IFERROR(VLOOKUP($D960,Payments!AP$10:$AX$1113,9,FALSE),"-")</f>
        <v>-</v>
      </c>
      <c r="AG960" s="3" t="str">
        <f>IFERROR(VLOOKUP($D960,Payments!AR$10:$AX$1113,7,FALSE),"-")</f>
        <v>-</v>
      </c>
      <c r="AH960" s="3" t="str">
        <f>IFERROR(VLOOKUP($D960,Payments!AT$10:$AX$1113,5,FALSE),"-")</f>
        <v>-</v>
      </c>
      <c r="AI960" s="3" t="str">
        <f>IFERROR(VLOOKUP($D960,Payments!AV$10:$AX$1113,3,FALSE),"-")</f>
        <v>-</v>
      </c>
    </row>
    <row r="961" spans="1:35" ht="14.5" x14ac:dyDescent="0.35">
      <c r="A961" s="10" t="s">
        <v>1064</v>
      </c>
      <c r="B961" s="2" t="s">
        <v>2745</v>
      </c>
      <c r="C961" s="23" t="s">
        <v>1268</v>
      </c>
      <c r="D961" s="2" t="s">
        <v>2532</v>
      </c>
      <c r="E961" s="23" t="s">
        <v>1275</v>
      </c>
      <c r="F961" s="9" t="s">
        <v>1467</v>
      </c>
      <c r="G961" s="38">
        <v>20000</v>
      </c>
      <c r="H961" s="9"/>
      <c r="I961" s="31"/>
      <c r="J961" s="9"/>
      <c r="K961" s="9"/>
      <c r="L961" s="3" t="str">
        <f>IFERROR(VLOOKUP($D961,Payments!B$10:$AX$1113,49,FALSE),"-")</f>
        <v>-</v>
      </c>
      <c r="M961" s="3" t="str">
        <f>IFERROR(VLOOKUP($D961,Payments!D$10:$AX$1113,47,FALSE),"-")</f>
        <v>-</v>
      </c>
      <c r="N961" s="3" t="str">
        <f>IFERROR(VLOOKUP($D961,Payments!F$10:$AX$1113,45,FALSE),"-")</f>
        <v>-</v>
      </c>
      <c r="O961" s="3" t="str">
        <f>IFERROR(VLOOKUP($D961,Payments!H$10:$AX$1113,43,FALSE),"-")</f>
        <v>-</v>
      </c>
      <c r="P961" s="3" t="str">
        <f>IFERROR(VLOOKUP($D961,Payments!J$10:$AX$1113,41,FALSE),"-")</f>
        <v>-</v>
      </c>
      <c r="Q961" s="3" t="str">
        <f>IFERROR(VLOOKUP($D961,Payments!L$10:$AX$1113,39,FALSE),"-")</f>
        <v>-</v>
      </c>
      <c r="R961" s="3" t="str">
        <f>IFERROR(VLOOKUP($D961,Payments!N$10:$AX$1113,37,FALSE),"-")</f>
        <v>-</v>
      </c>
      <c r="S961" s="3" t="str">
        <f>IFERROR(VLOOKUP($D961,Payments!P$10:$AX$1113,35,FALSE),"-")</f>
        <v>-</v>
      </c>
      <c r="T961" s="3" t="str">
        <f>IFERROR(VLOOKUP($D961,Payments!R$10:$AX$1113,33,FALSE),"-")</f>
        <v>-</v>
      </c>
      <c r="U961" s="3" t="str">
        <f>IFERROR(VLOOKUP($D961,Payments!T$10:$AX$1113,31,FALSE),"-")</f>
        <v>-</v>
      </c>
      <c r="V961" s="3" t="str">
        <f>IFERROR(VLOOKUP($D961,Payments!V$10:$AX$1113,29,FALSE),"-")</f>
        <v>-</v>
      </c>
      <c r="W961" s="3" t="str">
        <f>IFERROR(VLOOKUP($D961,Payments!X$10:$AX$1113,27,FALSE),"-")</f>
        <v>-</v>
      </c>
      <c r="X961" s="3" t="str">
        <f>IFERROR(VLOOKUP($D961,Payments!Z$10:$AX$1113,25,FALSE),"-")</f>
        <v>-</v>
      </c>
      <c r="Y961" s="3" t="str">
        <f>IFERROR(VLOOKUP($D961,Payments!AB$10:$AX$1113,23,FALSE),"-")</f>
        <v>-</v>
      </c>
      <c r="Z961" s="3" t="str">
        <f>IFERROR(VLOOKUP($D961,Payments!AD$10:$AX$1113,19,FALSE),"-")</f>
        <v>-</v>
      </c>
      <c r="AA961" s="3" t="str">
        <f>IFERROR(VLOOKUP($D961,Payments!AF$10:$AX$1113,17,FALSE),"-")</f>
        <v>-</v>
      </c>
      <c r="AB961" s="3" t="str">
        <f>IFERROR(VLOOKUP($D961,Payments!AH$10:$AX$1113,15,FALSE),"-")</f>
        <v>-</v>
      </c>
      <c r="AC961" s="3" t="str">
        <f>IFERROR(VLOOKUP($D961,Payments!AJ$10:$AX$1113,15,FALSE),"-")</f>
        <v>-</v>
      </c>
      <c r="AD961" s="3" t="str">
        <f>IFERROR(VLOOKUP($D961,Payments!AL$10:$AX$1113,13,FALSE),"-")</f>
        <v>-</v>
      </c>
      <c r="AE961" s="3" t="str">
        <f>IFERROR(VLOOKUP($D961,Payments!AN$10:$AX$1113,11,FALSE),"-")</f>
        <v>-</v>
      </c>
      <c r="AF961" s="3" t="str">
        <f>IFERROR(VLOOKUP($D961,Payments!AP$10:$AX$1113,9,FALSE),"-")</f>
        <v>-</v>
      </c>
      <c r="AG961" s="3" t="str">
        <f>IFERROR(VLOOKUP($D961,Payments!AR$10:$AX$1113,7,FALSE),"-")</f>
        <v>-</v>
      </c>
      <c r="AH961" s="3" t="str">
        <f>IFERROR(VLOOKUP($D961,Payments!AT$10:$AX$1113,5,FALSE),"-")</f>
        <v>-</v>
      </c>
      <c r="AI961" s="3" t="str">
        <f>IFERROR(VLOOKUP($D961,Payments!AV$10:$AX$1113,3,FALSE),"-")</f>
        <v>-</v>
      </c>
    </row>
    <row r="962" spans="1:35" ht="14.5" x14ac:dyDescent="0.35">
      <c r="A962" s="10" t="s">
        <v>1064</v>
      </c>
      <c r="B962" s="2" t="s">
        <v>2746</v>
      </c>
      <c r="C962" s="23" t="s">
        <v>1276</v>
      </c>
      <c r="D962" s="2" t="s">
        <v>2533</v>
      </c>
      <c r="E962" s="23" t="s">
        <v>1277</v>
      </c>
      <c r="F962" s="9">
        <v>1</v>
      </c>
      <c r="G962" s="38">
        <v>20000</v>
      </c>
      <c r="H962" s="9"/>
      <c r="I962" s="31"/>
      <c r="J962" s="9"/>
      <c r="K962" s="9"/>
      <c r="L962" s="3" t="str">
        <f>IFERROR(VLOOKUP($D962,Payments!B$10:$AX$1113,49,FALSE),"-")</f>
        <v>-</v>
      </c>
      <c r="M962" s="3" t="str">
        <f>IFERROR(VLOOKUP($D962,Payments!D$10:$AX$1113,47,FALSE),"-")</f>
        <v>-</v>
      </c>
      <c r="N962" s="3" t="str">
        <f>IFERROR(VLOOKUP($D962,Payments!F$10:$AX$1113,45,FALSE),"-")</f>
        <v>-</v>
      </c>
      <c r="O962" s="3" t="str">
        <f>IFERROR(VLOOKUP($D962,Payments!H$10:$AX$1113,43,FALSE),"-")</f>
        <v>-</v>
      </c>
      <c r="P962" s="3" t="str">
        <f>IFERROR(VLOOKUP($D962,Payments!J$10:$AX$1113,41,FALSE),"-")</f>
        <v>-</v>
      </c>
      <c r="Q962" s="3" t="str">
        <f>IFERROR(VLOOKUP($D962,Payments!L$10:$AX$1113,39,FALSE),"-")</f>
        <v>-</v>
      </c>
      <c r="R962" s="3" t="str">
        <f>IFERROR(VLOOKUP($D962,Payments!N$10:$AX$1113,37,FALSE),"-")</f>
        <v>-</v>
      </c>
      <c r="S962" s="3" t="str">
        <f>IFERROR(VLOOKUP($D962,Payments!P$10:$AX$1113,35,FALSE),"-")</f>
        <v>-</v>
      </c>
      <c r="T962" s="3" t="str">
        <f>IFERROR(VLOOKUP($D962,Payments!R$10:$AX$1113,33,FALSE),"-")</f>
        <v>-</v>
      </c>
      <c r="U962" s="3" t="str">
        <f>IFERROR(VLOOKUP($D962,Payments!T$10:$AX$1113,31,FALSE),"-")</f>
        <v>-</v>
      </c>
      <c r="V962" s="3" t="str">
        <f>IFERROR(VLOOKUP($D962,Payments!V$10:$AX$1113,29,FALSE),"-")</f>
        <v>-</v>
      </c>
      <c r="W962" s="3" t="str">
        <f>IFERROR(VLOOKUP($D962,Payments!X$10:$AX$1113,27,FALSE),"-")</f>
        <v>-</v>
      </c>
      <c r="X962" s="3" t="str">
        <f>IFERROR(VLOOKUP($D962,Payments!Z$10:$AX$1113,25,FALSE),"-")</f>
        <v>-</v>
      </c>
      <c r="Y962" s="3" t="str">
        <f>IFERROR(VLOOKUP($D962,Payments!AB$10:$AX$1113,23,FALSE),"-")</f>
        <v>-</v>
      </c>
      <c r="Z962" s="3" t="str">
        <f>IFERROR(VLOOKUP($D962,Payments!AD$10:$AX$1113,19,FALSE),"-")</f>
        <v>-</v>
      </c>
      <c r="AA962" s="3" t="str">
        <f>IFERROR(VLOOKUP($D962,Payments!AF$10:$AX$1113,17,FALSE),"-")</f>
        <v>-</v>
      </c>
      <c r="AB962" s="3" t="str">
        <f>IFERROR(VLOOKUP($D962,Payments!AH$10:$AX$1113,15,FALSE),"-")</f>
        <v>-</v>
      </c>
      <c r="AC962" s="3" t="str">
        <f>IFERROR(VLOOKUP($D962,Payments!AJ$10:$AX$1113,15,FALSE),"-")</f>
        <v>-</v>
      </c>
      <c r="AD962" s="3" t="str">
        <f>IFERROR(VLOOKUP($D962,Payments!AL$10:$AX$1113,13,FALSE),"-")</f>
        <v>-</v>
      </c>
      <c r="AE962" s="3" t="str">
        <f>IFERROR(VLOOKUP($D962,Payments!AN$10:$AX$1113,11,FALSE),"-")</f>
        <v>-</v>
      </c>
      <c r="AF962" s="3" t="str">
        <f>IFERROR(VLOOKUP($D962,Payments!AP$10:$AX$1113,9,FALSE),"-")</f>
        <v>-</v>
      </c>
      <c r="AG962" s="3" t="str">
        <f>IFERROR(VLOOKUP($D962,Payments!AR$10:$AX$1113,7,FALSE),"-")</f>
        <v>-</v>
      </c>
      <c r="AH962" s="3" t="str">
        <f>IFERROR(VLOOKUP($D962,Payments!AT$10:$AX$1113,5,FALSE),"-")</f>
        <v>-</v>
      </c>
      <c r="AI962" s="3" t="str">
        <f>IFERROR(VLOOKUP($D962,Payments!AV$10:$AX$1113,3,FALSE),"-")</f>
        <v>-</v>
      </c>
    </row>
    <row r="963" spans="1:35" ht="14.5" x14ac:dyDescent="0.35">
      <c r="A963" s="10" t="s">
        <v>1064</v>
      </c>
      <c r="B963" s="2" t="s">
        <v>2746</v>
      </c>
      <c r="C963" s="23" t="s">
        <v>1276</v>
      </c>
      <c r="D963" s="2" t="s">
        <v>2534</v>
      </c>
      <c r="E963" s="23" t="s">
        <v>1278</v>
      </c>
      <c r="F963" s="9">
        <v>1</v>
      </c>
      <c r="G963" s="38">
        <v>20000</v>
      </c>
      <c r="H963" s="9"/>
      <c r="I963" s="31"/>
      <c r="J963" s="9"/>
      <c r="K963" s="9"/>
      <c r="L963" s="3" t="str">
        <f>IFERROR(VLOOKUP($D963,Payments!B$10:$AX$1113,49,FALSE),"-")</f>
        <v>-</v>
      </c>
      <c r="M963" s="3" t="str">
        <f>IFERROR(VLOOKUP($D963,Payments!D$10:$AX$1113,47,FALSE),"-")</f>
        <v>-</v>
      </c>
      <c r="N963" s="3" t="str">
        <f>IFERROR(VLOOKUP($D963,Payments!F$10:$AX$1113,45,FALSE),"-")</f>
        <v>-</v>
      </c>
      <c r="O963" s="3" t="str">
        <f>IFERROR(VLOOKUP($D963,Payments!H$10:$AX$1113,43,FALSE),"-")</f>
        <v>-</v>
      </c>
      <c r="P963" s="3" t="str">
        <f>IFERROR(VLOOKUP($D963,Payments!J$10:$AX$1113,41,FALSE),"-")</f>
        <v>-</v>
      </c>
      <c r="Q963" s="3" t="str">
        <f>IFERROR(VLOOKUP($D963,Payments!L$10:$AX$1113,39,FALSE),"-")</f>
        <v>-</v>
      </c>
      <c r="R963" s="3" t="str">
        <f>IFERROR(VLOOKUP($D963,Payments!N$10:$AX$1113,37,FALSE),"-")</f>
        <v>-</v>
      </c>
      <c r="S963" s="3" t="str">
        <f>IFERROR(VLOOKUP($D963,Payments!P$10:$AX$1113,35,FALSE),"-")</f>
        <v>-</v>
      </c>
      <c r="T963" s="3" t="str">
        <f>IFERROR(VLOOKUP($D963,Payments!R$10:$AX$1113,33,FALSE),"-")</f>
        <v>-</v>
      </c>
      <c r="U963" s="3" t="str">
        <f>IFERROR(VLOOKUP($D963,Payments!T$10:$AX$1113,31,FALSE),"-")</f>
        <v>-</v>
      </c>
      <c r="V963" s="3" t="str">
        <f>IFERROR(VLOOKUP($D963,Payments!V$10:$AX$1113,29,FALSE),"-")</f>
        <v>-</v>
      </c>
      <c r="W963" s="3" t="str">
        <f>IFERROR(VLOOKUP($D963,Payments!X$10:$AX$1113,27,FALSE),"-")</f>
        <v>-</v>
      </c>
      <c r="X963" s="3" t="str">
        <f>IFERROR(VLOOKUP($D963,Payments!Z$10:$AX$1113,25,FALSE),"-")</f>
        <v>-</v>
      </c>
      <c r="Y963" s="3" t="str">
        <f>IFERROR(VLOOKUP($D963,Payments!AB$10:$AX$1113,23,FALSE),"-")</f>
        <v>-</v>
      </c>
      <c r="Z963" s="3" t="str">
        <f>IFERROR(VLOOKUP($D963,Payments!AD$10:$AX$1113,19,FALSE),"-")</f>
        <v>-</v>
      </c>
      <c r="AA963" s="3" t="str">
        <f>IFERROR(VLOOKUP($D963,Payments!AF$10:$AX$1113,17,FALSE),"-")</f>
        <v>-</v>
      </c>
      <c r="AB963" s="3" t="str">
        <f>IFERROR(VLOOKUP($D963,Payments!AH$10:$AX$1113,15,FALSE),"-")</f>
        <v>-</v>
      </c>
      <c r="AC963" s="3" t="str">
        <f>IFERROR(VLOOKUP($D963,Payments!AJ$10:$AX$1113,15,FALSE),"-")</f>
        <v>-</v>
      </c>
      <c r="AD963" s="3" t="str">
        <f>IFERROR(VLOOKUP($D963,Payments!AL$10:$AX$1113,13,FALSE),"-")</f>
        <v>-</v>
      </c>
      <c r="AE963" s="3" t="str">
        <f>IFERROR(VLOOKUP($D963,Payments!AN$10:$AX$1113,11,FALSE),"-")</f>
        <v>-</v>
      </c>
      <c r="AF963" s="3" t="str">
        <f>IFERROR(VLOOKUP($D963,Payments!AP$10:$AX$1113,9,FALSE),"-")</f>
        <v>-</v>
      </c>
      <c r="AG963" s="3" t="str">
        <f>IFERROR(VLOOKUP($D963,Payments!AR$10:$AX$1113,7,FALSE),"-")</f>
        <v>-</v>
      </c>
      <c r="AH963" s="3" t="str">
        <f>IFERROR(VLOOKUP($D963,Payments!AT$10:$AX$1113,5,FALSE),"-")</f>
        <v>-</v>
      </c>
      <c r="AI963" s="3" t="str">
        <f>IFERROR(VLOOKUP($D963,Payments!AV$10:$AX$1113,3,FALSE),"-")</f>
        <v>-</v>
      </c>
    </row>
    <row r="964" spans="1:35" ht="14.5" x14ac:dyDescent="0.35">
      <c r="A964" s="10" t="s">
        <v>1064</v>
      </c>
      <c r="B964" s="2" t="s">
        <v>2746</v>
      </c>
      <c r="C964" s="23" t="s">
        <v>1276</v>
      </c>
      <c r="D964" s="2" t="s">
        <v>2535</v>
      </c>
      <c r="E964" s="23" t="s">
        <v>1279</v>
      </c>
      <c r="F964" s="9">
        <v>2</v>
      </c>
      <c r="G964" s="38">
        <v>20000</v>
      </c>
      <c r="H964" s="9"/>
      <c r="I964" s="31"/>
      <c r="J964" s="9"/>
      <c r="K964" s="9"/>
      <c r="L964" s="3" t="str">
        <f>IFERROR(VLOOKUP($D964,Payments!B$10:$AX$1113,49,FALSE),"-")</f>
        <v>-</v>
      </c>
      <c r="M964" s="3" t="str">
        <f>IFERROR(VLOOKUP($D964,Payments!D$10:$AX$1113,47,FALSE),"-")</f>
        <v>-</v>
      </c>
      <c r="N964" s="3" t="str">
        <f>IFERROR(VLOOKUP($D964,Payments!F$10:$AX$1113,45,FALSE),"-")</f>
        <v>-</v>
      </c>
      <c r="O964" s="3" t="str">
        <f>IFERROR(VLOOKUP($D964,Payments!H$10:$AX$1113,43,FALSE),"-")</f>
        <v>-</v>
      </c>
      <c r="P964" s="3" t="str">
        <f>IFERROR(VLOOKUP($D964,Payments!J$10:$AX$1113,41,FALSE),"-")</f>
        <v>-</v>
      </c>
      <c r="Q964" s="3" t="str">
        <f>IFERROR(VLOOKUP($D964,Payments!L$10:$AX$1113,39,FALSE),"-")</f>
        <v>-</v>
      </c>
      <c r="R964" s="3" t="str">
        <f>IFERROR(VLOOKUP($D964,Payments!N$10:$AX$1113,37,FALSE),"-")</f>
        <v>-</v>
      </c>
      <c r="S964" s="3" t="str">
        <f>IFERROR(VLOOKUP($D964,Payments!P$10:$AX$1113,35,FALSE),"-")</f>
        <v>-</v>
      </c>
      <c r="T964" s="3" t="str">
        <f>IFERROR(VLOOKUP($D964,Payments!R$10:$AX$1113,33,FALSE),"-")</f>
        <v>-</v>
      </c>
      <c r="U964" s="3" t="str">
        <f>IFERROR(VLOOKUP($D964,Payments!T$10:$AX$1113,31,FALSE),"-")</f>
        <v>-</v>
      </c>
      <c r="V964" s="3" t="str">
        <f>IFERROR(VLOOKUP($D964,Payments!V$10:$AX$1113,29,FALSE),"-")</f>
        <v>-</v>
      </c>
      <c r="W964" s="3" t="str">
        <f>IFERROR(VLOOKUP($D964,Payments!X$10:$AX$1113,27,FALSE),"-")</f>
        <v>-</v>
      </c>
      <c r="X964" s="3" t="str">
        <f>IFERROR(VLOOKUP($D964,Payments!Z$10:$AX$1113,25,FALSE),"-")</f>
        <v>-</v>
      </c>
      <c r="Y964" s="3" t="str">
        <f>IFERROR(VLOOKUP($D964,Payments!AB$10:$AX$1113,23,FALSE),"-")</f>
        <v>-</v>
      </c>
      <c r="Z964" s="3" t="str">
        <f>IFERROR(VLOOKUP($D964,Payments!AD$10:$AX$1113,19,FALSE),"-")</f>
        <v>-</v>
      </c>
      <c r="AA964" s="3" t="str">
        <f>IFERROR(VLOOKUP($D964,Payments!AF$10:$AX$1113,17,FALSE),"-")</f>
        <v>-</v>
      </c>
      <c r="AB964" s="3" t="str">
        <f>IFERROR(VLOOKUP($D964,Payments!AH$10:$AX$1113,15,FALSE),"-")</f>
        <v>-</v>
      </c>
      <c r="AC964" s="3" t="str">
        <f>IFERROR(VLOOKUP($D964,Payments!AJ$10:$AX$1113,15,FALSE),"-")</f>
        <v>-</v>
      </c>
      <c r="AD964" s="3" t="str">
        <f>IFERROR(VLOOKUP($D964,Payments!AL$10:$AX$1113,13,FALSE),"-")</f>
        <v>-</v>
      </c>
      <c r="AE964" s="3" t="str">
        <f>IFERROR(VLOOKUP($D964,Payments!AN$10:$AX$1113,11,FALSE),"-")</f>
        <v>-</v>
      </c>
      <c r="AF964" s="3" t="str">
        <f>IFERROR(VLOOKUP($D964,Payments!AP$10:$AX$1113,9,FALSE),"-")</f>
        <v>-</v>
      </c>
      <c r="AG964" s="3" t="str">
        <f>IFERROR(VLOOKUP($D964,Payments!AR$10:$AX$1113,7,FALSE),"-")</f>
        <v>-</v>
      </c>
      <c r="AH964" s="3" t="str">
        <f>IFERROR(VLOOKUP($D964,Payments!AT$10:$AX$1113,5,FALSE),"-")</f>
        <v>-</v>
      </c>
      <c r="AI964" s="3" t="str">
        <f>IFERROR(VLOOKUP($D964,Payments!AV$10:$AX$1113,3,FALSE),"-")</f>
        <v>-</v>
      </c>
    </row>
    <row r="965" spans="1:35" ht="14.5" x14ac:dyDescent="0.35">
      <c r="A965" s="10" t="s">
        <v>1064</v>
      </c>
      <c r="B965" s="2" t="s">
        <v>2746</v>
      </c>
      <c r="C965" s="23" t="s">
        <v>1276</v>
      </c>
      <c r="D965" s="2" t="s">
        <v>2536</v>
      </c>
      <c r="E965" s="23" t="s">
        <v>1280</v>
      </c>
      <c r="F965" s="9">
        <v>5</v>
      </c>
      <c r="G965" s="38">
        <v>20000</v>
      </c>
      <c r="H965" s="9"/>
      <c r="I965" s="31"/>
      <c r="J965" s="9"/>
      <c r="K965" s="9"/>
      <c r="L965" s="3" t="str">
        <f>IFERROR(VLOOKUP($D965,Payments!B$10:$AX$1113,49,FALSE),"-")</f>
        <v>-</v>
      </c>
      <c r="M965" s="3" t="str">
        <f>IFERROR(VLOOKUP($D965,Payments!D$10:$AX$1113,47,FALSE),"-")</f>
        <v>-</v>
      </c>
      <c r="N965" s="3" t="str">
        <f>IFERROR(VLOOKUP($D965,Payments!F$10:$AX$1113,45,FALSE),"-")</f>
        <v>-</v>
      </c>
      <c r="O965" s="3" t="str">
        <f>IFERROR(VLOOKUP($D965,Payments!H$10:$AX$1113,43,FALSE),"-")</f>
        <v>-</v>
      </c>
      <c r="P965" s="3" t="str">
        <f>IFERROR(VLOOKUP($D965,Payments!J$10:$AX$1113,41,FALSE),"-")</f>
        <v>-</v>
      </c>
      <c r="Q965" s="3" t="str">
        <f>IFERROR(VLOOKUP($D965,Payments!L$10:$AX$1113,39,FALSE),"-")</f>
        <v>-</v>
      </c>
      <c r="R965" s="3" t="str">
        <f>IFERROR(VLOOKUP($D965,Payments!N$10:$AX$1113,37,FALSE),"-")</f>
        <v>-</v>
      </c>
      <c r="S965" s="3" t="str">
        <f>IFERROR(VLOOKUP($D965,Payments!P$10:$AX$1113,35,FALSE),"-")</f>
        <v>-</v>
      </c>
      <c r="T965" s="3" t="str">
        <f>IFERROR(VLOOKUP($D965,Payments!R$10:$AX$1113,33,FALSE),"-")</f>
        <v>-</v>
      </c>
      <c r="U965" s="3" t="str">
        <f>IFERROR(VLOOKUP($D965,Payments!T$10:$AX$1113,31,FALSE),"-")</f>
        <v>-</v>
      </c>
      <c r="V965" s="3" t="str">
        <f>IFERROR(VLOOKUP($D965,Payments!V$10:$AX$1113,29,FALSE),"-")</f>
        <v>-</v>
      </c>
      <c r="W965" s="3" t="str">
        <f>IFERROR(VLOOKUP($D965,Payments!X$10:$AX$1113,27,FALSE),"-")</f>
        <v>-</v>
      </c>
      <c r="X965" s="3" t="str">
        <f>IFERROR(VLOOKUP($D965,Payments!Z$10:$AX$1113,25,FALSE),"-")</f>
        <v>-</v>
      </c>
      <c r="Y965" s="3" t="str">
        <f>IFERROR(VLOOKUP($D965,Payments!AB$10:$AX$1113,23,FALSE),"-")</f>
        <v>-</v>
      </c>
      <c r="Z965" s="3" t="str">
        <f>IFERROR(VLOOKUP($D965,Payments!AD$10:$AX$1113,19,FALSE),"-")</f>
        <v>-</v>
      </c>
      <c r="AA965" s="3" t="str">
        <f>IFERROR(VLOOKUP($D965,Payments!AF$10:$AX$1113,17,FALSE),"-")</f>
        <v>-</v>
      </c>
      <c r="AB965" s="3" t="str">
        <f>IFERROR(VLOOKUP($D965,Payments!AH$10:$AX$1113,15,FALSE),"-")</f>
        <v>-</v>
      </c>
      <c r="AC965" s="3" t="str">
        <f>IFERROR(VLOOKUP($D965,Payments!AJ$10:$AX$1113,15,FALSE),"-")</f>
        <v>-</v>
      </c>
      <c r="AD965" s="3" t="str">
        <f>IFERROR(VLOOKUP($D965,Payments!AL$10:$AX$1113,13,FALSE),"-")</f>
        <v>-</v>
      </c>
      <c r="AE965" s="3" t="str">
        <f>IFERROR(VLOOKUP($D965,Payments!AN$10:$AX$1113,11,FALSE),"-")</f>
        <v>-</v>
      </c>
      <c r="AF965" s="3" t="str">
        <f>IFERROR(VLOOKUP($D965,Payments!AP$10:$AX$1113,9,FALSE),"-")</f>
        <v>-</v>
      </c>
      <c r="AG965" s="3" t="str">
        <f>IFERROR(VLOOKUP($D965,Payments!AR$10:$AX$1113,7,FALSE),"-")</f>
        <v>-</v>
      </c>
      <c r="AH965" s="3" t="str">
        <f>IFERROR(VLOOKUP($D965,Payments!AT$10:$AX$1113,5,FALSE),"-")</f>
        <v>-</v>
      </c>
      <c r="AI965" s="3" t="str">
        <f>IFERROR(VLOOKUP($D965,Payments!AV$10:$AX$1113,3,FALSE),"-")</f>
        <v>-</v>
      </c>
    </row>
    <row r="966" spans="1:35" ht="14.5" x14ac:dyDescent="0.35">
      <c r="A966" s="10" t="s">
        <v>1064</v>
      </c>
      <c r="B966" s="2" t="s">
        <v>2746</v>
      </c>
      <c r="C966" s="23" t="s">
        <v>1276</v>
      </c>
      <c r="D966" s="2" t="s">
        <v>2537</v>
      </c>
      <c r="E966" s="23" t="s">
        <v>1281</v>
      </c>
      <c r="F966" s="9">
        <v>9</v>
      </c>
      <c r="G966" s="38">
        <v>20000</v>
      </c>
      <c r="H966" s="9"/>
      <c r="I966" s="31"/>
      <c r="J966" s="9"/>
      <c r="K966" s="9"/>
      <c r="L966" s="3" t="str">
        <f>IFERROR(VLOOKUP($D966,Payments!B$10:$AX$1113,49,FALSE),"-")</f>
        <v>-</v>
      </c>
      <c r="M966" s="3" t="str">
        <f>IFERROR(VLOOKUP($D966,Payments!D$10:$AX$1113,47,FALSE),"-")</f>
        <v>-</v>
      </c>
      <c r="N966" s="3" t="str">
        <f>IFERROR(VLOOKUP($D966,Payments!F$10:$AX$1113,45,FALSE),"-")</f>
        <v>-</v>
      </c>
      <c r="O966" s="3" t="str">
        <f>IFERROR(VLOOKUP($D966,Payments!H$10:$AX$1113,43,FALSE),"-")</f>
        <v>-</v>
      </c>
      <c r="P966" s="3" t="str">
        <f>IFERROR(VLOOKUP($D966,Payments!J$10:$AX$1113,41,FALSE),"-")</f>
        <v>-</v>
      </c>
      <c r="Q966" s="3" t="str">
        <f>IFERROR(VLOOKUP($D966,Payments!L$10:$AX$1113,39,FALSE),"-")</f>
        <v>-</v>
      </c>
      <c r="R966" s="3" t="str">
        <f>IFERROR(VLOOKUP($D966,Payments!N$10:$AX$1113,37,FALSE),"-")</f>
        <v>-</v>
      </c>
      <c r="S966" s="3" t="str">
        <f>IFERROR(VLOOKUP($D966,Payments!P$10:$AX$1113,35,FALSE),"-")</f>
        <v>-</v>
      </c>
      <c r="T966" s="3" t="str">
        <f>IFERROR(VLOOKUP($D966,Payments!R$10:$AX$1113,33,FALSE),"-")</f>
        <v>-</v>
      </c>
      <c r="U966" s="3" t="str">
        <f>IFERROR(VLOOKUP($D966,Payments!T$10:$AX$1113,31,FALSE),"-")</f>
        <v>-</v>
      </c>
      <c r="V966" s="3" t="str">
        <f>IFERROR(VLOOKUP($D966,Payments!V$10:$AX$1113,29,FALSE),"-")</f>
        <v>-</v>
      </c>
      <c r="W966" s="3" t="str">
        <f>IFERROR(VLOOKUP($D966,Payments!X$10:$AX$1113,27,FALSE),"-")</f>
        <v>-</v>
      </c>
      <c r="X966" s="3" t="str">
        <f>IFERROR(VLOOKUP($D966,Payments!Z$10:$AX$1113,25,FALSE),"-")</f>
        <v>-</v>
      </c>
      <c r="Y966" s="3" t="str">
        <f>IFERROR(VLOOKUP($D966,Payments!AB$10:$AX$1113,23,FALSE),"-")</f>
        <v>-</v>
      </c>
      <c r="Z966" s="3" t="str">
        <f>IFERROR(VLOOKUP($D966,Payments!AD$10:$AX$1113,19,FALSE),"-")</f>
        <v>-</v>
      </c>
      <c r="AA966" s="3" t="str">
        <f>IFERROR(VLOOKUP($D966,Payments!AF$10:$AX$1113,17,FALSE),"-")</f>
        <v>-</v>
      </c>
      <c r="AB966" s="3" t="str">
        <f>IFERROR(VLOOKUP($D966,Payments!AH$10:$AX$1113,15,FALSE),"-")</f>
        <v>-</v>
      </c>
      <c r="AC966" s="3" t="str">
        <f>IFERROR(VLOOKUP($D966,Payments!AJ$10:$AX$1113,15,FALSE),"-")</f>
        <v>-</v>
      </c>
      <c r="AD966" s="3" t="str">
        <f>IFERROR(VLOOKUP($D966,Payments!AL$10:$AX$1113,13,FALSE),"-")</f>
        <v>-</v>
      </c>
      <c r="AE966" s="3" t="str">
        <f>IFERROR(VLOOKUP($D966,Payments!AN$10:$AX$1113,11,FALSE),"-")</f>
        <v>-</v>
      </c>
      <c r="AF966" s="3" t="str">
        <f>IFERROR(VLOOKUP($D966,Payments!AP$10:$AX$1113,9,FALSE),"-")</f>
        <v>-</v>
      </c>
      <c r="AG966" s="3" t="str">
        <f>IFERROR(VLOOKUP($D966,Payments!AR$10:$AX$1113,7,FALSE),"-")</f>
        <v>-</v>
      </c>
      <c r="AH966" s="3" t="str">
        <f>IFERROR(VLOOKUP($D966,Payments!AT$10:$AX$1113,5,FALSE),"-")</f>
        <v>-</v>
      </c>
      <c r="AI966" s="3" t="str">
        <f>IFERROR(VLOOKUP($D966,Payments!AV$10:$AX$1113,3,FALSE),"-")</f>
        <v>-</v>
      </c>
    </row>
    <row r="967" spans="1:35" ht="14.5" x14ac:dyDescent="0.35">
      <c r="A967" s="10" t="s">
        <v>1064</v>
      </c>
      <c r="B967" s="2" t="s">
        <v>2746</v>
      </c>
      <c r="C967" s="23" t="s">
        <v>1276</v>
      </c>
      <c r="D967" s="2" t="s">
        <v>2538</v>
      </c>
      <c r="E967" s="23" t="s">
        <v>1282</v>
      </c>
      <c r="F967" s="9">
        <v>11</v>
      </c>
      <c r="G967" s="38">
        <v>20000</v>
      </c>
      <c r="H967" s="9"/>
      <c r="I967" s="31"/>
      <c r="J967" s="9"/>
      <c r="K967" s="9"/>
      <c r="L967" s="3" t="str">
        <f>IFERROR(VLOOKUP($D967,Payments!B$10:$AX$1113,49,FALSE),"-")</f>
        <v>-</v>
      </c>
      <c r="M967" s="3" t="str">
        <f>IFERROR(VLOOKUP($D967,Payments!D$10:$AX$1113,47,FALSE),"-")</f>
        <v>-</v>
      </c>
      <c r="N967" s="3" t="str">
        <f>IFERROR(VLOOKUP($D967,Payments!F$10:$AX$1113,45,FALSE),"-")</f>
        <v>-</v>
      </c>
      <c r="O967" s="3" t="str">
        <f>IFERROR(VLOOKUP($D967,Payments!H$10:$AX$1113,43,FALSE),"-")</f>
        <v>-</v>
      </c>
      <c r="P967" s="3" t="str">
        <f>IFERROR(VLOOKUP($D967,Payments!J$10:$AX$1113,41,FALSE),"-")</f>
        <v>-</v>
      </c>
      <c r="Q967" s="3" t="str">
        <f>IFERROR(VLOOKUP($D967,Payments!L$10:$AX$1113,39,FALSE),"-")</f>
        <v>-</v>
      </c>
      <c r="R967" s="3" t="str">
        <f>IFERROR(VLOOKUP($D967,Payments!N$10:$AX$1113,37,FALSE),"-")</f>
        <v>-</v>
      </c>
      <c r="S967" s="3" t="str">
        <f>IFERROR(VLOOKUP($D967,Payments!P$10:$AX$1113,35,FALSE),"-")</f>
        <v>-</v>
      </c>
      <c r="T967" s="3" t="str">
        <f>IFERROR(VLOOKUP($D967,Payments!R$10:$AX$1113,33,FALSE),"-")</f>
        <v>-</v>
      </c>
      <c r="U967" s="3" t="str">
        <f>IFERROR(VLOOKUP($D967,Payments!T$10:$AX$1113,31,FALSE),"-")</f>
        <v>-</v>
      </c>
      <c r="V967" s="3" t="str">
        <f>IFERROR(VLOOKUP($D967,Payments!V$10:$AX$1113,29,FALSE),"-")</f>
        <v>-</v>
      </c>
      <c r="W967" s="3" t="str">
        <f>IFERROR(VLOOKUP($D967,Payments!X$10:$AX$1113,27,FALSE),"-")</f>
        <v>-</v>
      </c>
      <c r="X967" s="3" t="str">
        <f>IFERROR(VLOOKUP($D967,Payments!Z$10:$AX$1113,25,FALSE),"-")</f>
        <v>-</v>
      </c>
      <c r="Y967" s="3" t="str">
        <f>IFERROR(VLOOKUP($D967,Payments!AB$10:$AX$1113,23,FALSE),"-")</f>
        <v>-</v>
      </c>
      <c r="Z967" s="3" t="str">
        <f>IFERROR(VLOOKUP($D967,Payments!AD$10:$AX$1113,19,FALSE),"-")</f>
        <v>-</v>
      </c>
      <c r="AA967" s="3" t="str">
        <f>IFERROR(VLOOKUP($D967,Payments!AF$10:$AX$1113,17,FALSE),"-")</f>
        <v>-</v>
      </c>
      <c r="AB967" s="3" t="str">
        <f>IFERROR(VLOOKUP($D967,Payments!AH$10:$AX$1113,15,FALSE),"-")</f>
        <v>-</v>
      </c>
      <c r="AC967" s="3" t="str">
        <f>IFERROR(VLOOKUP($D967,Payments!AJ$10:$AX$1113,15,FALSE),"-")</f>
        <v>-</v>
      </c>
      <c r="AD967" s="3" t="str">
        <f>IFERROR(VLOOKUP($D967,Payments!AL$10:$AX$1113,13,FALSE),"-")</f>
        <v>-</v>
      </c>
      <c r="AE967" s="3" t="str">
        <f>IFERROR(VLOOKUP($D967,Payments!AN$10:$AX$1113,11,FALSE),"-")</f>
        <v>-</v>
      </c>
      <c r="AF967" s="3" t="str">
        <f>IFERROR(VLOOKUP($D967,Payments!AP$10:$AX$1113,9,FALSE),"-")</f>
        <v>-</v>
      </c>
      <c r="AG967" s="3" t="str">
        <f>IFERROR(VLOOKUP($D967,Payments!AR$10:$AX$1113,7,FALSE),"-")</f>
        <v>-</v>
      </c>
      <c r="AH967" s="3" t="str">
        <f>IFERROR(VLOOKUP($D967,Payments!AT$10:$AX$1113,5,FALSE),"-")</f>
        <v>-</v>
      </c>
      <c r="AI967" s="3" t="str">
        <f>IFERROR(VLOOKUP($D967,Payments!AV$10:$AX$1113,3,FALSE),"-")</f>
        <v>-</v>
      </c>
    </row>
    <row r="968" spans="1:35" ht="14.5" x14ac:dyDescent="0.35">
      <c r="A968" s="10" t="s">
        <v>1064</v>
      </c>
      <c r="B968" s="2" t="s">
        <v>2746</v>
      </c>
      <c r="C968" s="23" t="s">
        <v>1276</v>
      </c>
      <c r="D968" s="2" t="s">
        <v>2539</v>
      </c>
      <c r="E968" s="23" t="s">
        <v>1283</v>
      </c>
      <c r="F968" s="9">
        <v>4</v>
      </c>
      <c r="G968" s="38">
        <v>20000</v>
      </c>
      <c r="H968" s="9"/>
      <c r="I968" s="31"/>
      <c r="J968" s="9"/>
      <c r="K968" s="9"/>
      <c r="L968" s="3" t="str">
        <f>IFERROR(VLOOKUP($D968,Payments!B$10:$AX$1113,49,FALSE),"-")</f>
        <v>-</v>
      </c>
      <c r="M968" s="3" t="str">
        <f>IFERROR(VLOOKUP($D968,Payments!D$10:$AX$1113,47,FALSE),"-")</f>
        <v>-</v>
      </c>
      <c r="N968" s="3" t="str">
        <f>IFERROR(VLOOKUP($D968,Payments!F$10:$AX$1113,45,FALSE),"-")</f>
        <v>-</v>
      </c>
      <c r="O968" s="3" t="str">
        <f>IFERROR(VLOOKUP($D968,Payments!H$10:$AX$1113,43,FALSE),"-")</f>
        <v>-</v>
      </c>
      <c r="P968" s="3" t="str">
        <f>IFERROR(VLOOKUP($D968,Payments!J$10:$AX$1113,41,FALSE),"-")</f>
        <v>-</v>
      </c>
      <c r="Q968" s="3" t="str">
        <f>IFERROR(VLOOKUP($D968,Payments!L$10:$AX$1113,39,FALSE),"-")</f>
        <v>-</v>
      </c>
      <c r="R968" s="3" t="str">
        <f>IFERROR(VLOOKUP($D968,Payments!N$10:$AX$1113,37,FALSE),"-")</f>
        <v>-</v>
      </c>
      <c r="S968" s="3" t="str">
        <f>IFERROR(VLOOKUP($D968,Payments!P$10:$AX$1113,35,FALSE),"-")</f>
        <v>-</v>
      </c>
      <c r="T968" s="3" t="str">
        <f>IFERROR(VLOOKUP($D968,Payments!R$10:$AX$1113,33,FALSE),"-")</f>
        <v>-</v>
      </c>
      <c r="U968" s="3" t="str">
        <f>IFERROR(VLOOKUP($D968,Payments!T$10:$AX$1113,31,FALSE),"-")</f>
        <v>-</v>
      </c>
      <c r="V968" s="3" t="str">
        <f>IFERROR(VLOOKUP($D968,Payments!V$10:$AX$1113,29,FALSE),"-")</f>
        <v>-</v>
      </c>
      <c r="W968" s="3" t="str">
        <f>IFERROR(VLOOKUP($D968,Payments!X$10:$AX$1113,27,FALSE),"-")</f>
        <v>-</v>
      </c>
      <c r="X968" s="3" t="str">
        <f>IFERROR(VLOOKUP($D968,Payments!Z$10:$AX$1113,25,FALSE),"-")</f>
        <v>-</v>
      </c>
      <c r="Y968" s="3" t="str">
        <f>IFERROR(VLOOKUP($D968,Payments!AB$10:$AX$1113,23,FALSE),"-")</f>
        <v>-</v>
      </c>
      <c r="Z968" s="3" t="str">
        <f>IFERROR(VLOOKUP($D968,Payments!AD$10:$AX$1113,19,FALSE),"-")</f>
        <v>-</v>
      </c>
      <c r="AA968" s="3" t="str">
        <f>IFERROR(VLOOKUP($D968,Payments!AF$10:$AX$1113,17,FALSE),"-")</f>
        <v>-</v>
      </c>
      <c r="AB968" s="3" t="str">
        <f>IFERROR(VLOOKUP($D968,Payments!AH$10:$AX$1113,15,FALSE),"-")</f>
        <v>-</v>
      </c>
      <c r="AC968" s="3" t="str">
        <f>IFERROR(VLOOKUP($D968,Payments!AJ$10:$AX$1113,15,FALSE),"-")</f>
        <v>-</v>
      </c>
      <c r="AD968" s="3" t="str">
        <f>IFERROR(VLOOKUP($D968,Payments!AL$10:$AX$1113,13,FALSE),"-")</f>
        <v>-</v>
      </c>
      <c r="AE968" s="3" t="str">
        <f>IFERROR(VLOOKUP($D968,Payments!AN$10:$AX$1113,11,FALSE),"-")</f>
        <v>-</v>
      </c>
      <c r="AF968" s="3" t="str">
        <f>IFERROR(VLOOKUP($D968,Payments!AP$10:$AX$1113,9,FALSE),"-")</f>
        <v>-</v>
      </c>
      <c r="AG968" s="3" t="str">
        <f>IFERROR(VLOOKUP($D968,Payments!AR$10:$AX$1113,7,FALSE),"-")</f>
        <v>-</v>
      </c>
      <c r="AH968" s="3" t="str">
        <f>IFERROR(VLOOKUP($D968,Payments!AT$10:$AX$1113,5,FALSE),"-")</f>
        <v>-</v>
      </c>
      <c r="AI968" s="3" t="str">
        <f>IFERROR(VLOOKUP($D968,Payments!AV$10:$AX$1113,3,FALSE),"-")</f>
        <v>-</v>
      </c>
    </row>
    <row r="969" spans="1:35" ht="14.5" x14ac:dyDescent="0.35">
      <c r="A969" s="10" t="s">
        <v>1064</v>
      </c>
      <c r="B969" s="2" t="s">
        <v>2746</v>
      </c>
      <c r="C969" s="23" t="s">
        <v>1276</v>
      </c>
      <c r="D969" s="2" t="s">
        <v>2540</v>
      </c>
      <c r="E969" s="23" t="s">
        <v>1284</v>
      </c>
      <c r="F969" s="9">
        <v>35</v>
      </c>
      <c r="G969" s="38">
        <v>20000</v>
      </c>
      <c r="H969" s="9"/>
      <c r="I969" s="31"/>
      <c r="J969" s="9"/>
      <c r="K969" s="9"/>
      <c r="L969" s="3" t="str">
        <f>IFERROR(VLOOKUP($D969,Payments!B$10:$AX$1113,49,FALSE),"-")</f>
        <v>-</v>
      </c>
      <c r="M969" s="3" t="str">
        <f>IFERROR(VLOOKUP($D969,Payments!D$10:$AX$1113,47,FALSE),"-")</f>
        <v>-</v>
      </c>
      <c r="N969" s="3" t="str">
        <f>IFERROR(VLOOKUP($D969,Payments!F$10:$AX$1113,45,FALSE),"-")</f>
        <v>-</v>
      </c>
      <c r="O969" s="3" t="str">
        <f>IFERROR(VLOOKUP($D969,Payments!H$10:$AX$1113,43,FALSE),"-")</f>
        <v>-</v>
      </c>
      <c r="P969" s="3" t="str">
        <f>IFERROR(VLOOKUP($D969,Payments!J$10:$AX$1113,41,FALSE),"-")</f>
        <v>-</v>
      </c>
      <c r="Q969" s="3" t="str">
        <f>IFERROR(VLOOKUP($D969,Payments!L$10:$AX$1113,39,FALSE),"-")</f>
        <v>-</v>
      </c>
      <c r="R969" s="3" t="str">
        <f>IFERROR(VLOOKUP($D969,Payments!N$10:$AX$1113,37,FALSE),"-")</f>
        <v>-</v>
      </c>
      <c r="S969" s="3" t="str">
        <f>IFERROR(VLOOKUP($D969,Payments!P$10:$AX$1113,35,FALSE),"-")</f>
        <v>-</v>
      </c>
      <c r="T969" s="3" t="str">
        <f>IFERROR(VLOOKUP($D969,Payments!R$10:$AX$1113,33,FALSE),"-")</f>
        <v>-</v>
      </c>
      <c r="U969" s="3" t="str">
        <f>IFERROR(VLOOKUP($D969,Payments!T$10:$AX$1113,31,FALSE),"-")</f>
        <v>-</v>
      </c>
      <c r="V969" s="3" t="str">
        <f>IFERROR(VLOOKUP($D969,Payments!V$10:$AX$1113,29,FALSE),"-")</f>
        <v>-</v>
      </c>
      <c r="W969" s="3" t="str">
        <f>IFERROR(VLOOKUP($D969,Payments!X$10:$AX$1113,27,FALSE),"-")</f>
        <v>-</v>
      </c>
      <c r="X969" s="3" t="str">
        <f>IFERROR(VLOOKUP($D969,Payments!Z$10:$AX$1113,25,FALSE),"-")</f>
        <v>-</v>
      </c>
      <c r="Y969" s="3" t="str">
        <f>IFERROR(VLOOKUP($D969,Payments!AB$10:$AX$1113,23,FALSE),"-")</f>
        <v>-</v>
      </c>
      <c r="Z969" s="3" t="str">
        <f>IFERROR(VLOOKUP($D969,Payments!AD$10:$AX$1113,19,FALSE),"-")</f>
        <v>-</v>
      </c>
      <c r="AA969" s="3" t="str">
        <f>IFERROR(VLOOKUP($D969,Payments!AF$10:$AX$1113,17,FALSE),"-")</f>
        <v>-</v>
      </c>
      <c r="AB969" s="3" t="str">
        <f>IFERROR(VLOOKUP($D969,Payments!AH$10:$AX$1113,15,FALSE),"-")</f>
        <v>-</v>
      </c>
      <c r="AC969" s="3" t="str">
        <f>IFERROR(VLOOKUP($D969,Payments!AJ$10:$AX$1113,15,FALSE),"-")</f>
        <v>-</v>
      </c>
      <c r="AD969" s="3" t="str">
        <f>IFERROR(VLOOKUP($D969,Payments!AL$10:$AX$1113,13,FALSE),"-")</f>
        <v>-</v>
      </c>
      <c r="AE969" s="3" t="str">
        <f>IFERROR(VLOOKUP($D969,Payments!AN$10:$AX$1113,11,FALSE),"-")</f>
        <v>-</v>
      </c>
      <c r="AF969" s="3" t="str">
        <f>IFERROR(VLOOKUP($D969,Payments!AP$10:$AX$1113,9,FALSE),"-")</f>
        <v>-</v>
      </c>
      <c r="AG969" s="3" t="str">
        <f>IFERROR(VLOOKUP($D969,Payments!AR$10:$AX$1113,7,FALSE),"-")</f>
        <v>-</v>
      </c>
      <c r="AH969" s="3" t="str">
        <f>IFERROR(VLOOKUP($D969,Payments!AT$10:$AX$1113,5,FALSE),"-")</f>
        <v>-</v>
      </c>
      <c r="AI969" s="3" t="str">
        <f>IFERROR(VLOOKUP($D969,Payments!AV$10:$AX$1113,3,FALSE),"-")</f>
        <v>-</v>
      </c>
    </row>
    <row r="970" spans="1:35" ht="14.5" x14ac:dyDescent="0.35">
      <c r="A970" s="10" t="s">
        <v>1064</v>
      </c>
      <c r="B970" s="2" t="s">
        <v>2746</v>
      </c>
      <c r="C970" s="23" t="s">
        <v>1276</v>
      </c>
      <c r="D970" s="2" t="s">
        <v>2541</v>
      </c>
      <c r="E970" s="23" t="s">
        <v>1285</v>
      </c>
      <c r="F970" s="9">
        <v>10</v>
      </c>
      <c r="G970" s="38">
        <v>35000</v>
      </c>
      <c r="H970" s="9"/>
      <c r="I970" s="31"/>
      <c r="J970" s="9"/>
      <c r="K970" s="9"/>
      <c r="L970" s="3" t="str">
        <f>IFERROR(VLOOKUP($D970,Payments!B$10:$AX$1113,49,FALSE),"-")</f>
        <v>-</v>
      </c>
      <c r="M970" s="3" t="str">
        <f>IFERROR(VLOOKUP($D970,Payments!D$10:$AX$1113,47,FALSE),"-")</f>
        <v>-</v>
      </c>
      <c r="N970" s="3" t="str">
        <f>IFERROR(VLOOKUP($D970,Payments!F$10:$AX$1113,45,FALSE),"-")</f>
        <v>-</v>
      </c>
      <c r="O970" s="3" t="str">
        <f>IFERROR(VLOOKUP($D970,Payments!H$10:$AX$1113,43,FALSE),"-")</f>
        <v>-</v>
      </c>
      <c r="P970" s="3" t="str">
        <f>IFERROR(VLOOKUP($D970,Payments!J$10:$AX$1113,41,FALSE),"-")</f>
        <v>-</v>
      </c>
      <c r="Q970" s="3" t="str">
        <f>IFERROR(VLOOKUP($D970,Payments!L$10:$AX$1113,39,FALSE),"-")</f>
        <v>-</v>
      </c>
      <c r="R970" s="3" t="str">
        <f>IFERROR(VLOOKUP($D970,Payments!N$10:$AX$1113,37,FALSE),"-")</f>
        <v>-</v>
      </c>
      <c r="S970" s="3" t="str">
        <f>IFERROR(VLOOKUP($D970,Payments!P$10:$AX$1113,35,FALSE),"-")</f>
        <v>-</v>
      </c>
      <c r="T970" s="3" t="str">
        <f>IFERROR(VLOOKUP($D970,Payments!R$10:$AX$1113,33,FALSE),"-")</f>
        <v>-</v>
      </c>
      <c r="U970" s="3" t="str">
        <f>IFERROR(VLOOKUP($D970,Payments!T$10:$AX$1113,31,FALSE),"-")</f>
        <v>-</v>
      </c>
      <c r="V970" s="3" t="str">
        <f>IFERROR(VLOOKUP($D970,Payments!V$10:$AX$1113,29,FALSE),"-")</f>
        <v>-</v>
      </c>
      <c r="W970" s="3" t="str">
        <f>IFERROR(VLOOKUP($D970,Payments!X$10:$AX$1113,27,FALSE),"-")</f>
        <v>-</v>
      </c>
      <c r="X970" s="3" t="str">
        <f>IFERROR(VLOOKUP($D970,Payments!Z$10:$AX$1113,25,FALSE),"-")</f>
        <v>-</v>
      </c>
      <c r="Y970" s="3" t="str">
        <f>IFERROR(VLOOKUP($D970,Payments!AB$10:$AX$1113,23,FALSE),"-")</f>
        <v>-</v>
      </c>
      <c r="Z970" s="3" t="str">
        <f>IFERROR(VLOOKUP($D970,Payments!AD$10:$AX$1113,19,FALSE),"-")</f>
        <v>-</v>
      </c>
      <c r="AA970" s="3" t="str">
        <f>IFERROR(VLOOKUP($D970,Payments!AF$10:$AX$1113,17,FALSE),"-")</f>
        <v>-</v>
      </c>
      <c r="AB970" s="3" t="str">
        <f>IFERROR(VLOOKUP($D970,Payments!AH$10:$AX$1113,15,FALSE),"-")</f>
        <v>-</v>
      </c>
      <c r="AC970" s="3" t="str">
        <f>IFERROR(VLOOKUP($D970,Payments!AJ$10:$AX$1113,15,FALSE),"-")</f>
        <v>-</v>
      </c>
      <c r="AD970" s="3" t="str">
        <f>IFERROR(VLOOKUP($D970,Payments!AL$10:$AX$1113,13,FALSE),"-")</f>
        <v>-</v>
      </c>
      <c r="AE970" s="3" t="str">
        <f>IFERROR(VLOOKUP($D970,Payments!AN$10:$AX$1113,11,FALSE),"-")</f>
        <v>-</v>
      </c>
      <c r="AF970" s="3" t="str">
        <f>IFERROR(VLOOKUP($D970,Payments!AP$10:$AX$1113,9,FALSE),"-")</f>
        <v>-</v>
      </c>
      <c r="AG970" s="3" t="str">
        <f>IFERROR(VLOOKUP($D970,Payments!AR$10:$AX$1113,7,FALSE),"-")</f>
        <v>-</v>
      </c>
      <c r="AH970" s="3" t="str">
        <f>IFERROR(VLOOKUP($D970,Payments!AT$10:$AX$1113,5,FALSE),"-")</f>
        <v>-</v>
      </c>
      <c r="AI970" s="3" t="str">
        <f>IFERROR(VLOOKUP($D970,Payments!AV$10:$AX$1113,3,FALSE),"-")</f>
        <v>-</v>
      </c>
    </row>
    <row r="971" spans="1:35" ht="14.5" x14ac:dyDescent="0.35">
      <c r="A971" s="10" t="s">
        <v>1064</v>
      </c>
      <c r="B971" s="2" t="s">
        <v>2746</v>
      </c>
      <c r="C971" s="23" t="s">
        <v>1276</v>
      </c>
      <c r="D971" s="2" t="s">
        <v>2542</v>
      </c>
      <c r="E971" s="23" t="s">
        <v>1286</v>
      </c>
      <c r="F971" s="9"/>
      <c r="G971" s="38">
        <v>20000</v>
      </c>
      <c r="H971" s="9"/>
      <c r="I971" s="31"/>
      <c r="J971" s="9"/>
      <c r="K971" s="9"/>
      <c r="L971" s="3" t="str">
        <f>IFERROR(VLOOKUP($D971,Payments!B$10:$AX$1113,49,FALSE),"-")</f>
        <v>-</v>
      </c>
      <c r="M971" s="3" t="str">
        <f>IFERROR(VLOOKUP($D971,Payments!D$10:$AX$1113,47,FALSE),"-")</f>
        <v>-</v>
      </c>
      <c r="N971" s="3" t="str">
        <f>IFERROR(VLOOKUP($D971,Payments!F$10:$AX$1113,45,FALSE),"-")</f>
        <v>-</v>
      </c>
      <c r="O971" s="3" t="str">
        <f>IFERROR(VLOOKUP($D971,Payments!H$10:$AX$1113,43,FALSE),"-")</f>
        <v>-</v>
      </c>
      <c r="P971" s="3" t="str">
        <f>IFERROR(VLOOKUP($D971,Payments!J$10:$AX$1113,41,FALSE),"-")</f>
        <v>-</v>
      </c>
      <c r="Q971" s="3" t="str">
        <f>IFERROR(VLOOKUP($D971,Payments!L$10:$AX$1113,39,FALSE),"-")</f>
        <v>-</v>
      </c>
      <c r="R971" s="3" t="str">
        <f>IFERROR(VLOOKUP($D971,Payments!N$10:$AX$1113,37,FALSE),"-")</f>
        <v>-</v>
      </c>
      <c r="S971" s="3" t="str">
        <f>IFERROR(VLOOKUP($D971,Payments!P$10:$AX$1113,35,FALSE),"-")</f>
        <v>-</v>
      </c>
      <c r="T971" s="3" t="str">
        <f>IFERROR(VLOOKUP($D971,Payments!R$10:$AX$1113,33,FALSE),"-")</f>
        <v>-</v>
      </c>
      <c r="U971" s="3" t="str">
        <f>IFERROR(VLOOKUP($D971,Payments!T$10:$AX$1113,31,FALSE),"-")</f>
        <v>-</v>
      </c>
      <c r="V971" s="3" t="str">
        <f>IFERROR(VLOOKUP($D971,Payments!V$10:$AX$1113,29,FALSE),"-")</f>
        <v>-</v>
      </c>
      <c r="W971" s="3" t="str">
        <f>IFERROR(VLOOKUP($D971,Payments!X$10:$AX$1113,27,FALSE),"-")</f>
        <v>-</v>
      </c>
      <c r="X971" s="3" t="str">
        <f>IFERROR(VLOOKUP($D971,Payments!Z$10:$AX$1113,25,FALSE),"-")</f>
        <v>-</v>
      </c>
      <c r="Y971" s="3" t="str">
        <f>IFERROR(VLOOKUP($D971,Payments!AB$10:$AX$1113,23,FALSE),"-")</f>
        <v>-</v>
      </c>
      <c r="Z971" s="3" t="str">
        <f>IFERROR(VLOOKUP($D971,Payments!AD$10:$AX$1113,19,FALSE),"-")</f>
        <v>-</v>
      </c>
      <c r="AA971" s="3" t="str">
        <f>IFERROR(VLOOKUP($D971,Payments!AF$10:$AX$1113,17,FALSE),"-")</f>
        <v>-</v>
      </c>
      <c r="AB971" s="3" t="str">
        <f>IFERROR(VLOOKUP($D971,Payments!AH$10:$AX$1113,15,FALSE),"-")</f>
        <v>-</v>
      </c>
      <c r="AC971" s="3" t="str">
        <f>IFERROR(VLOOKUP($D971,Payments!AJ$10:$AX$1113,15,FALSE),"-")</f>
        <v>-</v>
      </c>
      <c r="AD971" s="3" t="str">
        <f>IFERROR(VLOOKUP($D971,Payments!AL$10:$AX$1113,13,FALSE),"-")</f>
        <v>-</v>
      </c>
      <c r="AE971" s="3" t="str">
        <f>IFERROR(VLOOKUP($D971,Payments!AN$10:$AX$1113,11,FALSE),"-")</f>
        <v>-</v>
      </c>
      <c r="AF971" s="3" t="str">
        <f>IFERROR(VLOOKUP($D971,Payments!AP$10:$AX$1113,9,FALSE),"-")</f>
        <v>-</v>
      </c>
      <c r="AG971" s="3" t="str">
        <f>IFERROR(VLOOKUP($D971,Payments!AR$10:$AX$1113,7,FALSE),"-")</f>
        <v>-</v>
      </c>
      <c r="AH971" s="3" t="str">
        <f>IFERROR(VLOOKUP($D971,Payments!AT$10:$AX$1113,5,FALSE),"-")</f>
        <v>-</v>
      </c>
      <c r="AI971" s="3" t="str">
        <f>IFERROR(VLOOKUP($D971,Payments!AV$10:$AX$1113,3,FALSE),"-")</f>
        <v>-</v>
      </c>
    </row>
    <row r="972" spans="1:35" ht="14.5" x14ac:dyDescent="0.35">
      <c r="A972" s="10" t="s">
        <v>1064</v>
      </c>
      <c r="B972" s="2" t="s">
        <v>2746</v>
      </c>
      <c r="C972" s="23" t="s">
        <v>1276</v>
      </c>
      <c r="D972" s="2" t="s">
        <v>2543</v>
      </c>
      <c r="E972" s="23" t="s">
        <v>1287</v>
      </c>
      <c r="F972" s="9">
        <v>1</v>
      </c>
      <c r="G972" s="38">
        <v>20000</v>
      </c>
      <c r="H972" s="9"/>
      <c r="I972" s="31"/>
      <c r="J972" s="9"/>
      <c r="K972" s="9"/>
      <c r="L972" s="3" t="str">
        <f>IFERROR(VLOOKUP($D972,Payments!B$10:$AX$1113,49,FALSE),"-")</f>
        <v>-</v>
      </c>
      <c r="M972" s="3" t="str">
        <f>IFERROR(VLOOKUP($D972,Payments!D$10:$AX$1113,47,FALSE),"-")</f>
        <v>-</v>
      </c>
      <c r="N972" s="3" t="str">
        <f>IFERROR(VLOOKUP($D972,Payments!F$10:$AX$1113,45,FALSE),"-")</f>
        <v>-</v>
      </c>
      <c r="O972" s="3" t="str">
        <f>IFERROR(VLOOKUP($D972,Payments!H$10:$AX$1113,43,FALSE),"-")</f>
        <v>-</v>
      </c>
      <c r="P972" s="3" t="str">
        <f>IFERROR(VLOOKUP($D972,Payments!J$10:$AX$1113,41,FALSE),"-")</f>
        <v>-</v>
      </c>
      <c r="Q972" s="3" t="str">
        <f>IFERROR(VLOOKUP($D972,Payments!L$10:$AX$1113,39,FALSE),"-")</f>
        <v>-</v>
      </c>
      <c r="R972" s="3" t="str">
        <f>IFERROR(VLOOKUP($D972,Payments!N$10:$AX$1113,37,FALSE),"-")</f>
        <v>-</v>
      </c>
      <c r="S972" s="3" t="str">
        <f>IFERROR(VLOOKUP($D972,Payments!P$10:$AX$1113,35,FALSE),"-")</f>
        <v>-</v>
      </c>
      <c r="T972" s="3" t="str">
        <f>IFERROR(VLOOKUP($D972,Payments!R$10:$AX$1113,33,FALSE),"-")</f>
        <v>-</v>
      </c>
      <c r="U972" s="3" t="str">
        <f>IFERROR(VLOOKUP($D972,Payments!T$10:$AX$1113,31,FALSE),"-")</f>
        <v>-</v>
      </c>
      <c r="V972" s="3" t="str">
        <f>IFERROR(VLOOKUP($D972,Payments!V$10:$AX$1113,29,FALSE),"-")</f>
        <v>-</v>
      </c>
      <c r="W972" s="3" t="str">
        <f>IFERROR(VLOOKUP($D972,Payments!X$10:$AX$1113,27,FALSE),"-")</f>
        <v>-</v>
      </c>
      <c r="X972" s="3" t="str">
        <f>IFERROR(VLOOKUP($D972,Payments!Z$10:$AX$1113,25,FALSE),"-")</f>
        <v>-</v>
      </c>
      <c r="Y972" s="3" t="str">
        <f>IFERROR(VLOOKUP($D972,Payments!AB$10:$AX$1113,23,FALSE),"-")</f>
        <v>-</v>
      </c>
      <c r="Z972" s="3" t="str">
        <f>IFERROR(VLOOKUP($D972,Payments!AD$10:$AX$1113,19,FALSE),"-")</f>
        <v>-</v>
      </c>
      <c r="AA972" s="3" t="str">
        <f>IFERROR(VLOOKUP($D972,Payments!AF$10:$AX$1113,17,FALSE),"-")</f>
        <v>-</v>
      </c>
      <c r="AB972" s="3" t="str">
        <f>IFERROR(VLOOKUP($D972,Payments!AH$10:$AX$1113,15,FALSE),"-")</f>
        <v>-</v>
      </c>
      <c r="AC972" s="3" t="str">
        <f>IFERROR(VLOOKUP($D972,Payments!AJ$10:$AX$1113,15,FALSE),"-")</f>
        <v>-</v>
      </c>
      <c r="AD972" s="3" t="str">
        <f>IFERROR(VLOOKUP($D972,Payments!AL$10:$AX$1113,13,FALSE),"-")</f>
        <v>-</v>
      </c>
      <c r="AE972" s="3" t="str">
        <f>IFERROR(VLOOKUP($D972,Payments!AN$10:$AX$1113,11,FALSE),"-")</f>
        <v>-</v>
      </c>
      <c r="AF972" s="3" t="str">
        <f>IFERROR(VLOOKUP($D972,Payments!AP$10:$AX$1113,9,FALSE),"-")</f>
        <v>-</v>
      </c>
      <c r="AG972" s="3" t="str">
        <f>IFERROR(VLOOKUP($D972,Payments!AR$10:$AX$1113,7,FALSE),"-")</f>
        <v>-</v>
      </c>
      <c r="AH972" s="3" t="str">
        <f>IFERROR(VLOOKUP($D972,Payments!AT$10:$AX$1113,5,FALSE),"-")</f>
        <v>-</v>
      </c>
      <c r="AI972" s="3" t="str">
        <f>IFERROR(VLOOKUP($D972,Payments!AV$10:$AX$1113,3,FALSE),"-")</f>
        <v>-</v>
      </c>
    </row>
    <row r="973" spans="1:35" ht="14.5" x14ac:dyDescent="0.35">
      <c r="A973" s="10" t="s">
        <v>1064</v>
      </c>
      <c r="B973" s="2" t="s">
        <v>2746</v>
      </c>
      <c r="C973" s="23" t="s">
        <v>1276</v>
      </c>
      <c r="D973" s="2" t="s">
        <v>2544</v>
      </c>
      <c r="E973" s="23" t="s">
        <v>1288</v>
      </c>
      <c r="F973" s="9">
        <v>9</v>
      </c>
      <c r="G973" s="38">
        <v>20000</v>
      </c>
      <c r="H973" s="9"/>
      <c r="I973" s="31"/>
      <c r="J973" s="9"/>
      <c r="K973" s="9"/>
      <c r="L973" s="3" t="str">
        <f>IFERROR(VLOOKUP($D973,Payments!B$10:$AX$1113,49,FALSE),"-")</f>
        <v>-</v>
      </c>
      <c r="M973" s="3" t="str">
        <f>IFERROR(VLOOKUP($D973,Payments!D$10:$AX$1113,47,FALSE),"-")</f>
        <v>-</v>
      </c>
      <c r="N973" s="3" t="str">
        <f>IFERROR(VLOOKUP($D973,Payments!F$10:$AX$1113,45,FALSE),"-")</f>
        <v>-</v>
      </c>
      <c r="O973" s="3" t="str">
        <f>IFERROR(VLOOKUP($D973,Payments!H$10:$AX$1113,43,FALSE),"-")</f>
        <v>-</v>
      </c>
      <c r="P973" s="3" t="str">
        <f>IFERROR(VLOOKUP($D973,Payments!J$10:$AX$1113,41,FALSE),"-")</f>
        <v>-</v>
      </c>
      <c r="Q973" s="3" t="str">
        <f>IFERROR(VLOOKUP($D973,Payments!L$10:$AX$1113,39,FALSE),"-")</f>
        <v>-</v>
      </c>
      <c r="R973" s="3" t="str">
        <f>IFERROR(VLOOKUP($D973,Payments!N$10:$AX$1113,37,FALSE),"-")</f>
        <v>-</v>
      </c>
      <c r="S973" s="3" t="str">
        <f>IFERROR(VLOOKUP($D973,Payments!P$10:$AX$1113,35,FALSE),"-")</f>
        <v>-</v>
      </c>
      <c r="T973" s="3" t="str">
        <f>IFERROR(VLOOKUP($D973,Payments!R$10:$AX$1113,33,FALSE),"-")</f>
        <v>-</v>
      </c>
      <c r="U973" s="3" t="str">
        <f>IFERROR(VLOOKUP($D973,Payments!T$10:$AX$1113,31,FALSE),"-")</f>
        <v>-</v>
      </c>
      <c r="V973" s="3" t="str">
        <f>IFERROR(VLOOKUP($D973,Payments!V$10:$AX$1113,29,FALSE),"-")</f>
        <v>-</v>
      </c>
      <c r="W973" s="3" t="str">
        <f>IFERROR(VLOOKUP($D973,Payments!X$10:$AX$1113,27,FALSE),"-")</f>
        <v>-</v>
      </c>
      <c r="X973" s="3" t="str">
        <f>IFERROR(VLOOKUP($D973,Payments!Z$10:$AX$1113,25,FALSE),"-")</f>
        <v>-</v>
      </c>
      <c r="Y973" s="3" t="str">
        <f>IFERROR(VLOOKUP($D973,Payments!AB$10:$AX$1113,23,FALSE),"-")</f>
        <v>-</v>
      </c>
      <c r="Z973" s="3" t="str">
        <f>IFERROR(VLOOKUP($D973,Payments!AD$10:$AX$1113,19,FALSE),"-")</f>
        <v>-</v>
      </c>
      <c r="AA973" s="3" t="str">
        <f>IFERROR(VLOOKUP($D973,Payments!AF$10:$AX$1113,17,FALSE),"-")</f>
        <v>-</v>
      </c>
      <c r="AB973" s="3" t="str">
        <f>IFERROR(VLOOKUP($D973,Payments!AH$10:$AX$1113,15,FALSE),"-")</f>
        <v>-</v>
      </c>
      <c r="AC973" s="3" t="str">
        <f>IFERROR(VLOOKUP($D973,Payments!AJ$10:$AX$1113,15,FALSE),"-")</f>
        <v>-</v>
      </c>
      <c r="AD973" s="3" t="str">
        <f>IFERROR(VLOOKUP($D973,Payments!AL$10:$AX$1113,13,FALSE),"-")</f>
        <v>-</v>
      </c>
      <c r="AE973" s="3" t="str">
        <f>IFERROR(VLOOKUP($D973,Payments!AN$10:$AX$1113,11,FALSE),"-")</f>
        <v>-</v>
      </c>
      <c r="AF973" s="3" t="str">
        <f>IFERROR(VLOOKUP($D973,Payments!AP$10:$AX$1113,9,FALSE),"-")</f>
        <v>-</v>
      </c>
      <c r="AG973" s="3" t="str">
        <f>IFERROR(VLOOKUP($D973,Payments!AR$10:$AX$1113,7,FALSE),"-")</f>
        <v>-</v>
      </c>
      <c r="AH973" s="3" t="str">
        <f>IFERROR(VLOOKUP($D973,Payments!AT$10:$AX$1113,5,FALSE),"-")</f>
        <v>-</v>
      </c>
      <c r="AI973" s="3" t="str">
        <f>IFERROR(VLOOKUP($D973,Payments!AV$10:$AX$1113,3,FALSE),"-")</f>
        <v>-</v>
      </c>
    </row>
    <row r="974" spans="1:35" ht="14.5" x14ac:dyDescent="0.35">
      <c r="A974" s="10" t="s">
        <v>1064</v>
      </c>
      <c r="B974" s="2" t="s">
        <v>2746</v>
      </c>
      <c r="C974" s="23" t="s">
        <v>1276</v>
      </c>
      <c r="D974" s="2" t="s">
        <v>2545</v>
      </c>
      <c r="E974" s="23" t="s">
        <v>1289</v>
      </c>
      <c r="F974" s="9">
        <v>3</v>
      </c>
      <c r="G974" s="38">
        <v>20000</v>
      </c>
      <c r="H974" s="9"/>
      <c r="I974" s="31"/>
      <c r="J974" s="9"/>
      <c r="K974" s="9"/>
      <c r="L974" s="3" t="str">
        <f>IFERROR(VLOOKUP($D974,Payments!B$10:$AX$1113,49,FALSE),"-")</f>
        <v>-</v>
      </c>
      <c r="M974" s="3" t="str">
        <f>IFERROR(VLOOKUP($D974,Payments!D$10:$AX$1113,47,FALSE),"-")</f>
        <v>-</v>
      </c>
      <c r="N974" s="3" t="str">
        <f>IFERROR(VLOOKUP($D974,Payments!F$10:$AX$1113,45,FALSE),"-")</f>
        <v>-</v>
      </c>
      <c r="O974" s="3" t="str">
        <f>IFERROR(VLOOKUP($D974,Payments!H$10:$AX$1113,43,FALSE),"-")</f>
        <v>-</v>
      </c>
      <c r="P974" s="3" t="str">
        <f>IFERROR(VLOOKUP($D974,Payments!J$10:$AX$1113,41,FALSE),"-")</f>
        <v>-</v>
      </c>
      <c r="Q974" s="3" t="str">
        <f>IFERROR(VLOOKUP($D974,Payments!L$10:$AX$1113,39,FALSE),"-")</f>
        <v>-</v>
      </c>
      <c r="R974" s="3" t="str">
        <f>IFERROR(VLOOKUP($D974,Payments!N$10:$AX$1113,37,FALSE),"-")</f>
        <v>-</v>
      </c>
      <c r="S974" s="3" t="str">
        <f>IFERROR(VLOOKUP($D974,Payments!P$10:$AX$1113,35,FALSE),"-")</f>
        <v>-</v>
      </c>
      <c r="T974" s="3" t="str">
        <f>IFERROR(VLOOKUP($D974,Payments!R$10:$AX$1113,33,FALSE),"-")</f>
        <v>-</v>
      </c>
      <c r="U974" s="3" t="str">
        <f>IFERROR(VLOOKUP($D974,Payments!T$10:$AX$1113,31,FALSE),"-")</f>
        <v>-</v>
      </c>
      <c r="V974" s="3" t="str">
        <f>IFERROR(VLOOKUP($D974,Payments!V$10:$AX$1113,29,FALSE),"-")</f>
        <v>-</v>
      </c>
      <c r="W974" s="3" t="str">
        <f>IFERROR(VLOOKUP($D974,Payments!X$10:$AX$1113,27,FALSE),"-")</f>
        <v>-</v>
      </c>
      <c r="X974" s="3" t="str">
        <f>IFERROR(VLOOKUP($D974,Payments!Z$10:$AX$1113,25,FALSE),"-")</f>
        <v>-</v>
      </c>
      <c r="Y974" s="3" t="str">
        <f>IFERROR(VLOOKUP($D974,Payments!AB$10:$AX$1113,23,FALSE),"-")</f>
        <v>-</v>
      </c>
      <c r="Z974" s="3" t="str">
        <f>IFERROR(VLOOKUP($D974,Payments!AD$10:$AX$1113,19,FALSE),"-")</f>
        <v>-</v>
      </c>
      <c r="AA974" s="3" t="str">
        <f>IFERROR(VLOOKUP($D974,Payments!AF$10:$AX$1113,17,FALSE),"-")</f>
        <v>-</v>
      </c>
      <c r="AB974" s="3" t="str">
        <f>IFERROR(VLOOKUP($D974,Payments!AH$10:$AX$1113,15,FALSE),"-")</f>
        <v>-</v>
      </c>
      <c r="AC974" s="3" t="str">
        <f>IFERROR(VLOOKUP($D974,Payments!AJ$10:$AX$1113,15,FALSE),"-")</f>
        <v>-</v>
      </c>
      <c r="AD974" s="3" t="str">
        <f>IFERROR(VLOOKUP($D974,Payments!AL$10:$AX$1113,13,FALSE),"-")</f>
        <v>-</v>
      </c>
      <c r="AE974" s="3" t="str">
        <f>IFERROR(VLOOKUP($D974,Payments!AN$10:$AX$1113,11,FALSE),"-")</f>
        <v>-</v>
      </c>
      <c r="AF974" s="3" t="str">
        <f>IFERROR(VLOOKUP($D974,Payments!AP$10:$AX$1113,9,FALSE),"-")</f>
        <v>-</v>
      </c>
      <c r="AG974" s="3" t="str">
        <f>IFERROR(VLOOKUP($D974,Payments!AR$10:$AX$1113,7,FALSE),"-")</f>
        <v>-</v>
      </c>
      <c r="AH974" s="3" t="str">
        <f>IFERROR(VLOOKUP($D974,Payments!AT$10:$AX$1113,5,FALSE),"-")</f>
        <v>-</v>
      </c>
      <c r="AI974" s="3" t="str">
        <f>IFERROR(VLOOKUP($D974,Payments!AV$10:$AX$1113,3,FALSE),"-")</f>
        <v>-</v>
      </c>
    </row>
    <row r="975" spans="1:35" ht="14.5" x14ac:dyDescent="0.35">
      <c r="A975" s="10" t="s">
        <v>1064</v>
      </c>
      <c r="B975" s="2" t="s">
        <v>2747</v>
      </c>
      <c r="C975" s="23" t="s">
        <v>1290</v>
      </c>
      <c r="D975" s="2" t="s">
        <v>2546</v>
      </c>
      <c r="E975" s="23" t="s">
        <v>1291</v>
      </c>
      <c r="F975" s="9">
        <v>5</v>
      </c>
      <c r="G975" s="38">
        <v>20000</v>
      </c>
      <c r="H975" s="9"/>
      <c r="I975" s="31"/>
      <c r="J975" s="9"/>
      <c r="K975" s="9" t="s">
        <v>1292</v>
      </c>
      <c r="L975" s="3" t="str">
        <f>IFERROR(VLOOKUP($D975,Payments!B$10:$AX$1113,49,FALSE),"-")</f>
        <v>-</v>
      </c>
      <c r="M975" s="3" t="str">
        <f>IFERROR(VLOOKUP($D975,Payments!D$10:$AX$1113,47,FALSE),"-")</f>
        <v>-</v>
      </c>
      <c r="N975" s="3" t="str">
        <f>IFERROR(VLOOKUP($D975,Payments!F$10:$AX$1113,45,FALSE),"-")</f>
        <v>-</v>
      </c>
      <c r="O975" s="3" t="str">
        <f>IFERROR(VLOOKUP($D975,Payments!H$10:$AX$1113,43,FALSE),"-")</f>
        <v>-</v>
      </c>
      <c r="P975" s="3" t="str">
        <f>IFERROR(VLOOKUP($D975,Payments!J$10:$AX$1113,41,FALSE),"-")</f>
        <v>-</v>
      </c>
      <c r="Q975" s="3" t="str">
        <f>IFERROR(VLOOKUP($D975,Payments!L$10:$AX$1113,39,FALSE),"-")</f>
        <v>-</v>
      </c>
      <c r="R975" s="3" t="str">
        <f>IFERROR(VLOOKUP($D975,Payments!N$10:$AX$1113,37,FALSE),"-")</f>
        <v>-</v>
      </c>
      <c r="S975" s="3" t="str">
        <f>IFERROR(VLOOKUP($D975,Payments!P$10:$AX$1113,35,FALSE),"-")</f>
        <v>-</v>
      </c>
      <c r="T975" s="3" t="str">
        <f>IFERROR(VLOOKUP($D975,Payments!R$10:$AX$1113,33,FALSE),"-")</f>
        <v>-</v>
      </c>
      <c r="U975" s="3" t="str">
        <f>IFERROR(VLOOKUP($D975,Payments!T$10:$AX$1113,31,FALSE),"-")</f>
        <v>-</v>
      </c>
      <c r="V975" s="3" t="str">
        <f>IFERROR(VLOOKUP($D975,Payments!V$10:$AX$1113,29,FALSE),"-")</f>
        <v>-</v>
      </c>
      <c r="W975" s="3" t="str">
        <f>IFERROR(VLOOKUP($D975,Payments!X$10:$AX$1113,27,FALSE),"-")</f>
        <v>-</v>
      </c>
      <c r="X975" s="3" t="str">
        <f>IFERROR(VLOOKUP($D975,Payments!Z$10:$AX$1113,25,FALSE),"-")</f>
        <v>-</v>
      </c>
      <c r="Y975" s="3" t="str">
        <f>IFERROR(VLOOKUP($D975,Payments!AB$10:$AX$1113,23,FALSE),"-")</f>
        <v>-</v>
      </c>
      <c r="Z975" s="3" t="str">
        <f>IFERROR(VLOOKUP($D975,Payments!AD$10:$AX$1113,19,FALSE),"-")</f>
        <v>-</v>
      </c>
      <c r="AA975" s="3" t="str">
        <f>IFERROR(VLOOKUP($D975,Payments!AF$10:$AX$1113,17,FALSE),"-")</f>
        <v>-</v>
      </c>
      <c r="AB975" s="3" t="str">
        <f>IFERROR(VLOOKUP($D975,Payments!AH$10:$AX$1113,15,FALSE),"-")</f>
        <v>-</v>
      </c>
      <c r="AC975" s="3" t="str">
        <f>IFERROR(VLOOKUP($D975,Payments!AJ$10:$AX$1113,15,FALSE),"-")</f>
        <v>-</v>
      </c>
      <c r="AD975" s="3" t="str">
        <f>IFERROR(VLOOKUP($D975,Payments!AL$10:$AX$1113,13,FALSE),"-")</f>
        <v>-</v>
      </c>
      <c r="AE975" s="3" t="str">
        <f>IFERROR(VLOOKUP($D975,Payments!AN$10:$AX$1113,11,FALSE),"-")</f>
        <v>-</v>
      </c>
      <c r="AF975" s="3" t="str">
        <f>IFERROR(VLOOKUP($D975,Payments!AP$10:$AX$1113,9,FALSE),"-")</f>
        <v>-</v>
      </c>
      <c r="AG975" s="3" t="str">
        <f>IFERROR(VLOOKUP($D975,Payments!AR$10:$AX$1113,7,FALSE),"-")</f>
        <v>-</v>
      </c>
      <c r="AH975" s="3" t="str">
        <f>IFERROR(VLOOKUP($D975,Payments!AT$10:$AX$1113,5,FALSE),"-")</f>
        <v>-</v>
      </c>
      <c r="AI975" s="3" t="str">
        <f>IFERROR(VLOOKUP($D975,Payments!AV$10:$AX$1113,3,FALSE),"-")</f>
        <v>-</v>
      </c>
    </row>
    <row r="976" spans="1:35" ht="14.5" x14ac:dyDescent="0.35">
      <c r="A976" s="10" t="s">
        <v>1064</v>
      </c>
      <c r="B976" s="2" t="s">
        <v>2747</v>
      </c>
      <c r="C976" s="23" t="s">
        <v>1290</v>
      </c>
      <c r="D976" s="2" t="s">
        <v>2547</v>
      </c>
      <c r="E976" s="23" t="s">
        <v>1293</v>
      </c>
      <c r="F976" s="9">
        <v>4</v>
      </c>
      <c r="G976" s="38">
        <v>20000</v>
      </c>
      <c r="H976" s="9"/>
      <c r="I976" s="31">
        <v>15</v>
      </c>
      <c r="J976" s="9"/>
      <c r="K976" s="9"/>
      <c r="L976" s="3" t="str">
        <f>IFERROR(VLOOKUP($D976,Payments!B$10:$AX$1113,49,FALSE),"-")</f>
        <v>-</v>
      </c>
      <c r="M976" s="3" t="str">
        <f>IFERROR(VLOOKUP($D976,Payments!D$10:$AX$1113,47,FALSE),"-")</f>
        <v>-</v>
      </c>
      <c r="N976" s="3" t="str">
        <f>IFERROR(VLOOKUP($D976,Payments!F$10:$AX$1113,45,FALSE),"-")</f>
        <v>-</v>
      </c>
      <c r="O976" s="3" t="str">
        <f>IFERROR(VLOOKUP($D976,Payments!H$10:$AX$1113,43,FALSE),"-")</f>
        <v>-</v>
      </c>
      <c r="P976" s="3" t="str">
        <f>IFERROR(VLOOKUP($D976,Payments!J$10:$AX$1113,41,FALSE),"-")</f>
        <v>-</v>
      </c>
      <c r="Q976" s="3" t="str">
        <f>IFERROR(VLOOKUP($D976,Payments!L$10:$AX$1113,39,FALSE),"-")</f>
        <v>-</v>
      </c>
      <c r="R976" s="3" t="str">
        <f>IFERROR(VLOOKUP($D976,Payments!N$10:$AX$1113,37,FALSE),"-")</f>
        <v>-</v>
      </c>
      <c r="S976" s="3" t="str">
        <f>IFERROR(VLOOKUP($D976,Payments!P$10:$AX$1113,35,FALSE),"-")</f>
        <v>-</v>
      </c>
      <c r="T976" s="3" t="str">
        <f>IFERROR(VLOOKUP($D976,Payments!R$10:$AX$1113,33,FALSE),"-")</f>
        <v>-</v>
      </c>
      <c r="U976" s="3" t="str">
        <f>IFERROR(VLOOKUP($D976,Payments!T$10:$AX$1113,31,FALSE),"-")</f>
        <v>-</v>
      </c>
      <c r="V976" s="3" t="str">
        <f>IFERROR(VLOOKUP($D976,Payments!V$10:$AX$1113,29,FALSE),"-")</f>
        <v>-</v>
      </c>
      <c r="W976" s="3" t="str">
        <f>IFERROR(VLOOKUP($D976,Payments!X$10:$AX$1113,27,FALSE),"-")</f>
        <v>-</v>
      </c>
      <c r="X976" s="3" t="str">
        <f>IFERROR(VLOOKUP($D976,Payments!Z$10:$AX$1113,25,FALSE),"-")</f>
        <v>-</v>
      </c>
      <c r="Y976" s="3" t="str">
        <f>IFERROR(VLOOKUP($D976,Payments!AB$10:$AX$1113,23,FALSE),"-")</f>
        <v>-</v>
      </c>
      <c r="Z976" s="3" t="str">
        <f>IFERROR(VLOOKUP($D976,Payments!AD$10:$AX$1113,19,FALSE),"-")</f>
        <v>-</v>
      </c>
      <c r="AA976" s="3" t="str">
        <f>IFERROR(VLOOKUP($D976,Payments!AF$10:$AX$1113,17,FALSE),"-")</f>
        <v>-</v>
      </c>
      <c r="AB976" s="3" t="str">
        <f>IFERROR(VLOOKUP($D976,Payments!AH$10:$AX$1113,15,FALSE),"-")</f>
        <v>-</v>
      </c>
      <c r="AC976" s="3" t="str">
        <f>IFERROR(VLOOKUP($D976,Payments!AJ$10:$AX$1113,15,FALSE),"-")</f>
        <v>-</v>
      </c>
      <c r="AD976" s="3" t="str">
        <f>IFERROR(VLOOKUP($D976,Payments!AL$10:$AX$1113,13,FALSE),"-")</f>
        <v>-</v>
      </c>
      <c r="AE976" s="3" t="str">
        <f>IFERROR(VLOOKUP($D976,Payments!AN$10:$AX$1113,11,FALSE),"-")</f>
        <v>-</v>
      </c>
      <c r="AF976" s="3" t="str">
        <f>IFERROR(VLOOKUP($D976,Payments!AP$10:$AX$1113,9,FALSE),"-")</f>
        <v>-</v>
      </c>
      <c r="AG976" s="3" t="str">
        <f>IFERROR(VLOOKUP($D976,Payments!AR$10:$AX$1113,7,FALSE),"-")</f>
        <v>-</v>
      </c>
      <c r="AH976" s="3" t="str">
        <f>IFERROR(VLOOKUP($D976,Payments!AT$10:$AX$1113,5,FALSE),"-")</f>
        <v>-</v>
      </c>
      <c r="AI976" s="3" t="str">
        <f>IFERROR(VLOOKUP($D976,Payments!AV$10:$AX$1113,3,FALSE),"-")</f>
        <v>-</v>
      </c>
    </row>
    <row r="977" spans="1:35" ht="14.5" x14ac:dyDescent="0.35">
      <c r="A977" s="10" t="s">
        <v>1064</v>
      </c>
      <c r="B977" s="2" t="s">
        <v>2747</v>
      </c>
      <c r="C977" s="23" t="s">
        <v>1290</v>
      </c>
      <c r="D977" s="2" t="s">
        <v>2548</v>
      </c>
      <c r="E977" s="23" t="s">
        <v>1294</v>
      </c>
      <c r="F977" s="9">
        <v>4</v>
      </c>
      <c r="G977" s="38">
        <v>20000</v>
      </c>
      <c r="H977" s="9"/>
      <c r="I977" s="31"/>
      <c r="J977" s="9"/>
      <c r="K977" s="9"/>
      <c r="L977" s="3" t="str">
        <f>IFERROR(VLOOKUP($D977,Payments!B$10:$AX$1113,49,FALSE),"-")</f>
        <v>-</v>
      </c>
      <c r="M977" s="3" t="str">
        <f>IFERROR(VLOOKUP($D977,Payments!D$10:$AX$1113,47,FALSE),"-")</f>
        <v>-</v>
      </c>
      <c r="N977" s="3" t="str">
        <f>IFERROR(VLOOKUP($D977,Payments!F$10:$AX$1113,45,FALSE),"-")</f>
        <v>-</v>
      </c>
      <c r="O977" s="3" t="str">
        <f>IFERROR(VLOOKUP($D977,Payments!H$10:$AX$1113,43,FALSE),"-")</f>
        <v>-</v>
      </c>
      <c r="P977" s="3" t="str">
        <f>IFERROR(VLOOKUP($D977,Payments!J$10:$AX$1113,41,FALSE),"-")</f>
        <v>-</v>
      </c>
      <c r="Q977" s="3" t="str">
        <f>IFERROR(VLOOKUP($D977,Payments!L$10:$AX$1113,39,FALSE),"-")</f>
        <v>-</v>
      </c>
      <c r="R977" s="3" t="str">
        <f>IFERROR(VLOOKUP($D977,Payments!N$10:$AX$1113,37,FALSE),"-")</f>
        <v>-</v>
      </c>
      <c r="S977" s="3" t="str">
        <f>IFERROR(VLOOKUP($D977,Payments!P$10:$AX$1113,35,FALSE),"-")</f>
        <v>-</v>
      </c>
      <c r="T977" s="3" t="str">
        <f>IFERROR(VLOOKUP($D977,Payments!R$10:$AX$1113,33,FALSE),"-")</f>
        <v>-</v>
      </c>
      <c r="U977" s="3" t="str">
        <f>IFERROR(VLOOKUP($D977,Payments!T$10:$AX$1113,31,FALSE),"-")</f>
        <v>-</v>
      </c>
      <c r="V977" s="3" t="str">
        <f>IFERROR(VLOOKUP($D977,Payments!V$10:$AX$1113,29,FALSE),"-")</f>
        <v>-</v>
      </c>
      <c r="W977" s="3" t="str">
        <f>IFERROR(VLOOKUP($D977,Payments!X$10:$AX$1113,27,FALSE),"-")</f>
        <v>-</v>
      </c>
      <c r="X977" s="3" t="str">
        <f>IFERROR(VLOOKUP($D977,Payments!Z$10:$AX$1113,25,FALSE),"-")</f>
        <v>-</v>
      </c>
      <c r="Y977" s="3" t="str">
        <f>IFERROR(VLOOKUP($D977,Payments!AB$10:$AX$1113,23,FALSE),"-")</f>
        <v>-</v>
      </c>
      <c r="Z977" s="3" t="str">
        <f>IFERROR(VLOOKUP($D977,Payments!AD$10:$AX$1113,19,FALSE),"-")</f>
        <v>-</v>
      </c>
      <c r="AA977" s="3" t="str">
        <f>IFERROR(VLOOKUP($D977,Payments!AF$10:$AX$1113,17,FALSE),"-")</f>
        <v>-</v>
      </c>
      <c r="AB977" s="3" t="str">
        <f>IFERROR(VLOOKUP($D977,Payments!AH$10:$AX$1113,15,FALSE),"-")</f>
        <v>-</v>
      </c>
      <c r="AC977" s="3" t="str">
        <f>IFERROR(VLOOKUP($D977,Payments!AJ$10:$AX$1113,15,FALSE),"-")</f>
        <v>-</v>
      </c>
      <c r="AD977" s="3" t="str">
        <f>IFERROR(VLOOKUP($D977,Payments!AL$10:$AX$1113,13,FALSE),"-")</f>
        <v>-</v>
      </c>
      <c r="AE977" s="3" t="str">
        <f>IFERROR(VLOOKUP($D977,Payments!AN$10:$AX$1113,11,FALSE),"-")</f>
        <v>-</v>
      </c>
      <c r="AF977" s="3" t="str">
        <f>IFERROR(VLOOKUP($D977,Payments!AP$10:$AX$1113,9,FALSE),"-")</f>
        <v>-</v>
      </c>
      <c r="AG977" s="3" t="str">
        <f>IFERROR(VLOOKUP($D977,Payments!AR$10:$AX$1113,7,FALSE),"-")</f>
        <v>-</v>
      </c>
      <c r="AH977" s="3" t="str">
        <f>IFERROR(VLOOKUP($D977,Payments!AT$10:$AX$1113,5,FALSE),"-")</f>
        <v>-</v>
      </c>
      <c r="AI977" s="3" t="str">
        <f>IFERROR(VLOOKUP($D977,Payments!AV$10:$AX$1113,3,FALSE),"-")</f>
        <v>-</v>
      </c>
    </row>
    <row r="978" spans="1:35" ht="14.5" x14ac:dyDescent="0.35">
      <c r="A978" s="10" t="s">
        <v>1064</v>
      </c>
      <c r="B978" s="2" t="s">
        <v>2747</v>
      </c>
      <c r="C978" s="23" t="s">
        <v>1290</v>
      </c>
      <c r="D978" s="2" t="s">
        <v>2549</v>
      </c>
      <c r="E978" s="23" t="s">
        <v>1295</v>
      </c>
      <c r="F978" s="9">
        <v>6</v>
      </c>
      <c r="G978" s="38">
        <v>20000</v>
      </c>
      <c r="H978" s="9"/>
      <c r="I978" s="31">
        <v>15</v>
      </c>
      <c r="J978" s="9"/>
      <c r="K978" s="9"/>
      <c r="L978" s="3" t="str">
        <f>IFERROR(VLOOKUP($D978,Payments!B$10:$AX$1113,49,FALSE),"-")</f>
        <v>-</v>
      </c>
      <c r="M978" s="3" t="str">
        <f>IFERROR(VLOOKUP($D978,Payments!D$10:$AX$1113,47,FALSE),"-")</f>
        <v>-</v>
      </c>
      <c r="N978" s="3" t="str">
        <f>IFERROR(VLOOKUP($D978,Payments!F$10:$AX$1113,45,FALSE),"-")</f>
        <v>-</v>
      </c>
      <c r="O978" s="3" t="str">
        <f>IFERROR(VLOOKUP($D978,Payments!H$10:$AX$1113,43,FALSE),"-")</f>
        <v>-</v>
      </c>
      <c r="P978" s="3" t="str">
        <f>IFERROR(VLOOKUP($D978,Payments!J$10:$AX$1113,41,FALSE),"-")</f>
        <v>-</v>
      </c>
      <c r="Q978" s="3" t="str">
        <f>IFERROR(VLOOKUP($D978,Payments!L$10:$AX$1113,39,FALSE),"-")</f>
        <v>-</v>
      </c>
      <c r="R978" s="3" t="str">
        <f>IFERROR(VLOOKUP($D978,Payments!N$10:$AX$1113,37,FALSE),"-")</f>
        <v>-</v>
      </c>
      <c r="S978" s="3" t="str">
        <f>IFERROR(VLOOKUP($D978,Payments!P$10:$AX$1113,35,FALSE),"-")</f>
        <v>-</v>
      </c>
      <c r="T978" s="3" t="str">
        <f>IFERROR(VLOOKUP($D978,Payments!R$10:$AX$1113,33,FALSE),"-")</f>
        <v>-</v>
      </c>
      <c r="U978" s="3" t="str">
        <f>IFERROR(VLOOKUP($D978,Payments!T$10:$AX$1113,31,FALSE),"-")</f>
        <v>-</v>
      </c>
      <c r="V978" s="3" t="str">
        <f>IFERROR(VLOOKUP($D978,Payments!V$10:$AX$1113,29,FALSE),"-")</f>
        <v>-</v>
      </c>
      <c r="W978" s="3" t="str">
        <f>IFERROR(VLOOKUP($D978,Payments!X$10:$AX$1113,27,FALSE),"-")</f>
        <v>-</v>
      </c>
      <c r="X978" s="3" t="str">
        <f>IFERROR(VLOOKUP($D978,Payments!Z$10:$AX$1113,25,FALSE),"-")</f>
        <v>-</v>
      </c>
      <c r="Y978" s="3" t="str">
        <f>IFERROR(VLOOKUP($D978,Payments!AB$10:$AX$1113,23,FALSE),"-")</f>
        <v>-</v>
      </c>
      <c r="Z978" s="3" t="str">
        <f>IFERROR(VLOOKUP($D978,Payments!AD$10:$AX$1113,19,FALSE),"-")</f>
        <v>-</v>
      </c>
      <c r="AA978" s="3" t="str">
        <f>IFERROR(VLOOKUP($D978,Payments!AF$10:$AX$1113,17,FALSE),"-")</f>
        <v>-</v>
      </c>
      <c r="AB978" s="3" t="str">
        <f>IFERROR(VLOOKUP($D978,Payments!AH$10:$AX$1113,15,FALSE),"-")</f>
        <v>-</v>
      </c>
      <c r="AC978" s="3" t="str">
        <f>IFERROR(VLOOKUP($D978,Payments!AJ$10:$AX$1113,15,FALSE),"-")</f>
        <v>-</v>
      </c>
      <c r="AD978" s="3" t="str">
        <f>IFERROR(VLOOKUP($D978,Payments!AL$10:$AX$1113,13,FALSE),"-")</f>
        <v>-</v>
      </c>
      <c r="AE978" s="3" t="str">
        <f>IFERROR(VLOOKUP($D978,Payments!AN$10:$AX$1113,11,FALSE),"-")</f>
        <v>-</v>
      </c>
      <c r="AF978" s="3" t="str">
        <f>IFERROR(VLOOKUP($D978,Payments!AP$10:$AX$1113,9,FALSE),"-")</f>
        <v>-</v>
      </c>
      <c r="AG978" s="3" t="str">
        <f>IFERROR(VLOOKUP($D978,Payments!AR$10:$AX$1113,7,FALSE),"-")</f>
        <v>-</v>
      </c>
      <c r="AH978" s="3" t="str">
        <f>IFERROR(VLOOKUP($D978,Payments!AT$10:$AX$1113,5,FALSE),"-")</f>
        <v>-</v>
      </c>
      <c r="AI978" s="3" t="str">
        <f>IFERROR(VLOOKUP($D978,Payments!AV$10:$AX$1113,3,FALSE),"-")</f>
        <v>-</v>
      </c>
    </row>
    <row r="979" spans="1:35" ht="14.5" x14ac:dyDescent="0.35">
      <c r="A979" s="10" t="s">
        <v>1064</v>
      </c>
      <c r="B979" s="2" t="s">
        <v>2747</v>
      </c>
      <c r="C979" s="23" t="s">
        <v>1290</v>
      </c>
      <c r="D979" s="2" t="s">
        <v>2550</v>
      </c>
      <c r="E979" s="23" t="s">
        <v>1296</v>
      </c>
      <c r="F979" s="9">
        <v>5</v>
      </c>
      <c r="G979" s="38">
        <v>20000</v>
      </c>
      <c r="H979" s="9"/>
      <c r="I979" s="31"/>
      <c r="J979" s="9"/>
      <c r="K979" s="9"/>
      <c r="L979" s="3" t="str">
        <f>IFERROR(VLOOKUP($D979,Payments!B$10:$AX$1113,49,FALSE),"-")</f>
        <v>-</v>
      </c>
      <c r="M979" s="3" t="str">
        <f>IFERROR(VLOOKUP($D979,Payments!D$10:$AX$1113,47,FALSE),"-")</f>
        <v>-</v>
      </c>
      <c r="N979" s="3" t="str">
        <f>IFERROR(VLOOKUP($D979,Payments!F$10:$AX$1113,45,FALSE),"-")</f>
        <v>-</v>
      </c>
      <c r="O979" s="3" t="str">
        <f>IFERROR(VLOOKUP($D979,Payments!H$10:$AX$1113,43,FALSE),"-")</f>
        <v>-</v>
      </c>
      <c r="P979" s="3" t="str">
        <f>IFERROR(VLOOKUP($D979,Payments!J$10:$AX$1113,41,FALSE),"-")</f>
        <v>-</v>
      </c>
      <c r="Q979" s="3" t="str">
        <f>IFERROR(VLOOKUP($D979,Payments!L$10:$AX$1113,39,FALSE),"-")</f>
        <v>-</v>
      </c>
      <c r="R979" s="3" t="str">
        <f>IFERROR(VLOOKUP($D979,Payments!N$10:$AX$1113,37,FALSE),"-")</f>
        <v>-</v>
      </c>
      <c r="S979" s="3" t="str">
        <f>IFERROR(VLOOKUP($D979,Payments!P$10:$AX$1113,35,FALSE),"-")</f>
        <v>-</v>
      </c>
      <c r="T979" s="3" t="str">
        <f>IFERROR(VLOOKUP($D979,Payments!R$10:$AX$1113,33,FALSE),"-")</f>
        <v>-</v>
      </c>
      <c r="U979" s="3" t="str">
        <f>IFERROR(VLOOKUP($D979,Payments!T$10:$AX$1113,31,FALSE),"-")</f>
        <v>-</v>
      </c>
      <c r="V979" s="3" t="str">
        <f>IFERROR(VLOOKUP($D979,Payments!V$10:$AX$1113,29,FALSE),"-")</f>
        <v>-</v>
      </c>
      <c r="W979" s="3" t="str">
        <f>IFERROR(VLOOKUP($D979,Payments!X$10:$AX$1113,27,FALSE),"-")</f>
        <v>-</v>
      </c>
      <c r="X979" s="3" t="str">
        <f>IFERROR(VLOOKUP($D979,Payments!Z$10:$AX$1113,25,FALSE),"-")</f>
        <v>-</v>
      </c>
      <c r="Y979" s="3" t="str">
        <f>IFERROR(VLOOKUP($D979,Payments!AB$10:$AX$1113,23,FALSE),"-")</f>
        <v>-</v>
      </c>
      <c r="Z979" s="3" t="str">
        <f>IFERROR(VLOOKUP($D979,Payments!AD$10:$AX$1113,19,FALSE),"-")</f>
        <v>-</v>
      </c>
      <c r="AA979" s="3" t="str">
        <f>IFERROR(VLOOKUP($D979,Payments!AF$10:$AX$1113,17,FALSE),"-")</f>
        <v>-</v>
      </c>
      <c r="AB979" s="3" t="str">
        <f>IFERROR(VLOOKUP($D979,Payments!AH$10:$AX$1113,15,FALSE),"-")</f>
        <v>-</v>
      </c>
      <c r="AC979" s="3" t="str">
        <f>IFERROR(VLOOKUP($D979,Payments!AJ$10:$AX$1113,15,FALSE),"-")</f>
        <v>-</v>
      </c>
      <c r="AD979" s="3" t="str">
        <f>IFERROR(VLOOKUP($D979,Payments!AL$10:$AX$1113,13,FALSE),"-")</f>
        <v>-</v>
      </c>
      <c r="AE979" s="3" t="str">
        <f>IFERROR(VLOOKUP($D979,Payments!AN$10:$AX$1113,11,FALSE),"-")</f>
        <v>-</v>
      </c>
      <c r="AF979" s="3" t="str">
        <f>IFERROR(VLOOKUP($D979,Payments!AP$10:$AX$1113,9,FALSE),"-")</f>
        <v>-</v>
      </c>
      <c r="AG979" s="3" t="str">
        <f>IFERROR(VLOOKUP($D979,Payments!AR$10:$AX$1113,7,FALSE),"-")</f>
        <v>-</v>
      </c>
      <c r="AH979" s="3" t="str">
        <f>IFERROR(VLOOKUP($D979,Payments!AT$10:$AX$1113,5,FALSE),"-")</f>
        <v>-</v>
      </c>
      <c r="AI979" s="3" t="str">
        <f>IFERROR(VLOOKUP($D979,Payments!AV$10:$AX$1113,3,FALSE),"-")</f>
        <v>-</v>
      </c>
    </row>
    <row r="980" spans="1:35" ht="14.5" x14ac:dyDescent="0.35">
      <c r="A980" s="10" t="s">
        <v>1064</v>
      </c>
      <c r="B980" s="2" t="s">
        <v>2747</v>
      </c>
      <c r="C980" s="23" t="s">
        <v>1290</v>
      </c>
      <c r="D980" s="2" t="s">
        <v>2551</v>
      </c>
      <c r="E980" s="23" t="s">
        <v>1297</v>
      </c>
      <c r="F980" s="9">
        <v>2</v>
      </c>
      <c r="G980" s="38">
        <v>20000</v>
      </c>
      <c r="H980" s="9"/>
      <c r="I980" s="31">
        <v>15</v>
      </c>
      <c r="J980" s="9"/>
      <c r="K980" s="9"/>
      <c r="L980" s="3" t="str">
        <f>IFERROR(VLOOKUP($D980,Payments!B$10:$AX$1113,49,FALSE),"-")</f>
        <v>-</v>
      </c>
      <c r="M980" s="3" t="str">
        <f>IFERROR(VLOOKUP($D980,Payments!D$10:$AX$1113,47,FALSE),"-")</f>
        <v>-</v>
      </c>
      <c r="N980" s="3" t="str">
        <f>IFERROR(VLOOKUP($D980,Payments!F$10:$AX$1113,45,FALSE),"-")</f>
        <v>-</v>
      </c>
      <c r="O980" s="3" t="str">
        <f>IFERROR(VLOOKUP($D980,Payments!H$10:$AX$1113,43,FALSE),"-")</f>
        <v>-</v>
      </c>
      <c r="P980" s="3" t="str">
        <f>IFERROR(VLOOKUP($D980,Payments!J$10:$AX$1113,41,FALSE),"-")</f>
        <v>-</v>
      </c>
      <c r="Q980" s="3" t="str">
        <f>IFERROR(VLOOKUP($D980,Payments!L$10:$AX$1113,39,FALSE),"-")</f>
        <v>-</v>
      </c>
      <c r="R980" s="3" t="str">
        <f>IFERROR(VLOOKUP($D980,Payments!N$10:$AX$1113,37,FALSE),"-")</f>
        <v>-</v>
      </c>
      <c r="S980" s="3" t="str">
        <f>IFERROR(VLOOKUP($D980,Payments!P$10:$AX$1113,35,FALSE),"-")</f>
        <v>-</v>
      </c>
      <c r="T980" s="3" t="str">
        <f>IFERROR(VLOOKUP($D980,Payments!R$10:$AX$1113,33,FALSE),"-")</f>
        <v>-</v>
      </c>
      <c r="U980" s="3" t="str">
        <f>IFERROR(VLOOKUP($D980,Payments!T$10:$AX$1113,31,FALSE),"-")</f>
        <v>-</v>
      </c>
      <c r="V980" s="3" t="str">
        <f>IFERROR(VLOOKUP($D980,Payments!V$10:$AX$1113,29,FALSE),"-")</f>
        <v>-</v>
      </c>
      <c r="W980" s="3" t="str">
        <f>IFERROR(VLOOKUP($D980,Payments!X$10:$AX$1113,27,FALSE),"-")</f>
        <v>-</v>
      </c>
      <c r="X980" s="3" t="str">
        <f>IFERROR(VLOOKUP($D980,Payments!Z$10:$AX$1113,25,FALSE),"-")</f>
        <v>-</v>
      </c>
      <c r="Y980" s="3" t="str">
        <f>IFERROR(VLOOKUP($D980,Payments!AB$10:$AX$1113,23,FALSE),"-")</f>
        <v>-</v>
      </c>
      <c r="Z980" s="3" t="str">
        <f>IFERROR(VLOOKUP($D980,Payments!AD$10:$AX$1113,19,FALSE),"-")</f>
        <v>-</v>
      </c>
      <c r="AA980" s="3" t="str">
        <f>IFERROR(VLOOKUP($D980,Payments!AF$10:$AX$1113,17,FALSE),"-")</f>
        <v>-</v>
      </c>
      <c r="AB980" s="3" t="str">
        <f>IFERROR(VLOOKUP($D980,Payments!AH$10:$AX$1113,15,FALSE),"-")</f>
        <v>-</v>
      </c>
      <c r="AC980" s="3" t="str">
        <f>IFERROR(VLOOKUP($D980,Payments!AJ$10:$AX$1113,15,FALSE),"-")</f>
        <v>-</v>
      </c>
      <c r="AD980" s="3" t="str">
        <f>IFERROR(VLOOKUP($D980,Payments!AL$10:$AX$1113,13,FALSE),"-")</f>
        <v>-</v>
      </c>
      <c r="AE980" s="3" t="str">
        <f>IFERROR(VLOOKUP($D980,Payments!AN$10:$AX$1113,11,FALSE),"-")</f>
        <v>-</v>
      </c>
      <c r="AF980" s="3" t="str">
        <f>IFERROR(VLOOKUP($D980,Payments!AP$10:$AX$1113,9,FALSE),"-")</f>
        <v>-</v>
      </c>
      <c r="AG980" s="3" t="str">
        <f>IFERROR(VLOOKUP($D980,Payments!AR$10:$AX$1113,7,FALSE),"-")</f>
        <v>-</v>
      </c>
      <c r="AH980" s="3" t="str">
        <f>IFERROR(VLOOKUP($D980,Payments!AT$10:$AX$1113,5,FALSE),"-")</f>
        <v>-</v>
      </c>
      <c r="AI980" s="3" t="str">
        <f>IFERROR(VLOOKUP($D980,Payments!AV$10:$AX$1113,3,FALSE),"-")</f>
        <v>-</v>
      </c>
    </row>
    <row r="981" spans="1:35" ht="14.5" x14ac:dyDescent="0.35">
      <c r="A981" s="10" t="s">
        <v>1064</v>
      </c>
      <c r="B981" s="2" t="s">
        <v>2747</v>
      </c>
      <c r="C981" s="23" t="s">
        <v>1290</v>
      </c>
      <c r="D981" s="2" t="s">
        <v>2552</v>
      </c>
      <c r="E981" s="23" t="s">
        <v>1298</v>
      </c>
      <c r="F981" s="9">
        <v>3</v>
      </c>
      <c r="G981" s="38">
        <v>20000</v>
      </c>
      <c r="H981" s="9"/>
      <c r="I981" s="31"/>
      <c r="J981" s="9"/>
      <c r="K981" s="9"/>
      <c r="L981" s="3" t="str">
        <f>IFERROR(VLOOKUP($D981,Payments!B$10:$AX$1113,49,FALSE),"-")</f>
        <v>-</v>
      </c>
      <c r="M981" s="3" t="str">
        <f>IFERROR(VLOOKUP($D981,Payments!D$10:$AX$1113,47,FALSE),"-")</f>
        <v>-</v>
      </c>
      <c r="N981" s="3" t="str">
        <f>IFERROR(VLOOKUP($D981,Payments!F$10:$AX$1113,45,FALSE),"-")</f>
        <v>-</v>
      </c>
      <c r="O981" s="3" t="str">
        <f>IFERROR(VLOOKUP($D981,Payments!H$10:$AX$1113,43,FALSE),"-")</f>
        <v>-</v>
      </c>
      <c r="P981" s="3" t="str">
        <f>IFERROR(VLOOKUP($D981,Payments!J$10:$AX$1113,41,FALSE),"-")</f>
        <v>-</v>
      </c>
      <c r="Q981" s="3" t="str">
        <f>IFERROR(VLOOKUP($D981,Payments!L$10:$AX$1113,39,FALSE),"-")</f>
        <v>-</v>
      </c>
      <c r="R981" s="3" t="str">
        <f>IFERROR(VLOOKUP($D981,Payments!N$10:$AX$1113,37,FALSE),"-")</f>
        <v>-</v>
      </c>
      <c r="S981" s="3" t="str">
        <f>IFERROR(VLOOKUP($D981,Payments!P$10:$AX$1113,35,FALSE),"-")</f>
        <v>-</v>
      </c>
      <c r="T981" s="3" t="str">
        <f>IFERROR(VLOOKUP($D981,Payments!R$10:$AX$1113,33,FALSE),"-")</f>
        <v>-</v>
      </c>
      <c r="U981" s="3" t="str">
        <f>IFERROR(VLOOKUP($D981,Payments!T$10:$AX$1113,31,FALSE),"-")</f>
        <v>-</v>
      </c>
      <c r="V981" s="3" t="str">
        <f>IFERROR(VLOOKUP($D981,Payments!V$10:$AX$1113,29,FALSE),"-")</f>
        <v>-</v>
      </c>
      <c r="W981" s="3" t="str">
        <f>IFERROR(VLOOKUP($D981,Payments!X$10:$AX$1113,27,FALSE),"-")</f>
        <v>-</v>
      </c>
      <c r="X981" s="3" t="str">
        <f>IFERROR(VLOOKUP($D981,Payments!Z$10:$AX$1113,25,FALSE),"-")</f>
        <v>-</v>
      </c>
      <c r="Y981" s="3" t="str">
        <f>IFERROR(VLOOKUP($D981,Payments!AB$10:$AX$1113,23,FALSE),"-")</f>
        <v>-</v>
      </c>
      <c r="Z981" s="3" t="str">
        <f>IFERROR(VLOOKUP($D981,Payments!AD$10:$AX$1113,19,FALSE),"-")</f>
        <v>-</v>
      </c>
      <c r="AA981" s="3" t="str">
        <f>IFERROR(VLOOKUP($D981,Payments!AF$10:$AX$1113,17,FALSE),"-")</f>
        <v>-</v>
      </c>
      <c r="AB981" s="3" t="str">
        <f>IFERROR(VLOOKUP($D981,Payments!AH$10:$AX$1113,15,FALSE),"-")</f>
        <v>-</v>
      </c>
      <c r="AC981" s="3" t="str">
        <f>IFERROR(VLOOKUP($D981,Payments!AJ$10:$AX$1113,15,FALSE),"-")</f>
        <v>-</v>
      </c>
      <c r="AD981" s="3" t="str">
        <f>IFERROR(VLOOKUP($D981,Payments!AL$10:$AX$1113,13,FALSE),"-")</f>
        <v>-</v>
      </c>
      <c r="AE981" s="3" t="str">
        <f>IFERROR(VLOOKUP($D981,Payments!AN$10:$AX$1113,11,FALSE),"-")</f>
        <v>-</v>
      </c>
      <c r="AF981" s="3" t="str">
        <f>IFERROR(VLOOKUP($D981,Payments!AP$10:$AX$1113,9,FALSE),"-")</f>
        <v>-</v>
      </c>
      <c r="AG981" s="3" t="str">
        <f>IFERROR(VLOOKUP($D981,Payments!AR$10:$AX$1113,7,FALSE),"-")</f>
        <v>-</v>
      </c>
      <c r="AH981" s="3" t="str">
        <f>IFERROR(VLOOKUP($D981,Payments!AT$10:$AX$1113,5,FALSE),"-")</f>
        <v>-</v>
      </c>
      <c r="AI981" s="3" t="str">
        <f>IFERROR(VLOOKUP($D981,Payments!AV$10:$AX$1113,3,FALSE),"-")</f>
        <v>-</v>
      </c>
    </row>
    <row r="982" spans="1:35" ht="14.5" x14ac:dyDescent="0.35">
      <c r="A982" s="10" t="s">
        <v>1064</v>
      </c>
      <c r="B982" s="2" t="s">
        <v>2748</v>
      </c>
      <c r="C982" s="23" t="s">
        <v>1430</v>
      </c>
      <c r="D982" s="2" t="s">
        <v>2553</v>
      </c>
      <c r="E982" s="23" t="s">
        <v>1299</v>
      </c>
      <c r="F982" s="9">
        <v>3</v>
      </c>
      <c r="G982" s="38">
        <v>15000</v>
      </c>
      <c r="H982" s="9"/>
      <c r="I982" s="31"/>
      <c r="J982" s="9"/>
      <c r="K982" s="9"/>
      <c r="L982" s="3" t="str">
        <f>IFERROR(VLOOKUP($D982,Payments!B$10:$AX$1113,49,FALSE),"-")</f>
        <v>-</v>
      </c>
      <c r="M982" s="3" t="str">
        <f>IFERROR(VLOOKUP($D982,Payments!D$10:$AX$1113,47,FALSE),"-")</f>
        <v>-</v>
      </c>
      <c r="N982" s="3" t="str">
        <f>IFERROR(VLOOKUP($D982,Payments!F$10:$AX$1113,45,FALSE),"-")</f>
        <v>-</v>
      </c>
      <c r="O982" s="3" t="str">
        <f>IFERROR(VLOOKUP($D982,Payments!H$10:$AX$1113,43,FALSE),"-")</f>
        <v>-</v>
      </c>
      <c r="P982" s="3" t="str">
        <f>IFERROR(VLOOKUP($D982,Payments!J$10:$AX$1113,41,FALSE),"-")</f>
        <v>-</v>
      </c>
      <c r="Q982" s="3" t="str">
        <f>IFERROR(VLOOKUP($D982,Payments!L$10:$AX$1113,39,FALSE),"-")</f>
        <v>-</v>
      </c>
      <c r="R982" s="3" t="str">
        <f>IFERROR(VLOOKUP($D982,Payments!N$10:$AX$1113,37,FALSE),"-")</f>
        <v>-</v>
      </c>
      <c r="S982" s="3" t="str">
        <f>IFERROR(VLOOKUP($D982,Payments!P$10:$AX$1113,35,FALSE),"-")</f>
        <v>-</v>
      </c>
      <c r="T982" s="3" t="str">
        <f>IFERROR(VLOOKUP($D982,Payments!R$10:$AX$1113,33,FALSE),"-")</f>
        <v>-</v>
      </c>
      <c r="U982" s="3" t="str">
        <f>IFERROR(VLOOKUP($D982,Payments!T$10:$AX$1113,31,FALSE),"-")</f>
        <v>-</v>
      </c>
      <c r="V982" s="3" t="str">
        <f>IFERROR(VLOOKUP($D982,Payments!V$10:$AX$1113,29,FALSE),"-")</f>
        <v>-</v>
      </c>
      <c r="W982" s="3" t="str">
        <f>IFERROR(VLOOKUP($D982,Payments!X$10:$AX$1113,27,FALSE),"-")</f>
        <v>-</v>
      </c>
      <c r="X982" s="3" t="str">
        <f>IFERROR(VLOOKUP($D982,Payments!Z$10:$AX$1113,25,FALSE),"-")</f>
        <v>-</v>
      </c>
      <c r="Y982" s="3" t="str">
        <f>IFERROR(VLOOKUP($D982,Payments!AB$10:$AX$1113,23,FALSE),"-")</f>
        <v>-</v>
      </c>
      <c r="Z982" s="3" t="str">
        <f>IFERROR(VLOOKUP($D982,Payments!AD$10:$AX$1113,19,FALSE),"-")</f>
        <v>-</v>
      </c>
      <c r="AA982" s="3" t="str">
        <f>IFERROR(VLOOKUP($D982,Payments!AF$10:$AX$1113,17,FALSE),"-")</f>
        <v>-</v>
      </c>
      <c r="AB982" s="3" t="str">
        <f>IFERROR(VLOOKUP($D982,Payments!AH$10:$AX$1113,15,FALSE),"-")</f>
        <v>-</v>
      </c>
      <c r="AC982" s="3" t="str">
        <f>IFERROR(VLOOKUP($D982,Payments!AJ$10:$AX$1113,15,FALSE),"-")</f>
        <v>-</v>
      </c>
      <c r="AD982" s="3" t="str">
        <f>IFERROR(VLOOKUP($D982,Payments!AL$10:$AX$1113,13,FALSE),"-")</f>
        <v>-</v>
      </c>
      <c r="AE982" s="3" t="str">
        <f>IFERROR(VLOOKUP($D982,Payments!AN$10:$AX$1113,11,FALSE),"-")</f>
        <v>-</v>
      </c>
      <c r="AF982" s="3" t="str">
        <f>IFERROR(VLOOKUP($D982,Payments!AP$10:$AX$1113,9,FALSE),"-")</f>
        <v>-</v>
      </c>
      <c r="AG982" s="3" t="str">
        <f>IFERROR(VLOOKUP($D982,Payments!AR$10:$AX$1113,7,FALSE),"-")</f>
        <v>-</v>
      </c>
      <c r="AH982" s="3" t="str">
        <f>IFERROR(VLOOKUP($D982,Payments!AT$10:$AX$1113,5,FALSE),"-")</f>
        <v>-</v>
      </c>
      <c r="AI982" s="3" t="str">
        <f>IFERROR(VLOOKUP($D982,Payments!AV$10:$AX$1113,3,FALSE),"-")</f>
        <v>-</v>
      </c>
    </row>
    <row r="983" spans="1:35" ht="14.5" x14ac:dyDescent="0.35">
      <c r="A983" s="10" t="s">
        <v>1064</v>
      </c>
      <c r="B983" s="2" t="s">
        <v>2748</v>
      </c>
      <c r="C983" s="23" t="s">
        <v>1430</v>
      </c>
      <c r="D983" s="2" t="s">
        <v>2554</v>
      </c>
      <c r="E983" s="23" t="s">
        <v>1300</v>
      </c>
      <c r="F983" s="9">
        <v>1</v>
      </c>
      <c r="G983" s="38">
        <v>15000</v>
      </c>
      <c r="H983" s="9"/>
      <c r="I983" s="31"/>
      <c r="J983" s="9"/>
      <c r="K983" s="9"/>
      <c r="L983" s="3" t="str">
        <f>IFERROR(VLOOKUP($D983,Payments!B$10:$AX$1113,49,FALSE),"-")</f>
        <v>-</v>
      </c>
      <c r="M983" s="3" t="str">
        <f>IFERROR(VLOOKUP($D983,Payments!D$10:$AX$1113,47,FALSE),"-")</f>
        <v>-</v>
      </c>
      <c r="N983" s="3" t="str">
        <f>IFERROR(VLOOKUP($D983,Payments!F$10:$AX$1113,45,FALSE),"-")</f>
        <v>-</v>
      </c>
      <c r="O983" s="3" t="str">
        <f>IFERROR(VLOOKUP($D983,Payments!H$10:$AX$1113,43,FALSE),"-")</f>
        <v>-</v>
      </c>
      <c r="P983" s="3" t="str">
        <f>IFERROR(VLOOKUP($D983,Payments!J$10:$AX$1113,41,FALSE),"-")</f>
        <v>-</v>
      </c>
      <c r="Q983" s="3" t="str">
        <f>IFERROR(VLOOKUP($D983,Payments!L$10:$AX$1113,39,FALSE),"-")</f>
        <v>-</v>
      </c>
      <c r="R983" s="3" t="str">
        <f>IFERROR(VLOOKUP($D983,Payments!N$10:$AX$1113,37,FALSE),"-")</f>
        <v>-</v>
      </c>
      <c r="S983" s="3" t="str">
        <f>IFERROR(VLOOKUP($D983,Payments!P$10:$AX$1113,35,FALSE),"-")</f>
        <v>-</v>
      </c>
      <c r="T983" s="3" t="str">
        <f>IFERROR(VLOOKUP($D983,Payments!R$10:$AX$1113,33,FALSE),"-")</f>
        <v>-</v>
      </c>
      <c r="U983" s="3" t="str">
        <f>IFERROR(VLOOKUP($D983,Payments!T$10:$AX$1113,31,FALSE),"-")</f>
        <v>-</v>
      </c>
      <c r="V983" s="3" t="str">
        <f>IFERROR(VLOOKUP($D983,Payments!V$10:$AX$1113,29,FALSE),"-")</f>
        <v>-</v>
      </c>
      <c r="W983" s="3" t="str">
        <f>IFERROR(VLOOKUP($D983,Payments!X$10:$AX$1113,27,FALSE),"-")</f>
        <v>-</v>
      </c>
      <c r="X983" s="3" t="str">
        <f>IFERROR(VLOOKUP($D983,Payments!Z$10:$AX$1113,25,FALSE),"-")</f>
        <v>-</v>
      </c>
      <c r="Y983" s="3" t="str">
        <f>IFERROR(VLOOKUP($D983,Payments!AB$10:$AX$1113,23,FALSE),"-")</f>
        <v>-</v>
      </c>
      <c r="Z983" s="3" t="str">
        <f>IFERROR(VLOOKUP($D983,Payments!AD$10:$AX$1113,19,FALSE),"-")</f>
        <v>-</v>
      </c>
      <c r="AA983" s="3" t="str">
        <f>IFERROR(VLOOKUP($D983,Payments!AF$10:$AX$1113,17,FALSE),"-")</f>
        <v>-</v>
      </c>
      <c r="AB983" s="3" t="str">
        <f>IFERROR(VLOOKUP($D983,Payments!AH$10:$AX$1113,15,FALSE),"-")</f>
        <v>-</v>
      </c>
      <c r="AC983" s="3" t="str">
        <f>IFERROR(VLOOKUP($D983,Payments!AJ$10:$AX$1113,15,FALSE),"-")</f>
        <v>-</v>
      </c>
      <c r="AD983" s="3" t="str">
        <f>IFERROR(VLOOKUP($D983,Payments!AL$10:$AX$1113,13,FALSE),"-")</f>
        <v>-</v>
      </c>
      <c r="AE983" s="3" t="str">
        <f>IFERROR(VLOOKUP($D983,Payments!AN$10:$AX$1113,11,FALSE),"-")</f>
        <v>-</v>
      </c>
      <c r="AF983" s="3" t="str">
        <f>IFERROR(VLOOKUP($D983,Payments!AP$10:$AX$1113,9,FALSE),"-")</f>
        <v>-</v>
      </c>
      <c r="AG983" s="3" t="str">
        <f>IFERROR(VLOOKUP($D983,Payments!AR$10:$AX$1113,7,FALSE),"-")</f>
        <v>-</v>
      </c>
      <c r="AH983" s="3" t="str">
        <f>IFERROR(VLOOKUP($D983,Payments!AT$10:$AX$1113,5,FALSE),"-")</f>
        <v>-</v>
      </c>
      <c r="AI983" s="3" t="str">
        <f>IFERROR(VLOOKUP($D983,Payments!AV$10:$AX$1113,3,FALSE),"-")</f>
        <v>-</v>
      </c>
    </row>
    <row r="984" spans="1:35" ht="14.5" x14ac:dyDescent="0.35">
      <c r="A984" s="10" t="s">
        <v>1064</v>
      </c>
      <c r="B984" s="2" t="s">
        <v>2748</v>
      </c>
      <c r="C984" s="23" t="s">
        <v>1430</v>
      </c>
      <c r="D984" s="2" t="s">
        <v>2555</v>
      </c>
      <c r="E984" s="23" t="s">
        <v>1301</v>
      </c>
      <c r="F984" s="9">
        <v>2</v>
      </c>
      <c r="G984" s="38">
        <v>15000</v>
      </c>
      <c r="H984" s="9"/>
      <c r="I984" s="31"/>
      <c r="J984" s="9"/>
      <c r="K984" s="9"/>
      <c r="L984" s="3" t="str">
        <f>IFERROR(VLOOKUP($D984,Payments!B$10:$AX$1113,49,FALSE),"-")</f>
        <v>-</v>
      </c>
      <c r="M984" s="3" t="str">
        <f>IFERROR(VLOOKUP($D984,Payments!D$10:$AX$1113,47,FALSE),"-")</f>
        <v>-</v>
      </c>
      <c r="N984" s="3" t="str">
        <f>IFERROR(VLOOKUP($D984,Payments!F$10:$AX$1113,45,FALSE),"-")</f>
        <v>-</v>
      </c>
      <c r="O984" s="3" t="str">
        <f>IFERROR(VLOOKUP($D984,Payments!H$10:$AX$1113,43,FALSE),"-")</f>
        <v>-</v>
      </c>
      <c r="P984" s="3" t="str">
        <f>IFERROR(VLOOKUP($D984,Payments!J$10:$AX$1113,41,FALSE),"-")</f>
        <v>-</v>
      </c>
      <c r="Q984" s="3" t="str">
        <f>IFERROR(VLOOKUP($D984,Payments!L$10:$AX$1113,39,FALSE),"-")</f>
        <v>-</v>
      </c>
      <c r="R984" s="3" t="str">
        <f>IFERROR(VLOOKUP($D984,Payments!N$10:$AX$1113,37,FALSE),"-")</f>
        <v>-</v>
      </c>
      <c r="S984" s="3" t="str">
        <f>IFERROR(VLOOKUP($D984,Payments!P$10:$AX$1113,35,FALSE),"-")</f>
        <v>-</v>
      </c>
      <c r="T984" s="3" t="str">
        <f>IFERROR(VLOOKUP($D984,Payments!R$10:$AX$1113,33,FALSE),"-")</f>
        <v>-</v>
      </c>
      <c r="U984" s="3" t="str">
        <f>IFERROR(VLOOKUP($D984,Payments!T$10:$AX$1113,31,FALSE),"-")</f>
        <v>-</v>
      </c>
      <c r="V984" s="3" t="str">
        <f>IFERROR(VLOOKUP($D984,Payments!V$10:$AX$1113,29,FALSE),"-")</f>
        <v>-</v>
      </c>
      <c r="W984" s="3" t="str">
        <f>IFERROR(VLOOKUP($D984,Payments!X$10:$AX$1113,27,FALSE),"-")</f>
        <v>-</v>
      </c>
      <c r="X984" s="3" t="str">
        <f>IFERROR(VLOOKUP($D984,Payments!Z$10:$AX$1113,25,FALSE),"-")</f>
        <v>-</v>
      </c>
      <c r="Y984" s="3" t="str">
        <f>IFERROR(VLOOKUP($D984,Payments!AB$10:$AX$1113,23,FALSE),"-")</f>
        <v>-</v>
      </c>
      <c r="Z984" s="3" t="str">
        <f>IFERROR(VLOOKUP($D984,Payments!AD$10:$AX$1113,19,FALSE),"-")</f>
        <v>-</v>
      </c>
      <c r="AA984" s="3" t="str">
        <f>IFERROR(VLOOKUP($D984,Payments!AF$10:$AX$1113,17,FALSE),"-")</f>
        <v>-</v>
      </c>
      <c r="AB984" s="3" t="str">
        <f>IFERROR(VLOOKUP($D984,Payments!AH$10:$AX$1113,15,FALSE),"-")</f>
        <v>-</v>
      </c>
      <c r="AC984" s="3" t="str">
        <f>IFERROR(VLOOKUP($D984,Payments!AJ$10:$AX$1113,15,FALSE),"-")</f>
        <v>-</v>
      </c>
      <c r="AD984" s="3" t="str">
        <f>IFERROR(VLOOKUP($D984,Payments!AL$10:$AX$1113,13,FALSE),"-")</f>
        <v>-</v>
      </c>
      <c r="AE984" s="3" t="str">
        <f>IFERROR(VLOOKUP($D984,Payments!AN$10:$AX$1113,11,FALSE),"-")</f>
        <v>-</v>
      </c>
      <c r="AF984" s="3" t="str">
        <f>IFERROR(VLOOKUP($D984,Payments!AP$10:$AX$1113,9,FALSE),"-")</f>
        <v>-</v>
      </c>
      <c r="AG984" s="3" t="str">
        <f>IFERROR(VLOOKUP($D984,Payments!AR$10:$AX$1113,7,FALSE),"-")</f>
        <v>-</v>
      </c>
      <c r="AH984" s="3" t="str">
        <f>IFERROR(VLOOKUP($D984,Payments!AT$10:$AX$1113,5,FALSE),"-")</f>
        <v>-</v>
      </c>
      <c r="AI984" s="3" t="str">
        <f>IFERROR(VLOOKUP($D984,Payments!AV$10:$AX$1113,3,FALSE),"-")</f>
        <v>-</v>
      </c>
    </row>
    <row r="985" spans="1:35" ht="14.5" x14ac:dyDescent="0.35">
      <c r="A985" s="10" t="s">
        <v>1064</v>
      </c>
      <c r="B985" s="2" t="s">
        <v>2748</v>
      </c>
      <c r="C985" s="23" t="s">
        <v>1430</v>
      </c>
      <c r="D985" s="2" t="s">
        <v>2556</v>
      </c>
      <c r="E985" s="23" t="s">
        <v>1302</v>
      </c>
      <c r="F985" s="2" t="s">
        <v>2786</v>
      </c>
      <c r="G985" s="38">
        <v>20000</v>
      </c>
      <c r="H985" s="9">
        <v>1</v>
      </c>
      <c r="I985" s="31"/>
      <c r="J985" s="9"/>
      <c r="K985" s="9"/>
      <c r="L985" s="3" t="str">
        <f>IFERROR(VLOOKUP($D985,Payments!B$10:$AX$1113,49,FALSE),"-")</f>
        <v>-</v>
      </c>
      <c r="M985" s="3" t="str">
        <f>IFERROR(VLOOKUP($D985,Payments!D$10:$AX$1113,47,FALSE),"-")</f>
        <v>-</v>
      </c>
      <c r="N985" s="3" t="str">
        <f>IFERROR(VLOOKUP($D985,Payments!F$10:$AX$1113,45,FALSE),"-")</f>
        <v>-</v>
      </c>
      <c r="O985" s="3" t="str">
        <f>IFERROR(VLOOKUP($D985,Payments!H$10:$AX$1113,43,FALSE),"-")</f>
        <v>-</v>
      </c>
      <c r="P985" s="3" t="str">
        <f>IFERROR(VLOOKUP($D985,Payments!J$10:$AX$1113,41,FALSE),"-")</f>
        <v>-</v>
      </c>
      <c r="Q985" s="3" t="str">
        <f>IFERROR(VLOOKUP($D985,Payments!L$10:$AX$1113,39,FALSE),"-")</f>
        <v>-</v>
      </c>
      <c r="R985" s="3" t="str">
        <f>IFERROR(VLOOKUP($D985,Payments!N$10:$AX$1113,37,FALSE),"-")</f>
        <v>-</v>
      </c>
      <c r="S985" s="3" t="str">
        <f>IFERROR(VLOOKUP($D985,Payments!P$10:$AX$1113,35,FALSE),"-")</f>
        <v>-</v>
      </c>
      <c r="T985" s="3" t="str">
        <f>IFERROR(VLOOKUP($D985,Payments!R$10:$AX$1113,33,FALSE),"-")</f>
        <v>-</v>
      </c>
      <c r="U985" s="3" t="str">
        <f>IFERROR(VLOOKUP($D985,Payments!T$10:$AX$1113,31,FALSE),"-")</f>
        <v>-</v>
      </c>
      <c r="V985" s="3" t="str">
        <f>IFERROR(VLOOKUP($D985,Payments!V$10:$AX$1113,29,FALSE),"-")</f>
        <v>-</v>
      </c>
      <c r="W985" s="3" t="str">
        <f>IFERROR(VLOOKUP($D985,Payments!X$10:$AX$1113,27,FALSE),"-")</f>
        <v>-</v>
      </c>
      <c r="X985" s="3" t="str">
        <f>IFERROR(VLOOKUP($D985,Payments!Z$10:$AX$1113,25,FALSE),"-")</f>
        <v>-</v>
      </c>
      <c r="Y985" s="3" t="str">
        <f>IFERROR(VLOOKUP($D985,Payments!AB$10:$AX$1113,23,FALSE),"-")</f>
        <v>-</v>
      </c>
      <c r="Z985" s="3" t="str">
        <f>IFERROR(VLOOKUP($D985,Payments!AD$10:$AX$1113,19,FALSE),"-")</f>
        <v>-</v>
      </c>
      <c r="AA985" s="3" t="str">
        <f>IFERROR(VLOOKUP($D985,Payments!AF$10:$AX$1113,17,FALSE),"-")</f>
        <v>-</v>
      </c>
      <c r="AB985" s="3" t="str">
        <f>IFERROR(VLOOKUP($D985,Payments!AH$10:$AX$1113,15,FALSE),"-")</f>
        <v>-</v>
      </c>
      <c r="AC985" s="3" t="str">
        <f>IFERROR(VLOOKUP($D985,Payments!AJ$10:$AX$1113,15,FALSE),"-")</f>
        <v>-</v>
      </c>
      <c r="AD985" s="3" t="str">
        <f>IFERROR(VLOOKUP($D985,Payments!AL$10:$AX$1113,13,FALSE),"-")</f>
        <v>-</v>
      </c>
      <c r="AE985" s="3" t="str">
        <f>IFERROR(VLOOKUP($D985,Payments!AN$10:$AX$1113,11,FALSE),"-")</f>
        <v>-</v>
      </c>
      <c r="AF985" s="3" t="str">
        <f>IFERROR(VLOOKUP($D985,Payments!AP$10:$AX$1113,9,FALSE),"-")</f>
        <v>-</v>
      </c>
      <c r="AG985" s="3" t="str">
        <f>IFERROR(VLOOKUP($D985,Payments!AR$10:$AX$1113,7,FALSE),"-")</f>
        <v>-</v>
      </c>
      <c r="AH985" s="3" t="str">
        <f>IFERROR(VLOOKUP($D985,Payments!AT$10:$AX$1113,5,FALSE),"-")</f>
        <v>-</v>
      </c>
      <c r="AI985" s="3" t="str">
        <f>IFERROR(VLOOKUP($D985,Payments!AV$10:$AX$1113,3,FALSE),"-")</f>
        <v>-</v>
      </c>
    </row>
    <row r="986" spans="1:35" ht="14.5" x14ac:dyDescent="0.35">
      <c r="A986" s="10" t="s">
        <v>1064</v>
      </c>
      <c r="B986" s="2" t="s">
        <v>2748</v>
      </c>
      <c r="C986" s="23" t="s">
        <v>1430</v>
      </c>
      <c r="D986" s="2" t="s">
        <v>2557</v>
      </c>
      <c r="E986" s="23" t="s">
        <v>1303</v>
      </c>
      <c r="F986" s="9">
        <v>3</v>
      </c>
      <c r="G986" s="38">
        <v>20000</v>
      </c>
      <c r="H986" s="9"/>
      <c r="I986" s="31"/>
      <c r="J986" s="9"/>
      <c r="K986" s="9"/>
      <c r="L986" s="3" t="str">
        <f>IFERROR(VLOOKUP($D986,Payments!B$10:$AX$1113,49,FALSE),"-")</f>
        <v>-</v>
      </c>
      <c r="M986" s="3" t="str">
        <f>IFERROR(VLOOKUP($D986,Payments!D$10:$AX$1113,47,FALSE),"-")</f>
        <v>-</v>
      </c>
      <c r="N986" s="3" t="str">
        <f>IFERROR(VLOOKUP($D986,Payments!F$10:$AX$1113,45,FALSE),"-")</f>
        <v>-</v>
      </c>
      <c r="O986" s="3" t="str">
        <f>IFERROR(VLOOKUP($D986,Payments!H$10:$AX$1113,43,FALSE),"-")</f>
        <v>-</v>
      </c>
      <c r="P986" s="3" t="str">
        <f>IFERROR(VLOOKUP($D986,Payments!J$10:$AX$1113,41,FALSE),"-")</f>
        <v>-</v>
      </c>
      <c r="Q986" s="3" t="str">
        <f>IFERROR(VLOOKUP($D986,Payments!L$10:$AX$1113,39,FALSE),"-")</f>
        <v>-</v>
      </c>
      <c r="R986" s="3" t="str">
        <f>IFERROR(VLOOKUP($D986,Payments!N$10:$AX$1113,37,FALSE),"-")</f>
        <v>-</v>
      </c>
      <c r="S986" s="3" t="str">
        <f>IFERROR(VLOOKUP($D986,Payments!P$10:$AX$1113,35,FALSE),"-")</f>
        <v>-</v>
      </c>
      <c r="T986" s="3" t="str">
        <f>IFERROR(VLOOKUP($D986,Payments!R$10:$AX$1113,33,FALSE),"-")</f>
        <v>-</v>
      </c>
      <c r="U986" s="3" t="str">
        <f>IFERROR(VLOOKUP($D986,Payments!T$10:$AX$1113,31,FALSE),"-")</f>
        <v>-</v>
      </c>
      <c r="V986" s="3" t="str">
        <f>IFERROR(VLOOKUP($D986,Payments!V$10:$AX$1113,29,FALSE),"-")</f>
        <v>-</v>
      </c>
      <c r="W986" s="3" t="str">
        <f>IFERROR(VLOOKUP($D986,Payments!X$10:$AX$1113,27,FALSE),"-")</f>
        <v>-</v>
      </c>
      <c r="X986" s="3" t="str">
        <f>IFERROR(VLOOKUP($D986,Payments!Z$10:$AX$1113,25,FALSE),"-")</f>
        <v>-</v>
      </c>
      <c r="Y986" s="3" t="str">
        <f>IFERROR(VLOOKUP($D986,Payments!AB$10:$AX$1113,23,FALSE),"-")</f>
        <v>-</v>
      </c>
      <c r="Z986" s="3" t="str">
        <f>IFERROR(VLOOKUP($D986,Payments!AD$10:$AX$1113,19,FALSE),"-")</f>
        <v>-</v>
      </c>
      <c r="AA986" s="3" t="str">
        <f>IFERROR(VLOOKUP($D986,Payments!AF$10:$AX$1113,17,FALSE),"-")</f>
        <v>-</v>
      </c>
      <c r="AB986" s="3" t="str">
        <f>IFERROR(VLOOKUP($D986,Payments!AH$10:$AX$1113,15,FALSE),"-")</f>
        <v>-</v>
      </c>
      <c r="AC986" s="3" t="str">
        <f>IFERROR(VLOOKUP($D986,Payments!AJ$10:$AX$1113,15,FALSE),"-")</f>
        <v>-</v>
      </c>
      <c r="AD986" s="3" t="str">
        <f>IFERROR(VLOOKUP($D986,Payments!AL$10:$AX$1113,13,FALSE),"-")</f>
        <v>-</v>
      </c>
      <c r="AE986" s="3" t="str">
        <f>IFERROR(VLOOKUP($D986,Payments!AN$10:$AX$1113,11,FALSE),"-")</f>
        <v>-</v>
      </c>
      <c r="AF986" s="3" t="str">
        <f>IFERROR(VLOOKUP($D986,Payments!AP$10:$AX$1113,9,FALSE),"-")</f>
        <v>-</v>
      </c>
      <c r="AG986" s="3" t="str">
        <f>IFERROR(VLOOKUP($D986,Payments!AR$10:$AX$1113,7,FALSE),"-")</f>
        <v>-</v>
      </c>
      <c r="AH986" s="3" t="str">
        <f>IFERROR(VLOOKUP($D986,Payments!AT$10:$AX$1113,5,FALSE),"-")</f>
        <v>-</v>
      </c>
      <c r="AI986" s="3" t="str">
        <f>IFERROR(VLOOKUP($D986,Payments!AV$10:$AX$1113,3,FALSE),"-")</f>
        <v>-</v>
      </c>
    </row>
    <row r="987" spans="1:35" ht="14.5" x14ac:dyDescent="0.35">
      <c r="A987" s="10" t="s">
        <v>1064</v>
      </c>
      <c r="B987" s="2" t="s">
        <v>2748</v>
      </c>
      <c r="C987" s="23" t="s">
        <v>1430</v>
      </c>
      <c r="D987" s="2" t="s">
        <v>2558</v>
      </c>
      <c r="E987" s="23" t="s">
        <v>1304</v>
      </c>
      <c r="F987" s="9">
        <v>4</v>
      </c>
      <c r="G987" s="38">
        <v>20000</v>
      </c>
      <c r="H987" s="9"/>
      <c r="I987" s="31"/>
      <c r="J987" s="9"/>
      <c r="K987" s="9"/>
      <c r="L987" s="3" t="str">
        <f>IFERROR(VLOOKUP($D987,Payments!B$10:$AX$1113,49,FALSE),"-")</f>
        <v>-</v>
      </c>
      <c r="M987" s="3" t="str">
        <f>IFERROR(VLOOKUP($D987,Payments!D$10:$AX$1113,47,FALSE),"-")</f>
        <v>-</v>
      </c>
      <c r="N987" s="3" t="str">
        <f>IFERROR(VLOOKUP($D987,Payments!F$10:$AX$1113,45,FALSE),"-")</f>
        <v>-</v>
      </c>
      <c r="O987" s="3" t="str">
        <f>IFERROR(VLOOKUP($D987,Payments!H$10:$AX$1113,43,FALSE),"-")</f>
        <v>-</v>
      </c>
      <c r="P987" s="3" t="str">
        <f>IFERROR(VLOOKUP($D987,Payments!J$10:$AX$1113,41,FALSE),"-")</f>
        <v>-</v>
      </c>
      <c r="Q987" s="3" t="str">
        <f>IFERROR(VLOOKUP($D987,Payments!L$10:$AX$1113,39,FALSE),"-")</f>
        <v>-</v>
      </c>
      <c r="R987" s="3" t="str">
        <f>IFERROR(VLOOKUP($D987,Payments!N$10:$AX$1113,37,FALSE),"-")</f>
        <v>-</v>
      </c>
      <c r="S987" s="3" t="str">
        <f>IFERROR(VLOOKUP($D987,Payments!P$10:$AX$1113,35,FALSE),"-")</f>
        <v>-</v>
      </c>
      <c r="T987" s="3" t="str">
        <f>IFERROR(VLOOKUP($D987,Payments!R$10:$AX$1113,33,FALSE),"-")</f>
        <v>-</v>
      </c>
      <c r="U987" s="3" t="str">
        <f>IFERROR(VLOOKUP($D987,Payments!T$10:$AX$1113,31,FALSE),"-")</f>
        <v>-</v>
      </c>
      <c r="V987" s="3" t="str">
        <f>IFERROR(VLOOKUP($D987,Payments!V$10:$AX$1113,29,FALSE),"-")</f>
        <v>-</v>
      </c>
      <c r="W987" s="3" t="str">
        <f>IFERROR(VLOOKUP($D987,Payments!X$10:$AX$1113,27,FALSE),"-")</f>
        <v>-</v>
      </c>
      <c r="X987" s="3" t="str">
        <f>IFERROR(VLOOKUP($D987,Payments!Z$10:$AX$1113,25,FALSE),"-")</f>
        <v>-</v>
      </c>
      <c r="Y987" s="3" t="str">
        <f>IFERROR(VLOOKUP($D987,Payments!AB$10:$AX$1113,23,FALSE),"-")</f>
        <v>-</v>
      </c>
      <c r="Z987" s="3" t="str">
        <f>IFERROR(VLOOKUP($D987,Payments!AD$10:$AX$1113,19,FALSE),"-")</f>
        <v>-</v>
      </c>
      <c r="AA987" s="3" t="str">
        <f>IFERROR(VLOOKUP($D987,Payments!AF$10:$AX$1113,17,FALSE),"-")</f>
        <v>-</v>
      </c>
      <c r="AB987" s="3" t="str">
        <f>IFERROR(VLOOKUP($D987,Payments!AH$10:$AX$1113,15,FALSE),"-")</f>
        <v>-</v>
      </c>
      <c r="AC987" s="3" t="str">
        <f>IFERROR(VLOOKUP($D987,Payments!AJ$10:$AX$1113,15,FALSE),"-")</f>
        <v>-</v>
      </c>
      <c r="AD987" s="3" t="str">
        <f>IFERROR(VLOOKUP($D987,Payments!AL$10:$AX$1113,13,FALSE),"-")</f>
        <v>-</v>
      </c>
      <c r="AE987" s="3" t="str">
        <f>IFERROR(VLOOKUP($D987,Payments!AN$10:$AX$1113,11,FALSE),"-")</f>
        <v>-</v>
      </c>
      <c r="AF987" s="3" t="str">
        <f>IFERROR(VLOOKUP($D987,Payments!AP$10:$AX$1113,9,FALSE),"-")</f>
        <v>-</v>
      </c>
      <c r="AG987" s="3" t="str">
        <f>IFERROR(VLOOKUP($D987,Payments!AR$10:$AX$1113,7,FALSE),"-")</f>
        <v>-</v>
      </c>
      <c r="AH987" s="3" t="str">
        <f>IFERROR(VLOOKUP($D987,Payments!AT$10:$AX$1113,5,FALSE),"-")</f>
        <v>-</v>
      </c>
      <c r="AI987" s="3" t="str">
        <f>IFERROR(VLOOKUP($D987,Payments!AV$10:$AX$1113,3,FALSE),"-")</f>
        <v>-</v>
      </c>
    </row>
    <row r="988" spans="1:35" ht="14.5" x14ac:dyDescent="0.35">
      <c r="A988" s="10" t="s">
        <v>1064</v>
      </c>
      <c r="B988" s="2" t="s">
        <v>2748</v>
      </c>
      <c r="C988" s="23" t="s">
        <v>1430</v>
      </c>
      <c r="D988" s="2" t="s">
        <v>2559</v>
      </c>
      <c r="E988" s="23" t="s">
        <v>1305</v>
      </c>
      <c r="F988" s="9">
        <v>1</v>
      </c>
      <c r="G988" s="38">
        <v>20000</v>
      </c>
      <c r="H988" s="9"/>
      <c r="I988" s="31"/>
      <c r="J988" s="9"/>
      <c r="K988" s="9"/>
      <c r="L988" s="3" t="str">
        <f>IFERROR(VLOOKUP($D988,Payments!B$10:$AX$1113,49,FALSE),"-")</f>
        <v>-</v>
      </c>
      <c r="M988" s="3" t="str">
        <f>IFERROR(VLOOKUP($D988,Payments!D$10:$AX$1113,47,FALSE),"-")</f>
        <v>-</v>
      </c>
      <c r="N988" s="3" t="str">
        <f>IFERROR(VLOOKUP($D988,Payments!F$10:$AX$1113,45,FALSE),"-")</f>
        <v>-</v>
      </c>
      <c r="O988" s="3" t="str">
        <f>IFERROR(VLOOKUP($D988,Payments!H$10:$AX$1113,43,FALSE),"-")</f>
        <v>-</v>
      </c>
      <c r="P988" s="3" t="str">
        <f>IFERROR(VLOOKUP($D988,Payments!J$10:$AX$1113,41,FALSE),"-")</f>
        <v>-</v>
      </c>
      <c r="Q988" s="3" t="str">
        <f>IFERROR(VLOOKUP($D988,Payments!L$10:$AX$1113,39,FALSE),"-")</f>
        <v>-</v>
      </c>
      <c r="R988" s="3" t="str">
        <f>IFERROR(VLOOKUP($D988,Payments!N$10:$AX$1113,37,FALSE),"-")</f>
        <v>-</v>
      </c>
      <c r="S988" s="3" t="str">
        <f>IFERROR(VLOOKUP($D988,Payments!P$10:$AX$1113,35,FALSE),"-")</f>
        <v>-</v>
      </c>
      <c r="T988" s="3" t="str">
        <f>IFERROR(VLOOKUP($D988,Payments!R$10:$AX$1113,33,FALSE),"-")</f>
        <v>-</v>
      </c>
      <c r="U988" s="3" t="str">
        <f>IFERROR(VLOOKUP($D988,Payments!T$10:$AX$1113,31,FALSE),"-")</f>
        <v>-</v>
      </c>
      <c r="V988" s="3" t="str">
        <f>IFERROR(VLOOKUP($D988,Payments!V$10:$AX$1113,29,FALSE),"-")</f>
        <v>-</v>
      </c>
      <c r="W988" s="3" t="str">
        <f>IFERROR(VLOOKUP($D988,Payments!X$10:$AX$1113,27,FALSE),"-")</f>
        <v>-</v>
      </c>
      <c r="X988" s="3" t="str">
        <f>IFERROR(VLOOKUP($D988,Payments!Z$10:$AX$1113,25,FALSE),"-")</f>
        <v>-</v>
      </c>
      <c r="Y988" s="3" t="str">
        <f>IFERROR(VLOOKUP($D988,Payments!AB$10:$AX$1113,23,FALSE),"-")</f>
        <v>-</v>
      </c>
      <c r="Z988" s="3" t="str">
        <f>IFERROR(VLOOKUP($D988,Payments!AD$10:$AX$1113,19,FALSE),"-")</f>
        <v>-</v>
      </c>
      <c r="AA988" s="3" t="str">
        <f>IFERROR(VLOOKUP($D988,Payments!AF$10:$AX$1113,17,FALSE),"-")</f>
        <v>-</v>
      </c>
      <c r="AB988" s="3" t="str">
        <f>IFERROR(VLOOKUP($D988,Payments!AH$10:$AX$1113,15,FALSE),"-")</f>
        <v>-</v>
      </c>
      <c r="AC988" s="3" t="str">
        <f>IFERROR(VLOOKUP($D988,Payments!AJ$10:$AX$1113,15,FALSE),"-")</f>
        <v>-</v>
      </c>
      <c r="AD988" s="3" t="str">
        <f>IFERROR(VLOOKUP($D988,Payments!AL$10:$AX$1113,13,FALSE),"-")</f>
        <v>-</v>
      </c>
      <c r="AE988" s="3" t="str">
        <f>IFERROR(VLOOKUP($D988,Payments!AN$10:$AX$1113,11,FALSE),"-")</f>
        <v>-</v>
      </c>
      <c r="AF988" s="3" t="str">
        <f>IFERROR(VLOOKUP($D988,Payments!AP$10:$AX$1113,9,FALSE),"-")</f>
        <v>-</v>
      </c>
      <c r="AG988" s="3" t="str">
        <f>IFERROR(VLOOKUP($D988,Payments!AR$10:$AX$1113,7,FALSE),"-")</f>
        <v>-</v>
      </c>
      <c r="AH988" s="3" t="str">
        <f>IFERROR(VLOOKUP($D988,Payments!AT$10:$AX$1113,5,FALSE),"-")</f>
        <v>-</v>
      </c>
      <c r="AI988" s="3" t="str">
        <f>IFERROR(VLOOKUP($D988,Payments!AV$10:$AX$1113,3,FALSE),"-")</f>
        <v>-</v>
      </c>
    </row>
    <row r="989" spans="1:35" ht="14.5" x14ac:dyDescent="0.35">
      <c r="A989" s="10" t="s">
        <v>1064</v>
      </c>
      <c r="B989" s="2" t="s">
        <v>2748</v>
      </c>
      <c r="C989" s="23" t="s">
        <v>1430</v>
      </c>
      <c r="D989" s="2" t="s">
        <v>2560</v>
      </c>
      <c r="E989" s="23" t="s">
        <v>1306</v>
      </c>
      <c r="F989" s="9">
        <v>6</v>
      </c>
      <c r="G989" s="38">
        <v>20000</v>
      </c>
      <c r="H989" s="9"/>
      <c r="I989" s="31"/>
      <c r="J989" s="9"/>
      <c r="K989" s="9"/>
      <c r="L989" s="3" t="str">
        <f>IFERROR(VLOOKUP($D989,Payments!B$10:$AX$1113,49,FALSE),"-")</f>
        <v>-</v>
      </c>
      <c r="M989" s="3" t="str">
        <f>IFERROR(VLOOKUP($D989,Payments!D$10:$AX$1113,47,FALSE),"-")</f>
        <v>-</v>
      </c>
      <c r="N989" s="3" t="str">
        <f>IFERROR(VLOOKUP($D989,Payments!F$10:$AX$1113,45,FALSE),"-")</f>
        <v>-</v>
      </c>
      <c r="O989" s="3" t="str">
        <f>IFERROR(VLOOKUP($D989,Payments!H$10:$AX$1113,43,FALSE),"-")</f>
        <v>-</v>
      </c>
      <c r="P989" s="3" t="str">
        <f>IFERROR(VLOOKUP($D989,Payments!J$10:$AX$1113,41,FALSE),"-")</f>
        <v>-</v>
      </c>
      <c r="Q989" s="3" t="str">
        <f>IFERROR(VLOOKUP($D989,Payments!L$10:$AX$1113,39,FALSE),"-")</f>
        <v>-</v>
      </c>
      <c r="R989" s="3" t="str">
        <f>IFERROR(VLOOKUP($D989,Payments!N$10:$AX$1113,37,FALSE),"-")</f>
        <v>-</v>
      </c>
      <c r="S989" s="3" t="str">
        <f>IFERROR(VLOOKUP($D989,Payments!P$10:$AX$1113,35,FALSE),"-")</f>
        <v>-</v>
      </c>
      <c r="T989" s="3" t="str">
        <f>IFERROR(VLOOKUP($D989,Payments!R$10:$AX$1113,33,FALSE),"-")</f>
        <v>-</v>
      </c>
      <c r="U989" s="3" t="str">
        <f>IFERROR(VLOOKUP($D989,Payments!T$10:$AX$1113,31,FALSE),"-")</f>
        <v>-</v>
      </c>
      <c r="V989" s="3" t="str">
        <f>IFERROR(VLOOKUP($D989,Payments!V$10:$AX$1113,29,FALSE),"-")</f>
        <v>-</v>
      </c>
      <c r="W989" s="3" t="str">
        <f>IFERROR(VLOOKUP($D989,Payments!X$10:$AX$1113,27,FALSE),"-")</f>
        <v>-</v>
      </c>
      <c r="X989" s="3" t="str">
        <f>IFERROR(VLOOKUP($D989,Payments!Z$10:$AX$1113,25,FALSE),"-")</f>
        <v>-</v>
      </c>
      <c r="Y989" s="3" t="str">
        <f>IFERROR(VLOOKUP($D989,Payments!AB$10:$AX$1113,23,FALSE),"-")</f>
        <v>-</v>
      </c>
      <c r="Z989" s="3" t="str">
        <f>IFERROR(VLOOKUP($D989,Payments!AD$10:$AX$1113,19,FALSE),"-")</f>
        <v>-</v>
      </c>
      <c r="AA989" s="3" t="str">
        <f>IFERROR(VLOOKUP($D989,Payments!AF$10:$AX$1113,17,FALSE),"-")</f>
        <v>-</v>
      </c>
      <c r="AB989" s="3" t="str">
        <f>IFERROR(VLOOKUP($D989,Payments!AH$10:$AX$1113,15,FALSE),"-")</f>
        <v>-</v>
      </c>
      <c r="AC989" s="3" t="str">
        <f>IFERROR(VLOOKUP($D989,Payments!AJ$10:$AX$1113,15,FALSE),"-")</f>
        <v>-</v>
      </c>
      <c r="AD989" s="3" t="str">
        <f>IFERROR(VLOOKUP($D989,Payments!AL$10:$AX$1113,13,FALSE),"-")</f>
        <v>-</v>
      </c>
      <c r="AE989" s="3" t="str">
        <f>IFERROR(VLOOKUP($D989,Payments!AN$10:$AX$1113,11,FALSE),"-")</f>
        <v>-</v>
      </c>
      <c r="AF989" s="3" t="str">
        <f>IFERROR(VLOOKUP($D989,Payments!AP$10:$AX$1113,9,FALSE),"-")</f>
        <v>-</v>
      </c>
      <c r="AG989" s="3" t="str">
        <f>IFERROR(VLOOKUP($D989,Payments!AR$10:$AX$1113,7,FALSE),"-")</f>
        <v>-</v>
      </c>
      <c r="AH989" s="3" t="str">
        <f>IFERROR(VLOOKUP($D989,Payments!AT$10:$AX$1113,5,FALSE),"-")</f>
        <v>-</v>
      </c>
      <c r="AI989" s="3" t="str">
        <f>IFERROR(VLOOKUP($D989,Payments!AV$10:$AX$1113,3,FALSE),"-")</f>
        <v>-</v>
      </c>
    </row>
    <row r="990" spans="1:35" ht="14.5" x14ac:dyDescent="0.35">
      <c r="A990" s="10" t="s">
        <v>1064</v>
      </c>
      <c r="B990" s="2" t="s">
        <v>2748</v>
      </c>
      <c r="C990" s="23" t="s">
        <v>1430</v>
      </c>
      <c r="D990" s="2" t="s">
        <v>2561</v>
      </c>
      <c r="E990" s="23" t="s">
        <v>1307</v>
      </c>
      <c r="F990" s="9">
        <v>5</v>
      </c>
      <c r="G990" s="38">
        <v>20000</v>
      </c>
      <c r="H990" s="9"/>
      <c r="I990" s="31"/>
      <c r="J990" s="9"/>
      <c r="K990" s="9"/>
      <c r="L990" s="3" t="str">
        <f>IFERROR(VLOOKUP($D990,Payments!B$10:$AX$1113,49,FALSE),"-")</f>
        <v>-</v>
      </c>
      <c r="M990" s="3" t="str">
        <f>IFERROR(VLOOKUP($D990,Payments!D$10:$AX$1113,47,FALSE),"-")</f>
        <v>-</v>
      </c>
      <c r="N990" s="3" t="str">
        <f>IFERROR(VLOOKUP($D990,Payments!F$10:$AX$1113,45,FALSE),"-")</f>
        <v>-</v>
      </c>
      <c r="O990" s="3" t="str">
        <f>IFERROR(VLOOKUP($D990,Payments!H$10:$AX$1113,43,FALSE),"-")</f>
        <v>-</v>
      </c>
      <c r="P990" s="3" t="str">
        <f>IFERROR(VLOOKUP($D990,Payments!J$10:$AX$1113,41,FALSE),"-")</f>
        <v>-</v>
      </c>
      <c r="Q990" s="3" t="str">
        <f>IFERROR(VLOOKUP($D990,Payments!L$10:$AX$1113,39,FALSE),"-")</f>
        <v>-</v>
      </c>
      <c r="R990" s="3" t="str">
        <f>IFERROR(VLOOKUP($D990,Payments!N$10:$AX$1113,37,FALSE),"-")</f>
        <v>-</v>
      </c>
      <c r="S990" s="3" t="str">
        <f>IFERROR(VLOOKUP($D990,Payments!P$10:$AX$1113,35,FALSE),"-")</f>
        <v>-</v>
      </c>
      <c r="T990" s="3" t="str">
        <f>IFERROR(VLOOKUP($D990,Payments!R$10:$AX$1113,33,FALSE),"-")</f>
        <v>-</v>
      </c>
      <c r="U990" s="3" t="str">
        <f>IFERROR(VLOOKUP($D990,Payments!T$10:$AX$1113,31,FALSE),"-")</f>
        <v>-</v>
      </c>
      <c r="V990" s="3" t="str">
        <f>IFERROR(VLOOKUP($D990,Payments!V$10:$AX$1113,29,FALSE),"-")</f>
        <v>-</v>
      </c>
      <c r="W990" s="3" t="str">
        <f>IFERROR(VLOOKUP($D990,Payments!X$10:$AX$1113,27,FALSE),"-")</f>
        <v>-</v>
      </c>
      <c r="X990" s="3" t="str">
        <f>IFERROR(VLOOKUP($D990,Payments!Z$10:$AX$1113,25,FALSE),"-")</f>
        <v>-</v>
      </c>
      <c r="Y990" s="3" t="str">
        <f>IFERROR(VLOOKUP($D990,Payments!AB$10:$AX$1113,23,FALSE),"-")</f>
        <v>-</v>
      </c>
      <c r="Z990" s="3" t="str">
        <f>IFERROR(VLOOKUP($D990,Payments!AD$10:$AX$1113,19,FALSE),"-")</f>
        <v>-</v>
      </c>
      <c r="AA990" s="3" t="str">
        <f>IFERROR(VLOOKUP($D990,Payments!AF$10:$AX$1113,17,FALSE),"-")</f>
        <v>-</v>
      </c>
      <c r="AB990" s="3" t="str">
        <f>IFERROR(VLOOKUP($D990,Payments!AH$10:$AX$1113,15,FALSE),"-")</f>
        <v>-</v>
      </c>
      <c r="AC990" s="3" t="str">
        <f>IFERROR(VLOOKUP($D990,Payments!AJ$10:$AX$1113,15,FALSE),"-")</f>
        <v>-</v>
      </c>
      <c r="AD990" s="3" t="str">
        <f>IFERROR(VLOOKUP($D990,Payments!AL$10:$AX$1113,13,FALSE),"-")</f>
        <v>-</v>
      </c>
      <c r="AE990" s="3" t="str">
        <f>IFERROR(VLOOKUP($D990,Payments!AN$10:$AX$1113,11,FALSE),"-")</f>
        <v>-</v>
      </c>
      <c r="AF990" s="3" t="str">
        <f>IFERROR(VLOOKUP($D990,Payments!AP$10:$AX$1113,9,FALSE),"-")</f>
        <v>-</v>
      </c>
      <c r="AG990" s="3" t="str">
        <f>IFERROR(VLOOKUP($D990,Payments!AR$10:$AX$1113,7,FALSE),"-")</f>
        <v>-</v>
      </c>
      <c r="AH990" s="3" t="str">
        <f>IFERROR(VLOOKUP($D990,Payments!AT$10:$AX$1113,5,FALSE),"-")</f>
        <v>-</v>
      </c>
      <c r="AI990" s="3" t="str">
        <f>IFERROR(VLOOKUP($D990,Payments!AV$10:$AX$1113,3,FALSE),"-")</f>
        <v>-</v>
      </c>
    </row>
    <row r="991" spans="1:35" ht="14.5" x14ac:dyDescent="0.35">
      <c r="A991" s="10" t="s">
        <v>1064</v>
      </c>
      <c r="B991" s="2" t="s">
        <v>2748</v>
      </c>
      <c r="C991" s="23" t="s">
        <v>1430</v>
      </c>
      <c r="D991" s="2" t="s">
        <v>2562</v>
      </c>
      <c r="E991" s="23" t="s">
        <v>1308</v>
      </c>
      <c r="F991" s="9">
        <v>2</v>
      </c>
      <c r="G991" s="38">
        <v>20000</v>
      </c>
      <c r="H991" s="9"/>
      <c r="I991" s="31"/>
      <c r="J991" s="9"/>
      <c r="K991" s="9"/>
      <c r="L991" s="3" t="str">
        <f>IFERROR(VLOOKUP($D991,Payments!B$10:$AX$1113,49,FALSE),"-")</f>
        <v>-</v>
      </c>
      <c r="M991" s="3" t="str">
        <f>IFERROR(VLOOKUP($D991,Payments!D$10:$AX$1113,47,FALSE),"-")</f>
        <v>-</v>
      </c>
      <c r="N991" s="3" t="str">
        <f>IFERROR(VLOOKUP($D991,Payments!F$10:$AX$1113,45,FALSE),"-")</f>
        <v>-</v>
      </c>
      <c r="O991" s="3" t="str">
        <f>IFERROR(VLOOKUP($D991,Payments!H$10:$AX$1113,43,FALSE),"-")</f>
        <v>-</v>
      </c>
      <c r="P991" s="3" t="str">
        <f>IFERROR(VLOOKUP($D991,Payments!J$10:$AX$1113,41,FALSE),"-")</f>
        <v>-</v>
      </c>
      <c r="Q991" s="3" t="str">
        <f>IFERROR(VLOOKUP($D991,Payments!L$10:$AX$1113,39,FALSE),"-")</f>
        <v>-</v>
      </c>
      <c r="R991" s="3" t="str">
        <f>IFERROR(VLOOKUP($D991,Payments!N$10:$AX$1113,37,FALSE),"-")</f>
        <v>-</v>
      </c>
      <c r="S991" s="3" t="str">
        <f>IFERROR(VLOOKUP($D991,Payments!P$10:$AX$1113,35,FALSE),"-")</f>
        <v>-</v>
      </c>
      <c r="T991" s="3" t="str">
        <f>IFERROR(VLOOKUP($D991,Payments!R$10:$AX$1113,33,FALSE),"-")</f>
        <v>-</v>
      </c>
      <c r="U991" s="3" t="str">
        <f>IFERROR(VLOOKUP($D991,Payments!T$10:$AX$1113,31,FALSE),"-")</f>
        <v>-</v>
      </c>
      <c r="V991" s="3" t="str">
        <f>IFERROR(VLOOKUP($D991,Payments!V$10:$AX$1113,29,FALSE),"-")</f>
        <v>-</v>
      </c>
      <c r="W991" s="3" t="str">
        <f>IFERROR(VLOOKUP($D991,Payments!X$10:$AX$1113,27,FALSE),"-")</f>
        <v>-</v>
      </c>
      <c r="X991" s="3" t="str">
        <f>IFERROR(VLOOKUP($D991,Payments!Z$10:$AX$1113,25,FALSE),"-")</f>
        <v>-</v>
      </c>
      <c r="Y991" s="3" t="str">
        <f>IFERROR(VLOOKUP($D991,Payments!AB$10:$AX$1113,23,FALSE),"-")</f>
        <v>-</v>
      </c>
      <c r="Z991" s="3" t="str">
        <f>IFERROR(VLOOKUP($D991,Payments!AD$10:$AX$1113,19,FALSE),"-")</f>
        <v>-</v>
      </c>
      <c r="AA991" s="3" t="str">
        <f>IFERROR(VLOOKUP($D991,Payments!AF$10:$AX$1113,17,FALSE),"-")</f>
        <v>-</v>
      </c>
      <c r="AB991" s="3" t="str">
        <f>IFERROR(VLOOKUP($D991,Payments!AH$10:$AX$1113,15,FALSE),"-")</f>
        <v>-</v>
      </c>
      <c r="AC991" s="3" t="str">
        <f>IFERROR(VLOOKUP($D991,Payments!AJ$10:$AX$1113,15,FALSE),"-")</f>
        <v>-</v>
      </c>
      <c r="AD991" s="3" t="str">
        <f>IFERROR(VLOOKUP($D991,Payments!AL$10:$AX$1113,13,FALSE),"-")</f>
        <v>-</v>
      </c>
      <c r="AE991" s="3" t="str">
        <f>IFERROR(VLOOKUP($D991,Payments!AN$10:$AX$1113,11,FALSE),"-")</f>
        <v>-</v>
      </c>
      <c r="AF991" s="3" t="str">
        <f>IFERROR(VLOOKUP($D991,Payments!AP$10:$AX$1113,9,FALSE),"-")</f>
        <v>-</v>
      </c>
      <c r="AG991" s="3" t="str">
        <f>IFERROR(VLOOKUP($D991,Payments!AR$10:$AX$1113,7,FALSE),"-")</f>
        <v>-</v>
      </c>
      <c r="AH991" s="3" t="str">
        <f>IFERROR(VLOOKUP($D991,Payments!AT$10:$AX$1113,5,FALSE),"-")</f>
        <v>-</v>
      </c>
      <c r="AI991" s="3" t="str">
        <f>IFERROR(VLOOKUP($D991,Payments!AV$10:$AX$1113,3,FALSE),"-")</f>
        <v>-</v>
      </c>
    </row>
    <row r="992" spans="1:35" ht="14.5" x14ac:dyDescent="0.35">
      <c r="A992" s="10" t="s">
        <v>1064</v>
      </c>
      <c r="B992" s="2" t="s">
        <v>2748</v>
      </c>
      <c r="C992" s="23" t="s">
        <v>1430</v>
      </c>
      <c r="D992" s="2" t="s">
        <v>2563</v>
      </c>
      <c r="E992" s="23" t="s">
        <v>1309</v>
      </c>
      <c r="F992" s="2" t="s">
        <v>2786</v>
      </c>
      <c r="G992" s="38">
        <v>10000</v>
      </c>
      <c r="H992" s="9" t="s">
        <v>227</v>
      </c>
      <c r="I992" s="31"/>
      <c r="J992" s="9"/>
      <c r="K992" s="9" t="s">
        <v>1310</v>
      </c>
      <c r="L992" s="3" t="str">
        <f>IFERROR(VLOOKUP($D992,Payments!B$10:$AX$1113,49,FALSE),"-")</f>
        <v>-</v>
      </c>
      <c r="M992" s="3" t="str">
        <f>IFERROR(VLOOKUP($D992,Payments!D$10:$AX$1113,47,FALSE),"-")</f>
        <v>-</v>
      </c>
      <c r="N992" s="3" t="str">
        <f>IFERROR(VLOOKUP($D992,Payments!F$10:$AX$1113,45,FALSE),"-")</f>
        <v>-</v>
      </c>
      <c r="O992" s="3" t="str">
        <f>IFERROR(VLOOKUP($D992,Payments!H$10:$AX$1113,43,FALSE),"-")</f>
        <v>-</v>
      </c>
      <c r="P992" s="3" t="str">
        <f>IFERROR(VLOOKUP($D992,Payments!J$10:$AX$1113,41,FALSE),"-")</f>
        <v>-</v>
      </c>
      <c r="Q992" s="3" t="str">
        <f>IFERROR(VLOOKUP($D992,Payments!L$10:$AX$1113,39,FALSE),"-")</f>
        <v>-</v>
      </c>
      <c r="R992" s="3" t="str">
        <f>IFERROR(VLOOKUP($D992,Payments!N$10:$AX$1113,37,FALSE),"-")</f>
        <v>-</v>
      </c>
      <c r="S992" s="3" t="str">
        <f>IFERROR(VLOOKUP($D992,Payments!P$10:$AX$1113,35,FALSE),"-")</f>
        <v>-</v>
      </c>
      <c r="T992" s="3" t="str">
        <f>IFERROR(VLOOKUP($D992,Payments!R$10:$AX$1113,33,FALSE),"-")</f>
        <v>-</v>
      </c>
      <c r="U992" s="3" t="str">
        <f>IFERROR(VLOOKUP($D992,Payments!T$10:$AX$1113,31,FALSE),"-")</f>
        <v>-</v>
      </c>
      <c r="V992" s="3" t="str">
        <f>IFERROR(VLOOKUP($D992,Payments!V$10:$AX$1113,29,FALSE),"-")</f>
        <v>-</v>
      </c>
      <c r="W992" s="3" t="str">
        <f>IFERROR(VLOOKUP($D992,Payments!X$10:$AX$1113,27,FALSE),"-")</f>
        <v>-</v>
      </c>
      <c r="X992" s="3" t="str">
        <f>IFERROR(VLOOKUP($D992,Payments!Z$10:$AX$1113,25,FALSE),"-")</f>
        <v>-</v>
      </c>
      <c r="Y992" s="3" t="str">
        <f>IFERROR(VLOOKUP($D992,Payments!AB$10:$AX$1113,23,FALSE),"-")</f>
        <v>-</v>
      </c>
      <c r="Z992" s="3" t="str">
        <f>IFERROR(VLOOKUP($D992,Payments!AD$10:$AX$1113,19,FALSE),"-")</f>
        <v>-</v>
      </c>
      <c r="AA992" s="3" t="str">
        <f>IFERROR(VLOOKUP($D992,Payments!AF$10:$AX$1113,17,FALSE),"-")</f>
        <v>-</v>
      </c>
      <c r="AB992" s="3" t="str">
        <f>IFERROR(VLOOKUP($D992,Payments!AH$10:$AX$1113,15,FALSE),"-")</f>
        <v>-</v>
      </c>
      <c r="AC992" s="3" t="str">
        <f>IFERROR(VLOOKUP($D992,Payments!AJ$10:$AX$1113,15,FALSE),"-")</f>
        <v>-</v>
      </c>
      <c r="AD992" s="3" t="str">
        <f>IFERROR(VLOOKUP($D992,Payments!AL$10:$AX$1113,13,FALSE),"-")</f>
        <v>-</v>
      </c>
      <c r="AE992" s="3" t="str">
        <f>IFERROR(VLOOKUP($D992,Payments!AN$10:$AX$1113,11,FALSE),"-")</f>
        <v>-</v>
      </c>
      <c r="AF992" s="3" t="str">
        <f>IFERROR(VLOOKUP($D992,Payments!AP$10:$AX$1113,9,FALSE),"-")</f>
        <v>-</v>
      </c>
      <c r="AG992" s="3" t="str">
        <f>IFERROR(VLOOKUP($D992,Payments!AR$10:$AX$1113,7,FALSE),"-")</f>
        <v>-</v>
      </c>
      <c r="AH992" s="3" t="str">
        <f>IFERROR(VLOOKUP($D992,Payments!AT$10:$AX$1113,5,FALSE),"-")</f>
        <v>-</v>
      </c>
      <c r="AI992" s="3" t="str">
        <f>IFERROR(VLOOKUP($D992,Payments!AV$10:$AX$1113,3,FALSE),"-")</f>
        <v>-</v>
      </c>
    </row>
    <row r="993" spans="1:35" ht="14.5" x14ac:dyDescent="0.35">
      <c r="A993" s="10" t="s">
        <v>1064</v>
      </c>
      <c r="B993" s="2" t="s">
        <v>2749</v>
      </c>
      <c r="C993" s="23" t="s">
        <v>1311</v>
      </c>
      <c r="D993" s="2" t="s">
        <v>2564</v>
      </c>
      <c r="E993" s="23" t="s">
        <v>1312</v>
      </c>
      <c r="F993" s="9"/>
      <c r="G993" s="38">
        <v>15000</v>
      </c>
      <c r="H993" s="9"/>
      <c r="I993" s="31"/>
      <c r="J993" s="9"/>
      <c r="K993" s="9"/>
      <c r="L993" s="3" t="str">
        <f>IFERROR(VLOOKUP($D993,Payments!B$10:$AX$1113,49,FALSE),"-")</f>
        <v>-</v>
      </c>
      <c r="M993" s="3" t="str">
        <f>IFERROR(VLOOKUP($D993,Payments!D$10:$AX$1113,47,FALSE),"-")</f>
        <v>-</v>
      </c>
      <c r="N993" s="3" t="str">
        <f>IFERROR(VLOOKUP($D993,Payments!F$10:$AX$1113,45,FALSE),"-")</f>
        <v>-</v>
      </c>
      <c r="O993" s="3" t="str">
        <f>IFERROR(VLOOKUP($D993,Payments!H$10:$AX$1113,43,FALSE),"-")</f>
        <v>-</v>
      </c>
      <c r="P993" s="3" t="str">
        <f>IFERROR(VLOOKUP($D993,Payments!J$10:$AX$1113,41,FALSE),"-")</f>
        <v>-</v>
      </c>
      <c r="Q993" s="3" t="str">
        <f>IFERROR(VLOOKUP($D993,Payments!L$10:$AX$1113,39,FALSE),"-")</f>
        <v>-</v>
      </c>
      <c r="R993" s="3" t="str">
        <f>IFERROR(VLOOKUP($D993,Payments!N$10:$AX$1113,37,FALSE),"-")</f>
        <v>-</v>
      </c>
      <c r="S993" s="3" t="str">
        <f>IFERROR(VLOOKUP($D993,Payments!P$10:$AX$1113,35,FALSE),"-")</f>
        <v>-</v>
      </c>
      <c r="T993" s="3" t="str">
        <f>IFERROR(VLOOKUP($D993,Payments!R$10:$AX$1113,33,FALSE),"-")</f>
        <v>-</v>
      </c>
      <c r="U993" s="3" t="str">
        <f>IFERROR(VLOOKUP($D993,Payments!T$10:$AX$1113,31,FALSE),"-")</f>
        <v>-</v>
      </c>
      <c r="V993" s="3" t="str">
        <f>IFERROR(VLOOKUP($D993,Payments!V$10:$AX$1113,29,FALSE),"-")</f>
        <v>-</v>
      </c>
      <c r="W993" s="3" t="str">
        <f>IFERROR(VLOOKUP($D993,Payments!X$10:$AX$1113,27,FALSE),"-")</f>
        <v>-</v>
      </c>
      <c r="X993" s="3" t="str">
        <f>IFERROR(VLOOKUP($D993,Payments!Z$10:$AX$1113,25,FALSE),"-")</f>
        <v>-</v>
      </c>
      <c r="Y993" s="3" t="str">
        <f>IFERROR(VLOOKUP($D993,Payments!AB$10:$AX$1113,23,FALSE),"-")</f>
        <v>-</v>
      </c>
      <c r="Z993" s="3" t="str">
        <f>IFERROR(VLOOKUP($D993,Payments!AD$10:$AX$1113,19,FALSE),"-")</f>
        <v>-</v>
      </c>
      <c r="AA993" s="3" t="str">
        <f>IFERROR(VLOOKUP($D993,Payments!AF$10:$AX$1113,17,FALSE),"-")</f>
        <v>-</v>
      </c>
      <c r="AB993" s="3" t="str">
        <f>IFERROR(VLOOKUP($D993,Payments!AH$10:$AX$1113,15,FALSE),"-")</f>
        <v>-</v>
      </c>
      <c r="AC993" s="3" t="str">
        <f>IFERROR(VLOOKUP($D993,Payments!AJ$10:$AX$1113,15,FALSE),"-")</f>
        <v>-</v>
      </c>
      <c r="AD993" s="3" t="str">
        <f>IFERROR(VLOOKUP($D993,Payments!AL$10:$AX$1113,13,FALSE),"-")</f>
        <v>-</v>
      </c>
      <c r="AE993" s="3" t="str">
        <f>IFERROR(VLOOKUP($D993,Payments!AN$10:$AX$1113,11,FALSE),"-")</f>
        <v>-</v>
      </c>
      <c r="AF993" s="3" t="str">
        <f>IFERROR(VLOOKUP($D993,Payments!AP$10:$AX$1113,9,FALSE),"-")</f>
        <v>-</v>
      </c>
      <c r="AG993" s="3" t="str">
        <f>IFERROR(VLOOKUP($D993,Payments!AR$10:$AX$1113,7,FALSE),"-")</f>
        <v>-</v>
      </c>
      <c r="AH993" s="3" t="str">
        <f>IFERROR(VLOOKUP($D993,Payments!AT$10:$AX$1113,5,FALSE),"-")</f>
        <v>-</v>
      </c>
      <c r="AI993" s="3" t="str">
        <f>IFERROR(VLOOKUP($D993,Payments!AV$10:$AX$1113,3,FALSE),"-")</f>
        <v>-</v>
      </c>
    </row>
    <row r="994" spans="1:35" ht="14.5" x14ac:dyDescent="0.35">
      <c r="A994" s="10" t="s">
        <v>1064</v>
      </c>
      <c r="B994" s="2" t="s">
        <v>2749</v>
      </c>
      <c r="C994" s="23" t="s">
        <v>1311</v>
      </c>
      <c r="D994" s="2" t="s">
        <v>2565</v>
      </c>
      <c r="E994" s="23" t="s">
        <v>1313</v>
      </c>
      <c r="F994" s="9">
        <v>4</v>
      </c>
      <c r="G994" s="38">
        <v>20000</v>
      </c>
      <c r="H994" s="9"/>
      <c r="I994" s="31"/>
      <c r="J994" s="9"/>
      <c r="K994" s="9"/>
      <c r="L994" s="3" t="str">
        <f>IFERROR(VLOOKUP($D994,Payments!B$10:$AX$1113,49,FALSE),"-")</f>
        <v>-</v>
      </c>
      <c r="M994" s="3" t="str">
        <f>IFERROR(VLOOKUP($D994,Payments!D$10:$AX$1113,47,FALSE),"-")</f>
        <v>-</v>
      </c>
      <c r="N994" s="3" t="str">
        <f>IFERROR(VLOOKUP($D994,Payments!F$10:$AX$1113,45,FALSE),"-")</f>
        <v>-</v>
      </c>
      <c r="O994" s="3" t="str">
        <f>IFERROR(VLOOKUP($D994,Payments!H$10:$AX$1113,43,FALSE),"-")</f>
        <v>-</v>
      </c>
      <c r="P994" s="3" t="str">
        <f>IFERROR(VLOOKUP($D994,Payments!J$10:$AX$1113,41,FALSE),"-")</f>
        <v>-</v>
      </c>
      <c r="Q994" s="3" t="str">
        <f>IFERROR(VLOOKUP($D994,Payments!L$10:$AX$1113,39,FALSE),"-")</f>
        <v>-</v>
      </c>
      <c r="R994" s="3" t="str">
        <f>IFERROR(VLOOKUP($D994,Payments!N$10:$AX$1113,37,FALSE),"-")</f>
        <v>-</v>
      </c>
      <c r="S994" s="3" t="str">
        <f>IFERROR(VLOOKUP($D994,Payments!P$10:$AX$1113,35,FALSE),"-")</f>
        <v>-</v>
      </c>
      <c r="T994" s="3" t="str">
        <f>IFERROR(VLOOKUP($D994,Payments!R$10:$AX$1113,33,FALSE),"-")</f>
        <v>-</v>
      </c>
      <c r="U994" s="3" t="str">
        <f>IFERROR(VLOOKUP($D994,Payments!T$10:$AX$1113,31,FALSE),"-")</f>
        <v>-</v>
      </c>
      <c r="V994" s="3" t="str">
        <f>IFERROR(VLOOKUP($D994,Payments!V$10:$AX$1113,29,FALSE),"-")</f>
        <v>-</v>
      </c>
      <c r="W994" s="3" t="str">
        <f>IFERROR(VLOOKUP($D994,Payments!X$10:$AX$1113,27,FALSE),"-")</f>
        <v>-</v>
      </c>
      <c r="X994" s="3" t="str">
        <f>IFERROR(VLOOKUP($D994,Payments!Z$10:$AX$1113,25,FALSE),"-")</f>
        <v>-</v>
      </c>
      <c r="Y994" s="3" t="str">
        <f>IFERROR(VLOOKUP($D994,Payments!AB$10:$AX$1113,23,FALSE),"-")</f>
        <v>-</v>
      </c>
      <c r="Z994" s="3" t="str">
        <f>IFERROR(VLOOKUP($D994,Payments!AD$10:$AX$1113,19,FALSE),"-")</f>
        <v>-</v>
      </c>
      <c r="AA994" s="3" t="str">
        <f>IFERROR(VLOOKUP($D994,Payments!AF$10:$AX$1113,17,FALSE),"-")</f>
        <v>-</v>
      </c>
      <c r="AB994" s="3" t="str">
        <f>IFERROR(VLOOKUP($D994,Payments!AH$10:$AX$1113,15,FALSE),"-")</f>
        <v>-</v>
      </c>
      <c r="AC994" s="3" t="str">
        <f>IFERROR(VLOOKUP($D994,Payments!AJ$10:$AX$1113,15,FALSE),"-")</f>
        <v>-</v>
      </c>
      <c r="AD994" s="3" t="str">
        <f>IFERROR(VLOOKUP($D994,Payments!AL$10:$AX$1113,13,FALSE),"-")</f>
        <v>-</v>
      </c>
      <c r="AE994" s="3" t="str">
        <f>IFERROR(VLOOKUP($D994,Payments!AN$10:$AX$1113,11,FALSE),"-")</f>
        <v>-</v>
      </c>
      <c r="AF994" s="3" t="str">
        <f>IFERROR(VLOOKUP($D994,Payments!AP$10:$AX$1113,9,FALSE),"-")</f>
        <v>-</v>
      </c>
      <c r="AG994" s="3" t="str">
        <f>IFERROR(VLOOKUP($D994,Payments!AR$10:$AX$1113,7,FALSE),"-")</f>
        <v>-</v>
      </c>
      <c r="AH994" s="3" t="str">
        <f>IFERROR(VLOOKUP($D994,Payments!AT$10:$AX$1113,5,FALSE),"-")</f>
        <v>-</v>
      </c>
      <c r="AI994" s="3" t="str">
        <f>IFERROR(VLOOKUP($D994,Payments!AV$10:$AX$1113,3,FALSE),"-")</f>
        <v>-</v>
      </c>
    </row>
    <row r="995" spans="1:35" ht="14.5" x14ac:dyDescent="0.35">
      <c r="A995" s="10" t="s">
        <v>1064</v>
      </c>
      <c r="B995" s="2" t="s">
        <v>2749</v>
      </c>
      <c r="C995" s="23" t="s">
        <v>1311</v>
      </c>
      <c r="D995" s="2" t="s">
        <v>2566</v>
      </c>
      <c r="E995" s="23" t="s">
        <v>1314</v>
      </c>
      <c r="F995" s="9" t="s">
        <v>1467</v>
      </c>
      <c r="G995" s="38">
        <v>20000</v>
      </c>
      <c r="H995" s="9"/>
      <c r="I995" s="31"/>
      <c r="J995" s="9"/>
      <c r="K995" s="9"/>
      <c r="L995" s="3" t="str">
        <f>IFERROR(VLOOKUP($D995,Payments!B$10:$AX$1113,49,FALSE),"-")</f>
        <v>-</v>
      </c>
      <c r="M995" s="3" t="str">
        <f>IFERROR(VLOOKUP($D995,Payments!D$10:$AX$1113,47,FALSE),"-")</f>
        <v>-</v>
      </c>
      <c r="N995" s="3" t="str">
        <f>IFERROR(VLOOKUP($D995,Payments!F$10:$AX$1113,45,FALSE),"-")</f>
        <v>-</v>
      </c>
      <c r="O995" s="3" t="str">
        <f>IFERROR(VLOOKUP($D995,Payments!H$10:$AX$1113,43,FALSE),"-")</f>
        <v>-</v>
      </c>
      <c r="P995" s="3" t="str">
        <f>IFERROR(VLOOKUP($D995,Payments!J$10:$AX$1113,41,FALSE),"-")</f>
        <v>-</v>
      </c>
      <c r="Q995" s="3" t="str">
        <f>IFERROR(VLOOKUP($D995,Payments!L$10:$AX$1113,39,FALSE),"-")</f>
        <v>-</v>
      </c>
      <c r="R995" s="3" t="str">
        <f>IFERROR(VLOOKUP($D995,Payments!N$10:$AX$1113,37,FALSE),"-")</f>
        <v>-</v>
      </c>
      <c r="S995" s="3" t="str">
        <f>IFERROR(VLOOKUP($D995,Payments!P$10:$AX$1113,35,FALSE),"-")</f>
        <v>-</v>
      </c>
      <c r="T995" s="3" t="str">
        <f>IFERROR(VLOOKUP($D995,Payments!R$10:$AX$1113,33,FALSE),"-")</f>
        <v>-</v>
      </c>
      <c r="U995" s="3" t="str">
        <f>IFERROR(VLOOKUP($D995,Payments!T$10:$AX$1113,31,FALSE),"-")</f>
        <v>-</v>
      </c>
      <c r="V995" s="3" t="str">
        <f>IFERROR(VLOOKUP($D995,Payments!V$10:$AX$1113,29,FALSE),"-")</f>
        <v>-</v>
      </c>
      <c r="W995" s="3" t="str">
        <f>IFERROR(VLOOKUP($D995,Payments!X$10:$AX$1113,27,FALSE),"-")</f>
        <v>-</v>
      </c>
      <c r="X995" s="3" t="str">
        <f>IFERROR(VLOOKUP($D995,Payments!Z$10:$AX$1113,25,FALSE),"-")</f>
        <v>-</v>
      </c>
      <c r="Y995" s="3" t="str">
        <f>IFERROR(VLOOKUP($D995,Payments!AB$10:$AX$1113,23,FALSE),"-")</f>
        <v>-</v>
      </c>
      <c r="Z995" s="3" t="str">
        <f>IFERROR(VLOOKUP($D995,Payments!AD$10:$AX$1113,19,FALSE),"-")</f>
        <v>-</v>
      </c>
      <c r="AA995" s="3" t="str">
        <f>IFERROR(VLOOKUP($D995,Payments!AF$10:$AX$1113,17,FALSE),"-")</f>
        <v>-</v>
      </c>
      <c r="AB995" s="3" t="str">
        <f>IFERROR(VLOOKUP($D995,Payments!AH$10:$AX$1113,15,FALSE),"-")</f>
        <v>-</v>
      </c>
      <c r="AC995" s="3" t="str">
        <f>IFERROR(VLOOKUP($D995,Payments!AJ$10:$AX$1113,15,FALSE),"-")</f>
        <v>-</v>
      </c>
      <c r="AD995" s="3" t="str">
        <f>IFERROR(VLOOKUP($D995,Payments!AL$10:$AX$1113,13,FALSE),"-")</f>
        <v>-</v>
      </c>
      <c r="AE995" s="3" t="str">
        <f>IFERROR(VLOOKUP($D995,Payments!AN$10:$AX$1113,11,FALSE),"-")</f>
        <v>-</v>
      </c>
      <c r="AF995" s="3" t="str">
        <f>IFERROR(VLOOKUP($D995,Payments!AP$10:$AX$1113,9,FALSE),"-")</f>
        <v>-</v>
      </c>
      <c r="AG995" s="3" t="str">
        <f>IFERROR(VLOOKUP($D995,Payments!AR$10:$AX$1113,7,FALSE),"-")</f>
        <v>-</v>
      </c>
      <c r="AH995" s="3" t="str">
        <f>IFERROR(VLOOKUP($D995,Payments!AT$10:$AX$1113,5,FALSE),"-")</f>
        <v>-</v>
      </c>
      <c r="AI995" s="3" t="str">
        <f>IFERROR(VLOOKUP($D995,Payments!AV$10:$AX$1113,3,FALSE),"-")</f>
        <v>-</v>
      </c>
    </row>
    <row r="996" spans="1:35" ht="14.5" x14ac:dyDescent="0.35">
      <c r="A996" s="10" t="s">
        <v>1064</v>
      </c>
      <c r="B996" s="2" t="s">
        <v>2749</v>
      </c>
      <c r="C996" s="23" t="s">
        <v>1311</v>
      </c>
      <c r="D996" s="2" t="s">
        <v>2567</v>
      </c>
      <c r="E996" s="23" t="s">
        <v>1315</v>
      </c>
      <c r="F996" s="9">
        <v>4</v>
      </c>
      <c r="G996" s="38">
        <v>20000</v>
      </c>
      <c r="H996" s="9"/>
      <c r="I996" s="31"/>
      <c r="J996" s="9"/>
      <c r="K996" s="9"/>
      <c r="L996" s="3" t="str">
        <f>IFERROR(VLOOKUP($D996,Payments!B$10:$AX$1113,49,FALSE),"-")</f>
        <v>-</v>
      </c>
      <c r="M996" s="3" t="str">
        <f>IFERROR(VLOOKUP($D996,Payments!D$10:$AX$1113,47,FALSE),"-")</f>
        <v>-</v>
      </c>
      <c r="N996" s="3" t="str">
        <f>IFERROR(VLOOKUP($D996,Payments!F$10:$AX$1113,45,FALSE),"-")</f>
        <v>-</v>
      </c>
      <c r="O996" s="3" t="str">
        <f>IFERROR(VLOOKUP($D996,Payments!H$10:$AX$1113,43,FALSE),"-")</f>
        <v>-</v>
      </c>
      <c r="P996" s="3" t="str">
        <f>IFERROR(VLOOKUP($D996,Payments!J$10:$AX$1113,41,FALSE),"-")</f>
        <v>-</v>
      </c>
      <c r="Q996" s="3" t="str">
        <f>IFERROR(VLOOKUP($D996,Payments!L$10:$AX$1113,39,FALSE),"-")</f>
        <v>-</v>
      </c>
      <c r="R996" s="3" t="str">
        <f>IFERROR(VLOOKUP($D996,Payments!N$10:$AX$1113,37,FALSE),"-")</f>
        <v>-</v>
      </c>
      <c r="S996" s="3" t="str">
        <f>IFERROR(VLOOKUP($D996,Payments!P$10:$AX$1113,35,FALSE),"-")</f>
        <v>-</v>
      </c>
      <c r="T996" s="3" t="str">
        <f>IFERROR(VLOOKUP($D996,Payments!R$10:$AX$1113,33,FALSE),"-")</f>
        <v>-</v>
      </c>
      <c r="U996" s="3" t="str">
        <f>IFERROR(VLOOKUP($D996,Payments!T$10:$AX$1113,31,FALSE),"-")</f>
        <v>-</v>
      </c>
      <c r="V996" s="3" t="str">
        <f>IFERROR(VLOOKUP($D996,Payments!V$10:$AX$1113,29,FALSE),"-")</f>
        <v>-</v>
      </c>
      <c r="W996" s="3" t="str">
        <f>IFERROR(VLOOKUP($D996,Payments!X$10:$AX$1113,27,FALSE),"-")</f>
        <v>-</v>
      </c>
      <c r="X996" s="3" t="str">
        <f>IFERROR(VLOOKUP($D996,Payments!Z$10:$AX$1113,25,FALSE),"-")</f>
        <v>-</v>
      </c>
      <c r="Y996" s="3" t="str">
        <f>IFERROR(VLOOKUP($D996,Payments!AB$10:$AX$1113,23,FALSE),"-")</f>
        <v>-</v>
      </c>
      <c r="Z996" s="3" t="str">
        <f>IFERROR(VLOOKUP($D996,Payments!AD$10:$AX$1113,19,FALSE),"-")</f>
        <v>-</v>
      </c>
      <c r="AA996" s="3" t="str">
        <f>IFERROR(VLOOKUP($D996,Payments!AF$10:$AX$1113,17,FALSE),"-")</f>
        <v>-</v>
      </c>
      <c r="AB996" s="3" t="str">
        <f>IFERROR(VLOOKUP($D996,Payments!AH$10:$AX$1113,15,FALSE),"-")</f>
        <v>-</v>
      </c>
      <c r="AC996" s="3" t="str">
        <f>IFERROR(VLOOKUP($D996,Payments!AJ$10:$AX$1113,15,FALSE),"-")</f>
        <v>-</v>
      </c>
      <c r="AD996" s="3" t="str">
        <f>IFERROR(VLOOKUP($D996,Payments!AL$10:$AX$1113,13,FALSE),"-")</f>
        <v>-</v>
      </c>
      <c r="AE996" s="3" t="str">
        <f>IFERROR(VLOOKUP($D996,Payments!AN$10:$AX$1113,11,FALSE),"-")</f>
        <v>-</v>
      </c>
      <c r="AF996" s="3" t="str">
        <f>IFERROR(VLOOKUP($D996,Payments!AP$10:$AX$1113,9,FALSE),"-")</f>
        <v>-</v>
      </c>
      <c r="AG996" s="3" t="str">
        <f>IFERROR(VLOOKUP($D996,Payments!AR$10:$AX$1113,7,FALSE),"-")</f>
        <v>-</v>
      </c>
      <c r="AH996" s="3" t="str">
        <f>IFERROR(VLOOKUP($D996,Payments!AT$10:$AX$1113,5,FALSE),"-")</f>
        <v>-</v>
      </c>
      <c r="AI996" s="3" t="str">
        <f>IFERROR(VLOOKUP($D996,Payments!AV$10:$AX$1113,3,FALSE),"-")</f>
        <v>-</v>
      </c>
    </row>
    <row r="997" spans="1:35" ht="14.5" x14ac:dyDescent="0.35">
      <c r="A997" s="10" t="s">
        <v>1064</v>
      </c>
      <c r="B997" s="2" t="s">
        <v>2749</v>
      </c>
      <c r="C997" s="23" t="s">
        <v>1311</v>
      </c>
      <c r="D997" s="2" t="s">
        <v>2568</v>
      </c>
      <c r="E997" s="23" t="s">
        <v>1316</v>
      </c>
      <c r="F997" s="9">
        <v>4</v>
      </c>
      <c r="G997" s="38">
        <v>20000</v>
      </c>
      <c r="H997" s="9"/>
      <c r="I997" s="31"/>
      <c r="J997" s="9"/>
      <c r="K997" s="9"/>
      <c r="L997" s="3" t="str">
        <f>IFERROR(VLOOKUP($D997,Payments!B$10:$AX$1113,49,FALSE),"-")</f>
        <v>-</v>
      </c>
      <c r="M997" s="3" t="str">
        <f>IFERROR(VLOOKUP($D997,Payments!D$10:$AX$1113,47,FALSE),"-")</f>
        <v>-</v>
      </c>
      <c r="N997" s="3" t="str">
        <f>IFERROR(VLOOKUP($D997,Payments!F$10:$AX$1113,45,FALSE),"-")</f>
        <v>-</v>
      </c>
      <c r="O997" s="3" t="str">
        <f>IFERROR(VLOOKUP($D997,Payments!H$10:$AX$1113,43,FALSE),"-")</f>
        <v>-</v>
      </c>
      <c r="P997" s="3" t="str">
        <f>IFERROR(VLOOKUP($D997,Payments!J$10:$AX$1113,41,FALSE),"-")</f>
        <v>-</v>
      </c>
      <c r="Q997" s="3" t="str">
        <f>IFERROR(VLOOKUP($D997,Payments!L$10:$AX$1113,39,FALSE),"-")</f>
        <v>-</v>
      </c>
      <c r="R997" s="3" t="str">
        <f>IFERROR(VLOOKUP($D997,Payments!N$10:$AX$1113,37,FALSE),"-")</f>
        <v>-</v>
      </c>
      <c r="S997" s="3" t="str">
        <f>IFERROR(VLOOKUP($D997,Payments!P$10:$AX$1113,35,FALSE),"-")</f>
        <v>-</v>
      </c>
      <c r="T997" s="3" t="str">
        <f>IFERROR(VLOOKUP($D997,Payments!R$10:$AX$1113,33,FALSE),"-")</f>
        <v>-</v>
      </c>
      <c r="U997" s="3" t="str">
        <f>IFERROR(VLOOKUP($D997,Payments!T$10:$AX$1113,31,FALSE),"-")</f>
        <v>-</v>
      </c>
      <c r="V997" s="3" t="str">
        <f>IFERROR(VLOOKUP($D997,Payments!V$10:$AX$1113,29,FALSE),"-")</f>
        <v>-</v>
      </c>
      <c r="W997" s="3" t="str">
        <f>IFERROR(VLOOKUP($D997,Payments!X$10:$AX$1113,27,FALSE),"-")</f>
        <v>-</v>
      </c>
      <c r="X997" s="3" t="str">
        <f>IFERROR(VLOOKUP($D997,Payments!Z$10:$AX$1113,25,FALSE),"-")</f>
        <v>-</v>
      </c>
      <c r="Y997" s="3" t="str">
        <f>IFERROR(VLOOKUP($D997,Payments!AB$10:$AX$1113,23,FALSE),"-")</f>
        <v>-</v>
      </c>
      <c r="Z997" s="3" t="str">
        <f>IFERROR(VLOOKUP($D997,Payments!AD$10:$AX$1113,19,FALSE),"-")</f>
        <v>-</v>
      </c>
      <c r="AA997" s="3" t="str">
        <f>IFERROR(VLOOKUP($D997,Payments!AF$10:$AX$1113,17,FALSE),"-")</f>
        <v>-</v>
      </c>
      <c r="AB997" s="3" t="str">
        <f>IFERROR(VLOOKUP($D997,Payments!AH$10:$AX$1113,15,FALSE),"-")</f>
        <v>-</v>
      </c>
      <c r="AC997" s="3" t="str">
        <f>IFERROR(VLOOKUP($D997,Payments!AJ$10:$AX$1113,15,FALSE),"-")</f>
        <v>-</v>
      </c>
      <c r="AD997" s="3" t="str">
        <f>IFERROR(VLOOKUP($D997,Payments!AL$10:$AX$1113,13,FALSE),"-")</f>
        <v>-</v>
      </c>
      <c r="AE997" s="3" t="str">
        <f>IFERROR(VLOOKUP($D997,Payments!AN$10:$AX$1113,11,FALSE),"-")</f>
        <v>-</v>
      </c>
      <c r="AF997" s="3" t="str">
        <f>IFERROR(VLOOKUP($D997,Payments!AP$10:$AX$1113,9,FALSE),"-")</f>
        <v>-</v>
      </c>
      <c r="AG997" s="3" t="str">
        <f>IFERROR(VLOOKUP($D997,Payments!AR$10:$AX$1113,7,FALSE),"-")</f>
        <v>-</v>
      </c>
      <c r="AH997" s="3" t="str">
        <f>IFERROR(VLOOKUP($D997,Payments!AT$10:$AX$1113,5,FALSE),"-")</f>
        <v>-</v>
      </c>
      <c r="AI997" s="3" t="str">
        <f>IFERROR(VLOOKUP($D997,Payments!AV$10:$AX$1113,3,FALSE),"-")</f>
        <v>-</v>
      </c>
    </row>
    <row r="998" spans="1:35" ht="14.5" x14ac:dyDescent="0.35">
      <c r="A998" s="10" t="s">
        <v>1064</v>
      </c>
      <c r="B998" s="2" t="s">
        <v>2749</v>
      </c>
      <c r="C998" s="23" t="s">
        <v>1311</v>
      </c>
      <c r="D998" s="2" t="s">
        <v>2569</v>
      </c>
      <c r="E998" s="23" t="s">
        <v>859</v>
      </c>
      <c r="F998" s="9">
        <v>2</v>
      </c>
      <c r="G998" s="38">
        <v>20000</v>
      </c>
      <c r="H998" s="9"/>
      <c r="I998" s="31"/>
      <c r="J998" s="9"/>
      <c r="K998" s="9"/>
      <c r="L998" s="3" t="str">
        <f>IFERROR(VLOOKUP($D998,Payments!B$10:$AX$1113,49,FALSE),"-")</f>
        <v>-</v>
      </c>
      <c r="M998" s="3" t="str">
        <f>IFERROR(VLOOKUP($D998,Payments!D$10:$AX$1113,47,FALSE),"-")</f>
        <v>-</v>
      </c>
      <c r="N998" s="3" t="str">
        <f>IFERROR(VLOOKUP($D998,Payments!F$10:$AX$1113,45,FALSE),"-")</f>
        <v>-</v>
      </c>
      <c r="O998" s="3" t="str">
        <f>IFERROR(VLOOKUP($D998,Payments!H$10:$AX$1113,43,FALSE),"-")</f>
        <v>-</v>
      </c>
      <c r="P998" s="3" t="str">
        <f>IFERROR(VLOOKUP($D998,Payments!J$10:$AX$1113,41,FALSE),"-")</f>
        <v>-</v>
      </c>
      <c r="Q998" s="3" t="str">
        <f>IFERROR(VLOOKUP($D998,Payments!L$10:$AX$1113,39,FALSE),"-")</f>
        <v>-</v>
      </c>
      <c r="R998" s="3" t="str">
        <f>IFERROR(VLOOKUP($D998,Payments!N$10:$AX$1113,37,FALSE),"-")</f>
        <v>-</v>
      </c>
      <c r="S998" s="3" t="str">
        <f>IFERROR(VLOOKUP($D998,Payments!P$10:$AX$1113,35,FALSE),"-")</f>
        <v>-</v>
      </c>
      <c r="T998" s="3" t="str">
        <f>IFERROR(VLOOKUP($D998,Payments!R$10:$AX$1113,33,FALSE),"-")</f>
        <v>-</v>
      </c>
      <c r="U998" s="3" t="str">
        <f>IFERROR(VLOOKUP($D998,Payments!T$10:$AX$1113,31,FALSE),"-")</f>
        <v>-</v>
      </c>
      <c r="V998" s="3" t="str">
        <f>IFERROR(VLOOKUP($D998,Payments!V$10:$AX$1113,29,FALSE),"-")</f>
        <v>-</v>
      </c>
      <c r="W998" s="3" t="str">
        <f>IFERROR(VLOOKUP($D998,Payments!X$10:$AX$1113,27,FALSE),"-")</f>
        <v>-</v>
      </c>
      <c r="X998" s="3" t="str">
        <f>IFERROR(VLOOKUP($D998,Payments!Z$10:$AX$1113,25,FALSE),"-")</f>
        <v>-</v>
      </c>
      <c r="Y998" s="3" t="str">
        <f>IFERROR(VLOOKUP($D998,Payments!AB$10:$AX$1113,23,FALSE),"-")</f>
        <v>-</v>
      </c>
      <c r="Z998" s="3" t="str">
        <f>IFERROR(VLOOKUP($D998,Payments!AD$10:$AX$1113,19,FALSE),"-")</f>
        <v>-</v>
      </c>
      <c r="AA998" s="3" t="str">
        <f>IFERROR(VLOOKUP($D998,Payments!AF$10:$AX$1113,17,FALSE),"-")</f>
        <v>-</v>
      </c>
      <c r="AB998" s="3" t="str">
        <f>IFERROR(VLOOKUP($D998,Payments!AH$10:$AX$1113,15,FALSE),"-")</f>
        <v>-</v>
      </c>
      <c r="AC998" s="3" t="str">
        <f>IFERROR(VLOOKUP($D998,Payments!AJ$10:$AX$1113,15,FALSE),"-")</f>
        <v>-</v>
      </c>
      <c r="AD998" s="3" t="str">
        <f>IFERROR(VLOOKUP($D998,Payments!AL$10:$AX$1113,13,FALSE),"-")</f>
        <v>-</v>
      </c>
      <c r="AE998" s="3" t="str">
        <f>IFERROR(VLOOKUP($D998,Payments!AN$10:$AX$1113,11,FALSE),"-")</f>
        <v>-</v>
      </c>
      <c r="AF998" s="3" t="str">
        <f>IFERROR(VLOOKUP($D998,Payments!AP$10:$AX$1113,9,FALSE),"-")</f>
        <v>-</v>
      </c>
      <c r="AG998" s="3" t="str">
        <f>IFERROR(VLOOKUP($D998,Payments!AR$10:$AX$1113,7,FALSE),"-")</f>
        <v>-</v>
      </c>
      <c r="AH998" s="3" t="str">
        <f>IFERROR(VLOOKUP($D998,Payments!AT$10:$AX$1113,5,FALSE),"-")</f>
        <v>-</v>
      </c>
      <c r="AI998" s="3" t="str">
        <f>IFERROR(VLOOKUP($D998,Payments!AV$10:$AX$1113,3,FALSE),"-")</f>
        <v>-</v>
      </c>
    </row>
    <row r="999" spans="1:35" ht="14.5" x14ac:dyDescent="0.35">
      <c r="A999" s="10" t="s">
        <v>1064</v>
      </c>
      <c r="B999" s="2" t="s">
        <v>2749</v>
      </c>
      <c r="C999" s="23" t="s">
        <v>1311</v>
      </c>
      <c r="D999" s="2" t="s">
        <v>2570</v>
      </c>
      <c r="E999" s="23" t="s">
        <v>1317</v>
      </c>
      <c r="F999" s="9">
        <v>3</v>
      </c>
      <c r="G999" s="38">
        <v>15000</v>
      </c>
      <c r="H999" s="9"/>
      <c r="I999" s="31"/>
      <c r="J999" s="9"/>
      <c r="K999" s="9"/>
      <c r="L999" s="3" t="str">
        <f>IFERROR(VLOOKUP($D999,Payments!B$10:$AX$1113,49,FALSE),"-")</f>
        <v>-</v>
      </c>
      <c r="M999" s="3" t="str">
        <f>IFERROR(VLOOKUP($D999,Payments!D$10:$AX$1113,47,FALSE),"-")</f>
        <v>-</v>
      </c>
      <c r="N999" s="3" t="str">
        <f>IFERROR(VLOOKUP($D999,Payments!F$10:$AX$1113,45,FALSE),"-")</f>
        <v>-</v>
      </c>
      <c r="O999" s="3" t="str">
        <f>IFERROR(VLOOKUP($D999,Payments!H$10:$AX$1113,43,FALSE),"-")</f>
        <v>-</v>
      </c>
      <c r="P999" s="3" t="str">
        <f>IFERROR(VLOOKUP($D999,Payments!J$10:$AX$1113,41,FALSE),"-")</f>
        <v>-</v>
      </c>
      <c r="Q999" s="3" t="str">
        <f>IFERROR(VLOOKUP($D999,Payments!L$10:$AX$1113,39,FALSE),"-")</f>
        <v>-</v>
      </c>
      <c r="R999" s="3" t="str">
        <f>IFERROR(VLOOKUP($D999,Payments!N$10:$AX$1113,37,FALSE),"-")</f>
        <v>-</v>
      </c>
      <c r="S999" s="3" t="str">
        <f>IFERROR(VLOOKUP($D999,Payments!P$10:$AX$1113,35,FALSE),"-")</f>
        <v>-</v>
      </c>
      <c r="T999" s="3" t="str">
        <f>IFERROR(VLOOKUP($D999,Payments!R$10:$AX$1113,33,FALSE),"-")</f>
        <v>-</v>
      </c>
      <c r="U999" s="3" t="str">
        <f>IFERROR(VLOOKUP($D999,Payments!T$10:$AX$1113,31,FALSE),"-")</f>
        <v>-</v>
      </c>
      <c r="V999" s="3" t="str">
        <f>IFERROR(VLOOKUP($D999,Payments!V$10:$AX$1113,29,FALSE),"-")</f>
        <v>-</v>
      </c>
      <c r="W999" s="3" t="str">
        <f>IFERROR(VLOOKUP($D999,Payments!X$10:$AX$1113,27,FALSE),"-")</f>
        <v>-</v>
      </c>
      <c r="X999" s="3" t="str">
        <f>IFERROR(VLOOKUP($D999,Payments!Z$10:$AX$1113,25,FALSE),"-")</f>
        <v>-</v>
      </c>
      <c r="Y999" s="3" t="str">
        <f>IFERROR(VLOOKUP($D999,Payments!AB$10:$AX$1113,23,FALSE),"-")</f>
        <v>-</v>
      </c>
      <c r="Z999" s="3" t="str">
        <f>IFERROR(VLOOKUP($D999,Payments!AD$10:$AX$1113,19,FALSE),"-")</f>
        <v>-</v>
      </c>
      <c r="AA999" s="3" t="str">
        <f>IFERROR(VLOOKUP($D999,Payments!AF$10:$AX$1113,17,FALSE),"-")</f>
        <v>-</v>
      </c>
      <c r="AB999" s="3" t="str">
        <f>IFERROR(VLOOKUP($D999,Payments!AH$10:$AX$1113,15,FALSE),"-")</f>
        <v>-</v>
      </c>
      <c r="AC999" s="3" t="str">
        <f>IFERROR(VLOOKUP($D999,Payments!AJ$10:$AX$1113,15,FALSE),"-")</f>
        <v>-</v>
      </c>
      <c r="AD999" s="3" t="str">
        <f>IFERROR(VLOOKUP($D999,Payments!AL$10:$AX$1113,13,FALSE),"-")</f>
        <v>-</v>
      </c>
      <c r="AE999" s="3" t="str">
        <f>IFERROR(VLOOKUP($D999,Payments!AN$10:$AX$1113,11,FALSE),"-")</f>
        <v>-</v>
      </c>
      <c r="AF999" s="3" t="str">
        <f>IFERROR(VLOOKUP($D999,Payments!AP$10:$AX$1113,9,FALSE),"-")</f>
        <v>-</v>
      </c>
      <c r="AG999" s="3" t="str">
        <f>IFERROR(VLOOKUP($D999,Payments!AR$10:$AX$1113,7,FALSE),"-")</f>
        <v>-</v>
      </c>
      <c r="AH999" s="3" t="str">
        <f>IFERROR(VLOOKUP($D999,Payments!AT$10:$AX$1113,5,FALSE),"-")</f>
        <v>-</v>
      </c>
      <c r="AI999" s="3" t="str">
        <f>IFERROR(VLOOKUP($D999,Payments!AV$10:$AX$1113,3,FALSE),"-")</f>
        <v>-</v>
      </c>
    </row>
    <row r="1000" spans="1:35" ht="14.5" x14ac:dyDescent="0.35">
      <c r="A1000" s="10" t="s">
        <v>1064</v>
      </c>
      <c r="B1000" s="2" t="s">
        <v>2749</v>
      </c>
      <c r="C1000" s="23" t="s">
        <v>1311</v>
      </c>
      <c r="D1000" s="2" t="s">
        <v>2571</v>
      </c>
      <c r="E1000" s="23" t="s">
        <v>1318</v>
      </c>
      <c r="F1000" s="9" t="s">
        <v>1467</v>
      </c>
      <c r="G1000" s="38">
        <v>15000</v>
      </c>
      <c r="H1000" s="9"/>
      <c r="I1000" s="31"/>
      <c r="J1000" s="9"/>
      <c r="K1000" s="9"/>
      <c r="L1000" s="3" t="str">
        <f>IFERROR(VLOOKUP($D1000,Payments!B$10:$AX$1113,49,FALSE),"-")</f>
        <v>-</v>
      </c>
      <c r="M1000" s="3" t="str">
        <f>IFERROR(VLOOKUP($D1000,Payments!D$10:$AX$1113,47,FALSE),"-")</f>
        <v>-</v>
      </c>
      <c r="N1000" s="3" t="str">
        <f>IFERROR(VLOOKUP($D1000,Payments!F$10:$AX$1113,45,FALSE),"-")</f>
        <v>-</v>
      </c>
      <c r="O1000" s="3" t="str">
        <f>IFERROR(VLOOKUP($D1000,Payments!H$10:$AX$1113,43,FALSE),"-")</f>
        <v>-</v>
      </c>
      <c r="P1000" s="3" t="str">
        <f>IFERROR(VLOOKUP($D1000,Payments!J$10:$AX$1113,41,FALSE),"-")</f>
        <v>-</v>
      </c>
      <c r="Q1000" s="3" t="str">
        <f>IFERROR(VLOOKUP($D1000,Payments!L$10:$AX$1113,39,FALSE),"-")</f>
        <v>-</v>
      </c>
      <c r="R1000" s="3" t="str">
        <f>IFERROR(VLOOKUP($D1000,Payments!N$10:$AX$1113,37,FALSE),"-")</f>
        <v>-</v>
      </c>
      <c r="S1000" s="3" t="str">
        <f>IFERROR(VLOOKUP($D1000,Payments!P$10:$AX$1113,35,FALSE),"-")</f>
        <v>-</v>
      </c>
      <c r="T1000" s="3" t="str">
        <f>IFERROR(VLOOKUP($D1000,Payments!R$10:$AX$1113,33,FALSE),"-")</f>
        <v>-</v>
      </c>
      <c r="U1000" s="3" t="str">
        <f>IFERROR(VLOOKUP($D1000,Payments!T$10:$AX$1113,31,FALSE),"-")</f>
        <v>-</v>
      </c>
      <c r="V1000" s="3" t="str">
        <f>IFERROR(VLOOKUP($D1000,Payments!V$10:$AX$1113,29,FALSE),"-")</f>
        <v>-</v>
      </c>
      <c r="W1000" s="3" t="str">
        <f>IFERROR(VLOOKUP($D1000,Payments!X$10:$AX$1113,27,FALSE),"-")</f>
        <v>-</v>
      </c>
      <c r="X1000" s="3" t="str">
        <f>IFERROR(VLOOKUP($D1000,Payments!Z$10:$AX$1113,25,FALSE),"-")</f>
        <v>-</v>
      </c>
      <c r="Y1000" s="3" t="str">
        <f>IFERROR(VLOOKUP($D1000,Payments!AB$10:$AX$1113,23,FALSE),"-")</f>
        <v>-</v>
      </c>
      <c r="Z1000" s="3" t="str">
        <f>IFERROR(VLOOKUP($D1000,Payments!AD$10:$AX$1113,19,FALSE),"-")</f>
        <v>-</v>
      </c>
      <c r="AA1000" s="3" t="str">
        <f>IFERROR(VLOOKUP($D1000,Payments!AF$10:$AX$1113,17,FALSE),"-")</f>
        <v>-</v>
      </c>
      <c r="AB1000" s="3" t="str">
        <f>IFERROR(VLOOKUP($D1000,Payments!AH$10:$AX$1113,15,FALSE),"-")</f>
        <v>-</v>
      </c>
      <c r="AC1000" s="3" t="str">
        <f>IFERROR(VLOOKUP($D1000,Payments!AJ$10:$AX$1113,15,FALSE),"-")</f>
        <v>-</v>
      </c>
      <c r="AD1000" s="3" t="str">
        <f>IFERROR(VLOOKUP($D1000,Payments!AL$10:$AX$1113,13,FALSE),"-")</f>
        <v>-</v>
      </c>
      <c r="AE1000" s="3" t="str">
        <f>IFERROR(VLOOKUP($D1000,Payments!AN$10:$AX$1113,11,FALSE),"-")</f>
        <v>-</v>
      </c>
      <c r="AF1000" s="3" t="str">
        <f>IFERROR(VLOOKUP($D1000,Payments!AP$10:$AX$1113,9,FALSE),"-")</f>
        <v>-</v>
      </c>
      <c r="AG1000" s="3" t="str">
        <f>IFERROR(VLOOKUP($D1000,Payments!AR$10:$AX$1113,7,FALSE),"-")</f>
        <v>-</v>
      </c>
      <c r="AH1000" s="3" t="str">
        <f>IFERROR(VLOOKUP($D1000,Payments!AT$10:$AX$1113,5,FALSE),"-")</f>
        <v>-</v>
      </c>
      <c r="AI1000" s="3" t="str">
        <f>IFERROR(VLOOKUP($D1000,Payments!AV$10:$AX$1113,3,FALSE),"-")</f>
        <v>-</v>
      </c>
    </row>
    <row r="1001" spans="1:35" ht="15" customHeight="1" x14ac:dyDescent="0.35">
      <c r="A1001" s="10" t="s">
        <v>1064</v>
      </c>
      <c r="B1001" s="2" t="s">
        <v>2749</v>
      </c>
      <c r="C1001" s="23" t="s">
        <v>1311</v>
      </c>
      <c r="D1001" s="2" t="s">
        <v>2572</v>
      </c>
      <c r="E1001" s="23" t="s">
        <v>1319</v>
      </c>
      <c r="F1001" s="9">
        <v>3</v>
      </c>
      <c r="G1001" s="38">
        <v>20000</v>
      </c>
      <c r="H1001" s="9"/>
      <c r="I1001" s="31"/>
      <c r="J1001" s="9"/>
      <c r="K1001" s="9"/>
      <c r="L1001" s="3" t="str">
        <f>IFERROR(VLOOKUP($D1001,Payments!B$10:$AX$1113,49,FALSE),"-")</f>
        <v>-</v>
      </c>
      <c r="M1001" s="3" t="str">
        <f>IFERROR(VLOOKUP($D1001,Payments!D$10:$AX$1113,47,FALSE),"-")</f>
        <v>-</v>
      </c>
      <c r="N1001" s="3" t="str">
        <f>IFERROR(VLOOKUP($D1001,Payments!F$10:$AX$1113,45,FALSE),"-")</f>
        <v>-</v>
      </c>
      <c r="O1001" s="3" t="str">
        <f>IFERROR(VLOOKUP($D1001,Payments!H$10:$AX$1113,43,FALSE),"-")</f>
        <v>-</v>
      </c>
      <c r="P1001" s="3" t="str">
        <f>IFERROR(VLOOKUP($D1001,Payments!J$10:$AX$1113,41,FALSE),"-")</f>
        <v>-</v>
      </c>
      <c r="Q1001" s="3" t="str">
        <f>IFERROR(VLOOKUP($D1001,Payments!L$10:$AX$1113,39,FALSE),"-")</f>
        <v>-</v>
      </c>
      <c r="R1001" s="3" t="str">
        <f>IFERROR(VLOOKUP($D1001,Payments!N$10:$AX$1113,37,FALSE),"-")</f>
        <v>-</v>
      </c>
      <c r="S1001" s="3" t="str">
        <f>IFERROR(VLOOKUP($D1001,Payments!P$10:$AX$1113,35,FALSE),"-")</f>
        <v>-</v>
      </c>
      <c r="T1001" s="3" t="str">
        <f>IFERROR(VLOOKUP($D1001,Payments!R$10:$AX$1113,33,FALSE),"-")</f>
        <v>-</v>
      </c>
      <c r="U1001" s="3" t="str">
        <f>IFERROR(VLOOKUP($D1001,Payments!T$10:$AX$1113,31,FALSE),"-")</f>
        <v>-</v>
      </c>
      <c r="V1001" s="3" t="str">
        <f>IFERROR(VLOOKUP($D1001,Payments!V$10:$AX$1113,29,FALSE),"-")</f>
        <v>-</v>
      </c>
      <c r="W1001" s="3" t="str">
        <f>IFERROR(VLOOKUP($D1001,Payments!X$10:$AX$1113,27,FALSE),"-")</f>
        <v>-</v>
      </c>
      <c r="X1001" s="3" t="str">
        <f>IFERROR(VLOOKUP($D1001,Payments!Z$10:$AX$1113,25,FALSE),"-")</f>
        <v>-</v>
      </c>
      <c r="Y1001" s="3" t="str">
        <f>IFERROR(VLOOKUP($D1001,Payments!AB$10:$AX$1113,23,FALSE),"-")</f>
        <v>-</v>
      </c>
      <c r="Z1001" s="3" t="str">
        <f>IFERROR(VLOOKUP($D1001,Payments!AD$10:$AX$1113,19,FALSE),"-")</f>
        <v>-</v>
      </c>
      <c r="AA1001" s="3" t="str">
        <f>IFERROR(VLOOKUP($D1001,Payments!AF$10:$AX$1113,17,FALSE),"-")</f>
        <v>-</v>
      </c>
      <c r="AB1001" s="3" t="str">
        <f>IFERROR(VLOOKUP($D1001,Payments!AH$10:$AX$1113,15,FALSE),"-")</f>
        <v>-</v>
      </c>
      <c r="AC1001" s="3" t="str">
        <f>IFERROR(VLOOKUP($D1001,Payments!AJ$10:$AX$1113,15,FALSE),"-")</f>
        <v>-</v>
      </c>
      <c r="AD1001" s="3" t="str">
        <f>IFERROR(VLOOKUP($D1001,Payments!AL$10:$AX$1113,13,FALSE),"-")</f>
        <v>-</v>
      </c>
      <c r="AE1001" s="3" t="str">
        <f>IFERROR(VLOOKUP($D1001,Payments!AN$10:$AX$1113,11,FALSE),"-")</f>
        <v>-</v>
      </c>
      <c r="AF1001" s="3" t="str">
        <f>IFERROR(VLOOKUP($D1001,Payments!AP$10:$AX$1113,9,FALSE),"-")</f>
        <v>-</v>
      </c>
      <c r="AG1001" s="3" t="str">
        <f>IFERROR(VLOOKUP($D1001,Payments!AR$10:$AX$1113,7,FALSE),"-")</f>
        <v>-</v>
      </c>
      <c r="AH1001" s="3" t="str">
        <f>IFERROR(VLOOKUP($D1001,Payments!AT$10:$AX$1113,5,FALSE),"-")</f>
        <v>-</v>
      </c>
      <c r="AI1001" s="3" t="str">
        <f>IFERROR(VLOOKUP($D1001,Payments!AV$10:$AX$1113,3,FALSE),"-")</f>
        <v>-</v>
      </c>
    </row>
    <row r="1002" spans="1:35" ht="15" customHeight="1" x14ac:dyDescent="0.35">
      <c r="A1002" s="10" t="s">
        <v>1064</v>
      </c>
      <c r="B1002" s="2" t="s">
        <v>2749</v>
      </c>
      <c r="C1002" s="23" t="s">
        <v>1311</v>
      </c>
      <c r="D1002" s="2" t="s">
        <v>2573</v>
      </c>
      <c r="E1002" s="23" t="s">
        <v>1320</v>
      </c>
      <c r="F1002" s="9">
        <v>1</v>
      </c>
      <c r="G1002" s="38">
        <v>20000</v>
      </c>
      <c r="H1002" s="9"/>
      <c r="I1002" s="31"/>
      <c r="J1002" s="9"/>
      <c r="K1002" s="9"/>
      <c r="L1002" s="3" t="str">
        <f>IFERROR(VLOOKUP($D1002,Payments!B$10:$AX$1113,49,FALSE),"-")</f>
        <v>-</v>
      </c>
      <c r="M1002" s="3" t="str">
        <f>IFERROR(VLOOKUP($D1002,Payments!D$10:$AX$1113,47,FALSE),"-")</f>
        <v>-</v>
      </c>
      <c r="N1002" s="3" t="str">
        <f>IFERROR(VLOOKUP($D1002,Payments!F$10:$AX$1113,45,FALSE),"-")</f>
        <v>-</v>
      </c>
      <c r="O1002" s="3" t="str">
        <f>IFERROR(VLOOKUP($D1002,Payments!H$10:$AX$1113,43,FALSE),"-")</f>
        <v>-</v>
      </c>
      <c r="P1002" s="3" t="str">
        <f>IFERROR(VLOOKUP($D1002,Payments!J$10:$AX$1113,41,FALSE),"-")</f>
        <v>-</v>
      </c>
      <c r="Q1002" s="3" t="str">
        <f>IFERROR(VLOOKUP($D1002,Payments!L$10:$AX$1113,39,FALSE),"-")</f>
        <v>-</v>
      </c>
      <c r="R1002" s="3" t="str">
        <f>IFERROR(VLOOKUP($D1002,Payments!N$10:$AX$1113,37,FALSE),"-")</f>
        <v>-</v>
      </c>
      <c r="S1002" s="3" t="str">
        <f>IFERROR(VLOOKUP($D1002,Payments!P$10:$AX$1113,35,FALSE),"-")</f>
        <v>-</v>
      </c>
      <c r="T1002" s="3" t="str">
        <f>IFERROR(VLOOKUP($D1002,Payments!R$10:$AX$1113,33,FALSE),"-")</f>
        <v>-</v>
      </c>
      <c r="U1002" s="3" t="str">
        <f>IFERROR(VLOOKUP($D1002,Payments!T$10:$AX$1113,31,FALSE),"-")</f>
        <v>-</v>
      </c>
      <c r="V1002" s="3" t="str">
        <f>IFERROR(VLOOKUP($D1002,Payments!V$10:$AX$1113,29,FALSE),"-")</f>
        <v>-</v>
      </c>
      <c r="W1002" s="3" t="str">
        <f>IFERROR(VLOOKUP($D1002,Payments!X$10:$AX$1113,27,FALSE),"-")</f>
        <v>-</v>
      </c>
      <c r="X1002" s="3" t="str">
        <f>IFERROR(VLOOKUP($D1002,Payments!Z$10:$AX$1113,25,FALSE),"-")</f>
        <v>-</v>
      </c>
      <c r="Y1002" s="3" t="str">
        <f>IFERROR(VLOOKUP($D1002,Payments!AB$10:$AX$1113,23,FALSE),"-")</f>
        <v>-</v>
      </c>
      <c r="Z1002" s="3" t="str">
        <f>IFERROR(VLOOKUP($D1002,Payments!AD$10:$AX$1113,19,FALSE),"-")</f>
        <v>-</v>
      </c>
      <c r="AA1002" s="3" t="str">
        <f>IFERROR(VLOOKUP($D1002,Payments!AF$10:$AX$1113,17,FALSE),"-")</f>
        <v>-</v>
      </c>
      <c r="AB1002" s="3" t="str">
        <f>IFERROR(VLOOKUP($D1002,Payments!AH$10:$AX$1113,15,FALSE),"-")</f>
        <v>-</v>
      </c>
      <c r="AC1002" s="3" t="str">
        <f>IFERROR(VLOOKUP($D1002,Payments!AJ$10:$AX$1113,15,FALSE),"-")</f>
        <v>-</v>
      </c>
      <c r="AD1002" s="3" t="str">
        <f>IFERROR(VLOOKUP($D1002,Payments!AL$10:$AX$1113,13,FALSE),"-")</f>
        <v>-</v>
      </c>
      <c r="AE1002" s="3" t="str">
        <f>IFERROR(VLOOKUP($D1002,Payments!AN$10:$AX$1113,11,FALSE),"-")</f>
        <v>-</v>
      </c>
      <c r="AF1002" s="3" t="str">
        <f>IFERROR(VLOOKUP($D1002,Payments!AP$10:$AX$1113,9,FALSE),"-")</f>
        <v>-</v>
      </c>
      <c r="AG1002" s="3" t="str">
        <f>IFERROR(VLOOKUP($D1002,Payments!AR$10:$AX$1113,7,FALSE),"-")</f>
        <v>-</v>
      </c>
      <c r="AH1002" s="3" t="str">
        <f>IFERROR(VLOOKUP($D1002,Payments!AT$10:$AX$1113,5,FALSE),"-")</f>
        <v>-</v>
      </c>
      <c r="AI1002" s="3" t="str">
        <f>IFERROR(VLOOKUP($D1002,Payments!AV$10:$AX$1113,3,FALSE),"-")</f>
        <v>-</v>
      </c>
    </row>
    <row r="1003" spans="1:35" ht="15" customHeight="1" x14ac:dyDescent="0.35">
      <c r="A1003" s="10" t="s">
        <v>1064</v>
      </c>
      <c r="B1003" s="2" t="s">
        <v>2750</v>
      </c>
      <c r="C1003" s="23" t="s">
        <v>1321</v>
      </c>
      <c r="D1003" s="2" t="s">
        <v>2574</v>
      </c>
      <c r="E1003" s="23" t="s">
        <v>1322</v>
      </c>
      <c r="F1003" s="9"/>
      <c r="G1003" s="38">
        <v>10000</v>
      </c>
      <c r="H1003" s="9"/>
      <c r="I1003" s="31"/>
      <c r="J1003" s="9"/>
      <c r="K1003" s="9"/>
      <c r="L1003" s="3" t="str">
        <f>IFERROR(VLOOKUP($D1003,Payments!B$10:$AX$1113,49,FALSE),"-")</f>
        <v>-</v>
      </c>
      <c r="M1003" s="3" t="str">
        <f>IFERROR(VLOOKUP($D1003,Payments!D$10:$AX$1113,47,FALSE),"-")</f>
        <v>-</v>
      </c>
      <c r="N1003" s="3" t="str">
        <f>IFERROR(VLOOKUP($D1003,Payments!F$10:$AX$1113,45,FALSE),"-")</f>
        <v>-</v>
      </c>
      <c r="O1003" s="3" t="str">
        <f>IFERROR(VLOOKUP($D1003,Payments!H$10:$AX$1113,43,FALSE),"-")</f>
        <v>-</v>
      </c>
      <c r="P1003" s="3" t="str">
        <f>IFERROR(VLOOKUP($D1003,Payments!J$10:$AX$1113,41,FALSE),"-")</f>
        <v>-</v>
      </c>
      <c r="Q1003" s="3" t="str">
        <f>IFERROR(VLOOKUP($D1003,Payments!L$10:$AX$1113,39,FALSE),"-")</f>
        <v>-</v>
      </c>
      <c r="R1003" s="3" t="str">
        <f>IFERROR(VLOOKUP($D1003,Payments!N$10:$AX$1113,37,FALSE),"-")</f>
        <v>-</v>
      </c>
      <c r="S1003" s="3" t="str">
        <f>IFERROR(VLOOKUP($D1003,Payments!P$10:$AX$1113,35,FALSE),"-")</f>
        <v>-</v>
      </c>
      <c r="T1003" s="3" t="str">
        <f>IFERROR(VLOOKUP($D1003,Payments!R$10:$AX$1113,33,FALSE),"-")</f>
        <v>-</v>
      </c>
      <c r="U1003" s="3" t="str">
        <f>IFERROR(VLOOKUP($D1003,Payments!T$10:$AX$1113,31,FALSE),"-")</f>
        <v>-</v>
      </c>
      <c r="V1003" s="3" t="str">
        <f>IFERROR(VLOOKUP($D1003,Payments!V$10:$AX$1113,29,FALSE),"-")</f>
        <v>-</v>
      </c>
      <c r="W1003" s="3" t="str">
        <f>IFERROR(VLOOKUP($D1003,Payments!X$10:$AX$1113,27,FALSE),"-")</f>
        <v>-</v>
      </c>
      <c r="X1003" s="3" t="str">
        <f>IFERROR(VLOOKUP($D1003,Payments!Z$10:$AX$1113,25,FALSE),"-")</f>
        <v>-</v>
      </c>
      <c r="Y1003" s="3" t="str">
        <f>IFERROR(VLOOKUP($D1003,Payments!AB$10:$AX$1113,23,FALSE),"-")</f>
        <v>-</v>
      </c>
      <c r="Z1003" s="3" t="str">
        <f>IFERROR(VLOOKUP($D1003,Payments!AD$10:$AX$1113,19,FALSE),"-")</f>
        <v>-</v>
      </c>
      <c r="AA1003" s="3" t="str">
        <f>IFERROR(VLOOKUP($D1003,Payments!AF$10:$AX$1113,17,FALSE),"-")</f>
        <v>-</v>
      </c>
      <c r="AB1003" s="3" t="str">
        <f>IFERROR(VLOOKUP($D1003,Payments!AH$10:$AX$1113,15,FALSE),"-")</f>
        <v>-</v>
      </c>
      <c r="AC1003" s="3" t="str">
        <f>IFERROR(VLOOKUP($D1003,Payments!AJ$10:$AX$1113,15,FALSE),"-")</f>
        <v>-</v>
      </c>
      <c r="AD1003" s="3" t="str">
        <f>IFERROR(VLOOKUP($D1003,Payments!AL$10:$AX$1113,13,FALSE),"-")</f>
        <v>-</v>
      </c>
      <c r="AE1003" s="3" t="str">
        <f>IFERROR(VLOOKUP($D1003,Payments!AN$10:$AX$1113,11,FALSE),"-")</f>
        <v>-</v>
      </c>
      <c r="AF1003" s="3" t="str">
        <f>IFERROR(VLOOKUP($D1003,Payments!AP$10:$AX$1113,9,FALSE),"-")</f>
        <v>-</v>
      </c>
      <c r="AG1003" s="3" t="str">
        <f>IFERROR(VLOOKUP($D1003,Payments!AR$10:$AX$1113,7,FALSE),"-")</f>
        <v>-</v>
      </c>
      <c r="AH1003" s="3" t="str">
        <f>IFERROR(VLOOKUP($D1003,Payments!AT$10:$AX$1113,5,FALSE),"-")</f>
        <v>-</v>
      </c>
      <c r="AI1003" s="3" t="str">
        <f>IFERROR(VLOOKUP($D1003,Payments!AV$10:$AX$1113,3,FALSE),"-")</f>
        <v>-</v>
      </c>
    </row>
    <row r="1004" spans="1:35" ht="15" customHeight="1" x14ac:dyDescent="0.35">
      <c r="A1004" s="10" t="s">
        <v>1064</v>
      </c>
      <c r="B1004" s="2" t="s">
        <v>2750</v>
      </c>
      <c r="C1004" s="23" t="s">
        <v>1321</v>
      </c>
      <c r="D1004" s="2" t="s">
        <v>2575</v>
      </c>
      <c r="E1004" s="23" t="s">
        <v>1323</v>
      </c>
      <c r="F1004" s="9">
        <v>5</v>
      </c>
      <c r="G1004" s="38">
        <v>20000</v>
      </c>
      <c r="H1004" s="9"/>
      <c r="I1004" s="31"/>
      <c r="J1004" s="9"/>
      <c r="K1004" s="9"/>
      <c r="L1004" s="3" t="str">
        <f>IFERROR(VLOOKUP($D1004,Payments!B$10:$AX$1113,49,FALSE),"-")</f>
        <v>-</v>
      </c>
      <c r="M1004" s="3" t="str">
        <f>IFERROR(VLOOKUP($D1004,Payments!D$10:$AX$1113,47,FALSE),"-")</f>
        <v>-</v>
      </c>
      <c r="N1004" s="3" t="str">
        <f>IFERROR(VLOOKUP($D1004,Payments!F$10:$AX$1113,45,FALSE),"-")</f>
        <v>-</v>
      </c>
      <c r="O1004" s="3" t="str">
        <f>IFERROR(VLOOKUP($D1004,Payments!H$10:$AX$1113,43,FALSE),"-")</f>
        <v>-</v>
      </c>
      <c r="P1004" s="3" t="str">
        <f>IFERROR(VLOOKUP($D1004,Payments!J$10:$AX$1113,41,FALSE),"-")</f>
        <v>-</v>
      </c>
      <c r="Q1004" s="3" t="str">
        <f>IFERROR(VLOOKUP($D1004,Payments!L$10:$AX$1113,39,FALSE),"-")</f>
        <v>-</v>
      </c>
      <c r="R1004" s="3" t="str">
        <f>IFERROR(VLOOKUP($D1004,Payments!N$10:$AX$1113,37,FALSE),"-")</f>
        <v>-</v>
      </c>
      <c r="S1004" s="3" t="str">
        <f>IFERROR(VLOOKUP($D1004,Payments!P$10:$AX$1113,35,FALSE),"-")</f>
        <v>-</v>
      </c>
      <c r="T1004" s="3" t="str">
        <f>IFERROR(VLOOKUP($D1004,Payments!R$10:$AX$1113,33,FALSE),"-")</f>
        <v>-</v>
      </c>
      <c r="U1004" s="3" t="str">
        <f>IFERROR(VLOOKUP($D1004,Payments!T$10:$AX$1113,31,FALSE),"-")</f>
        <v>-</v>
      </c>
      <c r="V1004" s="3" t="str">
        <f>IFERROR(VLOOKUP($D1004,Payments!V$10:$AX$1113,29,FALSE),"-")</f>
        <v>-</v>
      </c>
      <c r="W1004" s="3" t="str">
        <f>IFERROR(VLOOKUP($D1004,Payments!X$10:$AX$1113,27,FALSE),"-")</f>
        <v>-</v>
      </c>
      <c r="X1004" s="3" t="str">
        <f>IFERROR(VLOOKUP($D1004,Payments!Z$10:$AX$1113,25,FALSE),"-")</f>
        <v>-</v>
      </c>
      <c r="Y1004" s="3" t="str">
        <f>IFERROR(VLOOKUP($D1004,Payments!AB$10:$AX$1113,23,FALSE),"-")</f>
        <v>-</v>
      </c>
      <c r="Z1004" s="3" t="str">
        <f>IFERROR(VLOOKUP($D1004,Payments!AD$10:$AX$1113,19,FALSE),"-")</f>
        <v>-</v>
      </c>
      <c r="AA1004" s="3" t="str">
        <f>IFERROR(VLOOKUP($D1004,Payments!AF$10:$AX$1113,17,FALSE),"-")</f>
        <v>-</v>
      </c>
      <c r="AB1004" s="3" t="str">
        <f>IFERROR(VLOOKUP($D1004,Payments!AH$10:$AX$1113,15,FALSE),"-")</f>
        <v>-</v>
      </c>
      <c r="AC1004" s="3" t="str">
        <f>IFERROR(VLOOKUP($D1004,Payments!AJ$10:$AX$1113,15,FALSE),"-")</f>
        <v>-</v>
      </c>
      <c r="AD1004" s="3" t="str">
        <f>IFERROR(VLOOKUP($D1004,Payments!AL$10:$AX$1113,13,FALSE),"-")</f>
        <v>-</v>
      </c>
      <c r="AE1004" s="3" t="str">
        <f>IFERROR(VLOOKUP($D1004,Payments!AN$10:$AX$1113,11,FALSE),"-")</f>
        <v>-</v>
      </c>
      <c r="AF1004" s="3" t="str">
        <f>IFERROR(VLOOKUP($D1004,Payments!AP$10:$AX$1113,9,FALSE),"-")</f>
        <v>-</v>
      </c>
      <c r="AG1004" s="3" t="str">
        <f>IFERROR(VLOOKUP($D1004,Payments!AR$10:$AX$1113,7,FALSE),"-")</f>
        <v>-</v>
      </c>
      <c r="AH1004" s="3" t="str">
        <f>IFERROR(VLOOKUP($D1004,Payments!AT$10:$AX$1113,5,FALSE),"-")</f>
        <v>-</v>
      </c>
      <c r="AI1004" s="3" t="str">
        <f>IFERROR(VLOOKUP($D1004,Payments!AV$10:$AX$1113,3,FALSE),"-")</f>
        <v>-</v>
      </c>
    </row>
    <row r="1005" spans="1:35" ht="15" customHeight="1" x14ac:dyDescent="0.35">
      <c r="A1005" s="10" t="s">
        <v>1064</v>
      </c>
      <c r="B1005" s="2" t="s">
        <v>2750</v>
      </c>
      <c r="C1005" s="23" t="s">
        <v>1321</v>
      </c>
      <c r="D1005" s="2" t="s">
        <v>2576</v>
      </c>
      <c r="E1005" s="23" t="s">
        <v>1324</v>
      </c>
      <c r="F1005" s="9">
        <v>1</v>
      </c>
      <c r="G1005" s="38">
        <v>20000</v>
      </c>
      <c r="H1005" s="9"/>
      <c r="I1005" s="31"/>
      <c r="J1005" s="9"/>
      <c r="K1005" s="9"/>
      <c r="L1005" s="3" t="str">
        <f>IFERROR(VLOOKUP($D1005,Payments!B$10:$AX$1113,49,FALSE),"-")</f>
        <v>-</v>
      </c>
      <c r="M1005" s="3" t="str">
        <f>IFERROR(VLOOKUP($D1005,Payments!D$10:$AX$1113,47,FALSE),"-")</f>
        <v>-</v>
      </c>
      <c r="N1005" s="3" t="str">
        <f>IFERROR(VLOOKUP($D1005,Payments!F$10:$AX$1113,45,FALSE),"-")</f>
        <v>-</v>
      </c>
      <c r="O1005" s="3" t="str">
        <f>IFERROR(VLOOKUP($D1005,Payments!H$10:$AX$1113,43,FALSE),"-")</f>
        <v>-</v>
      </c>
      <c r="P1005" s="3" t="str">
        <f>IFERROR(VLOOKUP($D1005,Payments!J$10:$AX$1113,41,FALSE),"-")</f>
        <v>-</v>
      </c>
      <c r="Q1005" s="3" t="str">
        <f>IFERROR(VLOOKUP($D1005,Payments!L$10:$AX$1113,39,FALSE),"-")</f>
        <v>-</v>
      </c>
      <c r="R1005" s="3" t="str">
        <f>IFERROR(VLOOKUP($D1005,Payments!N$10:$AX$1113,37,FALSE),"-")</f>
        <v>-</v>
      </c>
      <c r="S1005" s="3" t="str">
        <f>IFERROR(VLOOKUP($D1005,Payments!P$10:$AX$1113,35,FALSE),"-")</f>
        <v>-</v>
      </c>
      <c r="T1005" s="3" t="str">
        <f>IFERROR(VLOOKUP($D1005,Payments!R$10:$AX$1113,33,FALSE),"-")</f>
        <v>-</v>
      </c>
      <c r="U1005" s="3" t="str">
        <f>IFERROR(VLOOKUP($D1005,Payments!T$10:$AX$1113,31,FALSE),"-")</f>
        <v>-</v>
      </c>
      <c r="V1005" s="3" t="str">
        <f>IFERROR(VLOOKUP($D1005,Payments!V$10:$AX$1113,29,FALSE),"-")</f>
        <v>-</v>
      </c>
      <c r="W1005" s="3" t="str">
        <f>IFERROR(VLOOKUP($D1005,Payments!X$10:$AX$1113,27,FALSE),"-")</f>
        <v>-</v>
      </c>
      <c r="X1005" s="3" t="str">
        <f>IFERROR(VLOOKUP($D1005,Payments!Z$10:$AX$1113,25,FALSE),"-")</f>
        <v>-</v>
      </c>
      <c r="Y1005" s="3" t="str">
        <f>IFERROR(VLOOKUP($D1005,Payments!AB$10:$AX$1113,23,FALSE),"-")</f>
        <v>-</v>
      </c>
      <c r="Z1005" s="3" t="str">
        <f>IFERROR(VLOOKUP($D1005,Payments!AD$10:$AX$1113,19,FALSE),"-")</f>
        <v>-</v>
      </c>
      <c r="AA1005" s="3" t="str">
        <f>IFERROR(VLOOKUP($D1005,Payments!AF$10:$AX$1113,17,FALSE),"-")</f>
        <v>-</v>
      </c>
      <c r="AB1005" s="3" t="str">
        <f>IFERROR(VLOOKUP($D1005,Payments!AH$10:$AX$1113,15,FALSE),"-")</f>
        <v>-</v>
      </c>
      <c r="AC1005" s="3" t="str">
        <f>IFERROR(VLOOKUP($D1005,Payments!AJ$10:$AX$1113,15,FALSE),"-")</f>
        <v>-</v>
      </c>
      <c r="AD1005" s="3" t="str">
        <f>IFERROR(VLOOKUP($D1005,Payments!AL$10:$AX$1113,13,FALSE),"-")</f>
        <v>-</v>
      </c>
      <c r="AE1005" s="3" t="str">
        <f>IFERROR(VLOOKUP($D1005,Payments!AN$10:$AX$1113,11,FALSE),"-")</f>
        <v>-</v>
      </c>
      <c r="AF1005" s="3" t="str">
        <f>IFERROR(VLOOKUP($D1005,Payments!AP$10:$AX$1113,9,FALSE),"-")</f>
        <v>-</v>
      </c>
      <c r="AG1005" s="3" t="str">
        <f>IFERROR(VLOOKUP($D1005,Payments!AR$10:$AX$1113,7,FALSE),"-")</f>
        <v>-</v>
      </c>
      <c r="AH1005" s="3" t="str">
        <f>IFERROR(VLOOKUP($D1005,Payments!AT$10:$AX$1113,5,FALSE),"-")</f>
        <v>-</v>
      </c>
      <c r="AI1005" s="3" t="str">
        <f>IFERROR(VLOOKUP($D1005,Payments!AV$10:$AX$1113,3,FALSE),"-")</f>
        <v>-</v>
      </c>
    </row>
    <row r="1006" spans="1:35" ht="15" customHeight="1" x14ac:dyDescent="0.35">
      <c r="A1006" s="10" t="s">
        <v>1064</v>
      </c>
      <c r="B1006" s="2" t="s">
        <v>2750</v>
      </c>
      <c r="C1006" s="23" t="s">
        <v>1321</v>
      </c>
      <c r="D1006" s="2" t="s">
        <v>2577</v>
      </c>
      <c r="E1006" s="23" t="s">
        <v>1325</v>
      </c>
      <c r="F1006" s="9">
        <v>1</v>
      </c>
      <c r="G1006" s="38">
        <v>20000</v>
      </c>
      <c r="H1006" s="9"/>
      <c r="I1006" s="31"/>
      <c r="J1006" s="9"/>
      <c r="K1006" s="9"/>
      <c r="L1006" s="3" t="str">
        <f>IFERROR(VLOOKUP($D1006,Payments!B$10:$AX$1113,49,FALSE),"-")</f>
        <v>-</v>
      </c>
      <c r="M1006" s="3" t="str">
        <f>IFERROR(VLOOKUP($D1006,Payments!D$10:$AX$1113,47,FALSE),"-")</f>
        <v>-</v>
      </c>
      <c r="N1006" s="3" t="str">
        <f>IFERROR(VLOOKUP($D1006,Payments!F$10:$AX$1113,45,FALSE),"-")</f>
        <v>-</v>
      </c>
      <c r="O1006" s="3" t="str">
        <f>IFERROR(VLOOKUP($D1006,Payments!H$10:$AX$1113,43,FALSE),"-")</f>
        <v>-</v>
      </c>
      <c r="P1006" s="3" t="str">
        <f>IFERROR(VLOOKUP($D1006,Payments!J$10:$AX$1113,41,FALSE),"-")</f>
        <v>-</v>
      </c>
      <c r="Q1006" s="3" t="str">
        <f>IFERROR(VLOOKUP($D1006,Payments!L$10:$AX$1113,39,FALSE),"-")</f>
        <v>-</v>
      </c>
      <c r="R1006" s="3" t="str">
        <f>IFERROR(VLOOKUP($D1006,Payments!N$10:$AX$1113,37,FALSE),"-")</f>
        <v>-</v>
      </c>
      <c r="S1006" s="3" t="str">
        <f>IFERROR(VLOOKUP($D1006,Payments!P$10:$AX$1113,35,FALSE),"-")</f>
        <v>-</v>
      </c>
      <c r="T1006" s="3" t="str">
        <f>IFERROR(VLOOKUP($D1006,Payments!R$10:$AX$1113,33,FALSE),"-")</f>
        <v>-</v>
      </c>
      <c r="U1006" s="3" t="str">
        <f>IFERROR(VLOOKUP($D1006,Payments!T$10:$AX$1113,31,FALSE),"-")</f>
        <v>-</v>
      </c>
      <c r="V1006" s="3" t="str">
        <f>IFERROR(VLOOKUP($D1006,Payments!V$10:$AX$1113,29,FALSE),"-")</f>
        <v>-</v>
      </c>
      <c r="W1006" s="3" t="str">
        <f>IFERROR(VLOOKUP($D1006,Payments!X$10:$AX$1113,27,FALSE),"-")</f>
        <v>-</v>
      </c>
      <c r="X1006" s="3" t="str">
        <f>IFERROR(VLOOKUP($D1006,Payments!Z$10:$AX$1113,25,FALSE),"-")</f>
        <v>-</v>
      </c>
      <c r="Y1006" s="3" t="str">
        <f>IFERROR(VLOOKUP($D1006,Payments!AB$10:$AX$1113,23,FALSE),"-")</f>
        <v>-</v>
      </c>
      <c r="Z1006" s="3" t="str">
        <f>IFERROR(VLOOKUP($D1006,Payments!AD$10:$AX$1113,19,FALSE),"-")</f>
        <v>-</v>
      </c>
      <c r="AA1006" s="3" t="str">
        <f>IFERROR(VLOOKUP($D1006,Payments!AF$10:$AX$1113,17,FALSE),"-")</f>
        <v>-</v>
      </c>
      <c r="AB1006" s="3" t="str">
        <f>IFERROR(VLOOKUP($D1006,Payments!AH$10:$AX$1113,15,FALSE),"-")</f>
        <v>-</v>
      </c>
      <c r="AC1006" s="3" t="str">
        <f>IFERROR(VLOOKUP($D1006,Payments!AJ$10:$AX$1113,15,FALSE),"-")</f>
        <v>-</v>
      </c>
      <c r="AD1006" s="3" t="str">
        <f>IFERROR(VLOOKUP($D1006,Payments!AL$10:$AX$1113,13,FALSE),"-")</f>
        <v>-</v>
      </c>
      <c r="AE1006" s="3" t="str">
        <f>IFERROR(VLOOKUP($D1006,Payments!AN$10:$AX$1113,11,FALSE),"-")</f>
        <v>-</v>
      </c>
      <c r="AF1006" s="3" t="str">
        <f>IFERROR(VLOOKUP($D1006,Payments!AP$10:$AX$1113,9,FALSE),"-")</f>
        <v>-</v>
      </c>
      <c r="AG1006" s="3" t="str">
        <f>IFERROR(VLOOKUP($D1006,Payments!AR$10:$AX$1113,7,FALSE),"-")</f>
        <v>-</v>
      </c>
      <c r="AH1006" s="3" t="str">
        <f>IFERROR(VLOOKUP($D1006,Payments!AT$10:$AX$1113,5,FALSE),"-")</f>
        <v>-</v>
      </c>
      <c r="AI1006" s="3" t="str">
        <f>IFERROR(VLOOKUP($D1006,Payments!AV$10:$AX$1113,3,FALSE),"-")</f>
        <v>-</v>
      </c>
    </row>
    <row r="1007" spans="1:35" ht="15" customHeight="1" x14ac:dyDescent="0.35">
      <c r="A1007" s="10" t="s">
        <v>1326</v>
      </c>
      <c r="B1007" s="2" t="s">
        <v>2751</v>
      </c>
      <c r="C1007" s="23" t="s">
        <v>1327</v>
      </c>
      <c r="D1007" s="2" t="s">
        <v>2578</v>
      </c>
      <c r="E1007" s="23" t="s">
        <v>1328</v>
      </c>
      <c r="F1007" s="9">
        <v>6</v>
      </c>
      <c r="G1007" s="38">
        <v>20000</v>
      </c>
      <c r="H1007" s="9"/>
      <c r="I1007" s="31"/>
      <c r="J1007" s="9"/>
      <c r="K1007" s="9"/>
      <c r="L1007" s="3" t="str">
        <f>IFERROR(VLOOKUP($D1007,Payments!B$10:$AX$1113,49,FALSE),"-")</f>
        <v>-</v>
      </c>
      <c r="M1007" s="3" t="str">
        <f>IFERROR(VLOOKUP($D1007,Payments!D$10:$AX$1113,47,FALSE),"-")</f>
        <v>-</v>
      </c>
      <c r="N1007" s="3" t="str">
        <f>IFERROR(VLOOKUP($D1007,Payments!F$10:$AX$1113,45,FALSE),"-")</f>
        <v>-</v>
      </c>
      <c r="O1007" s="3" t="str">
        <f>IFERROR(VLOOKUP($D1007,Payments!H$10:$AX$1113,43,FALSE),"-")</f>
        <v>-</v>
      </c>
      <c r="P1007" s="3" t="str">
        <f>IFERROR(VLOOKUP($D1007,Payments!J$10:$AX$1113,41,FALSE),"-")</f>
        <v>-</v>
      </c>
      <c r="Q1007" s="3" t="str">
        <f>IFERROR(VLOOKUP($D1007,Payments!L$10:$AX$1113,39,FALSE),"-")</f>
        <v>-</v>
      </c>
      <c r="R1007" s="3" t="str">
        <f>IFERROR(VLOOKUP($D1007,Payments!N$10:$AX$1113,37,FALSE),"-")</f>
        <v>-</v>
      </c>
      <c r="S1007" s="3" t="str">
        <f>IFERROR(VLOOKUP($D1007,Payments!P$10:$AX$1113,35,FALSE),"-")</f>
        <v>-</v>
      </c>
      <c r="T1007" s="3" t="str">
        <f>IFERROR(VLOOKUP($D1007,Payments!R$10:$AX$1113,33,FALSE),"-")</f>
        <v>-</v>
      </c>
      <c r="U1007" s="3" t="str">
        <f>IFERROR(VLOOKUP($D1007,Payments!T$10:$AX$1113,31,FALSE),"-")</f>
        <v>-</v>
      </c>
      <c r="V1007" s="3" t="str">
        <f>IFERROR(VLOOKUP($D1007,Payments!V$10:$AX$1113,29,FALSE),"-")</f>
        <v>-</v>
      </c>
      <c r="W1007" s="3" t="str">
        <f>IFERROR(VLOOKUP($D1007,Payments!X$10:$AX$1113,27,FALSE),"-")</f>
        <v>-</v>
      </c>
      <c r="X1007" s="3" t="str">
        <f>IFERROR(VLOOKUP($D1007,Payments!Z$10:$AX$1113,25,FALSE),"-")</f>
        <v>-</v>
      </c>
      <c r="Y1007" s="3" t="str">
        <f>IFERROR(VLOOKUP($D1007,Payments!AB$10:$AX$1113,23,FALSE),"-")</f>
        <v>-</v>
      </c>
      <c r="Z1007" s="3" t="str">
        <f>IFERROR(VLOOKUP($D1007,Payments!AD$10:$AX$1113,19,FALSE),"-")</f>
        <v>-</v>
      </c>
      <c r="AA1007" s="3" t="str">
        <f>IFERROR(VLOOKUP($D1007,Payments!AF$10:$AX$1113,17,FALSE),"-")</f>
        <v>-</v>
      </c>
      <c r="AB1007" s="3" t="str">
        <f>IFERROR(VLOOKUP($D1007,Payments!AH$10:$AX$1113,15,FALSE),"-")</f>
        <v>-</v>
      </c>
      <c r="AC1007" s="3" t="str">
        <f>IFERROR(VLOOKUP($D1007,Payments!AJ$10:$AX$1113,15,FALSE),"-")</f>
        <v>-</v>
      </c>
      <c r="AD1007" s="3" t="str">
        <f>IFERROR(VLOOKUP($D1007,Payments!AL$10:$AX$1113,13,FALSE),"-")</f>
        <v>-</v>
      </c>
      <c r="AE1007" s="3" t="str">
        <f>IFERROR(VLOOKUP($D1007,Payments!AN$10:$AX$1113,11,FALSE),"-")</f>
        <v>-</v>
      </c>
      <c r="AF1007" s="3" t="str">
        <f>IFERROR(VLOOKUP($D1007,Payments!AP$10:$AX$1113,9,FALSE),"-")</f>
        <v>-</v>
      </c>
      <c r="AG1007" s="3" t="str">
        <f>IFERROR(VLOOKUP($D1007,Payments!AR$10:$AX$1113,7,FALSE),"-")</f>
        <v>-</v>
      </c>
      <c r="AH1007" s="3" t="str">
        <f>IFERROR(VLOOKUP($D1007,Payments!AT$10:$AX$1113,5,FALSE),"-")</f>
        <v>-</v>
      </c>
      <c r="AI1007" s="3" t="str">
        <f>IFERROR(VLOOKUP($D1007,Payments!AV$10:$AX$1113,3,FALSE),"-")</f>
        <v>-</v>
      </c>
    </row>
    <row r="1008" spans="1:35" ht="15" customHeight="1" x14ac:dyDescent="0.35">
      <c r="A1008" s="10" t="s">
        <v>1326</v>
      </c>
      <c r="B1008" s="2" t="s">
        <v>2751</v>
      </c>
      <c r="C1008" s="23" t="s">
        <v>1327</v>
      </c>
      <c r="D1008" s="2" t="s">
        <v>2579</v>
      </c>
      <c r="E1008" s="23" t="s">
        <v>1329</v>
      </c>
      <c r="F1008" s="9">
        <v>5</v>
      </c>
      <c r="G1008" s="38">
        <v>20000</v>
      </c>
      <c r="H1008" s="9"/>
      <c r="I1008" s="31"/>
      <c r="J1008" s="9"/>
      <c r="K1008" s="9"/>
      <c r="L1008" s="3" t="str">
        <f>IFERROR(VLOOKUP($D1008,Payments!B$10:$AX$1113,49,FALSE),"-")</f>
        <v>-</v>
      </c>
      <c r="M1008" s="3" t="str">
        <f>IFERROR(VLOOKUP($D1008,Payments!D$10:$AX$1113,47,FALSE),"-")</f>
        <v>-</v>
      </c>
      <c r="N1008" s="3" t="str">
        <f>IFERROR(VLOOKUP($D1008,Payments!F$10:$AX$1113,45,FALSE),"-")</f>
        <v>-</v>
      </c>
      <c r="O1008" s="3" t="str">
        <f>IFERROR(VLOOKUP($D1008,Payments!H$10:$AX$1113,43,FALSE),"-")</f>
        <v>-</v>
      </c>
      <c r="P1008" s="3" t="str">
        <f>IFERROR(VLOOKUP($D1008,Payments!J$10:$AX$1113,41,FALSE),"-")</f>
        <v>-</v>
      </c>
      <c r="Q1008" s="3" t="str">
        <f>IFERROR(VLOOKUP($D1008,Payments!L$10:$AX$1113,39,FALSE),"-")</f>
        <v>-</v>
      </c>
      <c r="R1008" s="3" t="str">
        <f>IFERROR(VLOOKUP($D1008,Payments!N$10:$AX$1113,37,FALSE),"-")</f>
        <v>-</v>
      </c>
      <c r="S1008" s="3" t="str">
        <f>IFERROR(VLOOKUP($D1008,Payments!P$10:$AX$1113,35,FALSE),"-")</f>
        <v>-</v>
      </c>
      <c r="T1008" s="3" t="str">
        <f>IFERROR(VLOOKUP($D1008,Payments!R$10:$AX$1113,33,FALSE),"-")</f>
        <v>-</v>
      </c>
      <c r="U1008" s="3" t="str">
        <f>IFERROR(VLOOKUP($D1008,Payments!T$10:$AX$1113,31,FALSE),"-")</f>
        <v>-</v>
      </c>
      <c r="V1008" s="3" t="str">
        <f>IFERROR(VLOOKUP($D1008,Payments!V$10:$AX$1113,29,FALSE),"-")</f>
        <v>-</v>
      </c>
      <c r="W1008" s="3" t="str">
        <f>IFERROR(VLOOKUP($D1008,Payments!X$10:$AX$1113,27,FALSE),"-")</f>
        <v>-</v>
      </c>
      <c r="X1008" s="3" t="str">
        <f>IFERROR(VLOOKUP($D1008,Payments!Z$10:$AX$1113,25,FALSE),"-")</f>
        <v>-</v>
      </c>
      <c r="Y1008" s="3" t="str">
        <f>IFERROR(VLOOKUP($D1008,Payments!AB$10:$AX$1113,23,FALSE),"-")</f>
        <v>-</v>
      </c>
      <c r="Z1008" s="3" t="str">
        <f>IFERROR(VLOOKUP($D1008,Payments!AD$10:$AX$1113,19,FALSE),"-")</f>
        <v>-</v>
      </c>
      <c r="AA1008" s="3" t="str">
        <f>IFERROR(VLOOKUP($D1008,Payments!AF$10:$AX$1113,17,FALSE),"-")</f>
        <v>-</v>
      </c>
      <c r="AB1008" s="3" t="str">
        <f>IFERROR(VLOOKUP($D1008,Payments!AH$10:$AX$1113,15,FALSE),"-")</f>
        <v>-</v>
      </c>
      <c r="AC1008" s="3" t="str">
        <f>IFERROR(VLOOKUP($D1008,Payments!AJ$10:$AX$1113,15,FALSE),"-")</f>
        <v>-</v>
      </c>
      <c r="AD1008" s="3" t="str">
        <f>IFERROR(VLOOKUP($D1008,Payments!AL$10:$AX$1113,13,FALSE),"-")</f>
        <v>-</v>
      </c>
      <c r="AE1008" s="3" t="str">
        <f>IFERROR(VLOOKUP($D1008,Payments!AN$10:$AX$1113,11,FALSE),"-")</f>
        <v>-</v>
      </c>
      <c r="AF1008" s="3" t="str">
        <f>IFERROR(VLOOKUP($D1008,Payments!AP$10:$AX$1113,9,FALSE),"-")</f>
        <v>-</v>
      </c>
      <c r="AG1008" s="3" t="str">
        <f>IFERROR(VLOOKUP($D1008,Payments!AR$10:$AX$1113,7,FALSE),"-")</f>
        <v>-</v>
      </c>
      <c r="AH1008" s="3" t="str">
        <f>IFERROR(VLOOKUP($D1008,Payments!AT$10:$AX$1113,5,FALSE),"-")</f>
        <v>-</v>
      </c>
      <c r="AI1008" s="3" t="str">
        <f>IFERROR(VLOOKUP($D1008,Payments!AV$10:$AX$1113,3,FALSE),"-")</f>
        <v>-</v>
      </c>
    </row>
    <row r="1009" spans="1:35" ht="15" customHeight="1" x14ac:dyDescent="0.35">
      <c r="A1009" s="10" t="s">
        <v>1326</v>
      </c>
      <c r="B1009" s="2" t="s">
        <v>2751</v>
      </c>
      <c r="C1009" s="23" t="s">
        <v>1327</v>
      </c>
      <c r="D1009" s="2" t="s">
        <v>2580</v>
      </c>
      <c r="E1009" s="23" t="s">
        <v>1330</v>
      </c>
      <c r="F1009" s="9">
        <v>6</v>
      </c>
      <c r="G1009" s="38">
        <v>20000</v>
      </c>
      <c r="H1009" s="9"/>
      <c r="I1009" s="31"/>
      <c r="J1009" s="9"/>
      <c r="K1009" s="9" t="s">
        <v>1331</v>
      </c>
      <c r="L1009" s="3" t="str">
        <f>IFERROR(VLOOKUP($D1009,Payments!B$10:$AX$1113,49,FALSE),"-")</f>
        <v>-</v>
      </c>
      <c r="M1009" s="3" t="str">
        <f>IFERROR(VLOOKUP($D1009,Payments!D$10:$AX$1113,47,FALSE),"-")</f>
        <v>-</v>
      </c>
      <c r="N1009" s="3" t="str">
        <f>IFERROR(VLOOKUP($D1009,Payments!F$10:$AX$1113,45,FALSE),"-")</f>
        <v>-</v>
      </c>
      <c r="O1009" s="3" t="str">
        <f>IFERROR(VLOOKUP($D1009,Payments!H$10:$AX$1113,43,FALSE),"-")</f>
        <v>-</v>
      </c>
      <c r="P1009" s="3" t="str">
        <f>IFERROR(VLOOKUP($D1009,Payments!J$10:$AX$1113,41,FALSE),"-")</f>
        <v>-</v>
      </c>
      <c r="Q1009" s="3" t="str">
        <f>IFERROR(VLOOKUP($D1009,Payments!L$10:$AX$1113,39,FALSE),"-")</f>
        <v>-</v>
      </c>
      <c r="R1009" s="3" t="str">
        <f>IFERROR(VLOOKUP($D1009,Payments!N$10:$AX$1113,37,FALSE),"-")</f>
        <v>-</v>
      </c>
      <c r="S1009" s="3" t="str">
        <f>IFERROR(VLOOKUP($D1009,Payments!P$10:$AX$1113,35,FALSE),"-")</f>
        <v>-</v>
      </c>
      <c r="T1009" s="3" t="str">
        <f>IFERROR(VLOOKUP($D1009,Payments!R$10:$AX$1113,33,FALSE),"-")</f>
        <v>-</v>
      </c>
      <c r="U1009" s="3" t="str">
        <f>IFERROR(VLOOKUP($D1009,Payments!T$10:$AX$1113,31,FALSE),"-")</f>
        <v>-</v>
      </c>
      <c r="V1009" s="3" t="str">
        <f>IFERROR(VLOOKUP($D1009,Payments!V$10:$AX$1113,29,FALSE),"-")</f>
        <v>-</v>
      </c>
      <c r="W1009" s="3" t="str">
        <f>IFERROR(VLOOKUP($D1009,Payments!X$10:$AX$1113,27,FALSE),"-")</f>
        <v>-</v>
      </c>
      <c r="X1009" s="3" t="str">
        <f>IFERROR(VLOOKUP($D1009,Payments!Z$10:$AX$1113,25,FALSE),"-")</f>
        <v>-</v>
      </c>
      <c r="Y1009" s="3" t="str">
        <f>IFERROR(VLOOKUP($D1009,Payments!AB$10:$AX$1113,23,FALSE),"-")</f>
        <v>-</v>
      </c>
      <c r="Z1009" s="3" t="str">
        <f>IFERROR(VLOOKUP($D1009,Payments!AD$10:$AX$1113,19,FALSE),"-")</f>
        <v>-</v>
      </c>
      <c r="AA1009" s="3" t="str">
        <f>IFERROR(VLOOKUP($D1009,Payments!AF$10:$AX$1113,17,FALSE),"-")</f>
        <v>-</v>
      </c>
      <c r="AB1009" s="3" t="str">
        <f>IFERROR(VLOOKUP($D1009,Payments!AH$10:$AX$1113,15,FALSE),"-")</f>
        <v>-</v>
      </c>
      <c r="AC1009" s="3" t="str">
        <f>IFERROR(VLOOKUP($D1009,Payments!AJ$10:$AX$1113,15,FALSE),"-")</f>
        <v>-</v>
      </c>
      <c r="AD1009" s="3" t="str">
        <f>IFERROR(VLOOKUP($D1009,Payments!AL$10:$AX$1113,13,FALSE),"-")</f>
        <v>-</v>
      </c>
      <c r="AE1009" s="3" t="str">
        <f>IFERROR(VLOOKUP($D1009,Payments!AN$10:$AX$1113,11,FALSE),"-")</f>
        <v>-</v>
      </c>
      <c r="AF1009" s="3" t="str">
        <f>IFERROR(VLOOKUP($D1009,Payments!AP$10:$AX$1113,9,FALSE),"-")</f>
        <v>-</v>
      </c>
      <c r="AG1009" s="3" t="str">
        <f>IFERROR(VLOOKUP($D1009,Payments!AR$10:$AX$1113,7,FALSE),"-")</f>
        <v>-</v>
      </c>
      <c r="AH1009" s="3" t="str">
        <f>IFERROR(VLOOKUP($D1009,Payments!AT$10:$AX$1113,5,FALSE),"-")</f>
        <v>-</v>
      </c>
      <c r="AI1009" s="3" t="str">
        <f>IFERROR(VLOOKUP($D1009,Payments!AV$10:$AX$1113,3,FALSE),"-")</f>
        <v>-</v>
      </c>
    </row>
    <row r="1010" spans="1:35" ht="15" customHeight="1" x14ac:dyDescent="0.35">
      <c r="A1010" s="10" t="s">
        <v>1326</v>
      </c>
      <c r="B1010" s="2" t="s">
        <v>2751</v>
      </c>
      <c r="C1010" s="23" t="s">
        <v>1327</v>
      </c>
      <c r="D1010" s="2" t="s">
        <v>2581</v>
      </c>
      <c r="E1010" s="23" t="s">
        <v>1332</v>
      </c>
      <c r="F1010" s="9">
        <v>4</v>
      </c>
      <c r="G1010" s="38">
        <v>20000</v>
      </c>
      <c r="H1010" s="9"/>
      <c r="I1010" s="31"/>
      <c r="J1010" s="9"/>
      <c r="K1010" s="9" t="s">
        <v>1333</v>
      </c>
      <c r="L1010" s="3" t="str">
        <f>IFERROR(VLOOKUP($D1010,Payments!B$10:$AX$1113,49,FALSE),"-")</f>
        <v>-</v>
      </c>
      <c r="M1010" s="3" t="str">
        <f>IFERROR(VLOOKUP($D1010,Payments!D$10:$AX$1113,47,FALSE),"-")</f>
        <v>-</v>
      </c>
      <c r="N1010" s="3" t="str">
        <f>IFERROR(VLOOKUP($D1010,Payments!F$10:$AX$1113,45,FALSE),"-")</f>
        <v>-</v>
      </c>
      <c r="O1010" s="3" t="str">
        <f>IFERROR(VLOOKUP($D1010,Payments!H$10:$AX$1113,43,FALSE),"-")</f>
        <v>-</v>
      </c>
      <c r="P1010" s="3" t="str">
        <f>IFERROR(VLOOKUP($D1010,Payments!J$10:$AX$1113,41,FALSE),"-")</f>
        <v>-</v>
      </c>
      <c r="Q1010" s="3" t="str">
        <f>IFERROR(VLOOKUP($D1010,Payments!L$10:$AX$1113,39,FALSE),"-")</f>
        <v>-</v>
      </c>
      <c r="R1010" s="3" t="str">
        <f>IFERROR(VLOOKUP($D1010,Payments!N$10:$AX$1113,37,FALSE),"-")</f>
        <v>-</v>
      </c>
      <c r="S1010" s="3" t="str">
        <f>IFERROR(VLOOKUP($D1010,Payments!P$10:$AX$1113,35,FALSE),"-")</f>
        <v>-</v>
      </c>
      <c r="T1010" s="3" t="str">
        <f>IFERROR(VLOOKUP($D1010,Payments!R$10:$AX$1113,33,FALSE),"-")</f>
        <v>-</v>
      </c>
      <c r="U1010" s="3" t="str">
        <f>IFERROR(VLOOKUP($D1010,Payments!T$10:$AX$1113,31,FALSE),"-")</f>
        <v>-</v>
      </c>
      <c r="V1010" s="3" t="str">
        <f>IFERROR(VLOOKUP($D1010,Payments!V$10:$AX$1113,29,FALSE),"-")</f>
        <v>-</v>
      </c>
      <c r="W1010" s="3" t="str">
        <f>IFERROR(VLOOKUP($D1010,Payments!X$10:$AX$1113,27,FALSE),"-")</f>
        <v>-</v>
      </c>
      <c r="X1010" s="3" t="str">
        <f>IFERROR(VLOOKUP($D1010,Payments!Z$10:$AX$1113,25,FALSE),"-")</f>
        <v>-</v>
      </c>
      <c r="Y1010" s="3" t="str">
        <f>IFERROR(VLOOKUP($D1010,Payments!AB$10:$AX$1113,23,FALSE),"-")</f>
        <v>-</v>
      </c>
      <c r="Z1010" s="3" t="str">
        <f>IFERROR(VLOOKUP($D1010,Payments!AD$10:$AX$1113,19,FALSE),"-")</f>
        <v>-</v>
      </c>
      <c r="AA1010" s="3" t="str">
        <f>IFERROR(VLOOKUP($D1010,Payments!AF$10:$AX$1113,17,FALSE),"-")</f>
        <v>-</v>
      </c>
      <c r="AB1010" s="3" t="str">
        <f>IFERROR(VLOOKUP($D1010,Payments!AH$10:$AX$1113,15,FALSE),"-")</f>
        <v>-</v>
      </c>
      <c r="AC1010" s="3" t="str">
        <f>IFERROR(VLOOKUP($D1010,Payments!AJ$10:$AX$1113,15,FALSE),"-")</f>
        <v>-</v>
      </c>
      <c r="AD1010" s="3" t="str">
        <f>IFERROR(VLOOKUP($D1010,Payments!AL$10:$AX$1113,13,FALSE),"-")</f>
        <v>-</v>
      </c>
      <c r="AE1010" s="3" t="str">
        <f>IFERROR(VLOOKUP($D1010,Payments!AN$10:$AX$1113,11,FALSE),"-")</f>
        <v>-</v>
      </c>
      <c r="AF1010" s="3" t="str">
        <f>IFERROR(VLOOKUP($D1010,Payments!AP$10:$AX$1113,9,FALSE),"-")</f>
        <v>-</v>
      </c>
      <c r="AG1010" s="3" t="str">
        <f>IFERROR(VLOOKUP($D1010,Payments!AR$10:$AX$1113,7,FALSE),"-")</f>
        <v>-</v>
      </c>
      <c r="AH1010" s="3" t="str">
        <f>IFERROR(VLOOKUP($D1010,Payments!AT$10:$AX$1113,5,FALSE),"-")</f>
        <v>-</v>
      </c>
      <c r="AI1010" s="3" t="str">
        <f>IFERROR(VLOOKUP($D1010,Payments!AV$10:$AX$1113,3,FALSE),"-")</f>
        <v>-</v>
      </c>
    </row>
    <row r="1011" spans="1:35" ht="15" customHeight="1" x14ac:dyDescent="0.35">
      <c r="A1011" s="10" t="s">
        <v>1326</v>
      </c>
      <c r="B1011" s="2" t="s">
        <v>2751</v>
      </c>
      <c r="C1011" s="23" t="s">
        <v>1327</v>
      </c>
      <c r="D1011" s="2" t="s">
        <v>2582</v>
      </c>
      <c r="E1011" s="23" t="s">
        <v>1334</v>
      </c>
      <c r="F1011" s="9">
        <v>8</v>
      </c>
      <c r="G1011" s="38">
        <v>20000</v>
      </c>
      <c r="H1011" s="9"/>
      <c r="I1011" s="31"/>
      <c r="J1011" s="9"/>
      <c r="K1011" s="9"/>
      <c r="L1011" s="3" t="str">
        <f>IFERROR(VLOOKUP($D1011,Payments!B$10:$AX$1113,49,FALSE),"-")</f>
        <v>-</v>
      </c>
      <c r="M1011" s="3" t="str">
        <f>IFERROR(VLOOKUP($D1011,Payments!D$10:$AX$1113,47,FALSE),"-")</f>
        <v>-</v>
      </c>
      <c r="N1011" s="3" t="str">
        <f>IFERROR(VLOOKUP($D1011,Payments!F$10:$AX$1113,45,FALSE),"-")</f>
        <v>-</v>
      </c>
      <c r="O1011" s="3" t="str">
        <f>IFERROR(VLOOKUP($D1011,Payments!H$10:$AX$1113,43,FALSE),"-")</f>
        <v>-</v>
      </c>
      <c r="P1011" s="3" t="str">
        <f>IFERROR(VLOOKUP($D1011,Payments!J$10:$AX$1113,41,FALSE),"-")</f>
        <v>-</v>
      </c>
      <c r="Q1011" s="3" t="str">
        <f>IFERROR(VLOOKUP($D1011,Payments!L$10:$AX$1113,39,FALSE),"-")</f>
        <v>-</v>
      </c>
      <c r="R1011" s="3" t="str">
        <f>IFERROR(VLOOKUP($D1011,Payments!N$10:$AX$1113,37,FALSE),"-")</f>
        <v>-</v>
      </c>
      <c r="S1011" s="3" t="str">
        <f>IFERROR(VLOOKUP($D1011,Payments!P$10:$AX$1113,35,FALSE),"-")</f>
        <v>-</v>
      </c>
      <c r="T1011" s="3" t="str">
        <f>IFERROR(VLOOKUP($D1011,Payments!R$10:$AX$1113,33,FALSE),"-")</f>
        <v>-</v>
      </c>
      <c r="U1011" s="3" t="str">
        <f>IFERROR(VLOOKUP($D1011,Payments!T$10:$AX$1113,31,FALSE),"-")</f>
        <v>-</v>
      </c>
      <c r="V1011" s="3" t="str">
        <f>IFERROR(VLOOKUP($D1011,Payments!V$10:$AX$1113,29,FALSE),"-")</f>
        <v>-</v>
      </c>
      <c r="W1011" s="3" t="str">
        <f>IFERROR(VLOOKUP($D1011,Payments!X$10:$AX$1113,27,FALSE),"-")</f>
        <v>-</v>
      </c>
      <c r="X1011" s="3" t="str">
        <f>IFERROR(VLOOKUP($D1011,Payments!Z$10:$AX$1113,25,FALSE),"-")</f>
        <v>-</v>
      </c>
      <c r="Y1011" s="3" t="str">
        <f>IFERROR(VLOOKUP($D1011,Payments!AB$10:$AX$1113,23,FALSE),"-")</f>
        <v>-</v>
      </c>
      <c r="Z1011" s="3" t="str">
        <f>IFERROR(VLOOKUP($D1011,Payments!AD$10:$AX$1113,19,FALSE),"-")</f>
        <v>-</v>
      </c>
      <c r="AA1011" s="3" t="str">
        <f>IFERROR(VLOOKUP($D1011,Payments!AF$10:$AX$1113,17,FALSE),"-")</f>
        <v>-</v>
      </c>
      <c r="AB1011" s="3" t="str">
        <f>IFERROR(VLOOKUP($D1011,Payments!AH$10:$AX$1113,15,FALSE),"-")</f>
        <v>-</v>
      </c>
      <c r="AC1011" s="3" t="str">
        <f>IFERROR(VLOOKUP($D1011,Payments!AJ$10:$AX$1113,15,FALSE),"-")</f>
        <v>-</v>
      </c>
      <c r="AD1011" s="3" t="str">
        <f>IFERROR(VLOOKUP($D1011,Payments!AL$10:$AX$1113,13,FALSE),"-")</f>
        <v>-</v>
      </c>
      <c r="AE1011" s="3" t="str">
        <f>IFERROR(VLOOKUP($D1011,Payments!AN$10:$AX$1113,11,FALSE),"-")</f>
        <v>-</v>
      </c>
      <c r="AF1011" s="3" t="str">
        <f>IFERROR(VLOOKUP($D1011,Payments!AP$10:$AX$1113,9,FALSE),"-")</f>
        <v>-</v>
      </c>
      <c r="AG1011" s="3" t="str">
        <f>IFERROR(VLOOKUP($D1011,Payments!AR$10:$AX$1113,7,FALSE),"-")</f>
        <v>-</v>
      </c>
      <c r="AH1011" s="3" t="str">
        <f>IFERROR(VLOOKUP($D1011,Payments!AT$10:$AX$1113,5,FALSE),"-")</f>
        <v>-</v>
      </c>
      <c r="AI1011" s="3" t="str">
        <f>IFERROR(VLOOKUP($D1011,Payments!AV$10:$AX$1113,3,FALSE),"-")</f>
        <v>-</v>
      </c>
    </row>
    <row r="1012" spans="1:35" ht="15" customHeight="1" x14ac:dyDescent="0.35">
      <c r="A1012" s="10" t="s">
        <v>1326</v>
      </c>
      <c r="B1012" s="2" t="s">
        <v>2751</v>
      </c>
      <c r="C1012" s="23" t="s">
        <v>1327</v>
      </c>
      <c r="D1012" s="2" t="s">
        <v>2583</v>
      </c>
      <c r="E1012" s="23" t="s">
        <v>1335</v>
      </c>
      <c r="F1012" s="9">
        <v>3</v>
      </c>
      <c r="G1012" s="38">
        <v>20000</v>
      </c>
      <c r="H1012" s="9"/>
      <c r="I1012" s="31"/>
      <c r="J1012" s="9"/>
      <c r="K1012" s="9"/>
      <c r="L1012" s="3" t="str">
        <f>IFERROR(VLOOKUP($D1012,Payments!B$10:$AX$1113,49,FALSE),"-")</f>
        <v>-</v>
      </c>
      <c r="M1012" s="3" t="str">
        <f>IFERROR(VLOOKUP($D1012,Payments!D$10:$AX$1113,47,FALSE),"-")</f>
        <v>-</v>
      </c>
      <c r="N1012" s="3" t="str">
        <f>IFERROR(VLOOKUP($D1012,Payments!F$10:$AX$1113,45,FALSE),"-")</f>
        <v>-</v>
      </c>
      <c r="O1012" s="3" t="str">
        <f>IFERROR(VLOOKUP($D1012,Payments!H$10:$AX$1113,43,FALSE),"-")</f>
        <v>-</v>
      </c>
      <c r="P1012" s="3" t="str">
        <f>IFERROR(VLOOKUP($D1012,Payments!J$10:$AX$1113,41,FALSE),"-")</f>
        <v>-</v>
      </c>
      <c r="Q1012" s="3" t="str">
        <f>IFERROR(VLOOKUP($D1012,Payments!L$10:$AX$1113,39,FALSE),"-")</f>
        <v>-</v>
      </c>
      <c r="R1012" s="3" t="str">
        <f>IFERROR(VLOOKUP($D1012,Payments!N$10:$AX$1113,37,FALSE),"-")</f>
        <v>-</v>
      </c>
      <c r="S1012" s="3" t="str">
        <f>IFERROR(VLOOKUP($D1012,Payments!P$10:$AX$1113,35,FALSE),"-")</f>
        <v>-</v>
      </c>
      <c r="T1012" s="3" t="str">
        <f>IFERROR(VLOOKUP($D1012,Payments!R$10:$AX$1113,33,FALSE),"-")</f>
        <v>-</v>
      </c>
      <c r="U1012" s="3" t="str">
        <f>IFERROR(VLOOKUP($D1012,Payments!T$10:$AX$1113,31,FALSE),"-")</f>
        <v>-</v>
      </c>
      <c r="V1012" s="3" t="str">
        <f>IFERROR(VLOOKUP($D1012,Payments!V$10:$AX$1113,29,FALSE),"-")</f>
        <v>-</v>
      </c>
      <c r="W1012" s="3" t="str">
        <f>IFERROR(VLOOKUP($D1012,Payments!X$10:$AX$1113,27,FALSE),"-")</f>
        <v>-</v>
      </c>
      <c r="X1012" s="3" t="str">
        <f>IFERROR(VLOOKUP($D1012,Payments!Z$10:$AX$1113,25,FALSE),"-")</f>
        <v>-</v>
      </c>
      <c r="Y1012" s="3" t="str">
        <f>IFERROR(VLOOKUP($D1012,Payments!AB$10:$AX$1113,23,FALSE),"-")</f>
        <v>-</v>
      </c>
      <c r="Z1012" s="3" t="str">
        <f>IFERROR(VLOOKUP($D1012,Payments!AD$10:$AX$1113,19,FALSE),"-")</f>
        <v>-</v>
      </c>
      <c r="AA1012" s="3" t="str">
        <f>IFERROR(VLOOKUP($D1012,Payments!AF$10:$AX$1113,17,FALSE),"-")</f>
        <v>-</v>
      </c>
      <c r="AB1012" s="3" t="str">
        <f>IFERROR(VLOOKUP($D1012,Payments!AH$10:$AX$1113,15,FALSE),"-")</f>
        <v>-</v>
      </c>
      <c r="AC1012" s="3" t="str">
        <f>IFERROR(VLOOKUP($D1012,Payments!AJ$10:$AX$1113,15,FALSE),"-")</f>
        <v>-</v>
      </c>
      <c r="AD1012" s="3" t="str">
        <f>IFERROR(VLOOKUP($D1012,Payments!AL$10:$AX$1113,13,FALSE),"-")</f>
        <v>-</v>
      </c>
      <c r="AE1012" s="3" t="str">
        <f>IFERROR(VLOOKUP($D1012,Payments!AN$10:$AX$1113,11,FALSE),"-")</f>
        <v>-</v>
      </c>
      <c r="AF1012" s="3" t="str">
        <f>IFERROR(VLOOKUP($D1012,Payments!AP$10:$AX$1113,9,FALSE),"-")</f>
        <v>-</v>
      </c>
      <c r="AG1012" s="3" t="str">
        <f>IFERROR(VLOOKUP($D1012,Payments!AR$10:$AX$1113,7,FALSE),"-")</f>
        <v>-</v>
      </c>
      <c r="AH1012" s="3" t="str">
        <f>IFERROR(VLOOKUP($D1012,Payments!AT$10:$AX$1113,5,FALSE),"-")</f>
        <v>-</v>
      </c>
      <c r="AI1012" s="3" t="str">
        <f>IFERROR(VLOOKUP($D1012,Payments!AV$10:$AX$1113,3,FALSE),"-")</f>
        <v>-</v>
      </c>
    </row>
    <row r="1013" spans="1:35" ht="15" customHeight="1" x14ac:dyDescent="0.35">
      <c r="A1013" s="10" t="s">
        <v>1326</v>
      </c>
      <c r="B1013" s="2" t="s">
        <v>2751</v>
      </c>
      <c r="C1013" s="23" t="s">
        <v>1327</v>
      </c>
      <c r="D1013" s="2" t="s">
        <v>2584</v>
      </c>
      <c r="E1013" s="23" t="s">
        <v>1336</v>
      </c>
      <c r="F1013" s="9">
        <v>6</v>
      </c>
      <c r="G1013" s="38">
        <v>20000</v>
      </c>
      <c r="H1013" s="9"/>
      <c r="I1013" s="31"/>
      <c r="J1013" s="9"/>
      <c r="K1013" s="9"/>
      <c r="L1013" s="3" t="str">
        <f>IFERROR(VLOOKUP($D1013,Payments!B$10:$AX$1113,49,FALSE),"-")</f>
        <v>-</v>
      </c>
      <c r="M1013" s="3" t="str">
        <f>IFERROR(VLOOKUP($D1013,Payments!D$10:$AX$1113,47,FALSE),"-")</f>
        <v>-</v>
      </c>
      <c r="N1013" s="3" t="str">
        <f>IFERROR(VLOOKUP($D1013,Payments!F$10:$AX$1113,45,FALSE),"-")</f>
        <v>-</v>
      </c>
      <c r="O1013" s="3" t="str">
        <f>IFERROR(VLOOKUP($D1013,Payments!H$10:$AX$1113,43,FALSE),"-")</f>
        <v>-</v>
      </c>
      <c r="P1013" s="3" t="str">
        <f>IFERROR(VLOOKUP($D1013,Payments!J$10:$AX$1113,41,FALSE),"-")</f>
        <v>-</v>
      </c>
      <c r="Q1013" s="3" t="str">
        <f>IFERROR(VLOOKUP($D1013,Payments!L$10:$AX$1113,39,FALSE),"-")</f>
        <v>-</v>
      </c>
      <c r="R1013" s="3" t="str">
        <f>IFERROR(VLOOKUP($D1013,Payments!N$10:$AX$1113,37,FALSE),"-")</f>
        <v>-</v>
      </c>
      <c r="S1013" s="3" t="str">
        <f>IFERROR(VLOOKUP($D1013,Payments!P$10:$AX$1113,35,FALSE),"-")</f>
        <v>-</v>
      </c>
      <c r="T1013" s="3" t="str">
        <f>IFERROR(VLOOKUP($D1013,Payments!R$10:$AX$1113,33,FALSE),"-")</f>
        <v>-</v>
      </c>
      <c r="U1013" s="3" t="str">
        <f>IFERROR(VLOOKUP($D1013,Payments!T$10:$AX$1113,31,FALSE),"-")</f>
        <v>-</v>
      </c>
      <c r="V1013" s="3" t="str">
        <f>IFERROR(VLOOKUP($D1013,Payments!V$10:$AX$1113,29,FALSE),"-")</f>
        <v>-</v>
      </c>
      <c r="W1013" s="3" t="str">
        <f>IFERROR(VLOOKUP($D1013,Payments!X$10:$AX$1113,27,FALSE),"-")</f>
        <v>-</v>
      </c>
      <c r="X1013" s="3" t="str">
        <f>IFERROR(VLOOKUP($D1013,Payments!Z$10:$AX$1113,25,FALSE),"-")</f>
        <v>-</v>
      </c>
      <c r="Y1013" s="3" t="str">
        <f>IFERROR(VLOOKUP($D1013,Payments!AB$10:$AX$1113,23,FALSE),"-")</f>
        <v>-</v>
      </c>
      <c r="Z1013" s="3" t="str">
        <f>IFERROR(VLOOKUP($D1013,Payments!AD$10:$AX$1113,19,FALSE),"-")</f>
        <v>-</v>
      </c>
      <c r="AA1013" s="3" t="str">
        <f>IFERROR(VLOOKUP($D1013,Payments!AF$10:$AX$1113,17,FALSE),"-")</f>
        <v>-</v>
      </c>
      <c r="AB1013" s="3" t="str">
        <f>IFERROR(VLOOKUP($D1013,Payments!AH$10:$AX$1113,15,FALSE),"-")</f>
        <v>-</v>
      </c>
      <c r="AC1013" s="3" t="str">
        <f>IFERROR(VLOOKUP($D1013,Payments!AJ$10:$AX$1113,15,FALSE),"-")</f>
        <v>-</v>
      </c>
      <c r="AD1013" s="3" t="str">
        <f>IFERROR(VLOOKUP($D1013,Payments!AL$10:$AX$1113,13,FALSE),"-")</f>
        <v>-</v>
      </c>
      <c r="AE1013" s="3" t="str">
        <f>IFERROR(VLOOKUP($D1013,Payments!AN$10:$AX$1113,11,FALSE),"-")</f>
        <v>-</v>
      </c>
      <c r="AF1013" s="3" t="str">
        <f>IFERROR(VLOOKUP($D1013,Payments!AP$10:$AX$1113,9,FALSE),"-")</f>
        <v>-</v>
      </c>
      <c r="AG1013" s="3" t="str">
        <f>IFERROR(VLOOKUP($D1013,Payments!AR$10:$AX$1113,7,FALSE),"-")</f>
        <v>-</v>
      </c>
      <c r="AH1013" s="3" t="str">
        <f>IFERROR(VLOOKUP($D1013,Payments!AT$10:$AX$1113,5,FALSE),"-")</f>
        <v>-</v>
      </c>
      <c r="AI1013" s="3" t="str">
        <f>IFERROR(VLOOKUP($D1013,Payments!AV$10:$AX$1113,3,FALSE),"-")</f>
        <v>-</v>
      </c>
    </row>
    <row r="1014" spans="1:35" ht="15" customHeight="1" x14ac:dyDescent="0.35">
      <c r="A1014" s="10" t="s">
        <v>1326</v>
      </c>
      <c r="B1014" s="2" t="s">
        <v>2751</v>
      </c>
      <c r="C1014" s="23" t="s">
        <v>1327</v>
      </c>
      <c r="D1014" s="2" t="s">
        <v>2585</v>
      </c>
      <c r="E1014" s="23" t="s">
        <v>1337</v>
      </c>
      <c r="F1014" s="9">
        <v>1</v>
      </c>
      <c r="G1014" s="38">
        <v>20000</v>
      </c>
      <c r="H1014" s="9"/>
      <c r="I1014" s="31"/>
      <c r="J1014" s="9"/>
      <c r="K1014" s="9" t="s">
        <v>1338</v>
      </c>
      <c r="L1014" s="3" t="str">
        <f>IFERROR(VLOOKUP($D1014,Payments!B$10:$AX$1113,49,FALSE),"-")</f>
        <v>-</v>
      </c>
      <c r="M1014" s="3" t="str">
        <f>IFERROR(VLOOKUP($D1014,Payments!D$10:$AX$1113,47,FALSE),"-")</f>
        <v>-</v>
      </c>
      <c r="N1014" s="3" t="str">
        <f>IFERROR(VLOOKUP($D1014,Payments!F$10:$AX$1113,45,FALSE),"-")</f>
        <v>-</v>
      </c>
      <c r="O1014" s="3" t="str">
        <f>IFERROR(VLOOKUP($D1014,Payments!H$10:$AX$1113,43,FALSE),"-")</f>
        <v>-</v>
      </c>
      <c r="P1014" s="3" t="str">
        <f>IFERROR(VLOOKUP($D1014,Payments!J$10:$AX$1113,41,FALSE),"-")</f>
        <v>-</v>
      </c>
      <c r="Q1014" s="3" t="str">
        <f>IFERROR(VLOOKUP($D1014,Payments!L$10:$AX$1113,39,FALSE),"-")</f>
        <v>-</v>
      </c>
      <c r="R1014" s="3" t="str">
        <f>IFERROR(VLOOKUP($D1014,Payments!N$10:$AX$1113,37,FALSE),"-")</f>
        <v>-</v>
      </c>
      <c r="S1014" s="3" t="str">
        <f>IFERROR(VLOOKUP($D1014,Payments!P$10:$AX$1113,35,FALSE),"-")</f>
        <v>-</v>
      </c>
      <c r="T1014" s="3" t="str">
        <f>IFERROR(VLOOKUP($D1014,Payments!R$10:$AX$1113,33,FALSE),"-")</f>
        <v>-</v>
      </c>
      <c r="U1014" s="3" t="str">
        <f>IFERROR(VLOOKUP($D1014,Payments!T$10:$AX$1113,31,FALSE),"-")</f>
        <v>-</v>
      </c>
      <c r="V1014" s="3" t="str">
        <f>IFERROR(VLOOKUP($D1014,Payments!V$10:$AX$1113,29,FALSE),"-")</f>
        <v>-</v>
      </c>
      <c r="W1014" s="3" t="str">
        <f>IFERROR(VLOOKUP($D1014,Payments!X$10:$AX$1113,27,FALSE),"-")</f>
        <v>-</v>
      </c>
      <c r="X1014" s="3" t="str">
        <f>IFERROR(VLOOKUP($D1014,Payments!Z$10:$AX$1113,25,FALSE),"-")</f>
        <v>-</v>
      </c>
      <c r="Y1014" s="3" t="str">
        <f>IFERROR(VLOOKUP($D1014,Payments!AB$10:$AX$1113,23,FALSE),"-")</f>
        <v>-</v>
      </c>
      <c r="Z1014" s="3" t="str">
        <f>IFERROR(VLOOKUP($D1014,Payments!AD$10:$AX$1113,19,FALSE),"-")</f>
        <v>-</v>
      </c>
      <c r="AA1014" s="3" t="str">
        <f>IFERROR(VLOOKUP($D1014,Payments!AF$10:$AX$1113,17,FALSE),"-")</f>
        <v>-</v>
      </c>
      <c r="AB1014" s="3" t="str">
        <f>IFERROR(VLOOKUP($D1014,Payments!AH$10:$AX$1113,15,FALSE),"-")</f>
        <v>-</v>
      </c>
      <c r="AC1014" s="3" t="str">
        <f>IFERROR(VLOOKUP($D1014,Payments!AJ$10:$AX$1113,15,FALSE),"-")</f>
        <v>-</v>
      </c>
      <c r="AD1014" s="3" t="str">
        <f>IFERROR(VLOOKUP($D1014,Payments!AL$10:$AX$1113,13,FALSE),"-")</f>
        <v>-</v>
      </c>
      <c r="AE1014" s="3" t="str">
        <f>IFERROR(VLOOKUP($D1014,Payments!AN$10:$AX$1113,11,FALSE),"-")</f>
        <v>-</v>
      </c>
      <c r="AF1014" s="3" t="str">
        <f>IFERROR(VLOOKUP($D1014,Payments!AP$10:$AX$1113,9,FALSE),"-")</f>
        <v>-</v>
      </c>
      <c r="AG1014" s="3" t="str">
        <f>IFERROR(VLOOKUP($D1014,Payments!AR$10:$AX$1113,7,FALSE),"-")</f>
        <v>-</v>
      </c>
      <c r="AH1014" s="3" t="str">
        <f>IFERROR(VLOOKUP($D1014,Payments!AT$10:$AX$1113,5,FALSE),"-")</f>
        <v>-</v>
      </c>
      <c r="AI1014" s="3" t="str">
        <f>IFERROR(VLOOKUP($D1014,Payments!AV$10:$AX$1113,3,FALSE),"-")</f>
        <v>-</v>
      </c>
    </row>
    <row r="1015" spans="1:35" ht="15" customHeight="1" x14ac:dyDescent="0.35">
      <c r="A1015" s="10" t="s">
        <v>1326</v>
      </c>
      <c r="B1015" s="2" t="s">
        <v>2751</v>
      </c>
      <c r="C1015" s="23" t="s">
        <v>1327</v>
      </c>
      <c r="D1015" s="2" t="s">
        <v>2586</v>
      </c>
      <c r="E1015" s="23" t="s">
        <v>1339</v>
      </c>
      <c r="F1015" s="2" t="s">
        <v>2786</v>
      </c>
      <c r="G1015" s="38">
        <v>20000</v>
      </c>
      <c r="H1015" s="9" t="s">
        <v>227</v>
      </c>
      <c r="I1015" s="31"/>
      <c r="J1015" s="9"/>
      <c r="K1015" s="9" t="s">
        <v>1340</v>
      </c>
      <c r="L1015" s="3" t="str">
        <f>IFERROR(VLOOKUP($D1015,Payments!B$10:$AX$1113,49,FALSE),"-")</f>
        <v>-</v>
      </c>
      <c r="M1015" s="3" t="str">
        <f>IFERROR(VLOOKUP($D1015,Payments!D$10:$AX$1113,47,FALSE),"-")</f>
        <v>-</v>
      </c>
      <c r="N1015" s="3" t="str">
        <f>IFERROR(VLOOKUP($D1015,Payments!F$10:$AX$1113,45,FALSE),"-")</f>
        <v>-</v>
      </c>
      <c r="O1015" s="3" t="str">
        <f>IFERROR(VLOOKUP($D1015,Payments!H$10:$AX$1113,43,FALSE),"-")</f>
        <v>-</v>
      </c>
      <c r="P1015" s="3" t="str">
        <f>IFERROR(VLOOKUP($D1015,Payments!J$10:$AX$1113,41,FALSE),"-")</f>
        <v>-</v>
      </c>
      <c r="Q1015" s="3" t="str">
        <f>IFERROR(VLOOKUP($D1015,Payments!L$10:$AX$1113,39,FALSE),"-")</f>
        <v>-</v>
      </c>
      <c r="R1015" s="3" t="str">
        <f>IFERROR(VLOOKUP($D1015,Payments!N$10:$AX$1113,37,FALSE),"-")</f>
        <v>-</v>
      </c>
      <c r="S1015" s="3" t="str">
        <f>IFERROR(VLOOKUP($D1015,Payments!P$10:$AX$1113,35,FALSE),"-")</f>
        <v>-</v>
      </c>
      <c r="T1015" s="3" t="str">
        <f>IFERROR(VLOOKUP($D1015,Payments!R$10:$AX$1113,33,FALSE),"-")</f>
        <v>-</v>
      </c>
      <c r="U1015" s="3" t="str">
        <f>IFERROR(VLOOKUP($D1015,Payments!T$10:$AX$1113,31,FALSE),"-")</f>
        <v>-</v>
      </c>
      <c r="V1015" s="3" t="str">
        <f>IFERROR(VLOOKUP($D1015,Payments!V$10:$AX$1113,29,FALSE),"-")</f>
        <v>-</v>
      </c>
      <c r="W1015" s="3" t="str">
        <f>IFERROR(VLOOKUP($D1015,Payments!X$10:$AX$1113,27,FALSE),"-")</f>
        <v>-</v>
      </c>
      <c r="X1015" s="3" t="str">
        <f>IFERROR(VLOOKUP($D1015,Payments!Z$10:$AX$1113,25,FALSE),"-")</f>
        <v>-</v>
      </c>
      <c r="Y1015" s="3" t="str">
        <f>IFERROR(VLOOKUP($D1015,Payments!AB$10:$AX$1113,23,FALSE),"-")</f>
        <v>-</v>
      </c>
      <c r="Z1015" s="3" t="str">
        <f>IFERROR(VLOOKUP($D1015,Payments!AD$10:$AX$1113,19,FALSE),"-")</f>
        <v>-</v>
      </c>
      <c r="AA1015" s="3" t="str">
        <f>IFERROR(VLOOKUP($D1015,Payments!AF$10:$AX$1113,17,FALSE),"-")</f>
        <v>-</v>
      </c>
      <c r="AB1015" s="3" t="str">
        <f>IFERROR(VLOOKUP($D1015,Payments!AH$10:$AX$1113,15,FALSE),"-")</f>
        <v>-</v>
      </c>
      <c r="AC1015" s="3" t="str">
        <f>IFERROR(VLOOKUP($D1015,Payments!AJ$10:$AX$1113,15,FALSE),"-")</f>
        <v>-</v>
      </c>
      <c r="AD1015" s="3" t="str">
        <f>IFERROR(VLOOKUP($D1015,Payments!AL$10:$AX$1113,13,FALSE),"-")</f>
        <v>-</v>
      </c>
      <c r="AE1015" s="3" t="str">
        <f>IFERROR(VLOOKUP($D1015,Payments!AN$10:$AX$1113,11,FALSE),"-")</f>
        <v>-</v>
      </c>
      <c r="AF1015" s="3" t="str">
        <f>IFERROR(VLOOKUP($D1015,Payments!AP$10:$AX$1113,9,FALSE),"-")</f>
        <v>-</v>
      </c>
      <c r="AG1015" s="3" t="str">
        <f>IFERROR(VLOOKUP($D1015,Payments!AR$10:$AX$1113,7,FALSE),"-")</f>
        <v>-</v>
      </c>
      <c r="AH1015" s="3" t="str">
        <f>IFERROR(VLOOKUP($D1015,Payments!AT$10:$AX$1113,5,FALSE),"-")</f>
        <v>-</v>
      </c>
      <c r="AI1015" s="3" t="str">
        <f>IFERROR(VLOOKUP($D1015,Payments!AV$10:$AX$1113,3,FALSE),"-")</f>
        <v>-</v>
      </c>
    </row>
    <row r="1016" spans="1:35" ht="15" customHeight="1" x14ac:dyDescent="0.35">
      <c r="A1016" s="10" t="s">
        <v>1326</v>
      </c>
      <c r="B1016" s="2" t="s">
        <v>2752</v>
      </c>
      <c r="C1016" s="23" t="s">
        <v>1431</v>
      </c>
      <c r="D1016" s="2" t="s">
        <v>2587</v>
      </c>
      <c r="E1016" s="23" t="s">
        <v>1341</v>
      </c>
      <c r="F1016" s="9">
        <v>5</v>
      </c>
      <c r="G1016" s="38">
        <v>20000</v>
      </c>
      <c r="H1016" s="9"/>
      <c r="I1016" s="31"/>
      <c r="J1016" s="9"/>
      <c r="K1016" s="9"/>
      <c r="L1016" s="3" t="str">
        <f>IFERROR(VLOOKUP($D1016,Payments!B$10:$AX$1113,49,FALSE),"-")</f>
        <v>-</v>
      </c>
      <c r="M1016" s="3" t="str">
        <f>IFERROR(VLOOKUP($D1016,Payments!D$10:$AX$1113,47,FALSE),"-")</f>
        <v>-</v>
      </c>
      <c r="N1016" s="3" t="str">
        <f>IFERROR(VLOOKUP($D1016,Payments!F$10:$AX$1113,45,FALSE),"-")</f>
        <v>-</v>
      </c>
      <c r="O1016" s="3" t="str">
        <f>IFERROR(VLOOKUP($D1016,Payments!H$10:$AX$1113,43,FALSE),"-")</f>
        <v>-</v>
      </c>
      <c r="P1016" s="3" t="str">
        <f>IFERROR(VLOOKUP($D1016,Payments!J$10:$AX$1113,41,FALSE),"-")</f>
        <v>-</v>
      </c>
      <c r="Q1016" s="3" t="str">
        <f>IFERROR(VLOOKUP($D1016,Payments!L$10:$AX$1113,39,FALSE),"-")</f>
        <v>-</v>
      </c>
      <c r="R1016" s="3" t="str">
        <f>IFERROR(VLOOKUP($D1016,Payments!N$10:$AX$1113,37,FALSE),"-")</f>
        <v>-</v>
      </c>
      <c r="S1016" s="3" t="str">
        <f>IFERROR(VLOOKUP($D1016,Payments!P$10:$AX$1113,35,FALSE),"-")</f>
        <v>-</v>
      </c>
      <c r="T1016" s="3" t="str">
        <f>IFERROR(VLOOKUP($D1016,Payments!R$10:$AX$1113,33,FALSE),"-")</f>
        <v>-</v>
      </c>
      <c r="U1016" s="3" t="str">
        <f>IFERROR(VLOOKUP($D1016,Payments!T$10:$AX$1113,31,FALSE),"-")</f>
        <v>-</v>
      </c>
      <c r="V1016" s="3" t="str">
        <f>IFERROR(VLOOKUP($D1016,Payments!V$10:$AX$1113,29,FALSE),"-")</f>
        <v>-</v>
      </c>
      <c r="W1016" s="3" t="str">
        <f>IFERROR(VLOOKUP($D1016,Payments!X$10:$AX$1113,27,FALSE),"-")</f>
        <v>-</v>
      </c>
      <c r="X1016" s="3" t="str">
        <f>IFERROR(VLOOKUP($D1016,Payments!Z$10:$AX$1113,25,FALSE),"-")</f>
        <v>-</v>
      </c>
      <c r="Y1016" s="3" t="str">
        <f>IFERROR(VLOOKUP($D1016,Payments!AB$10:$AX$1113,23,FALSE),"-")</f>
        <v>-</v>
      </c>
      <c r="Z1016" s="3" t="str">
        <f>IFERROR(VLOOKUP($D1016,Payments!AD$10:$AX$1113,19,FALSE),"-")</f>
        <v>-</v>
      </c>
      <c r="AA1016" s="3" t="str">
        <f>IFERROR(VLOOKUP($D1016,Payments!AF$10:$AX$1113,17,FALSE),"-")</f>
        <v>-</v>
      </c>
      <c r="AB1016" s="3" t="str">
        <f>IFERROR(VLOOKUP($D1016,Payments!AH$10:$AX$1113,15,FALSE),"-")</f>
        <v>-</v>
      </c>
      <c r="AC1016" s="3" t="str">
        <f>IFERROR(VLOOKUP($D1016,Payments!AJ$10:$AX$1113,15,FALSE),"-")</f>
        <v>-</v>
      </c>
      <c r="AD1016" s="3" t="str">
        <f>IFERROR(VLOOKUP($D1016,Payments!AL$10:$AX$1113,13,FALSE),"-")</f>
        <v>-</v>
      </c>
      <c r="AE1016" s="3" t="str">
        <f>IFERROR(VLOOKUP($D1016,Payments!AN$10:$AX$1113,11,FALSE),"-")</f>
        <v>-</v>
      </c>
      <c r="AF1016" s="3" t="str">
        <f>IFERROR(VLOOKUP($D1016,Payments!AP$10:$AX$1113,9,FALSE),"-")</f>
        <v>-</v>
      </c>
      <c r="AG1016" s="3" t="str">
        <f>IFERROR(VLOOKUP($D1016,Payments!AR$10:$AX$1113,7,FALSE),"-")</f>
        <v>-</v>
      </c>
      <c r="AH1016" s="3" t="str">
        <f>IFERROR(VLOOKUP($D1016,Payments!AT$10:$AX$1113,5,FALSE),"-")</f>
        <v>-</v>
      </c>
      <c r="AI1016" s="3" t="str">
        <f>IFERROR(VLOOKUP($D1016,Payments!AV$10:$AX$1113,3,FALSE),"-")</f>
        <v>-</v>
      </c>
    </row>
    <row r="1017" spans="1:35" ht="15" customHeight="1" x14ac:dyDescent="0.35">
      <c r="A1017" s="10" t="s">
        <v>1326</v>
      </c>
      <c r="B1017" s="2" t="s">
        <v>2752</v>
      </c>
      <c r="C1017" s="23" t="s">
        <v>1431</v>
      </c>
      <c r="D1017" s="2" t="s">
        <v>2588</v>
      </c>
      <c r="E1017" s="23" t="s">
        <v>1342</v>
      </c>
      <c r="F1017" s="9">
        <v>7</v>
      </c>
      <c r="G1017" s="38">
        <v>20000</v>
      </c>
      <c r="H1017" s="9"/>
      <c r="I1017" s="31"/>
      <c r="J1017" s="9"/>
      <c r="K1017" s="9"/>
      <c r="L1017" s="3" t="str">
        <f>IFERROR(VLOOKUP($D1017,Payments!B$10:$AX$1113,49,FALSE),"-")</f>
        <v>-</v>
      </c>
      <c r="M1017" s="3" t="str">
        <f>IFERROR(VLOOKUP($D1017,Payments!D$10:$AX$1113,47,FALSE),"-")</f>
        <v>-</v>
      </c>
      <c r="N1017" s="3" t="str">
        <f>IFERROR(VLOOKUP($D1017,Payments!F$10:$AX$1113,45,FALSE),"-")</f>
        <v>-</v>
      </c>
      <c r="O1017" s="3" t="str">
        <f>IFERROR(VLOOKUP($D1017,Payments!H$10:$AX$1113,43,FALSE),"-")</f>
        <v>-</v>
      </c>
      <c r="P1017" s="3" t="str">
        <f>IFERROR(VLOOKUP($D1017,Payments!J$10:$AX$1113,41,FALSE),"-")</f>
        <v>-</v>
      </c>
      <c r="Q1017" s="3" t="str">
        <f>IFERROR(VLOOKUP($D1017,Payments!L$10:$AX$1113,39,FALSE),"-")</f>
        <v>-</v>
      </c>
      <c r="R1017" s="3" t="str">
        <f>IFERROR(VLOOKUP($D1017,Payments!N$10:$AX$1113,37,FALSE),"-")</f>
        <v>-</v>
      </c>
      <c r="S1017" s="3" t="str">
        <f>IFERROR(VLOOKUP($D1017,Payments!P$10:$AX$1113,35,FALSE),"-")</f>
        <v>-</v>
      </c>
      <c r="T1017" s="3" t="str">
        <f>IFERROR(VLOOKUP($D1017,Payments!R$10:$AX$1113,33,FALSE),"-")</f>
        <v>-</v>
      </c>
      <c r="U1017" s="3" t="str">
        <f>IFERROR(VLOOKUP($D1017,Payments!T$10:$AX$1113,31,FALSE),"-")</f>
        <v>-</v>
      </c>
      <c r="V1017" s="3" t="str">
        <f>IFERROR(VLOOKUP($D1017,Payments!V$10:$AX$1113,29,FALSE),"-")</f>
        <v>-</v>
      </c>
      <c r="W1017" s="3" t="str">
        <f>IFERROR(VLOOKUP($D1017,Payments!X$10:$AX$1113,27,FALSE),"-")</f>
        <v>-</v>
      </c>
      <c r="X1017" s="3" t="str">
        <f>IFERROR(VLOOKUP($D1017,Payments!Z$10:$AX$1113,25,FALSE),"-")</f>
        <v>-</v>
      </c>
      <c r="Y1017" s="3" t="str">
        <f>IFERROR(VLOOKUP($D1017,Payments!AB$10:$AX$1113,23,FALSE),"-")</f>
        <v>-</v>
      </c>
      <c r="Z1017" s="3" t="str">
        <f>IFERROR(VLOOKUP($D1017,Payments!AD$10:$AX$1113,19,FALSE),"-")</f>
        <v>-</v>
      </c>
      <c r="AA1017" s="3" t="str">
        <f>IFERROR(VLOOKUP($D1017,Payments!AF$10:$AX$1113,17,FALSE),"-")</f>
        <v>-</v>
      </c>
      <c r="AB1017" s="3" t="str">
        <f>IFERROR(VLOOKUP($D1017,Payments!AH$10:$AX$1113,15,FALSE),"-")</f>
        <v>-</v>
      </c>
      <c r="AC1017" s="3" t="str">
        <f>IFERROR(VLOOKUP($D1017,Payments!AJ$10:$AX$1113,15,FALSE),"-")</f>
        <v>-</v>
      </c>
      <c r="AD1017" s="3" t="str">
        <f>IFERROR(VLOOKUP($D1017,Payments!AL$10:$AX$1113,13,FALSE),"-")</f>
        <v>-</v>
      </c>
      <c r="AE1017" s="3" t="str">
        <f>IFERROR(VLOOKUP($D1017,Payments!AN$10:$AX$1113,11,FALSE),"-")</f>
        <v>-</v>
      </c>
      <c r="AF1017" s="3" t="str">
        <f>IFERROR(VLOOKUP($D1017,Payments!AP$10:$AX$1113,9,FALSE),"-")</f>
        <v>-</v>
      </c>
      <c r="AG1017" s="3" t="str">
        <f>IFERROR(VLOOKUP($D1017,Payments!AR$10:$AX$1113,7,FALSE),"-")</f>
        <v>-</v>
      </c>
      <c r="AH1017" s="3" t="str">
        <f>IFERROR(VLOOKUP($D1017,Payments!AT$10:$AX$1113,5,FALSE),"-")</f>
        <v>-</v>
      </c>
      <c r="AI1017" s="3" t="str">
        <f>IFERROR(VLOOKUP($D1017,Payments!AV$10:$AX$1113,3,FALSE),"-")</f>
        <v>-</v>
      </c>
    </row>
    <row r="1018" spans="1:35" ht="15" customHeight="1" x14ac:dyDescent="0.35">
      <c r="A1018" s="10" t="s">
        <v>1326</v>
      </c>
      <c r="B1018" s="2" t="s">
        <v>2752</v>
      </c>
      <c r="C1018" s="23" t="s">
        <v>1431</v>
      </c>
      <c r="D1018" s="2" t="s">
        <v>2589</v>
      </c>
      <c r="E1018" s="23" t="s">
        <v>1343</v>
      </c>
      <c r="F1018" s="9">
        <v>7</v>
      </c>
      <c r="G1018" s="38">
        <v>20000</v>
      </c>
      <c r="H1018" s="9"/>
      <c r="I1018" s="31"/>
      <c r="J1018" s="9"/>
      <c r="K1018" s="9"/>
      <c r="L1018" s="3" t="str">
        <f>IFERROR(VLOOKUP($D1018,Payments!B$10:$AX$1113,49,FALSE),"-")</f>
        <v>-</v>
      </c>
      <c r="M1018" s="3" t="str">
        <f>IFERROR(VLOOKUP($D1018,Payments!D$10:$AX$1113,47,FALSE),"-")</f>
        <v>-</v>
      </c>
      <c r="N1018" s="3" t="str">
        <f>IFERROR(VLOOKUP($D1018,Payments!F$10:$AX$1113,45,FALSE),"-")</f>
        <v>-</v>
      </c>
      <c r="O1018" s="3" t="str">
        <f>IFERROR(VLOOKUP($D1018,Payments!H$10:$AX$1113,43,FALSE),"-")</f>
        <v>-</v>
      </c>
      <c r="P1018" s="3" t="str">
        <f>IFERROR(VLOOKUP($D1018,Payments!J$10:$AX$1113,41,FALSE),"-")</f>
        <v>-</v>
      </c>
      <c r="Q1018" s="3" t="str">
        <f>IFERROR(VLOOKUP($D1018,Payments!L$10:$AX$1113,39,FALSE),"-")</f>
        <v>-</v>
      </c>
      <c r="R1018" s="3" t="str">
        <f>IFERROR(VLOOKUP($D1018,Payments!N$10:$AX$1113,37,FALSE),"-")</f>
        <v>-</v>
      </c>
      <c r="S1018" s="3" t="str">
        <f>IFERROR(VLOOKUP($D1018,Payments!P$10:$AX$1113,35,FALSE),"-")</f>
        <v>-</v>
      </c>
      <c r="T1018" s="3" t="str">
        <f>IFERROR(VLOOKUP($D1018,Payments!R$10:$AX$1113,33,FALSE),"-")</f>
        <v>-</v>
      </c>
      <c r="U1018" s="3" t="str">
        <f>IFERROR(VLOOKUP($D1018,Payments!T$10:$AX$1113,31,FALSE),"-")</f>
        <v>-</v>
      </c>
      <c r="V1018" s="3" t="str">
        <f>IFERROR(VLOOKUP($D1018,Payments!V$10:$AX$1113,29,FALSE),"-")</f>
        <v>-</v>
      </c>
      <c r="W1018" s="3" t="str">
        <f>IFERROR(VLOOKUP($D1018,Payments!X$10:$AX$1113,27,FALSE),"-")</f>
        <v>-</v>
      </c>
      <c r="X1018" s="3" t="str">
        <f>IFERROR(VLOOKUP($D1018,Payments!Z$10:$AX$1113,25,FALSE),"-")</f>
        <v>-</v>
      </c>
      <c r="Y1018" s="3" t="str">
        <f>IFERROR(VLOOKUP($D1018,Payments!AB$10:$AX$1113,23,FALSE),"-")</f>
        <v>-</v>
      </c>
      <c r="Z1018" s="3" t="str">
        <f>IFERROR(VLOOKUP($D1018,Payments!AD$10:$AX$1113,19,FALSE),"-")</f>
        <v>-</v>
      </c>
      <c r="AA1018" s="3" t="str">
        <f>IFERROR(VLOOKUP($D1018,Payments!AF$10:$AX$1113,17,FALSE),"-")</f>
        <v>-</v>
      </c>
      <c r="AB1018" s="3" t="str">
        <f>IFERROR(VLOOKUP($D1018,Payments!AH$10:$AX$1113,15,FALSE),"-")</f>
        <v>-</v>
      </c>
      <c r="AC1018" s="3" t="str">
        <f>IFERROR(VLOOKUP($D1018,Payments!AJ$10:$AX$1113,15,FALSE),"-")</f>
        <v>-</v>
      </c>
      <c r="AD1018" s="3" t="str">
        <f>IFERROR(VLOOKUP($D1018,Payments!AL$10:$AX$1113,13,FALSE),"-")</f>
        <v>-</v>
      </c>
      <c r="AE1018" s="3" t="str">
        <f>IFERROR(VLOOKUP($D1018,Payments!AN$10:$AX$1113,11,FALSE),"-")</f>
        <v>-</v>
      </c>
      <c r="AF1018" s="3" t="str">
        <f>IFERROR(VLOOKUP($D1018,Payments!AP$10:$AX$1113,9,FALSE),"-")</f>
        <v>-</v>
      </c>
      <c r="AG1018" s="3" t="str">
        <f>IFERROR(VLOOKUP($D1018,Payments!AR$10:$AX$1113,7,FALSE),"-")</f>
        <v>-</v>
      </c>
      <c r="AH1018" s="3" t="str">
        <f>IFERROR(VLOOKUP($D1018,Payments!AT$10:$AX$1113,5,FALSE),"-")</f>
        <v>-</v>
      </c>
      <c r="AI1018" s="3" t="str">
        <f>IFERROR(VLOOKUP($D1018,Payments!AV$10:$AX$1113,3,FALSE),"-")</f>
        <v>-</v>
      </c>
    </row>
    <row r="1019" spans="1:35" ht="15" customHeight="1" x14ac:dyDescent="0.35">
      <c r="A1019" s="10" t="s">
        <v>1326</v>
      </c>
      <c r="B1019" s="2" t="s">
        <v>2752</v>
      </c>
      <c r="C1019" s="23" t="s">
        <v>1431</v>
      </c>
      <c r="D1019" s="2" t="s">
        <v>2590</v>
      </c>
      <c r="E1019" s="23" t="s">
        <v>1344</v>
      </c>
      <c r="F1019" s="9">
        <v>5</v>
      </c>
      <c r="G1019" s="38">
        <v>20000</v>
      </c>
      <c r="H1019" s="9"/>
      <c r="I1019" s="31"/>
      <c r="J1019" s="9"/>
      <c r="K1019" s="9" t="s">
        <v>61</v>
      </c>
      <c r="L1019" s="3" t="str">
        <f>IFERROR(VLOOKUP($D1019,Payments!B$10:$AX$1113,49,FALSE),"-")</f>
        <v>-</v>
      </c>
      <c r="M1019" s="3" t="str">
        <f>IFERROR(VLOOKUP($D1019,Payments!D$10:$AX$1113,47,FALSE),"-")</f>
        <v>-</v>
      </c>
      <c r="N1019" s="3" t="str">
        <f>IFERROR(VLOOKUP($D1019,Payments!F$10:$AX$1113,45,FALSE),"-")</f>
        <v>-</v>
      </c>
      <c r="O1019" s="3" t="str">
        <f>IFERROR(VLOOKUP($D1019,Payments!H$10:$AX$1113,43,FALSE),"-")</f>
        <v>-</v>
      </c>
      <c r="P1019" s="3" t="str">
        <f>IFERROR(VLOOKUP($D1019,Payments!J$10:$AX$1113,41,FALSE),"-")</f>
        <v>-</v>
      </c>
      <c r="Q1019" s="3" t="str">
        <f>IFERROR(VLOOKUP($D1019,Payments!L$10:$AX$1113,39,FALSE),"-")</f>
        <v>-</v>
      </c>
      <c r="R1019" s="3" t="str">
        <f>IFERROR(VLOOKUP($D1019,Payments!N$10:$AX$1113,37,FALSE),"-")</f>
        <v>-</v>
      </c>
      <c r="S1019" s="3" t="str">
        <f>IFERROR(VLOOKUP($D1019,Payments!P$10:$AX$1113,35,FALSE),"-")</f>
        <v>-</v>
      </c>
      <c r="T1019" s="3" t="str">
        <f>IFERROR(VLOOKUP($D1019,Payments!R$10:$AX$1113,33,FALSE),"-")</f>
        <v>-</v>
      </c>
      <c r="U1019" s="3" t="str">
        <f>IFERROR(VLOOKUP($D1019,Payments!T$10:$AX$1113,31,FALSE),"-")</f>
        <v>-</v>
      </c>
      <c r="V1019" s="3" t="str">
        <f>IFERROR(VLOOKUP($D1019,Payments!V$10:$AX$1113,29,FALSE),"-")</f>
        <v>-</v>
      </c>
      <c r="W1019" s="3" t="str">
        <f>IFERROR(VLOOKUP($D1019,Payments!X$10:$AX$1113,27,FALSE),"-")</f>
        <v>-</v>
      </c>
      <c r="X1019" s="3" t="str">
        <f>IFERROR(VLOOKUP($D1019,Payments!Z$10:$AX$1113,25,FALSE),"-")</f>
        <v>-</v>
      </c>
      <c r="Y1019" s="3" t="str">
        <f>IFERROR(VLOOKUP($D1019,Payments!AB$10:$AX$1113,23,FALSE),"-")</f>
        <v>-</v>
      </c>
      <c r="Z1019" s="3" t="str">
        <f>IFERROR(VLOOKUP($D1019,Payments!AD$10:$AX$1113,19,FALSE),"-")</f>
        <v>-</v>
      </c>
      <c r="AA1019" s="3" t="str">
        <f>IFERROR(VLOOKUP($D1019,Payments!AF$10:$AX$1113,17,FALSE),"-")</f>
        <v>-</v>
      </c>
      <c r="AB1019" s="3" t="str">
        <f>IFERROR(VLOOKUP($D1019,Payments!AH$10:$AX$1113,15,FALSE),"-")</f>
        <v>-</v>
      </c>
      <c r="AC1019" s="3" t="str">
        <f>IFERROR(VLOOKUP($D1019,Payments!AJ$10:$AX$1113,15,FALSE),"-")</f>
        <v>-</v>
      </c>
      <c r="AD1019" s="3" t="str">
        <f>IFERROR(VLOOKUP($D1019,Payments!AL$10:$AX$1113,13,FALSE),"-")</f>
        <v>-</v>
      </c>
      <c r="AE1019" s="3" t="str">
        <f>IFERROR(VLOOKUP($D1019,Payments!AN$10:$AX$1113,11,FALSE),"-")</f>
        <v>-</v>
      </c>
      <c r="AF1019" s="3" t="str">
        <f>IFERROR(VLOOKUP($D1019,Payments!AP$10:$AX$1113,9,FALSE),"-")</f>
        <v>-</v>
      </c>
      <c r="AG1019" s="3" t="str">
        <f>IFERROR(VLOOKUP($D1019,Payments!AR$10:$AX$1113,7,FALSE),"-")</f>
        <v>-</v>
      </c>
      <c r="AH1019" s="3" t="str">
        <f>IFERROR(VLOOKUP($D1019,Payments!AT$10:$AX$1113,5,FALSE),"-")</f>
        <v>-</v>
      </c>
      <c r="AI1019" s="3" t="str">
        <f>IFERROR(VLOOKUP($D1019,Payments!AV$10:$AX$1113,3,FALSE),"-")</f>
        <v>-</v>
      </c>
    </row>
    <row r="1020" spans="1:35" ht="15" customHeight="1" x14ac:dyDescent="0.35">
      <c r="A1020" s="10" t="s">
        <v>1326</v>
      </c>
      <c r="B1020" s="2" t="s">
        <v>2752</v>
      </c>
      <c r="C1020" s="23" t="s">
        <v>1431</v>
      </c>
      <c r="D1020" s="2" t="s">
        <v>2591</v>
      </c>
      <c r="E1020" s="23" t="s">
        <v>1345</v>
      </c>
      <c r="F1020" s="9">
        <v>4</v>
      </c>
      <c r="G1020" s="38">
        <v>20000</v>
      </c>
      <c r="H1020" s="9"/>
      <c r="I1020" s="31"/>
      <c r="J1020" s="9"/>
      <c r="K1020" s="9"/>
      <c r="L1020" s="3" t="str">
        <f>IFERROR(VLOOKUP($D1020,Payments!B$10:$AX$1113,49,FALSE),"-")</f>
        <v>-</v>
      </c>
      <c r="M1020" s="3" t="str">
        <f>IFERROR(VLOOKUP($D1020,Payments!D$10:$AX$1113,47,FALSE),"-")</f>
        <v>-</v>
      </c>
      <c r="N1020" s="3" t="str">
        <f>IFERROR(VLOOKUP($D1020,Payments!F$10:$AX$1113,45,FALSE),"-")</f>
        <v>-</v>
      </c>
      <c r="O1020" s="3" t="str">
        <f>IFERROR(VLOOKUP($D1020,Payments!H$10:$AX$1113,43,FALSE),"-")</f>
        <v>-</v>
      </c>
      <c r="P1020" s="3" t="str">
        <f>IFERROR(VLOOKUP($D1020,Payments!J$10:$AX$1113,41,FALSE),"-")</f>
        <v>-</v>
      </c>
      <c r="Q1020" s="3" t="str">
        <f>IFERROR(VLOOKUP($D1020,Payments!L$10:$AX$1113,39,FALSE),"-")</f>
        <v>-</v>
      </c>
      <c r="R1020" s="3" t="str">
        <f>IFERROR(VLOOKUP($D1020,Payments!N$10:$AX$1113,37,FALSE),"-")</f>
        <v>-</v>
      </c>
      <c r="S1020" s="3" t="str">
        <f>IFERROR(VLOOKUP($D1020,Payments!P$10:$AX$1113,35,FALSE),"-")</f>
        <v>-</v>
      </c>
      <c r="T1020" s="3" t="str">
        <f>IFERROR(VLOOKUP($D1020,Payments!R$10:$AX$1113,33,FALSE),"-")</f>
        <v>-</v>
      </c>
      <c r="U1020" s="3" t="str">
        <f>IFERROR(VLOOKUP($D1020,Payments!T$10:$AX$1113,31,FALSE),"-")</f>
        <v>-</v>
      </c>
      <c r="V1020" s="3" t="str">
        <f>IFERROR(VLOOKUP($D1020,Payments!V$10:$AX$1113,29,FALSE),"-")</f>
        <v>-</v>
      </c>
      <c r="W1020" s="3" t="str">
        <f>IFERROR(VLOOKUP($D1020,Payments!X$10:$AX$1113,27,FALSE),"-")</f>
        <v>-</v>
      </c>
      <c r="X1020" s="3" t="str">
        <f>IFERROR(VLOOKUP($D1020,Payments!Z$10:$AX$1113,25,FALSE),"-")</f>
        <v>-</v>
      </c>
      <c r="Y1020" s="3" t="str">
        <f>IFERROR(VLOOKUP($D1020,Payments!AB$10:$AX$1113,23,FALSE),"-")</f>
        <v>-</v>
      </c>
      <c r="Z1020" s="3" t="str">
        <f>IFERROR(VLOOKUP($D1020,Payments!AD$10:$AX$1113,19,FALSE),"-")</f>
        <v>-</v>
      </c>
      <c r="AA1020" s="3" t="str">
        <f>IFERROR(VLOOKUP($D1020,Payments!AF$10:$AX$1113,17,FALSE),"-")</f>
        <v>-</v>
      </c>
      <c r="AB1020" s="3" t="str">
        <f>IFERROR(VLOOKUP($D1020,Payments!AH$10:$AX$1113,15,FALSE),"-")</f>
        <v>-</v>
      </c>
      <c r="AC1020" s="3" t="str">
        <f>IFERROR(VLOOKUP($D1020,Payments!AJ$10:$AX$1113,15,FALSE),"-")</f>
        <v>-</v>
      </c>
      <c r="AD1020" s="3" t="str">
        <f>IFERROR(VLOOKUP($D1020,Payments!AL$10:$AX$1113,13,FALSE),"-")</f>
        <v>-</v>
      </c>
      <c r="AE1020" s="3" t="str">
        <f>IFERROR(VLOOKUP($D1020,Payments!AN$10:$AX$1113,11,FALSE),"-")</f>
        <v>-</v>
      </c>
      <c r="AF1020" s="3" t="str">
        <f>IFERROR(VLOOKUP($D1020,Payments!AP$10:$AX$1113,9,FALSE),"-")</f>
        <v>-</v>
      </c>
      <c r="AG1020" s="3" t="str">
        <f>IFERROR(VLOOKUP($D1020,Payments!AR$10:$AX$1113,7,FALSE),"-")</f>
        <v>-</v>
      </c>
      <c r="AH1020" s="3" t="str">
        <f>IFERROR(VLOOKUP($D1020,Payments!AT$10:$AX$1113,5,FALSE),"-")</f>
        <v>-</v>
      </c>
      <c r="AI1020" s="3" t="str">
        <f>IFERROR(VLOOKUP($D1020,Payments!AV$10:$AX$1113,3,FALSE),"-")</f>
        <v>-</v>
      </c>
    </row>
    <row r="1021" spans="1:35" ht="15" customHeight="1" x14ac:dyDescent="0.35">
      <c r="A1021" s="10" t="s">
        <v>1326</v>
      </c>
      <c r="B1021" s="2" t="s">
        <v>2752</v>
      </c>
      <c r="C1021" s="23" t="s">
        <v>1431</v>
      </c>
      <c r="D1021" s="2" t="s">
        <v>2592</v>
      </c>
      <c r="E1021" s="23" t="s">
        <v>1346</v>
      </c>
      <c r="F1021" s="9">
        <v>1</v>
      </c>
      <c r="G1021" s="38">
        <v>20000</v>
      </c>
      <c r="H1021" s="9"/>
      <c r="I1021" s="31"/>
      <c r="J1021" s="9"/>
      <c r="K1021" s="9"/>
      <c r="L1021" s="3" t="str">
        <f>IFERROR(VLOOKUP($D1021,Payments!B$10:$AX$1113,49,FALSE),"-")</f>
        <v>-</v>
      </c>
      <c r="M1021" s="3" t="str">
        <f>IFERROR(VLOOKUP($D1021,Payments!D$10:$AX$1113,47,FALSE),"-")</f>
        <v>-</v>
      </c>
      <c r="N1021" s="3" t="str">
        <f>IFERROR(VLOOKUP($D1021,Payments!F$10:$AX$1113,45,FALSE),"-")</f>
        <v>-</v>
      </c>
      <c r="O1021" s="3" t="str">
        <f>IFERROR(VLOOKUP($D1021,Payments!H$10:$AX$1113,43,FALSE),"-")</f>
        <v>-</v>
      </c>
      <c r="P1021" s="3" t="str">
        <f>IFERROR(VLOOKUP($D1021,Payments!J$10:$AX$1113,41,FALSE),"-")</f>
        <v>-</v>
      </c>
      <c r="Q1021" s="3" t="str">
        <f>IFERROR(VLOOKUP($D1021,Payments!L$10:$AX$1113,39,FALSE),"-")</f>
        <v>-</v>
      </c>
      <c r="R1021" s="3" t="str">
        <f>IFERROR(VLOOKUP($D1021,Payments!N$10:$AX$1113,37,FALSE),"-")</f>
        <v>-</v>
      </c>
      <c r="S1021" s="3" t="str">
        <f>IFERROR(VLOOKUP($D1021,Payments!P$10:$AX$1113,35,FALSE),"-")</f>
        <v>-</v>
      </c>
      <c r="T1021" s="3" t="str">
        <f>IFERROR(VLOOKUP($D1021,Payments!R$10:$AX$1113,33,FALSE),"-")</f>
        <v>-</v>
      </c>
      <c r="U1021" s="3" t="str">
        <f>IFERROR(VLOOKUP($D1021,Payments!T$10:$AX$1113,31,FALSE),"-")</f>
        <v>-</v>
      </c>
      <c r="V1021" s="3" t="str">
        <f>IFERROR(VLOOKUP($D1021,Payments!V$10:$AX$1113,29,FALSE),"-")</f>
        <v>-</v>
      </c>
      <c r="W1021" s="3" t="str">
        <f>IFERROR(VLOOKUP($D1021,Payments!X$10:$AX$1113,27,FALSE),"-")</f>
        <v>-</v>
      </c>
      <c r="X1021" s="3" t="str">
        <f>IFERROR(VLOOKUP($D1021,Payments!Z$10:$AX$1113,25,FALSE),"-")</f>
        <v>-</v>
      </c>
      <c r="Y1021" s="3" t="str">
        <f>IFERROR(VLOOKUP($D1021,Payments!AB$10:$AX$1113,23,FALSE),"-")</f>
        <v>-</v>
      </c>
      <c r="Z1021" s="3" t="str">
        <f>IFERROR(VLOOKUP($D1021,Payments!AD$10:$AX$1113,19,FALSE),"-")</f>
        <v>-</v>
      </c>
      <c r="AA1021" s="3" t="str">
        <f>IFERROR(VLOOKUP($D1021,Payments!AF$10:$AX$1113,17,FALSE),"-")</f>
        <v>-</v>
      </c>
      <c r="AB1021" s="3" t="str">
        <f>IFERROR(VLOOKUP($D1021,Payments!AH$10:$AX$1113,15,FALSE),"-")</f>
        <v>-</v>
      </c>
      <c r="AC1021" s="3" t="str">
        <f>IFERROR(VLOOKUP($D1021,Payments!AJ$10:$AX$1113,15,FALSE),"-")</f>
        <v>-</v>
      </c>
      <c r="AD1021" s="3" t="str">
        <f>IFERROR(VLOOKUP($D1021,Payments!AL$10:$AX$1113,13,FALSE),"-")</f>
        <v>-</v>
      </c>
      <c r="AE1021" s="3" t="str">
        <f>IFERROR(VLOOKUP($D1021,Payments!AN$10:$AX$1113,11,FALSE),"-")</f>
        <v>-</v>
      </c>
      <c r="AF1021" s="3" t="str">
        <f>IFERROR(VLOOKUP($D1021,Payments!AP$10:$AX$1113,9,FALSE),"-")</f>
        <v>-</v>
      </c>
      <c r="AG1021" s="3" t="str">
        <f>IFERROR(VLOOKUP($D1021,Payments!AR$10:$AX$1113,7,FALSE),"-")</f>
        <v>-</v>
      </c>
      <c r="AH1021" s="3" t="str">
        <f>IFERROR(VLOOKUP($D1021,Payments!AT$10:$AX$1113,5,FALSE),"-")</f>
        <v>-</v>
      </c>
      <c r="AI1021" s="3" t="str">
        <f>IFERROR(VLOOKUP($D1021,Payments!AV$10:$AX$1113,3,FALSE),"-")</f>
        <v>-</v>
      </c>
    </row>
    <row r="1022" spans="1:35" ht="15" customHeight="1" x14ac:dyDescent="0.35">
      <c r="A1022" s="10" t="s">
        <v>1326</v>
      </c>
      <c r="B1022" s="2" t="s">
        <v>2753</v>
      </c>
      <c r="C1022" s="23" t="s">
        <v>1347</v>
      </c>
      <c r="D1022" s="2" t="s">
        <v>2593</v>
      </c>
      <c r="E1022" s="23" t="s">
        <v>1348</v>
      </c>
      <c r="F1022" s="9"/>
      <c r="G1022" s="38">
        <v>20000</v>
      </c>
      <c r="H1022" s="9"/>
      <c r="I1022" s="31"/>
      <c r="J1022" s="9"/>
      <c r="K1022" s="9"/>
      <c r="L1022" s="3" t="str">
        <f>IFERROR(VLOOKUP($D1022,Payments!B$10:$AX$1113,49,FALSE),"-")</f>
        <v>-</v>
      </c>
      <c r="M1022" s="3" t="str">
        <f>IFERROR(VLOOKUP($D1022,Payments!D$10:$AX$1113,47,FALSE),"-")</f>
        <v>-</v>
      </c>
      <c r="N1022" s="3" t="str">
        <f>IFERROR(VLOOKUP($D1022,Payments!F$10:$AX$1113,45,FALSE),"-")</f>
        <v>-</v>
      </c>
      <c r="O1022" s="3" t="str">
        <f>IFERROR(VLOOKUP($D1022,Payments!H$10:$AX$1113,43,FALSE),"-")</f>
        <v>-</v>
      </c>
      <c r="P1022" s="3" t="str">
        <f>IFERROR(VLOOKUP($D1022,Payments!J$10:$AX$1113,41,FALSE),"-")</f>
        <v>-</v>
      </c>
      <c r="Q1022" s="3" t="str">
        <f>IFERROR(VLOOKUP($D1022,Payments!L$10:$AX$1113,39,FALSE),"-")</f>
        <v>-</v>
      </c>
      <c r="R1022" s="3" t="str">
        <f>IFERROR(VLOOKUP($D1022,Payments!N$10:$AX$1113,37,FALSE),"-")</f>
        <v>-</v>
      </c>
      <c r="S1022" s="3" t="str">
        <f>IFERROR(VLOOKUP($D1022,Payments!P$10:$AX$1113,35,FALSE),"-")</f>
        <v>-</v>
      </c>
      <c r="T1022" s="3" t="str">
        <f>IFERROR(VLOOKUP($D1022,Payments!R$10:$AX$1113,33,FALSE),"-")</f>
        <v>-</v>
      </c>
      <c r="U1022" s="3" t="str">
        <f>IFERROR(VLOOKUP($D1022,Payments!T$10:$AX$1113,31,FALSE),"-")</f>
        <v>-</v>
      </c>
      <c r="V1022" s="3" t="str">
        <f>IFERROR(VLOOKUP($D1022,Payments!V$10:$AX$1113,29,FALSE),"-")</f>
        <v>-</v>
      </c>
      <c r="W1022" s="3" t="str">
        <f>IFERROR(VLOOKUP($D1022,Payments!X$10:$AX$1113,27,FALSE),"-")</f>
        <v>-</v>
      </c>
      <c r="X1022" s="3" t="str">
        <f>IFERROR(VLOOKUP($D1022,Payments!Z$10:$AX$1113,25,FALSE),"-")</f>
        <v>-</v>
      </c>
      <c r="Y1022" s="3" t="str">
        <f>IFERROR(VLOOKUP($D1022,Payments!AB$10:$AX$1113,23,FALSE),"-")</f>
        <v>-</v>
      </c>
      <c r="Z1022" s="3" t="str">
        <f>IFERROR(VLOOKUP($D1022,Payments!AD$10:$AX$1113,19,FALSE),"-")</f>
        <v>-</v>
      </c>
      <c r="AA1022" s="3" t="str">
        <f>IFERROR(VLOOKUP($D1022,Payments!AF$10:$AX$1113,17,FALSE),"-")</f>
        <v>-</v>
      </c>
      <c r="AB1022" s="3" t="str">
        <f>IFERROR(VLOOKUP($D1022,Payments!AH$10:$AX$1113,15,FALSE),"-")</f>
        <v>-</v>
      </c>
      <c r="AC1022" s="3" t="str">
        <f>IFERROR(VLOOKUP($D1022,Payments!AJ$10:$AX$1113,15,FALSE),"-")</f>
        <v>-</v>
      </c>
      <c r="AD1022" s="3" t="str">
        <f>IFERROR(VLOOKUP($D1022,Payments!AL$10:$AX$1113,13,FALSE),"-")</f>
        <v>-</v>
      </c>
      <c r="AE1022" s="3" t="str">
        <f>IFERROR(VLOOKUP($D1022,Payments!AN$10:$AX$1113,11,FALSE),"-")</f>
        <v>-</v>
      </c>
      <c r="AF1022" s="3" t="str">
        <f>IFERROR(VLOOKUP($D1022,Payments!AP$10:$AX$1113,9,FALSE),"-")</f>
        <v>-</v>
      </c>
      <c r="AG1022" s="3" t="str">
        <f>IFERROR(VLOOKUP($D1022,Payments!AR$10:$AX$1113,7,FALSE),"-")</f>
        <v>-</v>
      </c>
      <c r="AH1022" s="3" t="str">
        <f>IFERROR(VLOOKUP($D1022,Payments!AT$10:$AX$1113,5,FALSE),"-")</f>
        <v>-</v>
      </c>
      <c r="AI1022" s="3" t="str">
        <f>IFERROR(VLOOKUP($D1022,Payments!AV$10:$AX$1113,3,FALSE),"-")</f>
        <v>-</v>
      </c>
    </row>
    <row r="1023" spans="1:35" ht="15" customHeight="1" x14ac:dyDescent="0.35">
      <c r="A1023" s="10" t="s">
        <v>1326</v>
      </c>
      <c r="B1023" s="2" t="s">
        <v>2753</v>
      </c>
      <c r="C1023" s="23" t="s">
        <v>1347</v>
      </c>
      <c r="D1023" s="2" t="s">
        <v>2594</v>
      </c>
      <c r="E1023" s="23" t="s">
        <v>1349</v>
      </c>
      <c r="F1023" s="9"/>
      <c r="G1023" s="38">
        <v>20000</v>
      </c>
      <c r="H1023" s="9"/>
      <c r="I1023" s="31"/>
      <c r="J1023" s="9"/>
      <c r="K1023" s="9"/>
      <c r="L1023" s="3" t="str">
        <f>IFERROR(VLOOKUP($D1023,Payments!B$10:$AX$1113,49,FALSE),"-")</f>
        <v>-</v>
      </c>
      <c r="M1023" s="3" t="str">
        <f>IFERROR(VLOOKUP($D1023,Payments!D$10:$AX$1113,47,FALSE),"-")</f>
        <v>-</v>
      </c>
      <c r="N1023" s="3" t="str">
        <f>IFERROR(VLOOKUP($D1023,Payments!F$10:$AX$1113,45,FALSE),"-")</f>
        <v>-</v>
      </c>
      <c r="O1023" s="3" t="str">
        <f>IFERROR(VLOOKUP($D1023,Payments!H$10:$AX$1113,43,FALSE),"-")</f>
        <v>-</v>
      </c>
      <c r="P1023" s="3" t="str">
        <f>IFERROR(VLOOKUP($D1023,Payments!J$10:$AX$1113,41,FALSE),"-")</f>
        <v>-</v>
      </c>
      <c r="Q1023" s="3" t="str">
        <f>IFERROR(VLOOKUP($D1023,Payments!L$10:$AX$1113,39,FALSE),"-")</f>
        <v>-</v>
      </c>
      <c r="R1023" s="3" t="str">
        <f>IFERROR(VLOOKUP($D1023,Payments!N$10:$AX$1113,37,FALSE),"-")</f>
        <v>-</v>
      </c>
      <c r="S1023" s="3" t="str">
        <f>IFERROR(VLOOKUP($D1023,Payments!P$10:$AX$1113,35,FALSE),"-")</f>
        <v>-</v>
      </c>
      <c r="T1023" s="3" t="str">
        <f>IFERROR(VLOOKUP($D1023,Payments!R$10:$AX$1113,33,FALSE),"-")</f>
        <v>-</v>
      </c>
      <c r="U1023" s="3" t="str">
        <f>IFERROR(VLOOKUP($D1023,Payments!T$10:$AX$1113,31,FALSE),"-")</f>
        <v>-</v>
      </c>
      <c r="V1023" s="3" t="str">
        <f>IFERROR(VLOOKUP($D1023,Payments!V$10:$AX$1113,29,FALSE),"-")</f>
        <v>-</v>
      </c>
      <c r="W1023" s="3" t="str">
        <f>IFERROR(VLOOKUP($D1023,Payments!X$10:$AX$1113,27,FALSE),"-")</f>
        <v>-</v>
      </c>
      <c r="X1023" s="3" t="str">
        <f>IFERROR(VLOOKUP($D1023,Payments!Z$10:$AX$1113,25,FALSE),"-")</f>
        <v>-</v>
      </c>
      <c r="Y1023" s="3" t="str">
        <f>IFERROR(VLOOKUP($D1023,Payments!AB$10:$AX$1113,23,FALSE),"-")</f>
        <v>-</v>
      </c>
      <c r="Z1023" s="3" t="str">
        <f>IFERROR(VLOOKUP($D1023,Payments!AD$10:$AX$1113,19,FALSE),"-")</f>
        <v>-</v>
      </c>
      <c r="AA1023" s="3" t="str">
        <f>IFERROR(VLOOKUP($D1023,Payments!AF$10:$AX$1113,17,FALSE),"-")</f>
        <v>-</v>
      </c>
      <c r="AB1023" s="3" t="str">
        <f>IFERROR(VLOOKUP($D1023,Payments!AH$10:$AX$1113,15,FALSE),"-")</f>
        <v>-</v>
      </c>
      <c r="AC1023" s="3" t="str">
        <f>IFERROR(VLOOKUP($D1023,Payments!AJ$10:$AX$1113,15,FALSE),"-")</f>
        <v>-</v>
      </c>
      <c r="AD1023" s="3" t="str">
        <f>IFERROR(VLOOKUP($D1023,Payments!AL$10:$AX$1113,13,FALSE),"-")</f>
        <v>-</v>
      </c>
      <c r="AE1023" s="3" t="str">
        <f>IFERROR(VLOOKUP($D1023,Payments!AN$10:$AX$1113,11,FALSE),"-")</f>
        <v>-</v>
      </c>
      <c r="AF1023" s="3" t="str">
        <f>IFERROR(VLOOKUP($D1023,Payments!AP$10:$AX$1113,9,FALSE),"-")</f>
        <v>-</v>
      </c>
      <c r="AG1023" s="3" t="str">
        <f>IFERROR(VLOOKUP($D1023,Payments!AR$10:$AX$1113,7,FALSE),"-")</f>
        <v>-</v>
      </c>
      <c r="AH1023" s="3" t="str">
        <f>IFERROR(VLOOKUP($D1023,Payments!AT$10:$AX$1113,5,FALSE),"-")</f>
        <v>-</v>
      </c>
      <c r="AI1023" s="3" t="str">
        <f>IFERROR(VLOOKUP($D1023,Payments!AV$10:$AX$1113,3,FALSE),"-")</f>
        <v>-</v>
      </c>
    </row>
    <row r="1024" spans="1:35" ht="15" customHeight="1" x14ac:dyDescent="0.35">
      <c r="A1024" s="10" t="s">
        <v>1326</v>
      </c>
      <c r="B1024" s="2" t="s">
        <v>2753</v>
      </c>
      <c r="C1024" s="23" t="s">
        <v>1347</v>
      </c>
      <c r="D1024" s="2" t="s">
        <v>2595</v>
      </c>
      <c r="E1024" s="23" t="s">
        <v>1350</v>
      </c>
      <c r="F1024" s="9"/>
      <c r="G1024" s="38">
        <v>20000</v>
      </c>
      <c r="H1024" s="9"/>
      <c r="I1024" s="31"/>
      <c r="J1024" s="9"/>
      <c r="K1024" s="9"/>
      <c r="L1024" s="3" t="str">
        <f>IFERROR(VLOOKUP($D1024,Payments!B$10:$AX$1113,49,FALSE),"-")</f>
        <v>-</v>
      </c>
      <c r="M1024" s="3" t="str">
        <f>IFERROR(VLOOKUP($D1024,Payments!D$10:$AX$1113,47,FALSE),"-")</f>
        <v>-</v>
      </c>
      <c r="N1024" s="3" t="str">
        <f>IFERROR(VLOOKUP($D1024,Payments!F$10:$AX$1113,45,FALSE),"-")</f>
        <v>-</v>
      </c>
      <c r="O1024" s="3" t="str">
        <f>IFERROR(VLOOKUP($D1024,Payments!H$10:$AX$1113,43,FALSE),"-")</f>
        <v>-</v>
      </c>
      <c r="P1024" s="3" t="str">
        <f>IFERROR(VLOOKUP($D1024,Payments!J$10:$AX$1113,41,FALSE),"-")</f>
        <v>-</v>
      </c>
      <c r="Q1024" s="3" t="str">
        <f>IFERROR(VLOOKUP($D1024,Payments!L$10:$AX$1113,39,FALSE),"-")</f>
        <v>-</v>
      </c>
      <c r="R1024" s="3" t="str">
        <f>IFERROR(VLOOKUP($D1024,Payments!N$10:$AX$1113,37,FALSE),"-")</f>
        <v>-</v>
      </c>
      <c r="S1024" s="3" t="str">
        <f>IFERROR(VLOOKUP($D1024,Payments!P$10:$AX$1113,35,FALSE),"-")</f>
        <v>-</v>
      </c>
      <c r="T1024" s="3" t="str">
        <f>IFERROR(VLOOKUP($D1024,Payments!R$10:$AX$1113,33,FALSE),"-")</f>
        <v>-</v>
      </c>
      <c r="U1024" s="3" t="str">
        <f>IFERROR(VLOOKUP($D1024,Payments!T$10:$AX$1113,31,FALSE),"-")</f>
        <v>-</v>
      </c>
      <c r="V1024" s="3" t="str">
        <f>IFERROR(VLOOKUP($D1024,Payments!V$10:$AX$1113,29,FALSE),"-")</f>
        <v>-</v>
      </c>
      <c r="W1024" s="3" t="str">
        <f>IFERROR(VLOOKUP($D1024,Payments!X$10:$AX$1113,27,FALSE),"-")</f>
        <v>-</v>
      </c>
      <c r="X1024" s="3" t="str">
        <f>IFERROR(VLOOKUP($D1024,Payments!Z$10:$AX$1113,25,FALSE),"-")</f>
        <v>-</v>
      </c>
      <c r="Y1024" s="3" t="str">
        <f>IFERROR(VLOOKUP($D1024,Payments!AB$10:$AX$1113,23,FALSE),"-")</f>
        <v>-</v>
      </c>
      <c r="Z1024" s="3" t="str">
        <f>IFERROR(VLOOKUP($D1024,Payments!AD$10:$AX$1113,19,FALSE),"-")</f>
        <v>-</v>
      </c>
      <c r="AA1024" s="3" t="str">
        <f>IFERROR(VLOOKUP($D1024,Payments!AF$10:$AX$1113,17,FALSE),"-")</f>
        <v>-</v>
      </c>
      <c r="AB1024" s="3" t="str">
        <f>IFERROR(VLOOKUP($D1024,Payments!AH$10:$AX$1113,15,FALSE),"-")</f>
        <v>-</v>
      </c>
      <c r="AC1024" s="3" t="str">
        <f>IFERROR(VLOOKUP($D1024,Payments!AJ$10:$AX$1113,15,FALSE),"-")</f>
        <v>-</v>
      </c>
      <c r="AD1024" s="3" t="str">
        <f>IFERROR(VLOOKUP($D1024,Payments!AL$10:$AX$1113,13,FALSE),"-")</f>
        <v>-</v>
      </c>
      <c r="AE1024" s="3" t="str">
        <f>IFERROR(VLOOKUP($D1024,Payments!AN$10:$AX$1113,11,FALSE),"-")</f>
        <v>-</v>
      </c>
      <c r="AF1024" s="3" t="str">
        <f>IFERROR(VLOOKUP($D1024,Payments!AP$10:$AX$1113,9,FALSE),"-")</f>
        <v>-</v>
      </c>
      <c r="AG1024" s="3" t="str">
        <f>IFERROR(VLOOKUP($D1024,Payments!AR$10:$AX$1113,7,FALSE),"-")</f>
        <v>-</v>
      </c>
      <c r="AH1024" s="3" t="str">
        <f>IFERROR(VLOOKUP($D1024,Payments!AT$10:$AX$1113,5,FALSE),"-")</f>
        <v>-</v>
      </c>
      <c r="AI1024" s="3" t="str">
        <f>IFERROR(VLOOKUP($D1024,Payments!AV$10:$AX$1113,3,FALSE),"-")</f>
        <v>-</v>
      </c>
    </row>
    <row r="1025" spans="1:35" ht="15" customHeight="1" x14ac:dyDescent="0.35">
      <c r="A1025" s="10" t="s">
        <v>1326</v>
      </c>
      <c r="B1025" s="2" t="s">
        <v>2753</v>
      </c>
      <c r="C1025" s="23" t="s">
        <v>1347</v>
      </c>
      <c r="D1025" s="2" t="s">
        <v>2596</v>
      </c>
      <c r="E1025" s="23" t="s">
        <v>1351</v>
      </c>
      <c r="F1025" s="9"/>
      <c r="G1025" s="38">
        <v>20000</v>
      </c>
      <c r="H1025" s="9"/>
      <c r="I1025" s="31"/>
      <c r="J1025" s="9"/>
      <c r="K1025" s="9"/>
      <c r="L1025" s="3" t="str">
        <f>IFERROR(VLOOKUP($D1025,Payments!B$10:$AX$1113,49,FALSE),"-")</f>
        <v>-</v>
      </c>
      <c r="M1025" s="3" t="str">
        <f>IFERROR(VLOOKUP($D1025,Payments!D$10:$AX$1113,47,FALSE),"-")</f>
        <v>-</v>
      </c>
      <c r="N1025" s="3" t="str">
        <f>IFERROR(VLOOKUP($D1025,Payments!F$10:$AX$1113,45,FALSE),"-")</f>
        <v>-</v>
      </c>
      <c r="O1025" s="3" t="str">
        <f>IFERROR(VLOOKUP($D1025,Payments!H$10:$AX$1113,43,FALSE),"-")</f>
        <v>-</v>
      </c>
      <c r="P1025" s="3" t="str">
        <f>IFERROR(VLOOKUP($D1025,Payments!J$10:$AX$1113,41,FALSE),"-")</f>
        <v>-</v>
      </c>
      <c r="Q1025" s="3" t="str">
        <f>IFERROR(VLOOKUP($D1025,Payments!L$10:$AX$1113,39,FALSE),"-")</f>
        <v>-</v>
      </c>
      <c r="R1025" s="3" t="str">
        <f>IFERROR(VLOOKUP($D1025,Payments!N$10:$AX$1113,37,FALSE),"-")</f>
        <v>-</v>
      </c>
      <c r="S1025" s="3" t="str">
        <f>IFERROR(VLOOKUP($D1025,Payments!P$10:$AX$1113,35,FALSE),"-")</f>
        <v>-</v>
      </c>
      <c r="T1025" s="3" t="str">
        <f>IFERROR(VLOOKUP($D1025,Payments!R$10:$AX$1113,33,FALSE),"-")</f>
        <v>-</v>
      </c>
      <c r="U1025" s="3" t="str">
        <f>IFERROR(VLOOKUP($D1025,Payments!T$10:$AX$1113,31,FALSE),"-")</f>
        <v>-</v>
      </c>
      <c r="V1025" s="3" t="str">
        <f>IFERROR(VLOOKUP($D1025,Payments!V$10:$AX$1113,29,FALSE),"-")</f>
        <v>-</v>
      </c>
      <c r="W1025" s="3" t="str">
        <f>IFERROR(VLOOKUP($D1025,Payments!X$10:$AX$1113,27,FALSE),"-")</f>
        <v>-</v>
      </c>
      <c r="X1025" s="3" t="str">
        <f>IFERROR(VLOOKUP($D1025,Payments!Z$10:$AX$1113,25,FALSE),"-")</f>
        <v>-</v>
      </c>
      <c r="Y1025" s="3" t="str">
        <f>IFERROR(VLOOKUP($D1025,Payments!AB$10:$AX$1113,23,FALSE),"-")</f>
        <v>-</v>
      </c>
      <c r="Z1025" s="3" t="str">
        <f>IFERROR(VLOOKUP($D1025,Payments!AD$10:$AX$1113,19,FALSE),"-")</f>
        <v>-</v>
      </c>
      <c r="AA1025" s="3" t="str">
        <f>IFERROR(VLOOKUP($D1025,Payments!AF$10:$AX$1113,17,FALSE),"-")</f>
        <v>-</v>
      </c>
      <c r="AB1025" s="3" t="str">
        <f>IFERROR(VLOOKUP($D1025,Payments!AH$10:$AX$1113,15,FALSE),"-")</f>
        <v>-</v>
      </c>
      <c r="AC1025" s="3" t="str">
        <f>IFERROR(VLOOKUP($D1025,Payments!AJ$10:$AX$1113,15,FALSE),"-")</f>
        <v>-</v>
      </c>
      <c r="AD1025" s="3" t="str">
        <f>IFERROR(VLOOKUP($D1025,Payments!AL$10:$AX$1113,13,FALSE),"-")</f>
        <v>-</v>
      </c>
      <c r="AE1025" s="3" t="str">
        <f>IFERROR(VLOOKUP($D1025,Payments!AN$10:$AX$1113,11,FALSE),"-")</f>
        <v>-</v>
      </c>
      <c r="AF1025" s="3" t="str">
        <f>IFERROR(VLOOKUP($D1025,Payments!AP$10:$AX$1113,9,FALSE),"-")</f>
        <v>-</v>
      </c>
      <c r="AG1025" s="3" t="str">
        <f>IFERROR(VLOOKUP($D1025,Payments!AR$10:$AX$1113,7,FALSE),"-")</f>
        <v>-</v>
      </c>
      <c r="AH1025" s="3" t="str">
        <f>IFERROR(VLOOKUP($D1025,Payments!AT$10:$AX$1113,5,FALSE),"-")</f>
        <v>-</v>
      </c>
      <c r="AI1025" s="3" t="str">
        <f>IFERROR(VLOOKUP($D1025,Payments!AV$10:$AX$1113,3,FALSE),"-")</f>
        <v>-</v>
      </c>
    </row>
    <row r="1026" spans="1:35" ht="15" customHeight="1" x14ac:dyDescent="0.35">
      <c r="A1026" s="10" t="s">
        <v>1326</v>
      </c>
      <c r="B1026" s="2" t="s">
        <v>2753</v>
      </c>
      <c r="C1026" s="23" t="s">
        <v>1347</v>
      </c>
      <c r="D1026" s="2" t="s">
        <v>2597</v>
      </c>
      <c r="E1026" s="23" t="s">
        <v>1352</v>
      </c>
      <c r="F1026" s="9"/>
      <c r="G1026" s="38">
        <v>20000</v>
      </c>
      <c r="H1026" s="9"/>
      <c r="I1026" s="31"/>
      <c r="J1026" s="9"/>
      <c r="K1026" s="9"/>
      <c r="L1026" s="3" t="str">
        <f>IFERROR(VLOOKUP($D1026,Payments!B$10:$AX$1113,49,FALSE),"-")</f>
        <v>-</v>
      </c>
      <c r="M1026" s="3" t="str">
        <f>IFERROR(VLOOKUP($D1026,Payments!D$10:$AX$1113,47,FALSE),"-")</f>
        <v>-</v>
      </c>
      <c r="N1026" s="3" t="str">
        <f>IFERROR(VLOOKUP($D1026,Payments!F$10:$AX$1113,45,FALSE),"-")</f>
        <v>-</v>
      </c>
      <c r="O1026" s="3" t="str">
        <f>IFERROR(VLOOKUP($D1026,Payments!H$10:$AX$1113,43,FALSE),"-")</f>
        <v>-</v>
      </c>
      <c r="P1026" s="3" t="str">
        <f>IFERROR(VLOOKUP($D1026,Payments!J$10:$AX$1113,41,FALSE),"-")</f>
        <v>-</v>
      </c>
      <c r="Q1026" s="3" t="str">
        <f>IFERROR(VLOOKUP($D1026,Payments!L$10:$AX$1113,39,FALSE),"-")</f>
        <v>-</v>
      </c>
      <c r="R1026" s="3" t="str">
        <f>IFERROR(VLOOKUP($D1026,Payments!N$10:$AX$1113,37,FALSE),"-")</f>
        <v>-</v>
      </c>
      <c r="S1026" s="3" t="str">
        <f>IFERROR(VLOOKUP($D1026,Payments!P$10:$AX$1113,35,FALSE),"-")</f>
        <v>-</v>
      </c>
      <c r="T1026" s="3" t="str">
        <f>IFERROR(VLOOKUP($D1026,Payments!R$10:$AX$1113,33,FALSE),"-")</f>
        <v>-</v>
      </c>
      <c r="U1026" s="3" t="str">
        <f>IFERROR(VLOOKUP($D1026,Payments!T$10:$AX$1113,31,FALSE),"-")</f>
        <v>-</v>
      </c>
      <c r="V1026" s="3" t="str">
        <f>IFERROR(VLOOKUP($D1026,Payments!V$10:$AX$1113,29,FALSE),"-")</f>
        <v>-</v>
      </c>
      <c r="W1026" s="3" t="str">
        <f>IFERROR(VLOOKUP($D1026,Payments!X$10:$AX$1113,27,FALSE),"-")</f>
        <v>-</v>
      </c>
      <c r="X1026" s="3" t="str">
        <f>IFERROR(VLOOKUP($D1026,Payments!Z$10:$AX$1113,25,FALSE),"-")</f>
        <v>-</v>
      </c>
      <c r="Y1026" s="3" t="str">
        <f>IFERROR(VLOOKUP($D1026,Payments!AB$10:$AX$1113,23,FALSE),"-")</f>
        <v>-</v>
      </c>
      <c r="Z1026" s="3" t="str">
        <f>IFERROR(VLOOKUP($D1026,Payments!AD$10:$AX$1113,19,FALSE),"-")</f>
        <v>-</v>
      </c>
      <c r="AA1026" s="3" t="str">
        <f>IFERROR(VLOOKUP($D1026,Payments!AF$10:$AX$1113,17,FALSE),"-")</f>
        <v>-</v>
      </c>
      <c r="AB1026" s="3" t="str">
        <f>IFERROR(VLOOKUP($D1026,Payments!AH$10:$AX$1113,15,FALSE),"-")</f>
        <v>-</v>
      </c>
      <c r="AC1026" s="3" t="str">
        <f>IFERROR(VLOOKUP($D1026,Payments!AJ$10:$AX$1113,15,FALSE),"-")</f>
        <v>-</v>
      </c>
      <c r="AD1026" s="3" t="str">
        <f>IFERROR(VLOOKUP($D1026,Payments!AL$10:$AX$1113,13,FALSE),"-")</f>
        <v>-</v>
      </c>
      <c r="AE1026" s="3" t="str">
        <f>IFERROR(VLOOKUP($D1026,Payments!AN$10:$AX$1113,11,FALSE),"-")</f>
        <v>-</v>
      </c>
      <c r="AF1026" s="3" t="str">
        <f>IFERROR(VLOOKUP($D1026,Payments!AP$10:$AX$1113,9,FALSE),"-")</f>
        <v>-</v>
      </c>
      <c r="AG1026" s="3" t="str">
        <f>IFERROR(VLOOKUP($D1026,Payments!AR$10:$AX$1113,7,FALSE),"-")</f>
        <v>-</v>
      </c>
      <c r="AH1026" s="3" t="str">
        <f>IFERROR(VLOOKUP($D1026,Payments!AT$10:$AX$1113,5,FALSE),"-")</f>
        <v>-</v>
      </c>
      <c r="AI1026" s="3" t="str">
        <f>IFERROR(VLOOKUP($D1026,Payments!AV$10:$AX$1113,3,FALSE),"-")</f>
        <v>-</v>
      </c>
    </row>
    <row r="1027" spans="1:35" ht="15" customHeight="1" x14ac:dyDescent="0.35">
      <c r="A1027" s="10" t="s">
        <v>1326</v>
      </c>
      <c r="B1027" s="2" t="s">
        <v>2753</v>
      </c>
      <c r="C1027" s="23" t="s">
        <v>1347</v>
      </c>
      <c r="D1027" s="2" t="s">
        <v>2598</v>
      </c>
      <c r="E1027" s="23" t="s">
        <v>1353</v>
      </c>
      <c r="F1027" s="9"/>
      <c r="G1027" s="38">
        <v>20000</v>
      </c>
      <c r="H1027" s="9"/>
      <c r="I1027" s="31"/>
      <c r="J1027" s="9" t="s">
        <v>159</v>
      </c>
      <c r="K1027" s="9"/>
      <c r="L1027" s="3" t="str">
        <f>IFERROR(VLOOKUP($D1027,Payments!B$10:$AX$1113,49,FALSE),"-")</f>
        <v>-</v>
      </c>
      <c r="M1027" s="3" t="str">
        <f>IFERROR(VLOOKUP($D1027,Payments!D$10:$AX$1113,47,FALSE),"-")</f>
        <v>-</v>
      </c>
      <c r="N1027" s="3" t="str">
        <f>IFERROR(VLOOKUP($D1027,Payments!F$10:$AX$1113,45,FALSE),"-")</f>
        <v>-</v>
      </c>
      <c r="O1027" s="3" t="str">
        <f>IFERROR(VLOOKUP($D1027,Payments!H$10:$AX$1113,43,FALSE),"-")</f>
        <v>-</v>
      </c>
      <c r="P1027" s="3" t="str">
        <f>IFERROR(VLOOKUP($D1027,Payments!J$10:$AX$1113,41,FALSE),"-")</f>
        <v>-</v>
      </c>
      <c r="Q1027" s="3" t="str">
        <f>IFERROR(VLOOKUP($D1027,Payments!L$10:$AX$1113,39,FALSE),"-")</f>
        <v>-</v>
      </c>
      <c r="R1027" s="3" t="str">
        <f>IFERROR(VLOOKUP($D1027,Payments!N$10:$AX$1113,37,FALSE),"-")</f>
        <v>-</v>
      </c>
      <c r="S1027" s="3" t="str">
        <f>IFERROR(VLOOKUP($D1027,Payments!P$10:$AX$1113,35,FALSE),"-")</f>
        <v>-</v>
      </c>
      <c r="T1027" s="3" t="str">
        <f>IFERROR(VLOOKUP($D1027,Payments!R$10:$AX$1113,33,FALSE),"-")</f>
        <v>-</v>
      </c>
      <c r="U1027" s="3" t="str">
        <f>IFERROR(VLOOKUP($D1027,Payments!T$10:$AX$1113,31,FALSE),"-")</f>
        <v>-</v>
      </c>
      <c r="V1027" s="3" t="str">
        <f>IFERROR(VLOOKUP($D1027,Payments!V$10:$AX$1113,29,FALSE),"-")</f>
        <v>-</v>
      </c>
      <c r="W1027" s="3" t="str">
        <f>IFERROR(VLOOKUP($D1027,Payments!X$10:$AX$1113,27,FALSE),"-")</f>
        <v>-</v>
      </c>
      <c r="X1027" s="3" t="str">
        <f>IFERROR(VLOOKUP($D1027,Payments!Z$10:$AX$1113,25,FALSE),"-")</f>
        <v>-</v>
      </c>
      <c r="Y1027" s="3" t="str">
        <f>IFERROR(VLOOKUP($D1027,Payments!AB$10:$AX$1113,23,FALSE),"-")</f>
        <v>-</v>
      </c>
      <c r="Z1027" s="3" t="str">
        <f>IFERROR(VLOOKUP($D1027,Payments!AD$10:$AX$1113,19,FALSE),"-")</f>
        <v>-</v>
      </c>
      <c r="AA1027" s="3" t="str">
        <f>IFERROR(VLOOKUP($D1027,Payments!AF$10:$AX$1113,17,FALSE),"-")</f>
        <v>-</v>
      </c>
      <c r="AB1027" s="3" t="str">
        <f>IFERROR(VLOOKUP($D1027,Payments!AH$10:$AX$1113,15,FALSE),"-")</f>
        <v>-</v>
      </c>
      <c r="AC1027" s="3" t="str">
        <f>IFERROR(VLOOKUP($D1027,Payments!AJ$10:$AX$1113,15,FALSE),"-")</f>
        <v>-</v>
      </c>
      <c r="AD1027" s="3" t="str">
        <f>IFERROR(VLOOKUP($D1027,Payments!AL$10:$AX$1113,13,FALSE),"-")</f>
        <v>-</v>
      </c>
      <c r="AE1027" s="3" t="str">
        <f>IFERROR(VLOOKUP($D1027,Payments!AN$10:$AX$1113,11,FALSE),"-")</f>
        <v>-</v>
      </c>
      <c r="AF1027" s="3" t="str">
        <f>IFERROR(VLOOKUP($D1027,Payments!AP$10:$AX$1113,9,FALSE),"-")</f>
        <v>-</v>
      </c>
      <c r="AG1027" s="3" t="str">
        <f>IFERROR(VLOOKUP($D1027,Payments!AR$10:$AX$1113,7,FALSE),"-")</f>
        <v>-</v>
      </c>
      <c r="AH1027" s="3" t="str">
        <f>IFERROR(VLOOKUP($D1027,Payments!AT$10:$AX$1113,5,FALSE),"-")</f>
        <v>-</v>
      </c>
      <c r="AI1027" s="3" t="str">
        <f>IFERROR(VLOOKUP($D1027,Payments!AV$10:$AX$1113,3,FALSE),"-")</f>
        <v>-</v>
      </c>
    </row>
    <row r="1028" spans="1:35" ht="15" customHeight="1" x14ac:dyDescent="0.35">
      <c r="A1028" s="10" t="s">
        <v>1326</v>
      </c>
      <c r="B1028" s="2" t="s">
        <v>2753</v>
      </c>
      <c r="C1028" s="23" t="s">
        <v>1347</v>
      </c>
      <c r="D1028" s="2" t="s">
        <v>2599</v>
      </c>
      <c r="E1028" s="23" t="s">
        <v>1354</v>
      </c>
      <c r="F1028" s="9"/>
      <c r="G1028" s="38">
        <v>20000</v>
      </c>
      <c r="H1028" s="9"/>
      <c r="I1028" s="31"/>
      <c r="J1028" s="9" t="s">
        <v>286</v>
      </c>
      <c r="K1028" s="9"/>
      <c r="L1028" s="3" t="str">
        <f>IFERROR(VLOOKUP($D1028,Payments!B$10:$AX$1113,49,FALSE),"-")</f>
        <v>-</v>
      </c>
      <c r="M1028" s="3" t="str">
        <f>IFERROR(VLOOKUP($D1028,Payments!D$10:$AX$1113,47,FALSE),"-")</f>
        <v>-</v>
      </c>
      <c r="N1028" s="3" t="str">
        <f>IFERROR(VLOOKUP($D1028,Payments!F$10:$AX$1113,45,FALSE),"-")</f>
        <v>-</v>
      </c>
      <c r="O1028" s="3" t="str">
        <f>IFERROR(VLOOKUP($D1028,Payments!H$10:$AX$1113,43,FALSE),"-")</f>
        <v>-</v>
      </c>
      <c r="P1028" s="3" t="str">
        <f>IFERROR(VLOOKUP($D1028,Payments!J$10:$AX$1113,41,FALSE),"-")</f>
        <v>-</v>
      </c>
      <c r="Q1028" s="3" t="str">
        <f>IFERROR(VLOOKUP($D1028,Payments!L$10:$AX$1113,39,FALSE),"-")</f>
        <v>-</v>
      </c>
      <c r="R1028" s="3" t="str">
        <f>IFERROR(VLOOKUP($D1028,Payments!N$10:$AX$1113,37,FALSE),"-")</f>
        <v>-</v>
      </c>
      <c r="S1028" s="3" t="str">
        <f>IFERROR(VLOOKUP($D1028,Payments!P$10:$AX$1113,35,FALSE),"-")</f>
        <v>-</v>
      </c>
      <c r="T1028" s="3" t="str">
        <f>IFERROR(VLOOKUP($D1028,Payments!R$10:$AX$1113,33,FALSE),"-")</f>
        <v>-</v>
      </c>
      <c r="U1028" s="3" t="str">
        <f>IFERROR(VLOOKUP($D1028,Payments!T$10:$AX$1113,31,FALSE),"-")</f>
        <v>-</v>
      </c>
      <c r="V1028" s="3" t="str">
        <f>IFERROR(VLOOKUP($D1028,Payments!V$10:$AX$1113,29,FALSE),"-")</f>
        <v>-</v>
      </c>
      <c r="W1028" s="3" t="str">
        <f>IFERROR(VLOOKUP($D1028,Payments!X$10:$AX$1113,27,FALSE),"-")</f>
        <v>-</v>
      </c>
      <c r="X1028" s="3" t="str">
        <f>IFERROR(VLOOKUP($D1028,Payments!Z$10:$AX$1113,25,FALSE),"-")</f>
        <v>-</v>
      </c>
      <c r="Y1028" s="3" t="str">
        <f>IFERROR(VLOOKUP($D1028,Payments!AB$10:$AX$1113,23,FALSE),"-")</f>
        <v>-</v>
      </c>
      <c r="Z1028" s="3" t="str">
        <f>IFERROR(VLOOKUP($D1028,Payments!AD$10:$AX$1113,19,FALSE),"-")</f>
        <v>-</v>
      </c>
      <c r="AA1028" s="3" t="str">
        <f>IFERROR(VLOOKUP($D1028,Payments!AF$10:$AX$1113,17,FALSE),"-")</f>
        <v>-</v>
      </c>
      <c r="AB1028" s="3" t="str">
        <f>IFERROR(VLOOKUP($D1028,Payments!AH$10:$AX$1113,15,FALSE),"-")</f>
        <v>-</v>
      </c>
      <c r="AC1028" s="3" t="str">
        <f>IFERROR(VLOOKUP($D1028,Payments!AJ$10:$AX$1113,15,FALSE),"-")</f>
        <v>-</v>
      </c>
      <c r="AD1028" s="3" t="str">
        <f>IFERROR(VLOOKUP($D1028,Payments!AL$10:$AX$1113,13,FALSE),"-")</f>
        <v>-</v>
      </c>
      <c r="AE1028" s="3" t="str">
        <f>IFERROR(VLOOKUP($D1028,Payments!AN$10:$AX$1113,11,FALSE),"-")</f>
        <v>-</v>
      </c>
      <c r="AF1028" s="3" t="str">
        <f>IFERROR(VLOOKUP($D1028,Payments!AP$10:$AX$1113,9,FALSE),"-")</f>
        <v>-</v>
      </c>
      <c r="AG1028" s="3" t="str">
        <f>IFERROR(VLOOKUP($D1028,Payments!AR$10:$AX$1113,7,FALSE),"-")</f>
        <v>-</v>
      </c>
      <c r="AH1028" s="3" t="str">
        <f>IFERROR(VLOOKUP($D1028,Payments!AT$10:$AX$1113,5,FALSE),"-")</f>
        <v>-</v>
      </c>
      <c r="AI1028" s="3" t="str">
        <f>IFERROR(VLOOKUP($D1028,Payments!AV$10:$AX$1113,3,FALSE),"-")</f>
        <v>-</v>
      </c>
    </row>
    <row r="1029" spans="1:35" ht="15" customHeight="1" x14ac:dyDescent="0.35">
      <c r="A1029" s="10" t="s">
        <v>1326</v>
      </c>
      <c r="B1029" s="2" t="s">
        <v>2754</v>
      </c>
      <c r="C1029" s="23" t="s">
        <v>1355</v>
      </c>
      <c r="D1029" s="2" t="s">
        <v>2600</v>
      </c>
      <c r="E1029" s="23" t="s">
        <v>1356</v>
      </c>
      <c r="F1029" s="9">
        <v>9</v>
      </c>
      <c r="G1029" s="38">
        <v>20000</v>
      </c>
      <c r="H1029" s="9"/>
      <c r="I1029" s="31"/>
      <c r="J1029" s="9"/>
      <c r="K1029" s="9" t="s">
        <v>1357</v>
      </c>
      <c r="L1029" s="3" t="str">
        <f>IFERROR(VLOOKUP($D1029,Payments!B$10:$AX$1113,49,FALSE),"-")</f>
        <v>-</v>
      </c>
      <c r="M1029" s="3" t="str">
        <f>IFERROR(VLOOKUP($D1029,Payments!D$10:$AX$1113,47,FALSE),"-")</f>
        <v>-</v>
      </c>
      <c r="N1029" s="3" t="str">
        <f>IFERROR(VLOOKUP($D1029,Payments!F$10:$AX$1113,45,FALSE),"-")</f>
        <v>-</v>
      </c>
      <c r="O1029" s="3" t="str">
        <f>IFERROR(VLOOKUP($D1029,Payments!H$10:$AX$1113,43,FALSE),"-")</f>
        <v>-</v>
      </c>
      <c r="P1029" s="3" t="str">
        <f>IFERROR(VLOOKUP($D1029,Payments!J$10:$AX$1113,41,FALSE),"-")</f>
        <v>-</v>
      </c>
      <c r="Q1029" s="3" t="str">
        <f>IFERROR(VLOOKUP($D1029,Payments!L$10:$AX$1113,39,FALSE),"-")</f>
        <v>-</v>
      </c>
      <c r="R1029" s="3" t="str">
        <f>IFERROR(VLOOKUP($D1029,Payments!N$10:$AX$1113,37,FALSE),"-")</f>
        <v>-</v>
      </c>
      <c r="S1029" s="3" t="str">
        <f>IFERROR(VLOOKUP($D1029,Payments!P$10:$AX$1113,35,FALSE),"-")</f>
        <v>-</v>
      </c>
      <c r="T1029" s="3" t="str">
        <f>IFERROR(VLOOKUP($D1029,Payments!R$10:$AX$1113,33,FALSE),"-")</f>
        <v>-</v>
      </c>
      <c r="U1029" s="3" t="str">
        <f>IFERROR(VLOOKUP($D1029,Payments!T$10:$AX$1113,31,FALSE),"-")</f>
        <v>-</v>
      </c>
      <c r="V1029" s="3" t="str">
        <f>IFERROR(VLOOKUP($D1029,Payments!V$10:$AX$1113,29,FALSE),"-")</f>
        <v>-</v>
      </c>
      <c r="W1029" s="3" t="str">
        <f>IFERROR(VLOOKUP($D1029,Payments!X$10:$AX$1113,27,FALSE),"-")</f>
        <v>-</v>
      </c>
      <c r="X1029" s="3" t="str">
        <f>IFERROR(VLOOKUP($D1029,Payments!Z$10:$AX$1113,25,FALSE),"-")</f>
        <v>-</v>
      </c>
      <c r="Y1029" s="3" t="str">
        <f>IFERROR(VLOOKUP($D1029,Payments!AB$10:$AX$1113,23,FALSE),"-")</f>
        <v>-</v>
      </c>
      <c r="Z1029" s="3" t="str">
        <f>IFERROR(VLOOKUP($D1029,Payments!AD$10:$AX$1113,19,FALSE),"-")</f>
        <v>-</v>
      </c>
      <c r="AA1029" s="3" t="str">
        <f>IFERROR(VLOOKUP($D1029,Payments!AF$10:$AX$1113,17,FALSE),"-")</f>
        <v>-</v>
      </c>
      <c r="AB1029" s="3" t="str">
        <f>IFERROR(VLOOKUP($D1029,Payments!AH$10:$AX$1113,15,FALSE),"-")</f>
        <v>-</v>
      </c>
      <c r="AC1029" s="3" t="str">
        <f>IFERROR(VLOOKUP($D1029,Payments!AJ$10:$AX$1113,15,FALSE),"-")</f>
        <v>-</v>
      </c>
      <c r="AD1029" s="3" t="str">
        <f>IFERROR(VLOOKUP($D1029,Payments!AL$10:$AX$1113,13,FALSE),"-")</f>
        <v>-</v>
      </c>
      <c r="AE1029" s="3" t="str">
        <f>IFERROR(VLOOKUP($D1029,Payments!AN$10:$AX$1113,11,FALSE),"-")</f>
        <v>-</v>
      </c>
      <c r="AF1029" s="3" t="str">
        <f>IFERROR(VLOOKUP($D1029,Payments!AP$10:$AX$1113,9,FALSE),"-")</f>
        <v>-</v>
      </c>
      <c r="AG1029" s="3" t="str">
        <f>IFERROR(VLOOKUP($D1029,Payments!AR$10:$AX$1113,7,FALSE),"-")</f>
        <v>-</v>
      </c>
      <c r="AH1029" s="3" t="str">
        <f>IFERROR(VLOOKUP($D1029,Payments!AT$10:$AX$1113,5,FALSE),"-")</f>
        <v>-</v>
      </c>
      <c r="AI1029" s="3" t="str">
        <f>IFERROR(VLOOKUP($D1029,Payments!AV$10:$AX$1113,3,FALSE),"-")</f>
        <v>-</v>
      </c>
    </row>
    <row r="1030" spans="1:35" ht="15" customHeight="1" x14ac:dyDescent="0.35">
      <c r="A1030" s="10" t="s">
        <v>1326</v>
      </c>
      <c r="B1030" s="2" t="s">
        <v>2754</v>
      </c>
      <c r="C1030" s="23" t="s">
        <v>1355</v>
      </c>
      <c r="D1030" s="2" t="s">
        <v>2601</v>
      </c>
      <c r="E1030" s="23" t="s">
        <v>1358</v>
      </c>
      <c r="F1030" s="9">
        <v>5</v>
      </c>
      <c r="G1030" s="38">
        <v>20000</v>
      </c>
      <c r="H1030" s="9"/>
      <c r="I1030" s="31"/>
      <c r="J1030" s="9"/>
      <c r="K1030" s="9" t="s">
        <v>1359</v>
      </c>
      <c r="L1030" s="3" t="str">
        <f>IFERROR(VLOOKUP($D1030,Payments!B$10:$AX$1113,49,FALSE),"-")</f>
        <v>-</v>
      </c>
      <c r="M1030" s="3" t="str">
        <f>IFERROR(VLOOKUP($D1030,Payments!D$10:$AX$1113,47,FALSE),"-")</f>
        <v>-</v>
      </c>
      <c r="N1030" s="3" t="str">
        <f>IFERROR(VLOOKUP($D1030,Payments!F$10:$AX$1113,45,FALSE),"-")</f>
        <v>-</v>
      </c>
      <c r="O1030" s="3" t="str">
        <f>IFERROR(VLOOKUP($D1030,Payments!H$10:$AX$1113,43,FALSE),"-")</f>
        <v>-</v>
      </c>
      <c r="P1030" s="3" t="str">
        <f>IFERROR(VLOOKUP($D1030,Payments!J$10:$AX$1113,41,FALSE),"-")</f>
        <v>-</v>
      </c>
      <c r="Q1030" s="3" t="str">
        <f>IFERROR(VLOOKUP($D1030,Payments!L$10:$AX$1113,39,FALSE),"-")</f>
        <v>-</v>
      </c>
      <c r="R1030" s="3" t="str">
        <f>IFERROR(VLOOKUP($D1030,Payments!N$10:$AX$1113,37,FALSE),"-")</f>
        <v>-</v>
      </c>
      <c r="S1030" s="3" t="str">
        <f>IFERROR(VLOOKUP($D1030,Payments!P$10:$AX$1113,35,FALSE),"-")</f>
        <v>-</v>
      </c>
      <c r="T1030" s="3" t="str">
        <f>IFERROR(VLOOKUP($D1030,Payments!R$10:$AX$1113,33,FALSE),"-")</f>
        <v>-</v>
      </c>
      <c r="U1030" s="3" t="str">
        <f>IFERROR(VLOOKUP($D1030,Payments!T$10:$AX$1113,31,FALSE),"-")</f>
        <v>-</v>
      </c>
      <c r="V1030" s="3" t="str">
        <f>IFERROR(VLOOKUP($D1030,Payments!V$10:$AX$1113,29,FALSE),"-")</f>
        <v>-</v>
      </c>
      <c r="W1030" s="3" t="str">
        <f>IFERROR(VLOOKUP($D1030,Payments!X$10:$AX$1113,27,FALSE),"-")</f>
        <v>-</v>
      </c>
      <c r="X1030" s="3" t="str">
        <f>IFERROR(VLOOKUP($D1030,Payments!Z$10:$AX$1113,25,FALSE),"-")</f>
        <v>-</v>
      </c>
      <c r="Y1030" s="3" t="str">
        <f>IFERROR(VLOOKUP($D1030,Payments!AB$10:$AX$1113,23,FALSE),"-")</f>
        <v>-</v>
      </c>
      <c r="Z1030" s="3" t="str">
        <f>IFERROR(VLOOKUP($D1030,Payments!AD$10:$AX$1113,19,FALSE),"-")</f>
        <v>-</v>
      </c>
      <c r="AA1030" s="3" t="str">
        <f>IFERROR(VLOOKUP($D1030,Payments!AF$10:$AX$1113,17,FALSE),"-")</f>
        <v>-</v>
      </c>
      <c r="AB1030" s="3" t="str">
        <f>IFERROR(VLOOKUP($D1030,Payments!AH$10:$AX$1113,15,FALSE),"-")</f>
        <v>-</v>
      </c>
      <c r="AC1030" s="3" t="str">
        <f>IFERROR(VLOOKUP($D1030,Payments!AJ$10:$AX$1113,15,FALSE),"-")</f>
        <v>-</v>
      </c>
      <c r="AD1030" s="3" t="str">
        <f>IFERROR(VLOOKUP($D1030,Payments!AL$10:$AX$1113,13,FALSE),"-")</f>
        <v>-</v>
      </c>
      <c r="AE1030" s="3" t="str">
        <f>IFERROR(VLOOKUP($D1030,Payments!AN$10:$AX$1113,11,FALSE),"-")</f>
        <v>-</v>
      </c>
      <c r="AF1030" s="3" t="str">
        <f>IFERROR(VLOOKUP($D1030,Payments!AP$10:$AX$1113,9,FALSE),"-")</f>
        <v>-</v>
      </c>
      <c r="AG1030" s="3" t="str">
        <f>IFERROR(VLOOKUP($D1030,Payments!AR$10:$AX$1113,7,FALSE),"-")</f>
        <v>-</v>
      </c>
      <c r="AH1030" s="3" t="str">
        <f>IFERROR(VLOOKUP($D1030,Payments!AT$10:$AX$1113,5,FALSE),"-")</f>
        <v>-</v>
      </c>
      <c r="AI1030" s="3" t="str">
        <f>IFERROR(VLOOKUP($D1030,Payments!AV$10:$AX$1113,3,FALSE),"-")</f>
        <v>-</v>
      </c>
    </row>
    <row r="1031" spans="1:35" ht="15" customHeight="1" x14ac:dyDescent="0.35">
      <c r="A1031" s="10" t="s">
        <v>1326</v>
      </c>
      <c r="B1031" s="2" t="s">
        <v>2755</v>
      </c>
      <c r="C1031" s="23" t="s">
        <v>1360</v>
      </c>
      <c r="D1031" s="2" t="s">
        <v>2602</v>
      </c>
      <c r="E1031" s="23" t="s">
        <v>1361</v>
      </c>
      <c r="F1031" s="9">
        <v>4</v>
      </c>
      <c r="G1031" s="38">
        <v>20000</v>
      </c>
      <c r="H1031" s="9"/>
      <c r="I1031" s="31"/>
      <c r="J1031" s="9"/>
      <c r="K1031" s="9"/>
      <c r="L1031" s="3" t="str">
        <f>IFERROR(VLOOKUP($D1031,Payments!B$10:$AX$1113,49,FALSE),"-")</f>
        <v>-</v>
      </c>
      <c r="M1031" s="3" t="str">
        <f>IFERROR(VLOOKUP($D1031,Payments!D$10:$AX$1113,47,FALSE),"-")</f>
        <v>-</v>
      </c>
      <c r="N1031" s="3" t="str">
        <f>IFERROR(VLOOKUP($D1031,Payments!F$10:$AX$1113,45,FALSE),"-")</f>
        <v>-</v>
      </c>
      <c r="O1031" s="3" t="str">
        <f>IFERROR(VLOOKUP($D1031,Payments!H$10:$AX$1113,43,FALSE),"-")</f>
        <v>-</v>
      </c>
      <c r="P1031" s="3" t="str">
        <f>IFERROR(VLOOKUP($D1031,Payments!J$10:$AX$1113,41,FALSE),"-")</f>
        <v>-</v>
      </c>
      <c r="Q1031" s="3" t="str">
        <f>IFERROR(VLOOKUP($D1031,Payments!L$10:$AX$1113,39,FALSE),"-")</f>
        <v>-</v>
      </c>
      <c r="R1031" s="3" t="str">
        <f>IFERROR(VLOOKUP($D1031,Payments!N$10:$AX$1113,37,FALSE),"-")</f>
        <v>-</v>
      </c>
      <c r="S1031" s="3" t="str">
        <f>IFERROR(VLOOKUP($D1031,Payments!P$10:$AX$1113,35,FALSE),"-")</f>
        <v>-</v>
      </c>
      <c r="T1031" s="3" t="str">
        <f>IFERROR(VLOOKUP($D1031,Payments!R$10:$AX$1113,33,FALSE),"-")</f>
        <v>-</v>
      </c>
      <c r="U1031" s="3" t="str">
        <f>IFERROR(VLOOKUP($D1031,Payments!T$10:$AX$1113,31,FALSE),"-")</f>
        <v>-</v>
      </c>
      <c r="V1031" s="3" t="str">
        <f>IFERROR(VLOOKUP($D1031,Payments!V$10:$AX$1113,29,FALSE),"-")</f>
        <v>-</v>
      </c>
      <c r="W1031" s="3" t="str">
        <f>IFERROR(VLOOKUP($D1031,Payments!X$10:$AX$1113,27,FALSE),"-")</f>
        <v>-</v>
      </c>
      <c r="X1031" s="3" t="str">
        <f>IFERROR(VLOOKUP($D1031,Payments!Z$10:$AX$1113,25,FALSE),"-")</f>
        <v>-</v>
      </c>
      <c r="Y1031" s="3" t="str">
        <f>IFERROR(VLOOKUP($D1031,Payments!AB$10:$AX$1113,23,FALSE),"-")</f>
        <v>-</v>
      </c>
      <c r="Z1031" s="3" t="str">
        <f>IFERROR(VLOOKUP($D1031,Payments!AD$10:$AX$1113,19,FALSE),"-")</f>
        <v>-</v>
      </c>
      <c r="AA1031" s="3" t="str">
        <f>IFERROR(VLOOKUP($D1031,Payments!AF$10:$AX$1113,17,FALSE),"-")</f>
        <v>-</v>
      </c>
      <c r="AB1031" s="3" t="str">
        <f>IFERROR(VLOOKUP($D1031,Payments!AH$10:$AX$1113,15,FALSE),"-")</f>
        <v>-</v>
      </c>
      <c r="AC1031" s="3" t="str">
        <f>IFERROR(VLOOKUP($D1031,Payments!AJ$10:$AX$1113,15,FALSE),"-")</f>
        <v>-</v>
      </c>
      <c r="AD1031" s="3" t="str">
        <f>IFERROR(VLOOKUP($D1031,Payments!AL$10:$AX$1113,13,FALSE),"-")</f>
        <v>-</v>
      </c>
      <c r="AE1031" s="3" t="str">
        <f>IFERROR(VLOOKUP($D1031,Payments!AN$10:$AX$1113,11,FALSE),"-")</f>
        <v>-</v>
      </c>
      <c r="AF1031" s="3" t="str">
        <f>IFERROR(VLOOKUP($D1031,Payments!AP$10:$AX$1113,9,FALSE),"-")</f>
        <v>-</v>
      </c>
      <c r="AG1031" s="3" t="str">
        <f>IFERROR(VLOOKUP($D1031,Payments!AR$10:$AX$1113,7,FALSE),"-")</f>
        <v>-</v>
      </c>
      <c r="AH1031" s="3" t="str">
        <f>IFERROR(VLOOKUP($D1031,Payments!AT$10:$AX$1113,5,FALSE),"-")</f>
        <v>-</v>
      </c>
      <c r="AI1031" s="3" t="str">
        <f>IFERROR(VLOOKUP($D1031,Payments!AV$10:$AX$1113,3,FALSE),"-")</f>
        <v>-</v>
      </c>
    </row>
    <row r="1032" spans="1:35" ht="15" customHeight="1" x14ac:dyDescent="0.35">
      <c r="A1032" s="10" t="s">
        <v>1326</v>
      </c>
      <c r="B1032" s="2" t="s">
        <v>2755</v>
      </c>
      <c r="C1032" s="23" t="s">
        <v>1360</v>
      </c>
      <c r="D1032" s="2" t="s">
        <v>2603</v>
      </c>
      <c r="E1032" s="23" t="s">
        <v>1362</v>
      </c>
      <c r="F1032" s="9">
        <v>3</v>
      </c>
      <c r="G1032" s="38">
        <v>20000</v>
      </c>
      <c r="H1032" s="9"/>
      <c r="I1032" s="31"/>
      <c r="J1032" s="9"/>
      <c r="K1032" s="9"/>
      <c r="L1032" s="3" t="str">
        <f>IFERROR(VLOOKUP($D1032,Payments!B$10:$AX$1113,49,FALSE),"-")</f>
        <v>-</v>
      </c>
      <c r="M1032" s="3" t="str">
        <f>IFERROR(VLOOKUP($D1032,Payments!D$10:$AX$1113,47,FALSE),"-")</f>
        <v>-</v>
      </c>
      <c r="N1032" s="3" t="str">
        <f>IFERROR(VLOOKUP($D1032,Payments!F$10:$AX$1113,45,FALSE),"-")</f>
        <v>-</v>
      </c>
      <c r="O1032" s="3" t="str">
        <f>IFERROR(VLOOKUP($D1032,Payments!H$10:$AX$1113,43,FALSE),"-")</f>
        <v>-</v>
      </c>
      <c r="P1032" s="3" t="str">
        <f>IFERROR(VLOOKUP($D1032,Payments!J$10:$AX$1113,41,FALSE),"-")</f>
        <v>-</v>
      </c>
      <c r="Q1032" s="3" t="str">
        <f>IFERROR(VLOOKUP($D1032,Payments!L$10:$AX$1113,39,FALSE),"-")</f>
        <v>-</v>
      </c>
      <c r="R1032" s="3" t="str">
        <f>IFERROR(VLOOKUP($D1032,Payments!N$10:$AX$1113,37,FALSE),"-")</f>
        <v>-</v>
      </c>
      <c r="S1032" s="3" t="str">
        <f>IFERROR(VLOOKUP($D1032,Payments!P$10:$AX$1113,35,FALSE),"-")</f>
        <v>-</v>
      </c>
      <c r="T1032" s="3" t="str">
        <f>IFERROR(VLOOKUP($D1032,Payments!R$10:$AX$1113,33,FALSE),"-")</f>
        <v>-</v>
      </c>
      <c r="U1032" s="3" t="str">
        <f>IFERROR(VLOOKUP($D1032,Payments!T$10:$AX$1113,31,FALSE),"-")</f>
        <v>-</v>
      </c>
      <c r="V1032" s="3" t="str">
        <f>IFERROR(VLOOKUP($D1032,Payments!V$10:$AX$1113,29,FALSE),"-")</f>
        <v>-</v>
      </c>
      <c r="W1032" s="3" t="str">
        <f>IFERROR(VLOOKUP($D1032,Payments!X$10:$AX$1113,27,FALSE),"-")</f>
        <v>-</v>
      </c>
      <c r="X1032" s="3" t="str">
        <f>IFERROR(VLOOKUP($D1032,Payments!Z$10:$AX$1113,25,FALSE),"-")</f>
        <v>-</v>
      </c>
      <c r="Y1032" s="3" t="str">
        <f>IFERROR(VLOOKUP($D1032,Payments!AB$10:$AX$1113,23,FALSE),"-")</f>
        <v>-</v>
      </c>
      <c r="Z1032" s="3" t="str">
        <f>IFERROR(VLOOKUP($D1032,Payments!AD$10:$AX$1113,19,FALSE),"-")</f>
        <v>-</v>
      </c>
      <c r="AA1032" s="3" t="str">
        <f>IFERROR(VLOOKUP($D1032,Payments!AF$10:$AX$1113,17,FALSE),"-")</f>
        <v>-</v>
      </c>
      <c r="AB1032" s="3" t="str">
        <f>IFERROR(VLOOKUP($D1032,Payments!AH$10:$AX$1113,15,FALSE),"-")</f>
        <v>-</v>
      </c>
      <c r="AC1032" s="3" t="str">
        <f>IFERROR(VLOOKUP($D1032,Payments!AJ$10:$AX$1113,15,FALSE),"-")</f>
        <v>-</v>
      </c>
      <c r="AD1032" s="3" t="str">
        <f>IFERROR(VLOOKUP($D1032,Payments!AL$10:$AX$1113,13,FALSE),"-")</f>
        <v>-</v>
      </c>
      <c r="AE1032" s="3" t="str">
        <f>IFERROR(VLOOKUP($D1032,Payments!AN$10:$AX$1113,11,FALSE),"-")</f>
        <v>-</v>
      </c>
      <c r="AF1032" s="3" t="str">
        <f>IFERROR(VLOOKUP($D1032,Payments!AP$10:$AX$1113,9,FALSE),"-")</f>
        <v>-</v>
      </c>
      <c r="AG1032" s="3" t="str">
        <f>IFERROR(VLOOKUP($D1032,Payments!AR$10:$AX$1113,7,FALSE),"-")</f>
        <v>-</v>
      </c>
      <c r="AH1032" s="3" t="str">
        <f>IFERROR(VLOOKUP($D1032,Payments!AT$10:$AX$1113,5,FALSE),"-")</f>
        <v>-</v>
      </c>
      <c r="AI1032" s="3" t="str">
        <f>IFERROR(VLOOKUP($D1032,Payments!AV$10:$AX$1113,3,FALSE),"-")</f>
        <v>-</v>
      </c>
    </row>
    <row r="1033" spans="1:35" ht="15" customHeight="1" x14ac:dyDescent="0.35">
      <c r="A1033" s="10" t="s">
        <v>1326</v>
      </c>
      <c r="B1033" s="2" t="s">
        <v>2755</v>
      </c>
      <c r="C1033" s="23" t="s">
        <v>1360</v>
      </c>
      <c r="D1033" s="2" t="s">
        <v>2604</v>
      </c>
      <c r="E1033" s="23" t="s">
        <v>1363</v>
      </c>
      <c r="F1033" s="9">
        <v>5</v>
      </c>
      <c r="G1033" s="38">
        <v>20000</v>
      </c>
      <c r="H1033" s="9"/>
      <c r="I1033" s="31"/>
      <c r="J1033" s="9"/>
      <c r="K1033" s="9"/>
      <c r="L1033" s="3" t="str">
        <f>IFERROR(VLOOKUP($D1033,Payments!B$10:$AX$1113,49,FALSE),"-")</f>
        <v>-</v>
      </c>
      <c r="M1033" s="3" t="str">
        <f>IFERROR(VLOOKUP($D1033,Payments!D$10:$AX$1113,47,FALSE),"-")</f>
        <v>-</v>
      </c>
      <c r="N1033" s="3" t="str">
        <f>IFERROR(VLOOKUP($D1033,Payments!F$10:$AX$1113,45,FALSE),"-")</f>
        <v>-</v>
      </c>
      <c r="O1033" s="3" t="str">
        <f>IFERROR(VLOOKUP($D1033,Payments!H$10:$AX$1113,43,FALSE),"-")</f>
        <v>-</v>
      </c>
      <c r="P1033" s="3" t="str">
        <f>IFERROR(VLOOKUP($D1033,Payments!J$10:$AX$1113,41,FALSE),"-")</f>
        <v>-</v>
      </c>
      <c r="Q1033" s="3" t="str">
        <f>IFERROR(VLOOKUP($D1033,Payments!L$10:$AX$1113,39,FALSE),"-")</f>
        <v>-</v>
      </c>
      <c r="R1033" s="3" t="str">
        <f>IFERROR(VLOOKUP($D1033,Payments!N$10:$AX$1113,37,FALSE),"-")</f>
        <v>-</v>
      </c>
      <c r="S1033" s="3" t="str">
        <f>IFERROR(VLOOKUP($D1033,Payments!P$10:$AX$1113,35,FALSE),"-")</f>
        <v>-</v>
      </c>
      <c r="T1033" s="3" t="str">
        <f>IFERROR(VLOOKUP($D1033,Payments!R$10:$AX$1113,33,FALSE),"-")</f>
        <v>-</v>
      </c>
      <c r="U1033" s="3" t="str">
        <f>IFERROR(VLOOKUP($D1033,Payments!T$10:$AX$1113,31,FALSE),"-")</f>
        <v>-</v>
      </c>
      <c r="V1033" s="3" t="str">
        <f>IFERROR(VLOOKUP($D1033,Payments!V$10:$AX$1113,29,FALSE),"-")</f>
        <v>-</v>
      </c>
      <c r="W1033" s="3" t="str">
        <f>IFERROR(VLOOKUP($D1033,Payments!X$10:$AX$1113,27,FALSE),"-")</f>
        <v>-</v>
      </c>
      <c r="X1033" s="3" t="str">
        <f>IFERROR(VLOOKUP($D1033,Payments!Z$10:$AX$1113,25,FALSE),"-")</f>
        <v>-</v>
      </c>
      <c r="Y1033" s="3" t="str">
        <f>IFERROR(VLOOKUP($D1033,Payments!AB$10:$AX$1113,23,FALSE),"-")</f>
        <v>-</v>
      </c>
      <c r="Z1033" s="3" t="str">
        <f>IFERROR(VLOOKUP($D1033,Payments!AD$10:$AX$1113,19,FALSE),"-")</f>
        <v>-</v>
      </c>
      <c r="AA1033" s="3" t="str">
        <f>IFERROR(VLOOKUP($D1033,Payments!AF$10:$AX$1113,17,FALSE),"-")</f>
        <v>-</v>
      </c>
      <c r="AB1033" s="3" t="str">
        <f>IFERROR(VLOOKUP($D1033,Payments!AH$10:$AX$1113,15,FALSE),"-")</f>
        <v>-</v>
      </c>
      <c r="AC1033" s="3" t="str">
        <f>IFERROR(VLOOKUP($D1033,Payments!AJ$10:$AX$1113,15,FALSE),"-")</f>
        <v>-</v>
      </c>
      <c r="AD1033" s="3" t="str">
        <f>IFERROR(VLOOKUP($D1033,Payments!AL$10:$AX$1113,13,FALSE),"-")</f>
        <v>-</v>
      </c>
      <c r="AE1033" s="3" t="str">
        <f>IFERROR(VLOOKUP($D1033,Payments!AN$10:$AX$1113,11,FALSE),"-")</f>
        <v>-</v>
      </c>
      <c r="AF1033" s="3" t="str">
        <f>IFERROR(VLOOKUP($D1033,Payments!AP$10:$AX$1113,9,FALSE),"-")</f>
        <v>-</v>
      </c>
      <c r="AG1033" s="3" t="str">
        <f>IFERROR(VLOOKUP($D1033,Payments!AR$10:$AX$1113,7,FALSE),"-")</f>
        <v>-</v>
      </c>
      <c r="AH1033" s="3" t="str">
        <f>IFERROR(VLOOKUP($D1033,Payments!AT$10:$AX$1113,5,FALSE),"-")</f>
        <v>-</v>
      </c>
      <c r="AI1033" s="3" t="str">
        <f>IFERROR(VLOOKUP($D1033,Payments!AV$10:$AX$1113,3,FALSE),"-")</f>
        <v>-</v>
      </c>
    </row>
    <row r="1034" spans="1:35" ht="15" customHeight="1" x14ac:dyDescent="0.35">
      <c r="A1034" s="10" t="s">
        <v>1326</v>
      </c>
      <c r="B1034" s="2" t="s">
        <v>2755</v>
      </c>
      <c r="C1034" s="23" t="s">
        <v>1360</v>
      </c>
      <c r="D1034" s="2" t="s">
        <v>2605</v>
      </c>
      <c r="E1034" s="23" t="s">
        <v>1364</v>
      </c>
      <c r="F1034" s="9">
        <v>9</v>
      </c>
      <c r="G1034" s="38">
        <v>20000</v>
      </c>
      <c r="H1034" s="9"/>
      <c r="I1034" s="31"/>
      <c r="J1034" s="9" t="s">
        <v>159</v>
      </c>
      <c r="K1034" s="9"/>
      <c r="L1034" s="3" t="str">
        <f>IFERROR(VLOOKUP($D1034,Payments!B$10:$AX$1113,49,FALSE),"-")</f>
        <v>-</v>
      </c>
      <c r="M1034" s="3" t="str">
        <f>IFERROR(VLOOKUP($D1034,Payments!D$10:$AX$1113,47,FALSE),"-")</f>
        <v>-</v>
      </c>
      <c r="N1034" s="3" t="str">
        <f>IFERROR(VLOOKUP($D1034,Payments!F$10:$AX$1113,45,FALSE),"-")</f>
        <v>-</v>
      </c>
      <c r="O1034" s="3" t="str">
        <f>IFERROR(VLOOKUP($D1034,Payments!H$10:$AX$1113,43,FALSE),"-")</f>
        <v>-</v>
      </c>
      <c r="P1034" s="3" t="str">
        <f>IFERROR(VLOOKUP($D1034,Payments!J$10:$AX$1113,41,FALSE),"-")</f>
        <v>-</v>
      </c>
      <c r="Q1034" s="3" t="str">
        <f>IFERROR(VLOOKUP($D1034,Payments!L$10:$AX$1113,39,FALSE),"-")</f>
        <v>-</v>
      </c>
      <c r="R1034" s="3" t="str">
        <f>IFERROR(VLOOKUP($D1034,Payments!N$10:$AX$1113,37,FALSE),"-")</f>
        <v>-</v>
      </c>
      <c r="S1034" s="3" t="str">
        <f>IFERROR(VLOOKUP($D1034,Payments!P$10:$AX$1113,35,FALSE),"-")</f>
        <v>-</v>
      </c>
      <c r="T1034" s="3" t="str">
        <f>IFERROR(VLOOKUP($D1034,Payments!R$10:$AX$1113,33,FALSE),"-")</f>
        <v>-</v>
      </c>
      <c r="U1034" s="3" t="str">
        <f>IFERROR(VLOOKUP($D1034,Payments!T$10:$AX$1113,31,FALSE),"-")</f>
        <v>-</v>
      </c>
      <c r="V1034" s="3" t="str">
        <f>IFERROR(VLOOKUP($D1034,Payments!V$10:$AX$1113,29,FALSE),"-")</f>
        <v>-</v>
      </c>
      <c r="W1034" s="3" t="str">
        <f>IFERROR(VLOOKUP($D1034,Payments!X$10:$AX$1113,27,FALSE),"-")</f>
        <v>-</v>
      </c>
      <c r="X1034" s="3" t="str">
        <f>IFERROR(VLOOKUP($D1034,Payments!Z$10:$AX$1113,25,FALSE),"-")</f>
        <v>-</v>
      </c>
      <c r="Y1034" s="3" t="str">
        <f>IFERROR(VLOOKUP($D1034,Payments!AB$10:$AX$1113,23,FALSE),"-")</f>
        <v>-</v>
      </c>
      <c r="Z1034" s="3" t="str">
        <f>IFERROR(VLOOKUP($D1034,Payments!AD$10:$AX$1113,19,FALSE),"-")</f>
        <v>-</v>
      </c>
      <c r="AA1034" s="3" t="str">
        <f>IFERROR(VLOOKUP($D1034,Payments!AF$10:$AX$1113,17,FALSE),"-")</f>
        <v>-</v>
      </c>
      <c r="AB1034" s="3" t="str">
        <f>IFERROR(VLOOKUP($D1034,Payments!AH$10:$AX$1113,15,FALSE),"-")</f>
        <v>-</v>
      </c>
      <c r="AC1034" s="3" t="str">
        <f>IFERROR(VLOOKUP($D1034,Payments!AJ$10:$AX$1113,15,FALSE),"-")</f>
        <v>-</v>
      </c>
      <c r="AD1034" s="3" t="str">
        <f>IFERROR(VLOOKUP($D1034,Payments!AL$10:$AX$1113,13,FALSE),"-")</f>
        <v>-</v>
      </c>
      <c r="AE1034" s="3" t="str">
        <f>IFERROR(VLOOKUP($D1034,Payments!AN$10:$AX$1113,11,FALSE),"-")</f>
        <v>-</v>
      </c>
      <c r="AF1034" s="3" t="str">
        <f>IFERROR(VLOOKUP($D1034,Payments!AP$10:$AX$1113,9,FALSE),"-")</f>
        <v>-</v>
      </c>
      <c r="AG1034" s="3" t="str">
        <f>IFERROR(VLOOKUP($D1034,Payments!AR$10:$AX$1113,7,FALSE),"-")</f>
        <v>-</v>
      </c>
      <c r="AH1034" s="3" t="str">
        <f>IFERROR(VLOOKUP($D1034,Payments!AT$10:$AX$1113,5,FALSE),"-")</f>
        <v>-</v>
      </c>
      <c r="AI1034" s="3" t="str">
        <f>IFERROR(VLOOKUP($D1034,Payments!AV$10:$AX$1113,3,FALSE),"-")</f>
        <v>-</v>
      </c>
    </row>
    <row r="1035" spans="1:35" ht="15" customHeight="1" x14ac:dyDescent="0.35">
      <c r="A1035" s="10" t="s">
        <v>1326</v>
      </c>
      <c r="B1035" s="2" t="s">
        <v>2755</v>
      </c>
      <c r="C1035" s="23" t="s">
        <v>1360</v>
      </c>
      <c r="D1035" s="2" t="s">
        <v>2606</v>
      </c>
      <c r="E1035" s="23" t="s">
        <v>1365</v>
      </c>
      <c r="F1035" s="9">
        <v>1</v>
      </c>
      <c r="G1035" s="38">
        <v>20000</v>
      </c>
      <c r="H1035" s="9"/>
      <c r="I1035" s="31"/>
      <c r="J1035" s="9"/>
      <c r="K1035" s="9"/>
      <c r="L1035" s="3" t="str">
        <f>IFERROR(VLOOKUP($D1035,Payments!B$10:$AX$1113,49,FALSE),"-")</f>
        <v>-</v>
      </c>
      <c r="M1035" s="3" t="str">
        <f>IFERROR(VLOOKUP($D1035,Payments!D$10:$AX$1113,47,FALSE),"-")</f>
        <v>-</v>
      </c>
      <c r="N1035" s="3" t="str">
        <f>IFERROR(VLOOKUP($D1035,Payments!F$10:$AX$1113,45,FALSE),"-")</f>
        <v>-</v>
      </c>
      <c r="O1035" s="3" t="str">
        <f>IFERROR(VLOOKUP($D1035,Payments!H$10:$AX$1113,43,FALSE),"-")</f>
        <v>-</v>
      </c>
      <c r="P1035" s="3" t="str">
        <f>IFERROR(VLOOKUP($D1035,Payments!J$10:$AX$1113,41,FALSE),"-")</f>
        <v>-</v>
      </c>
      <c r="Q1035" s="3" t="str">
        <f>IFERROR(VLOOKUP($D1035,Payments!L$10:$AX$1113,39,FALSE),"-")</f>
        <v>-</v>
      </c>
      <c r="R1035" s="3" t="str">
        <f>IFERROR(VLOOKUP($D1035,Payments!N$10:$AX$1113,37,FALSE),"-")</f>
        <v>-</v>
      </c>
      <c r="S1035" s="3" t="str">
        <f>IFERROR(VLOOKUP($D1035,Payments!P$10:$AX$1113,35,FALSE),"-")</f>
        <v>-</v>
      </c>
      <c r="T1035" s="3" t="str">
        <f>IFERROR(VLOOKUP($D1035,Payments!R$10:$AX$1113,33,FALSE),"-")</f>
        <v>-</v>
      </c>
      <c r="U1035" s="3" t="str">
        <f>IFERROR(VLOOKUP($D1035,Payments!T$10:$AX$1113,31,FALSE),"-")</f>
        <v>-</v>
      </c>
      <c r="V1035" s="3" t="str">
        <f>IFERROR(VLOOKUP($D1035,Payments!V$10:$AX$1113,29,FALSE),"-")</f>
        <v>-</v>
      </c>
      <c r="W1035" s="3" t="str">
        <f>IFERROR(VLOOKUP($D1035,Payments!X$10:$AX$1113,27,FALSE),"-")</f>
        <v>-</v>
      </c>
      <c r="X1035" s="3" t="str">
        <f>IFERROR(VLOOKUP($D1035,Payments!Z$10:$AX$1113,25,FALSE),"-")</f>
        <v>-</v>
      </c>
      <c r="Y1035" s="3" t="str">
        <f>IFERROR(VLOOKUP($D1035,Payments!AB$10:$AX$1113,23,FALSE),"-")</f>
        <v>-</v>
      </c>
      <c r="Z1035" s="3" t="str">
        <f>IFERROR(VLOOKUP($D1035,Payments!AD$10:$AX$1113,19,FALSE),"-")</f>
        <v>-</v>
      </c>
      <c r="AA1035" s="3" t="str">
        <f>IFERROR(VLOOKUP($D1035,Payments!AF$10:$AX$1113,17,FALSE),"-")</f>
        <v>-</v>
      </c>
      <c r="AB1035" s="3" t="str">
        <f>IFERROR(VLOOKUP($D1035,Payments!AH$10:$AX$1113,15,FALSE),"-")</f>
        <v>-</v>
      </c>
      <c r="AC1035" s="3" t="str">
        <f>IFERROR(VLOOKUP($D1035,Payments!AJ$10:$AX$1113,15,FALSE),"-")</f>
        <v>-</v>
      </c>
      <c r="AD1035" s="3" t="str">
        <f>IFERROR(VLOOKUP($D1035,Payments!AL$10:$AX$1113,13,FALSE),"-")</f>
        <v>-</v>
      </c>
      <c r="AE1035" s="3" t="str">
        <f>IFERROR(VLOOKUP($D1035,Payments!AN$10:$AX$1113,11,FALSE),"-")</f>
        <v>-</v>
      </c>
      <c r="AF1035" s="3" t="str">
        <f>IFERROR(VLOOKUP($D1035,Payments!AP$10:$AX$1113,9,FALSE),"-")</f>
        <v>-</v>
      </c>
      <c r="AG1035" s="3" t="str">
        <f>IFERROR(VLOOKUP($D1035,Payments!AR$10:$AX$1113,7,FALSE),"-")</f>
        <v>-</v>
      </c>
      <c r="AH1035" s="3" t="str">
        <f>IFERROR(VLOOKUP($D1035,Payments!AT$10:$AX$1113,5,FALSE),"-")</f>
        <v>-</v>
      </c>
      <c r="AI1035" s="3" t="str">
        <f>IFERROR(VLOOKUP($D1035,Payments!AV$10:$AX$1113,3,FALSE),"-")</f>
        <v>-</v>
      </c>
    </row>
    <row r="1036" spans="1:35" ht="15" customHeight="1" x14ac:dyDescent="0.35">
      <c r="A1036" s="10" t="s">
        <v>1326</v>
      </c>
      <c r="B1036" s="2" t="s">
        <v>2755</v>
      </c>
      <c r="C1036" s="23" t="s">
        <v>1360</v>
      </c>
      <c r="D1036" s="2" t="s">
        <v>2607</v>
      </c>
      <c r="E1036" s="23" t="s">
        <v>1366</v>
      </c>
      <c r="F1036" s="9">
        <v>3</v>
      </c>
      <c r="G1036" s="38">
        <v>20000</v>
      </c>
      <c r="H1036" s="9"/>
      <c r="I1036" s="31"/>
      <c r="J1036" s="9"/>
      <c r="K1036" s="9"/>
      <c r="L1036" s="3" t="str">
        <f>IFERROR(VLOOKUP($D1036,Payments!B$10:$AX$1113,49,FALSE),"-")</f>
        <v>-</v>
      </c>
      <c r="M1036" s="3" t="str">
        <f>IFERROR(VLOOKUP($D1036,Payments!D$10:$AX$1113,47,FALSE),"-")</f>
        <v>-</v>
      </c>
      <c r="N1036" s="3" t="str">
        <f>IFERROR(VLOOKUP($D1036,Payments!F$10:$AX$1113,45,FALSE),"-")</f>
        <v>-</v>
      </c>
      <c r="O1036" s="3" t="str">
        <f>IFERROR(VLOOKUP($D1036,Payments!H$10:$AX$1113,43,FALSE),"-")</f>
        <v>-</v>
      </c>
      <c r="P1036" s="3" t="str">
        <f>IFERROR(VLOOKUP($D1036,Payments!J$10:$AX$1113,41,FALSE),"-")</f>
        <v>-</v>
      </c>
      <c r="Q1036" s="3" t="str">
        <f>IFERROR(VLOOKUP($D1036,Payments!L$10:$AX$1113,39,FALSE),"-")</f>
        <v>-</v>
      </c>
      <c r="R1036" s="3" t="str">
        <f>IFERROR(VLOOKUP($D1036,Payments!N$10:$AX$1113,37,FALSE),"-")</f>
        <v>-</v>
      </c>
      <c r="S1036" s="3" t="str">
        <f>IFERROR(VLOOKUP($D1036,Payments!P$10:$AX$1113,35,FALSE),"-")</f>
        <v>-</v>
      </c>
      <c r="T1036" s="3" t="str">
        <f>IFERROR(VLOOKUP($D1036,Payments!R$10:$AX$1113,33,FALSE),"-")</f>
        <v>-</v>
      </c>
      <c r="U1036" s="3" t="str">
        <f>IFERROR(VLOOKUP($D1036,Payments!T$10:$AX$1113,31,FALSE),"-")</f>
        <v>-</v>
      </c>
      <c r="V1036" s="3" t="str">
        <f>IFERROR(VLOOKUP($D1036,Payments!V$10:$AX$1113,29,FALSE),"-")</f>
        <v>-</v>
      </c>
      <c r="W1036" s="3" t="str">
        <f>IFERROR(VLOOKUP($D1036,Payments!X$10:$AX$1113,27,FALSE),"-")</f>
        <v>-</v>
      </c>
      <c r="X1036" s="3" t="str">
        <f>IFERROR(VLOOKUP($D1036,Payments!Z$10:$AX$1113,25,FALSE),"-")</f>
        <v>-</v>
      </c>
      <c r="Y1036" s="3" t="str">
        <f>IFERROR(VLOOKUP($D1036,Payments!AB$10:$AX$1113,23,FALSE),"-")</f>
        <v>-</v>
      </c>
      <c r="Z1036" s="3" t="str">
        <f>IFERROR(VLOOKUP($D1036,Payments!AD$10:$AX$1113,19,FALSE),"-")</f>
        <v>-</v>
      </c>
      <c r="AA1036" s="3" t="str">
        <f>IFERROR(VLOOKUP($D1036,Payments!AF$10:$AX$1113,17,FALSE),"-")</f>
        <v>-</v>
      </c>
      <c r="AB1036" s="3" t="str">
        <f>IFERROR(VLOOKUP($D1036,Payments!AH$10:$AX$1113,15,FALSE),"-")</f>
        <v>-</v>
      </c>
      <c r="AC1036" s="3" t="str">
        <f>IFERROR(VLOOKUP($D1036,Payments!AJ$10:$AX$1113,15,FALSE),"-")</f>
        <v>-</v>
      </c>
      <c r="AD1036" s="3" t="str">
        <f>IFERROR(VLOOKUP($D1036,Payments!AL$10:$AX$1113,13,FALSE),"-")</f>
        <v>-</v>
      </c>
      <c r="AE1036" s="3" t="str">
        <f>IFERROR(VLOOKUP($D1036,Payments!AN$10:$AX$1113,11,FALSE),"-")</f>
        <v>-</v>
      </c>
      <c r="AF1036" s="3" t="str">
        <f>IFERROR(VLOOKUP($D1036,Payments!AP$10:$AX$1113,9,FALSE),"-")</f>
        <v>-</v>
      </c>
      <c r="AG1036" s="3" t="str">
        <f>IFERROR(VLOOKUP($D1036,Payments!AR$10:$AX$1113,7,FALSE),"-")</f>
        <v>-</v>
      </c>
      <c r="AH1036" s="3" t="str">
        <f>IFERROR(VLOOKUP($D1036,Payments!AT$10:$AX$1113,5,FALSE),"-")</f>
        <v>-</v>
      </c>
      <c r="AI1036" s="3" t="str">
        <f>IFERROR(VLOOKUP($D1036,Payments!AV$10:$AX$1113,3,FALSE),"-")</f>
        <v>-</v>
      </c>
    </row>
    <row r="1037" spans="1:35" ht="15" customHeight="1" x14ac:dyDescent="0.35">
      <c r="A1037" s="10" t="s">
        <v>1326</v>
      </c>
      <c r="B1037" s="2" t="s">
        <v>2755</v>
      </c>
      <c r="C1037" s="23" t="s">
        <v>1360</v>
      </c>
      <c r="D1037" s="2" t="s">
        <v>2608</v>
      </c>
      <c r="E1037" s="23" t="s">
        <v>1367</v>
      </c>
      <c r="F1037" s="9">
        <v>4</v>
      </c>
      <c r="G1037" s="38">
        <v>20000</v>
      </c>
      <c r="H1037" s="9"/>
      <c r="I1037" s="31"/>
      <c r="J1037" s="9" t="s">
        <v>514</v>
      </c>
      <c r="K1037" s="9"/>
      <c r="L1037" s="3" t="str">
        <f>IFERROR(VLOOKUP($D1037,Payments!B$10:$AX$1113,49,FALSE),"-")</f>
        <v>-</v>
      </c>
      <c r="M1037" s="3" t="str">
        <f>IFERROR(VLOOKUP($D1037,Payments!D$10:$AX$1113,47,FALSE),"-")</f>
        <v>-</v>
      </c>
      <c r="N1037" s="3" t="str">
        <f>IFERROR(VLOOKUP($D1037,Payments!F$10:$AX$1113,45,FALSE),"-")</f>
        <v>-</v>
      </c>
      <c r="O1037" s="3" t="str">
        <f>IFERROR(VLOOKUP($D1037,Payments!H$10:$AX$1113,43,FALSE),"-")</f>
        <v>-</v>
      </c>
      <c r="P1037" s="3" t="str">
        <f>IFERROR(VLOOKUP($D1037,Payments!J$10:$AX$1113,41,FALSE),"-")</f>
        <v>-</v>
      </c>
      <c r="Q1037" s="3" t="str">
        <f>IFERROR(VLOOKUP($D1037,Payments!L$10:$AX$1113,39,FALSE),"-")</f>
        <v>-</v>
      </c>
      <c r="R1037" s="3" t="str">
        <f>IFERROR(VLOOKUP($D1037,Payments!N$10:$AX$1113,37,FALSE),"-")</f>
        <v>-</v>
      </c>
      <c r="S1037" s="3" t="str">
        <f>IFERROR(VLOOKUP($D1037,Payments!P$10:$AX$1113,35,FALSE),"-")</f>
        <v>-</v>
      </c>
      <c r="T1037" s="3" t="str">
        <f>IFERROR(VLOOKUP($D1037,Payments!R$10:$AX$1113,33,FALSE),"-")</f>
        <v>-</v>
      </c>
      <c r="U1037" s="3" t="str">
        <f>IFERROR(VLOOKUP($D1037,Payments!T$10:$AX$1113,31,FALSE),"-")</f>
        <v>-</v>
      </c>
      <c r="V1037" s="3" t="str">
        <f>IFERROR(VLOOKUP($D1037,Payments!V$10:$AX$1113,29,FALSE),"-")</f>
        <v>-</v>
      </c>
      <c r="W1037" s="3" t="str">
        <f>IFERROR(VLOOKUP($D1037,Payments!X$10:$AX$1113,27,FALSE),"-")</f>
        <v>-</v>
      </c>
      <c r="X1037" s="3" t="str">
        <f>IFERROR(VLOOKUP($D1037,Payments!Z$10:$AX$1113,25,FALSE),"-")</f>
        <v>-</v>
      </c>
      <c r="Y1037" s="3" t="str">
        <f>IFERROR(VLOOKUP($D1037,Payments!AB$10:$AX$1113,23,FALSE),"-")</f>
        <v>-</v>
      </c>
      <c r="Z1037" s="3" t="str">
        <f>IFERROR(VLOOKUP($D1037,Payments!AD$10:$AX$1113,19,FALSE),"-")</f>
        <v>-</v>
      </c>
      <c r="AA1037" s="3" t="str">
        <f>IFERROR(VLOOKUP($D1037,Payments!AF$10:$AX$1113,17,FALSE),"-")</f>
        <v>-</v>
      </c>
      <c r="AB1037" s="3" t="str">
        <f>IFERROR(VLOOKUP($D1037,Payments!AH$10:$AX$1113,15,FALSE),"-")</f>
        <v>-</v>
      </c>
      <c r="AC1037" s="3" t="str">
        <f>IFERROR(VLOOKUP($D1037,Payments!AJ$10:$AX$1113,15,FALSE),"-")</f>
        <v>-</v>
      </c>
      <c r="AD1037" s="3" t="str">
        <f>IFERROR(VLOOKUP($D1037,Payments!AL$10:$AX$1113,13,FALSE),"-")</f>
        <v>-</v>
      </c>
      <c r="AE1037" s="3" t="str">
        <f>IFERROR(VLOOKUP($D1037,Payments!AN$10:$AX$1113,11,FALSE),"-")</f>
        <v>-</v>
      </c>
      <c r="AF1037" s="3" t="str">
        <f>IFERROR(VLOOKUP($D1037,Payments!AP$10:$AX$1113,9,FALSE),"-")</f>
        <v>-</v>
      </c>
      <c r="AG1037" s="3" t="str">
        <f>IFERROR(VLOOKUP($D1037,Payments!AR$10:$AX$1113,7,FALSE),"-")</f>
        <v>-</v>
      </c>
      <c r="AH1037" s="3" t="str">
        <f>IFERROR(VLOOKUP($D1037,Payments!AT$10:$AX$1113,5,FALSE),"-")</f>
        <v>-</v>
      </c>
      <c r="AI1037" s="3" t="str">
        <f>IFERROR(VLOOKUP($D1037,Payments!AV$10:$AX$1113,3,FALSE),"-")</f>
        <v>-</v>
      </c>
    </row>
    <row r="1038" spans="1:35" ht="15" customHeight="1" x14ac:dyDescent="0.35">
      <c r="A1038" s="10" t="s">
        <v>1326</v>
      </c>
      <c r="B1038" s="2" t="s">
        <v>2755</v>
      </c>
      <c r="C1038" s="23" t="s">
        <v>1360</v>
      </c>
      <c r="D1038" s="2" t="s">
        <v>2609</v>
      </c>
      <c r="E1038" s="23" t="s">
        <v>1368</v>
      </c>
      <c r="F1038" s="9">
        <v>8</v>
      </c>
      <c r="G1038" s="38">
        <v>20000</v>
      </c>
      <c r="H1038" s="9"/>
      <c r="I1038" s="31"/>
      <c r="J1038" s="9"/>
      <c r="K1038" s="9"/>
      <c r="L1038" s="3" t="str">
        <f>IFERROR(VLOOKUP($D1038,Payments!B$10:$AX$1113,49,FALSE),"-")</f>
        <v>-</v>
      </c>
      <c r="M1038" s="3" t="str">
        <f>IFERROR(VLOOKUP($D1038,Payments!D$10:$AX$1113,47,FALSE),"-")</f>
        <v>-</v>
      </c>
      <c r="N1038" s="3" t="str">
        <f>IFERROR(VLOOKUP($D1038,Payments!F$10:$AX$1113,45,FALSE),"-")</f>
        <v>-</v>
      </c>
      <c r="O1038" s="3" t="str">
        <f>IFERROR(VLOOKUP($D1038,Payments!H$10:$AX$1113,43,FALSE),"-")</f>
        <v>-</v>
      </c>
      <c r="P1038" s="3" t="str">
        <f>IFERROR(VLOOKUP($D1038,Payments!J$10:$AX$1113,41,FALSE),"-")</f>
        <v>-</v>
      </c>
      <c r="Q1038" s="3" t="str">
        <f>IFERROR(VLOOKUP($D1038,Payments!L$10:$AX$1113,39,FALSE),"-")</f>
        <v>-</v>
      </c>
      <c r="R1038" s="3" t="str">
        <f>IFERROR(VLOOKUP($D1038,Payments!N$10:$AX$1113,37,FALSE),"-")</f>
        <v>-</v>
      </c>
      <c r="S1038" s="3" t="str">
        <f>IFERROR(VLOOKUP($D1038,Payments!P$10:$AX$1113,35,FALSE),"-")</f>
        <v>-</v>
      </c>
      <c r="T1038" s="3" t="str">
        <f>IFERROR(VLOOKUP($D1038,Payments!R$10:$AX$1113,33,FALSE),"-")</f>
        <v>-</v>
      </c>
      <c r="U1038" s="3" t="str">
        <f>IFERROR(VLOOKUP($D1038,Payments!T$10:$AX$1113,31,FALSE),"-")</f>
        <v>-</v>
      </c>
      <c r="V1038" s="3" t="str">
        <f>IFERROR(VLOOKUP($D1038,Payments!V$10:$AX$1113,29,FALSE),"-")</f>
        <v>-</v>
      </c>
      <c r="W1038" s="3" t="str">
        <f>IFERROR(VLOOKUP($D1038,Payments!X$10:$AX$1113,27,FALSE),"-")</f>
        <v>-</v>
      </c>
      <c r="X1038" s="3" t="str">
        <f>IFERROR(VLOOKUP($D1038,Payments!Z$10:$AX$1113,25,FALSE),"-")</f>
        <v>-</v>
      </c>
      <c r="Y1038" s="3" t="str">
        <f>IFERROR(VLOOKUP($D1038,Payments!AB$10:$AX$1113,23,FALSE),"-")</f>
        <v>-</v>
      </c>
      <c r="Z1038" s="3" t="str">
        <f>IFERROR(VLOOKUP($D1038,Payments!AD$10:$AX$1113,19,FALSE),"-")</f>
        <v>-</v>
      </c>
      <c r="AA1038" s="3" t="str">
        <f>IFERROR(VLOOKUP($D1038,Payments!AF$10:$AX$1113,17,FALSE),"-")</f>
        <v>-</v>
      </c>
      <c r="AB1038" s="3" t="str">
        <f>IFERROR(VLOOKUP($D1038,Payments!AH$10:$AX$1113,15,FALSE),"-")</f>
        <v>-</v>
      </c>
      <c r="AC1038" s="3" t="str">
        <f>IFERROR(VLOOKUP($D1038,Payments!AJ$10:$AX$1113,15,FALSE),"-")</f>
        <v>-</v>
      </c>
      <c r="AD1038" s="3" t="str">
        <f>IFERROR(VLOOKUP($D1038,Payments!AL$10:$AX$1113,13,FALSE),"-")</f>
        <v>-</v>
      </c>
      <c r="AE1038" s="3" t="str">
        <f>IFERROR(VLOOKUP($D1038,Payments!AN$10:$AX$1113,11,FALSE),"-")</f>
        <v>-</v>
      </c>
      <c r="AF1038" s="3" t="str">
        <f>IFERROR(VLOOKUP($D1038,Payments!AP$10:$AX$1113,9,FALSE),"-")</f>
        <v>-</v>
      </c>
      <c r="AG1038" s="3" t="str">
        <f>IFERROR(VLOOKUP($D1038,Payments!AR$10:$AX$1113,7,FALSE),"-")</f>
        <v>-</v>
      </c>
      <c r="AH1038" s="3" t="str">
        <f>IFERROR(VLOOKUP($D1038,Payments!AT$10:$AX$1113,5,FALSE),"-")</f>
        <v>-</v>
      </c>
      <c r="AI1038" s="3" t="str">
        <f>IFERROR(VLOOKUP($D1038,Payments!AV$10:$AX$1113,3,FALSE),"-")</f>
        <v>-</v>
      </c>
    </row>
    <row r="1039" spans="1:35" ht="15" customHeight="1" x14ac:dyDescent="0.35">
      <c r="A1039" s="10" t="s">
        <v>1326</v>
      </c>
      <c r="B1039" s="2" t="s">
        <v>2755</v>
      </c>
      <c r="C1039" s="23" t="s">
        <v>1360</v>
      </c>
      <c r="D1039" s="2" t="s">
        <v>2610</v>
      </c>
      <c r="E1039" s="23" t="s">
        <v>1369</v>
      </c>
      <c r="F1039" s="9">
        <v>6</v>
      </c>
      <c r="G1039" s="38">
        <v>20000</v>
      </c>
      <c r="H1039" s="9"/>
      <c r="I1039" s="31"/>
      <c r="J1039" s="9"/>
      <c r="K1039" s="9" t="s">
        <v>1370</v>
      </c>
      <c r="L1039" s="3" t="str">
        <f>IFERROR(VLOOKUP($D1039,Payments!B$10:$AX$1113,49,FALSE),"-")</f>
        <v>-</v>
      </c>
      <c r="M1039" s="3" t="str">
        <f>IFERROR(VLOOKUP($D1039,Payments!D$10:$AX$1113,47,FALSE),"-")</f>
        <v>-</v>
      </c>
      <c r="N1039" s="3" t="str">
        <f>IFERROR(VLOOKUP($D1039,Payments!F$10:$AX$1113,45,FALSE),"-")</f>
        <v>-</v>
      </c>
      <c r="O1039" s="3" t="str">
        <f>IFERROR(VLOOKUP($D1039,Payments!H$10:$AX$1113,43,FALSE),"-")</f>
        <v>-</v>
      </c>
      <c r="P1039" s="3" t="str">
        <f>IFERROR(VLOOKUP($D1039,Payments!J$10:$AX$1113,41,FALSE),"-")</f>
        <v>-</v>
      </c>
      <c r="Q1039" s="3" t="str">
        <f>IFERROR(VLOOKUP($D1039,Payments!L$10:$AX$1113,39,FALSE),"-")</f>
        <v>-</v>
      </c>
      <c r="R1039" s="3" t="str">
        <f>IFERROR(VLOOKUP($D1039,Payments!N$10:$AX$1113,37,FALSE),"-")</f>
        <v>-</v>
      </c>
      <c r="S1039" s="3" t="str">
        <f>IFERROR(VLOOKUP($D1039,Payments!P$10:$AX$1113,35,FALSE),"-")</f>
        <v>-</v>
      </c>
      <c r="T1039" s="3" t="str">
        <f>IFERROR(VLOOKUP($D1039,Payments!R$10:$AX$1113,33,FALSE),"-")</f>
        <v>-</v>
      </c>
      <c r="U1039" s="3" t="str">
        <f>IFERROR(VLOOKUP($D1039,Payments!T$10:$AX$1113,31,FALSE),"-")</f>
        <v>-</v>
      </c>
      <c r="V1039" s="3" t="str">
        <f>IFERROR(VLOOKUP($D1039,Payments!V$10:$AX$1113,29,FALSE),"-")</f>
        <v>-</v>
      </c>
      <c r="W1039" s="3" t="str">
        <f>IFERROR(VLOOKUP($D1039,Payments!X$10:$AX$1113,27,FALSE),"-")</f>
        <v>-</v>
      </c>
      <c r="X1039" s="3" t="str">
        <f>IFERROR(VLOOKUP($D1039,Payments!Z$10:$AX$1113,25,FALSE),"-")</f>
        <v>-</v>
      </c>
      <c r="Y1039" s="3" t="str">
        <f>IFERROR(VLOOKUP($D1039,Payments!AB$10:$AX$1113,23,FALSE),"-")</f>
        <v>-</v>
      </c>
      <c r="Z1039" s="3" t="str">
        <f>IFERROR(VLOOKUP($D1039,Payments!AD$10:$AX$1113,19,FALSE),"-")</f>
        <v>-</v>
      </c>
      <c r="AA1039" s="3" t="str">
        <f>IFERROR(VLOOKUP($D1039,Payments!AF$10:$AX$1113,17,FALSE),"-")</f>
        <v>-</v>
      </c>
      <c r="AB1039" s="3" t="str">
        <f>IFERROR(VLOOKUP($D1039,Payments!AH$10:$AX$1113,15,FALSE),"-")</f>
        <v>-</v>
      </c>
      <c r="AC1039" s="3" t="str">
        <f>IFERROR(VLOOKUP($D1039,Payments!AJ$10:$AX$1113,15,FALSE),"-")</f>
        <v>-</v>
      </c>
      <c r="AD1039" s="3" t="str">
        <f>IFERROR(VLOOKUP($D1039,Payments!AL$10:$AX$1113,13,FALSE),"-")</f>
        <v>-</v>
      </c>
      <c r="AE1039" s="3" t="str">
        <f>IFERROR(VLOOKUP($D1039,Payments!AN$10:$AX$1113,11,FALSE),"-")</f>
        <v>-</v>
      </c>
      <c r="AF1039" s="3" t="str">
        <f>IFERROR(VLOOKUP($D1039,Payments!AP$10:$AX$1113,9,FALSE),"-")</f>
        <v>-</v>
      </c>
      <c r="AG1039" s="3" t="str">
        <f>IFERROR(VLOOKUP($D1039,Payments!AR$10:$AX$1113,7,FALSE),"-")</f>
        <v>-</v>
      </c>
      <c r="AH1039" s="3" t="str">
        <f>IFERROR(VLOOKUP($D1039,Payments!AT$10:$AX$1113,5,FALSE),"-")</f>
        <v>-</v>
      </c>
      <c r="AI1039" s="3" t="str">
        <f>IFERROR(VLOOKUP($D1039,Payments!AV$10:$AX$1113,3,FALSE),"-")</f>
        <v>-</v>
      </c>
    </row>
    <row r="1040" spans="1:35" ht="15" customHeight="1" x14ac:dyDescent="0.35">
      <c r="A1040" s="10" t="s">
        <v>1326</v>
      </c>
      <c r="B1040" s="2" t="s">
        <v>2755</v>
      </c>
      <c r="C1040" s="23" t="s">
        <v>1360</v>
      </c>
      <c r="D1040" s="2" t="s">
        <v>2611</v>
      </c>
      <c r="E1040" s="23" t="s">
        <v>1371</v>
      </c>
      <c r="F1040" s="9">
        <v>1</v>
      </c>
      <c r="G1040" s="38">
        <v>20000</v>
      </c>
      <c r="H1040" s="9"/>
      <c r="I1040" s="31"/>
      <c r="J1040" s="9"/>
      <c r="K1040" s="9"/>
      <c r="L1040" s="3" t="str">
        <f>IFERROR(VLOOKUP($D1040,Payments!B$10:$AX$1113,49,FALSE),"-")</f>
        <v>-</v>
      </c>
      <c r="M1040" s="3" t="str">
        <f>IFERROR(VLOOKUP($D1040,Payments!D$10:$AX$1113,47,FALSE),"-")</f>
        <v>-</v>
      </c>
      <c r="N1040" s="3" t="str">
        <f>IFERROR(VLOOKUP($D1040,Payments!F$10:$AX$1113,45,FALSE),"-")</f>
        <v>-</v>
      </c>
      <c r="O1040" s="3" t="str">
        <f>IFERROR(VLOOKUP($D1040,Payments!H$10:$AX$1113,43,FALSE),"-")</f>
        <v>-</v>
      </c>
      <c r="P1040" s="3" t="str">
        <f>IFERROR(VLOOKUP($D1040,Payments!J$10:$AX$1113,41,FALSE),"-")</f>
        <v>-</v>
      </c>
      <c r="Q1040" s="3" t="str">
        <f>IFERROR(VLOOKUP($D1040,Payments!L$10:$AX$1113,39,FALSE),"-")</f>
        <v>-</v>
      </c>
      <c r="R1040" s="3" t="str">
        <f>IFERROR(VLOOKUP($D1040,Payments!N$10:$AX$1113,37,FALSE),"-")</f>
        <v>-</v>
      </c>
      <c r="S1040" s="3" t="str">
        <f>IFERROR(VLOOKUP($D1040,Payments!P$10:$AX$1113,35,FALSE),"-")</f>
        <v>-</v>
      </c>
      <c r="T1040" s="3" t="str">
        <f>IFERROR(VLOOKUP($D1040,Payments!R$10:$AX$1113,33,FALSE),"-")</f>
        <v>-</v>
      </c>
      <c r="U1040" s="3" t="str">
        <f>IFERROR(VLOOKUP($D1040,Payments!T$10:$AX$1113,31,FALSE),"-")</f>
        <v>-</v>
      </c>
      <c r="V1040" s="3" t="str">
        <f>IFERROR(VLOOKUP($D1040,Payments!V$10:$AX$1113,29,FALSE),"-")</f>
        <v>-</v>
      </c>
      <c r="W1040" s="3" t="str">
        <f>IFERROR(VLOOKUP($D1040,Payments!X$10:$AX$1113,27,FALSE),"-")</f>
        <v>-</v>
      </c>
      <c r="X1040" s="3" t="str">
        <f>IFERROR(VLOOKUP($D1040,Payments!Z$10:$AX$1113,25,FALSE),"-")</f>
        <v>-</v>
      </c>
      <c r="Y1040" s="3" t="str">
        <f>IFERROR(VLOOKUP($D1040,Payments!AB$10:$AX$1113,23,FALSE),"-")</f>
        <v>-</v>
      </c>
      <c r="Z1040" s="3" t="str">
        <f>IFERROR(VLOOKUP($D1040,Payments!AD$10:$AX$1113,19,FALSE),"-")</f>
        <v>-</v>
      </c>
      <c r="AA1040" s="3" t="str">
        <f>IFERROR(VLOOKUP($D1040,Payments!AF$10:$AX$1113,17,FALSE),"-")</f>
        <v>-</v>
      </c>
      <c r="AB1040" s="3" t="str">
        <f>IFERROR(VLOOKUP($D1040,Payments!AH$10:$AX$1113,15,FALSE),"-")</f>
        <v>-</v>
      </c>
      <c r="AC1040" s="3" t="str">
        <f>IFERROR(VLOOKUP($D1040,Payments!AJ$10:$AX$1113,15,FALSE),"-")</f>
        <v>-</v>
      </c>
      <c r="AD1040" s="3" t="str">
        <f>IFERROR(VLOOKUP($D1040,Payments!AL$10:$AX$1113,13,FALSE),"-")</f>
        <v>-</v>
      </c>
      <c r="AE1040" s="3" t="str">
        <f>IFERROR(VLOOKUP($D1040,Payments!AN$10:$AX$1113,11,FALSE),"-")</f>
        <v>-</v>
      </c>
      <c r="AF1040" s="3" t="str">
        <f>IFERROR(VLOOKUP($D1040,Payments!AP$10:$AX$1113,9,FALSE),"-")</f>
        <v>-</v>
      </c>
      <c r="AG1040" s="3" t="str">
        <f>IFERROR(VLOOKUP($D1040,Payments!AR$10:$AX$1113,7,FALSE),"-")</f>
        <v>-</v>
      </c>
      <c r="AH1040" s="3" t="str">
        <f>IFERROR(VLOOKUP($D1040,Payments!AT$10:$AX$1113,5,FALSE),"-")</f>
        <v>-</v>
      </c>
      <c r="AI1040" s="3" t="str">
        <f>IFERROR(VLOOKUP($D1040,Payments!AV$10:$AX$1113,3,FALSE),"-")</f>
        <v>-</v>
      </c>
    </row>
    <row r="1041" spans="1:35" ht="15" customHeight="1" x14ac:dyDescent="0.35">
      <c r="A1041" s="10" t="s">
        <v>1326</v>
      </c>
      <c r="B1041" s="2" t="s">
        <v>2755</v>
      </c>
      <c r="C1041" s="23" t="s">
        <v>1360</v>
      </c>
      <c r="D1041" s="2" t="s">
        <v>2612</v>
      </c>
      <c r="E1041" s="23" t="s">
        <v>1372</v>
      </c>
      <c r="F1041" s="2" t="s">
        <v>2786</v>
      </c>
      <c r="G1041" s="38">
        <v>20000</v>
      </c>
      <c r="H1041" s="9" t="s">
        <v>1373</v>
      </c>
      <c r="I1041" s="31"/>
      <c r="J1041" s="9"/>
      <c r="K1041" s="9" t="s">
        <v>1374</v>
      </c>
      <c r="L1041" s="3" t="str">
        <f>IFERROR(VLOOKUP($D1041,Payments!B$10:$AX$1113,49,FALSE),"-")</f>
        <v>-</v>
      </c>
      <c r="M1041" s="3" t="str">
        <f>IFERROR(VLOOKUP($D1041,Payments!D$10:$AX$1113,47,FALSE),"-")</f>
        <v>-</v>
      </c>
      <c r="N1041" s="3" t="str">
        <f>IFERROR(VLOOKUP($D1041,Payments!F$10:$AX$1113,45,FALSE),"-")</f>
        <v>-</v>
      </c>
      <c r="O1041" s="3" t="str">
        <f>IFERROR(VLOOKUP($D1041,Payments!H$10:$AX$1113,43,FALSE),"-")</f>
        <v>-</v>
      </c>
      <c r="P1041" s="3" t="str">
        <f>IFERROR(VLOOKUP($D1041,Payments!J$10:$AX$1113,41,FALSE),"-")</f>
        <v>-</v>
      </c>
      <c r="Q1041" s="3" t="str">
        <f>IFERROR(VLOOKUP($D1041,Payments!L$10:$AX$1113,39,FALSE),"-")</f>
        <v>-</v>
      </c>
      <c r="R1041" s="3" t="str">
        <f>IFERROR(VLOOKUP($D1041,Payments!N$10:$AX$1113,37,FALSE),"-")</f>
        <v>-</v>
      </c>
      <c r="S1041" s="3" t="str">
        <f>IFERROR(VLOOKUP($D1041,Payments!P$10:$AX$1113,35,FALSE),"-")</f>
        <v>-</v>
      </c>
      <c r="T1041" s="3" t="str">
        <f>IFERROR(VLOOKUP($D1041,Payments!R$10:$AX$1113,33,FALSE),"-")</f>
        <v>-</v>
      </c>
      <c r="U1041" s="3" t="str">
        <f>IFERROR(VLOOKUP($D1041,Payments!T$10:$AX$1113,31,FALSE),"-")</f>
        <v>-</v>
      </c>
      <c r="V1041" s="3" t="str">
        <f>IFERROR(VLOOKUP($D1041,Payments!V$10:$AX$1113,29,FALSE),"-")</f>
        <v>-</v>
      </c>
      <c r="W1041" s="3" t="str">
        <f>IFERROR(VLOOKUP($D1041,Payments!X$10:$AX$1113,27,FALSE),"-")</f>
        <v>-</v>
      </c>
      <c r="X1041" s="3" t="str">
        <f>IFERROR(VLOOKUP($D1041,Payments!Z$10:$AX$1113,25,FALSE),"-")</f>
        <v>-</v>
      </c>
      <c r="Y1041" s="3" t="str">
        <f>IFERROR(VLOOKUP($D1041,Payments!AB$10:$AX$1113,23,FALSE),"-")</f>
        <v>-</v>
      </c>
      <c r="Z1041" s="3" t="str">
        <f>IFERROR(VLOOKUP($D1041,Payments!AD$10:$AX$1113,19,FALSE),"-")</f>
        <v>-</v>
      </c>
      <c r="AA1041" s="3" t="str">
        <f>IFERROR(VLOOKUP($D1041,Payments!AF$10:$AX$1113,17,FALSE),"-")</f>
        <v>-</v>
      </c>
      <c r="AB1041" s="3" t="str">
        <f>IFERROR(VLOOKUP($D1041,Payments!AH$10:$AX$1113,15,FALSE),"-")</f>
        <v>-</v>
      </c>
      <c r="AC1041" s="3" t="str">
        <f>IFERROR(VLOOKUP($D1041,Payments!AJ$10:$AX$1113,15,FALSE),"-")</f>
        <v>-</v>
      </c>
      <c r="AD1041" s="3" t="str">
        <f>IFERROR(VLOOKUP($D1041,Payments!AL$10:$AX$1113,13,FALSE),"-")</f>
        <v>-</v>
      </c>
      <c r="AE1041" s="3" t="str">
        <f>IFERROR(VLOOKUP($D1041,Payments!AN$10:$AX$1113,11,FALSE),"-")</f>
        <v>-</v>
      </c>
      <c r="AF1041" s="3" t="str">
        <f>IFERROR(VLOOKUP($D1041,Payments!AP$10:$AX$1113,9,FALSE),"-")</f>
        <v>-</v>
      </c>
      <c r="AG1041" s="3" t="str">
        <f>IFERROR(VLOOKUP($D1041,Payments!AR$10:$AX$1113,7,FALSE),"-")</f>
        <v>-</v>
      </c>
      <c r="AH1041" s="3" t="str">
        <f>IFERROR(VLOOKUP($D1041,Payments!AT$10:$AX$1113,5,FALSE),"-")</f>
        <v>-</v>
      </c>
      <c r="AI1041" s="3" t="str">
        <f>IFERROR(VLOOKUP($D1041,Payments!AV$10:$AX$1113,3,FALSE),"-")</f>
        <v>-</v>
      </c>
    </row>
    <row r="1042" spans="1:35" ht="15" customHeight="1" x14ac:dyDescent="0.35">
      <c r="A1042" s="10" t="s">
        <v>1326</v>
      </c>
      <c r="B1042" s="2" t="s">
        <v>2756</v>
      </c>
      <c r="C1042" s="23" t="s">
        <v>1375</v>
      </c>
      <c r="D1042" s="2" t="s">
        <v>2613</v>
      </c>
      <c r="E1042" s="24" t="s">
        <v>1376</v>
      </c>
      <c r="F1042" s="9">
        <v>3</v>
      </c>
      <c r="G1042" s="38">
        <v>20000</v>
      </c>
      <c r="H1042" s="9"/>
      <c r="I1042" s="31"/>
      <c r="J1042" s="9"/>
      <c r="K1042" s="9"/>
      <c r="L1042" s="3" t="str">
        <f>IFERROR(VLOOKUP($D1042,Payments!B$10:$AX$1113,49,FALSE),"-")</f>
        <v>-</v>
      </c>
      <c r="M1042" s="3" t="str">
        <f>IFERROR(VLOOKUP($D1042,Payments!D$10:$AX$1113,47,FALSE),"-")</f>
        <v>-</v>
      </c>
      <c r="N1042" s="3" t="str">
        <f>IFERROR(VLOOKUP($D1042,Payments!F$10:$AX$1113,45,FALSE),"-")</f>
        <v>-</v>
      </c>
      <c r="O1042" s="3" t="str">
        <f>IFERROR(VLOOKUP($D1042,Payments!H$10:$AX$1113,43,FALSE),"-")</f>
        <v>-</v>
      </c>
      <c r="P1042" s="3" t="str">
        <f>IFERROR(VLOOKUP($D1042,Payments!J$10:$AX$1113,41,FALSE),"-")</f>
        <v>-</v>
      </c>
      <c r="Q1042" s="3" t="str">
        <f>IFERROR(VLOOKUP($D1042,Payments!L$10:$AX$1113,39,FALSE),"-")</f>
        <v>-</v>
      </c>
      <c r="R1042" s="3" t="str">
        <f>IFERROR(VLOOKUP($D1042,Payments!N$10:$AX$1113,37,FALSE),"-")</f>
        <v>-</v>
      </c>
      <c r="S1042" s="3" t="str">
        <f>IFERROR(VLOOKUP($D1042,Payments!P$10:$AX$1113,35,FALSE),"-")</f>
        <v>-</v>
      </c>
      <c r="T1042" s="3" t="str">
        <f>IFERROR(VLOOKUP($D1042,Payments!R$10:$AX$1113,33,FALSE),"-")</f>
        <v>-</v>
      </c>
      <c r="U1042" s="3" t="str">
        <f>IFERROR(VLOOKUP($D1042,Payments!T$10:$AX$1113,31,FALSE),"-")</f>
        <v>-</v>
      </c>
      <c r="V1042" s="3" t="str">
        <f>IFERROR(VLOOKUP($D1042,Payments!V$10:$AX$1113,29,FALSE),"-")</f>
        <v>-</v>
      </c>
      <c r="W1042" s="3" t="str">
        <f>IFERROR(VLOOKUP($D1042,Payments!X$10:$AX$1113,27,FALSE),"-")</f>
        <v>-</v>
      </c>
      <c r="X1042" s="3" t="str">
        <f>IFERROR(VLOOKUP($D1042,Payments!Z$10:$AX$1113,25,FALSE),"-")</f>
        <v>-</v>
      </c>
      <c r="Y1042" s="3" t="str">
        <f>IFERROR(VLOOKUP($D1042,Payments!AB$10:$AX$1113,23,FALSE),"-")</f>
        <v>-</v>
      </c>
      <c r="Z1042" s="3" t="str">
        <f>IFERROR(VLOOKUP($D1042,Payments!AD$10:$AX$1113,19,FALSE),"-")</f>
        <v>-</v>
      </c>
      <c r="AA1042" s="3" t="str">
        <f>IFERROR(VLOOKUP($D1042,Payments!AF$10:$AX$1113,17,FALSE),"-")</f>
        <v>-</v>
      </c>
      <c r="AB1042" s="3" t="str">
        <f>IFERROR(VLOOKUP($D1042,Payments!AH$10:$AX$1113,15,FALSE),"-")</f>
        <v>-</v>
      </c>
      <c r="AC1042" s="3" t="str">
        <f>IFERROR(VLOOKUP($D1042,Payments!AJ$10:$AX$1113,15,FALSE),"-")</f>
        <v>-</v>
      </c>
      <c r="AD1042" s="3" t="str">
        <f>IFERROR(VLOOKUP($D1042,Payments!AL$10:$AX$1113,13,FALSE),"-")</f>
        <v>-</v>
      </c>
      <c r="AE1042" s="3" t="str">
        <f>IFERROR(VLOOKUP($D1042,Payments!AN$10:$AX$1113,11,FALSE),"-")</f>
        <v>-</v>
      </c>
      <c r="AF1042" s="3" t="str">
        <f>IFERROR(VLOOKUP($D1042,Payments!AP$10:$AX$1113,9,FALSE),"-")</f>
        <v>-</v>
      </c>
      <c r="AG1042" s="3" t="str">
        <f>IFERROR(VLOOKUP($D1042,Payments!AR$10:$AX$1113,7,FALSE),"-")</f>
        <v>-</v>
      </c>
      <c r="AH1042" s="3" t="str">
        <f>IFERROR(VLOOKUP($D1042,Payments!AT$10:$AX$1113,5,FALSE),"-")</f>
        <v>-</v>
      </c>
      <c r="AI1042" s="3" t="str">
        <f>IFERROR(VLOOKUP($D1042,Payments!AV$10:$AX$1113,3,FALSE),"-")</f>
        <v>-</v>
      </c>
    </row>
    <row r="1043" spans="1:35" ht="15" customHeight="1" x14ac:dyDescent="0.35">
      <c r="A1043" s="10" t="s">
        <v>1326</v>
      </c>
      <c r="B1043" s="2" t="s">
        <v>2756</v>
      </c>
      <c r="C1043" s="23" t="s">
        <v>1375</v>
      </c>
      <c r="D1043" s="2" t="s">
        <v>2614</v>
      </c>
      <c r="E1043" s="23" t="s">
        <v>1377</v>
      </c>
      <c r="F1043" s="9">
        <v>7</v>
      </c>
      <c r="G1043" s="38">
        <v>20000</v>
      </c>
      <c r="H1043" s="9"/>
      <c r="I1043" s="31"/>
      <c r="J1043" s="9"/>
      <c r="K1043" s="9"/>
      <c r="L1043" s="3" t="str">
        <f>IFERROR(VLOOKUP($D1043,Payments!B$10:$AX$1113,49,FALSE),"-")</f>
        <v>-</v>
      </c>
      <c r="M1043" s="3" t="str">
        <f>IFERROR(VLOOKUP($D1043,Payments!D$10:$AX$1113,47,FALSE),"-")</f>
        <v>-</v>
      </c>
      <c r="N1043" s="3" t="str">
        <f>IFERROR(VLOOKUP($D1043,Payments!F$10:$AX$1113,45,FALSE),"-")</f>
        <v>-</v>
      </c>
      <c r="O1043" s="3" t="str">
        <f>IFERROR(VLOOKUP($D1043,Payments!H$10:$AX$1113,43,FALSE),"-")</f>
        <v>-</v>
      </c>
      <c r="P1043" s="3" t="str">
        <f>IFERROR(VLOOKUP($D1043,Payments!J$10:$AX$1113,41,FALSE),"-")</f>
        <v>-</v>
      </c>
      <c r="Q1043" s="3" t="str">
        <f>IFERROR(VLOOKUP($D1043,Payments!L$10:$AX$1113,39,FALSE),"-")</f>
        <v>-</v>
      </c>
      <c r="R1043" s="3" t="str">
        <f>IFERROR(VLOOKUP($D1043,Payments!N$10:$AX$1113,37,FALSE),"-")</f>
        <v>-</v>
      </c>
      <c r="S1043" s="3" t="str">
        <f>IFERROR(VLOOKUP($D1043,Payments!P$10:$AX$1113,35,FALSE),"-")</f>
        <v>-</v>
      </c>
      <c r="T1043" s="3" t="str">
        <f>IFERROR(VLOOKUP($D1043,Payments!R$10:$AX$1113,33,FALSE),"-")</f>
        <v>-</v>
      </c>
      <c r="U1043" s="3" t="str">
        <f>IFERROR(VLOOKUP($D1043,Payments!T$10:$AX$1113,31,FALSE),"-")</f>
        <v>-</v>
      </c>
      <c r="V1043" s="3" t="str">
        <f>IFERROR(VLOOKUP($D1043,Payments!V$10:$AX$1113,29,FALSE),"-")</f>
        <v>-</v>
      </c>
      <c r="W1043" s="3" t="str">
        <f>IFERROR(VLOOKUP($D1043,Payments!X$10:$AX$1113,27,FALSE),"-")</f>
        <v>-</v>
      </c>
      <c r="X1043" s="3" t="str">
        <f>IFERROR(VLOOKUP($D1043,Payments!Z$10:$AX$1113,25,FALSE),"-")</f>
        <v>-</v>
      </c>
      <c r="Y1043" s="3" t="str">
        <f>IFERROR(VLOOKUP($D1043,Payments!AB$10:$AX$1113,23,FALSE),"-")</f>
        <v>-</v>
      </c>
      <c r="Z1043" s="3" t="str">
        <f>IFERROR(VLOOKUP($D1043,Payments!AD$10:$AX$1113,19,FALSE),"-")</f>
        <v>-</v>
      </c>
      <c r="AA1043" s="3" t="str">
        <f>IFERROR(VLOOKUP($D1043,Payments!AF$10:$AX$1113,17,FALSE),"-")</f>
        <v>-</v>
      </c>
      <c r="AB1043" s="3" t="str">
        <f>IFERROR(VLOOKUP($D1043,Payments!AH$10:$AX$1113,15,FALSE),"-")</f>
        <v>-</v>
      </c>
      <c r="AC1043" s="3" t="str">
        <f>IFERROR(VLOOKUP($D1043,Payments!AJ$10:$AX$1113,15,FALSE),"-")</f>
        <v>-</v>
      </c>
      <c r="AD1043" s="3" t="str">
        <f>IFERROR(VLOOKUP($D1043,Payments!AL$10:$AX$1113,13,FALSE),"-")</f>
        <v>-</v>
      </c>
      <c r="AE1043" s="3" t="str">
        <f>IFERROR(VLOOKUP($D1043,Payments!AN$10:$AX$1113,11,FALSE),"-")</f>
        <v>-</v>
      </c>
      <c r="AF1043" s="3" t="str">
        <f>IFERROR(VLOOKUP($D1043,Payments!AP$10:$AX$1113,9,FALSE),"-")</f>
        <v>-</v>
      </c>
      <c r="AG1043" s="3" t="str">
        <f>IFERROR(VLOOKUP($D1043,Payments!AR$10:$AX$1113,7,FALSE),"-")</f>
        <v>-</v>
      </c>
      <c r="AH1043" s="3" t="str">
        <f>IFERROR(VLOOKUP($D1043,Payments!AT$10:$AX$1113,5,FALSE),"-")</f>
        <v>-</v>
      </c>
      <c r="AI1043" s="3" t="str">
        <f>IFERROR(VLOOKUP($D1043,Payments!AV$10:$AX$1113,3,FALSE),"-")</f>
        <v>-</v>
      </c>
    </row>
    <row r="1044" spans="1:35" ht="15" customHeight="1" x14ac:dyDescent="0.35">
      <c r="A1044" s="10" t="s">
        <v>1326</v>
      </c>
      <c r="B1044" s="2" t="s">
        <v>2756</v>
      </c>
      <c r="C1044" s="23" t="s">
        <v>1375</v>
      </c>
      <c r="D1044" s="2" t="s">
        <v>2615</v>
      </c>
      <c r="E1044" s="23" t="s">
        <v>1378</v>
      </c>
      <c r="F1044" s="9">
        <v>5</v>
      </c>
      <c r="G1044" s="38">
        <v>20000</v>
      </c>
      <c r="H1044" s="9"/>
      <c r="I1044" s="31"/>
      <c r="J1044" s="9"/>
      <c r="K1044" s="9"/>
      <c r="L1044" s="3" t="str">
        <f>IFERROR(VLOOKUP($D1044,Payments!B$10:$AX$1113,49,FALSE),"-")</f>
        <v>-</v>
      </c>
      <c r="M1044" s="3" t="str">
        <f>IFERROR(VLOOKUP($D1044,Payments!D$10:$AX$1113,47,FALSE),"-")</f>
        <v>-</v>
      </c>
      <c r="N1044" s="3" t="str">
        <f>IFERROR(VLOOKUP($D1044,Payments!F$10:$AX$1113,45,FALSE),"-")</f>
        <v>-</v>
      </c>
      <c r="O1044" s="3" t="str">
        <f>IFERROR(VLOOKUP($D1044,Payments!H$10:$AX$1113,43,FALSE),"-")</f>
        <v>-</v>
      </c>
      <c r="P1044" s="3" t="str">
        <f>IFERROR(VLOOKUP($D1044,Payments!J$10:$AX$1113,41,FALSE),"-")</f>
        <v>-</v>
      </c>
      <c r="Q1044" s="3" t="str">
        <f>IFERROR(VLOOKUP($D1044,Payments!L$10:$AX$1113,39,FALSE),"-")</f>
        <v>-</v>
      </c>
      <c r="R1044" s="3" t="str">
        <f>IFERROR(VLOOKUP($D1044,Payments!N$10:$AX$1113,37,FALSE),"-")</f>
        <v>-</v>
      </c>
      <c r="S1044" s="3" t="str">
        <f>IFERROR(VLOOKUP($D1044,Payments!P$10:$AX$1113,35,FALSE),"-")</f>
        <v>-</v>
      </c>
      <c r="T1044" s="3" t="str">
        <f>IFERROR(VLOOKUP($D1044,Payments!R$10:$AX$1113,33,FALSE),"-")</f>
        <v>-</v>
      </c>
      <c r="U1044" s="3" t="str">
        <f>IFERROR(VLOOKUP($D1044,Payments!T$10:$AX$1113,31,FALSE),"-")</f>
        <v>-</v>
      </c>
      <c r="V1044" s="3" t="str">
        <f>IFERROR(VLOOKUP($D1044,Payments!V$10:$AX$1113,29,FALSE),"-")</f>
        <v>-</v>
      </c>
      <c r="W1044" s="3" t="str">
        <f>IFERROR(VLOOKUP($D1044,Payments!X$10:$AX$1113,27,FALSE),"-")</f>
        <v>-</v>
      </c>
      <c r="X1044" s="3" t="str">
        <f>IFERROR(VLOOKUP($D1044,Payments!Z$10:$AX$1113,25,FALSE),"-")</f>
        <v>-</v>
      </c>
      <c r="Y1044" s="3" t="str">
        <f>IFERROR(VLOOKUP($D1044,Payments!AB$10:$AX$1113,23,FALSE),"-")</f>
        <v>-</v>
      </c>
      <c r="Z1044" s="3" t="str">
        <f>IFERROR(VLOOKUP($D1044,Payments!AD$10:$AX$1113,19,FALSE),"-")</f>
        <v>-</v>
      </c>
      <c r="AA1044" s="3" t="str">
        <f>IFERROR(VLOOKUP($D1044,Payments!AF$10:$AX$1113,17,FALSE),"-")</f>
        <v>-</v>
      </c>
      <c r="AB1044" s="3" t="str">
        <f>IFERROR(VLOOKUP($D1044,Payments!AH$10:$AX$1113,15,FALSE),"-")</f>
        <v>-</v>
      </c>
      <c r="AC1044" s="3" t="str">
        <f>IFERROR(VLOOKUP($D1044,Payments!AJ$10:$AX$1113,15,FALSE),"-")</f>
        <v>-</v>
      </c>
      <c r="AD1044" s="3" t="str">
        <f>IFERROR(VLOOKUP($D1044,Payments!AL$10:$AX$1113,13,FALSE),"-")</f>
        <v>-</v>
      </c>
      <c r="AE1044" s="3" t="str">
        <f>IFERROR(VLOOKUP($D1044,Payments!AN$10:$AX$1113,11,FALSE),"-")</f>
        <v>-</v>
      </c>
      <c r="AF1044" s="3" t="str">
        <f>IFERROR(VLOOKUP($D1044,Payments!AP$10:$AX$1113,9,FALSE),"-")</f>
        <v>-</v>
      </c>
      <c r="AG1044" s="3" t="str">
        <f>IFERROR(VLOOKUP($D1044,Payments!AR$10:$AX$1113,7,FALSE),"-")</f>
        <v>-</v>
      </c>
      <c r="AH1044" s="3" t="str">
        <f>IFERROR(VLOOKUP($D1044,Payments!AT$10:$AX$1113,5,FALSE),"-")</f>
        <v>-</v>
      </c>
      <c r="AI1044" s="3" t="str">
        <f>IFERROR(VLOOKUP($D1044,Payments!AV$10:$AX$1113,3,FALSE),"-")</f>
        <v>-</v>
      </c>
    </row>
    <row r="1045" spans="1:35" ht="15" customHeight="1" x14ac:dyDescent="0.35">
      <c r="A1045" s="10" t="s">
        <v>1326</v>
      </c>
      <c r="B1045" s="2" t="s">
        <v>2756</v>
      </c>
      <c r="C1045" s="23" t="s">
        <v>1375</v>
      </c>
      <c r="D1045" s="2" t="s">
        <v>2616</v>
      </c>
      <c r="E1045" s="23" t="s">
        <v>1379</v>
      </c>
      <c r="F1045" s="9">
        <v>3</v>
      </c>
      <c r="G1045" s="38">
        <v>20000</v>
      </c>
      <c r="H1045" s="9"/>
      <c r="I1045" s="31"/>
      <c r="J1045" s="9"/>
      <c r="K1045" s="9"/>
      <c r="L1045" s="3" t="str">
        <f>IFERROR(VLOOKUP($D1045,Payments!B$10:$AX$1113,49,FALSE),"-")</f>
        <v>-</v>
      </c>
      <c r="M1045" s="3" t="str">
        <f>IFERROR(VLOOKUP($D1045,Payments!D$10:$AX$1113,47,FALSE),"-")</f>
        <v>-</v>
      </c>
      <c r="N1045" s="3" t="str">
        <f>IFERROR(VLOOKUP($D1045,Payments!F$10:$AX$1113,45,FALSE),"-")</f>
        <v>-</v>
      </c>
      <c r="O1045" s="3" t="str">
        <f>IFERROR(VLOOKUP($D1045,Payments!H$10:$AX$1113,43,FALSE),"-")</f>
        <v>-</v>
      </c>
      <c r="P1045" s="3" t="str">
        <f>IFERROR(VLOOKUP($D1045,Payments!J$10:$AX$1113,41,FALSE),"-")</f>
        <v>-</v>
      </c>
      <c r="Q1045" s="3" t="str">
        <f>IFERROR(VLOOKUP($D1045,Payments!L$10:$AX$1113,39,FALSE),"-")</f>
        <v>-</v>
      </c>
      <c r="R1045" s="3" t="str">
        <f>IFERROR(VLOOKUP($D1045,Payments!N$10:$AX$1113,37,FALSE),"-")</f>
        <v>-</v>
      </c>
      <c r="S1045" s="3" t="str">
        <f>IFERROR(VLOOKUP($D1045,Payments!P$10:$AX$1113,35,FALSE),"-")</f>
        <v>-</v>
      </c>
      <c r="T1045" s="3" t="str">
        <f>IFERROR(VLOOKUP($D1045,Payments!R$10:$AX$1113,33,FALSE),"-")</f>
        <v>-</v>
      </c>
      <c r="U1045" s="3" t="str">
        <f>IFERROR(VLOOKUP($D1045,Payments!T$10:$AX$1113,31,FALSE),"-")</f>
        <v>-</v>
      </c>
      <c r="V1045" s="3" t="str">
        <f>IFERROR(VLOOKUP($D1045,Payments!V$10:$AX$1113,29,FALSE),"-")</f>
        <v>-</v>
      </c>
      <c r="W1045" s="3" t="str">
        <f>IFERROR(VLOOKUP($D1045,Payments!X$10:$AX$1113,27,FALSE),"-")</f>
        <v>-</v>
      </c>
      <c r="X1045" s="3" t="str">
        <f>IFERROR(VLOOKUP($D1045,Payments!Z$10:$AX$1113,25,FALSE),"-")</f>
        <v>-</v>
      </c>
      <c r="Y1045" s="3" t="str">
        <f>IFERROR(VLOOKUP($D1045,Payments!AB$10:$AX$1113,23,FALSE),"-")</f>
        <v>-</v>
      </c>
      <c r="Z1045" s="3" t="str">
        <f>IFERROR(VLOOKUP($D1045,Payments!AD$10:$AX$1113,19,FALSE),"-")</f>
        <v>-</v>
      </c>
      <c r="AA1045" s="3" t="str">
        <f>IFERROR(VLOOKUP($D1045,Payments!AF$10:$AX$1113,17,FALSE),"-")</f>
        <v>-</v>
      </c>
      <c r="AB1045" s="3" t="str">
        <f>IFERROR(VLOOKUP($D1045,Payments!AH$10:$AX$1113,15,FALSE),"-")</f>
        <v>-</v>
      </c>
      <c r="AC1045" s="3" t="str">
        <f>IFERROR(VLOOKUP($D1045,Payments!AJ$10:$AX$1113,15,FALSE),"-")</f>
        <v>-</v>
      </c>
      <c r="AD1045" s="3" t="str">
        <f>IFERROR(VLOOKUP($D1045,Payments!AL$10:$AX$1113,13,FALSE),"-")</f>
        <v>-</v>
      </c>
      <c r="AE1045" s="3" t="str">
        <f>IFERROR(VLOOKUP($D1045,Payments!AN$10:$AX$1113,11,FALSE),"-")</f>
        <v>-</v>
      </c>
      <c r="AF1045" s="3" t="str">
        <f>IFERROR(VLOOKUP($D1045,Payments!AP$10:$AX$1113,9,FALSE),"-")</f>
        <v>-</v>
      </c>
      <c r="AG1045" s="3" t="str">
        <f>IFERROR(VLOOKUP($D1045,Payments!AR$10:$AX$1113,7,FALSE),"-")</f>
        <v>-</v>
      </c>
      <c r="AH1045" s="3" t="str">
        <f>IFERROR(VLOOKUP($D1045,Payments!AT$10:$AX$1113,5,FALSE),"-")</f>
        <v>-</v>
      </c>
      <c r="AI1045" s="3" t="str">
        <f>IFERROR(VLOOKUP($D1045,Payments!AV$10:$AX$1113,3,FALSE),"-")</f>
        <v>-</v>
      </c>
    </row>
    <row r="1046" spans="1:35" ht="15" customHeight="1" x14ac:dyDescent="0.35">
      <c r="A1046" s="10" t="s">
        <v>1326</v>
      </c>
      <c r="B1046" s="2" t="s">
        <v>2756</v>
      </c>
      <c r="C1046" s="23" t="s">
        <v>1375</v>
      </c>
      <c r="D1046" s="2" t="s">
        <v>2617</v>
      </c>
      <c r="E1046" s="23" t="s">
        <v>1380</v>
      </c>
      <c r="F1046" s="9">
        <v>4</v>
      </c>
      <c r="G1046" s="38">
        <v>20000</v>
      </c>
      <c r="H1046" s="9"/>
      <c r="I1046" s="31"/>
      <c r="J1046" s="9"/>
      <c r="K1046" s="9"/>
      <c r="L1046" s="3" t="str">
        <f>IFERROR(VLOOKUP($D1046,Payments!B$10:$AX$1113,49,FALSE),"-")</f>
        <v>-</v>
      </c>
      <c r="M1046" s="3" t="str">
        <f>IFERROR(VLOOKUP($D1046,Payments!D$10:$AX$1113,47,FALSE),"-")</f>
        <v>-</v>
      </c>
      <c r="N1046" s="3" t="str">
        <f>IFERROR(VLOOKUP($D1046,Payments!F$10:$AX$1113,45,FALSE),"-")</f>
        <v>-</v>
      </c>
      <c r="O1046" s="3" t="str">
        <f>IFERROR(VLOOKUP($D1046,Payments!H$10:$AX$1113,43,FALSE),"-")</f>
        <v>-</v>
      </c>
      <c r="P1046" s="3" t="str">
        <f>IFERROR(VLOOKUP($D1046,Payments!J$10:$AX$1113,41,FALSE),"-")</f>
        <v>-</v>
      </c>
      <c r="Q1046" s="3" t="str">
        <f>IFERROR(VLOOKUP($D1046,Payments!L$10:$AX$1113,39,FALSE),"-")</f>
        <v>-</v>
      </c>
      <c r="R1046" s="3" t="str">
        <f>IFERROR(VLOOKUP($D1046,Payments!N$10:$AX$1113,37,FALSE),"-")</f>
        <v>-</v>
      </c>
      <c r="S1046" s="3" t="str">
        <f>IFERROR(VLOOKUP($D1046,Payments!P$10:$AX$1113,35,FALSE),"-")</f>
        <v>-</v>
      </c>
      <c r="T1046" s="3" t="str">
        <f>IFERROR(VLOOKUP($D1046,Payments!R$10:$AX$1113,33,FALSE),"-")</f>
        <v>-</v>
      </c>
      <c r="U1046" s="3" t="str">
        <f>IFERROR(VLOOKUP($D1046,Payments!T$10:$AX$1113,31,FALSE),"-")</f>
        <v>-</v>
      </c>
      <c r="V1046" s="3" t="str">
        <f>IFERROR(VLOOKUP($D1046,Payments!V$10:$AX$1113,29,FALSE),"-")</f>
        <v>-</v>
      </c>
      <c r="W1046" s="3" t="str">
        <f>IFERROR(VLOOKUP($D1046,Payments!X$10:$AX$1113,27,FALSE),"-")</f>
        <v>-</v>
      </c>
      <c r="X1046" s="3" t="str">
        <f>IFERROR(VLOOKUP($D1046,Payments!Z$10:$AX$1113,25,FALSE),"-")</f>
        <v>-</v>
      </c>
      <c r="Y1046" s="3" t="str">
        <f>IFERROR(VLOOKUP($D1046,Payments!AB$10:$AX$1113,23,FALSE),"-")</f>
        <v>-</v>
      </c>
      <c r="Z1046" s="3" t="str">
        <f>IFERROR(VLOOKUP($D1046,Payments!AD$10:$AX$1113,19,FALSE),"-")</f>
        <v>-</v>
      </c>
      <c r="AA1046" s="3" t="str">
        <f>IFERROR(VLOOKUP($D1046,Payments!AF$10:$AX$1113,17,FALSE),"-")</f>
        <v>-</v>
      </c>
      <c r="AB1046" s="3" t="str">
        <f>IFERROR(VLOOKUP($D1046,Payments!AH$10:$AX$1113,15,FALSE),"-")</f>
        <v>-</v>
      </c>
      <c r="AC1046" s="3" t="str">
        <f>IFERROR(VLOOKUP($D1046,Payments!AJ$10:$AX$1113,15,FALSE),"-")</f>
        <v>-</v>
      </c>
      <c r="AD1046" s="3" t="str">
        <f>IFERROR(VLOOKUP($D1046,Payments!AL$10:$AX$1113,13,FALSE),"-")</f>
        <v>-</v>
      </c>
      <c r="AE1046" s="3" t="str">
        <f>IFERROR(VLOOKUP($D1046,Payments!AN$10:$AX$1113,11,FALSE),"-")</f>
        <v>-</v>
      </c>
      <c r="AF1046" s="3" t="str">
        <f>IFERROR(VLOOKUP($D1046,Payments!AP$10:$AX$1113,9,FALSE),"-")</f>
        <v>-</v>
      </c>
      <c r="AG1046" s="3" t="str">
        <f>IFERROR(VLOOKUP($D1046,Payments!AR$10:$AX$1113,7,FALSE),"-")</f>
        <v>-</v>
      </c>
      <c r="AH1046" s="3" t="str">
        <f>IFERROR(VLOOKUP($D1046,Payments!AT$10:$AX$1113,5,FALSE),"-")</f>
        <v>-</v>
      </c>
      <c r="AI1046" s="3" t="str">
        <f>IFERROR(VLOOKUP($D1046,Payments!AV$10:$AX$1113,3,FALSE),"-")</f>
        <v>-</v>
      </c>
    </row>
    <row r="1047" spans="1:35" ht="15" customHeight="1" x14ac:dyDescent="0.35">
      <c r="A1047" s="10" t="s">
        <v>1326</v>
      </c>
      <c r="B1047" s="2" t="s">
        <v>2757</v>
      </c>
      <c r="C1047" s="23" t="s">
        <v>1381</v>
      </c>
      <c r="D1047" s="2" t="s">
        <v>2618</v>
      </c>
      <c r="E1047" s="23" t="s">
        <v>1382</v>
      </c>
      <c r="F1047" s="9">
        <v>5</v>
      </c>
      <c r="G1047" s="38">
        <v>15000</v>
      </c>
      <c r="H1047" s="9"/>
      <c r="I1047" s="31"/>
      <c r="J1047" s="9"/>
      <c r="K1047" s="9"/>
      <c r="L1047" s="3" t="str">
        <f>IFERROR(VLOOKUP($D1047,Payments!B$10:$AX$1113,49,FALSE),"-")</f>
        <v>-</v>
      </c>
      <c r="M1047" s="3" t="str">
        <f>IFERROR(VLOOKUP($D1047,Payments!D$10:$AX$1113,47,FALSE),"-")</f>
        <v>-</v>
      </c>
      <c r="N1047" s="3" t="str">
        <f>IFERROR(VLOOKUP($D1047,Payments!F$10:$AX$1113,45,FALSE),"-")</f>
        <v>-</v>
      </c>
      <c r="O1047" s="3" t="str">
        <f>IFERROR(VLOOKUP($D1047,Payments!H$10:$AX$1113,43,FALSE),"-")</f>
        <v>-</v>
      </c>
      <c r="P1047" s="3" t="str">
        <f>IFERROR(VLOOKUP($D1047,Payments!J$10:$AX$1113,41,FALSE),"-")</f>
        <v>-</v>
      </c>
      <c r="Q1047" s="3" t="str">
        <f>IFERROR(VLOOKUP($D1047,Payments!L$10:$AX$1113,39,FALSE),"-")</f>
        <v>-</v>
      </c>
      <c r="R1047" s="3" t="str">
        <f>IFERROR(VLOOKUP($D1047,Payments!N$10:$AX$1113,37,FALSE),"-")</f>
        <v>-</v>
      </c>
      <c r="S1047" s="3" t="str">
        <f>IFERROR(VLOOKUP($D1047,Payments!P$10:$AX$1113,35,FALSE),"-")</f>
        <v>-</v>
      </c>
      <c r="T1047" s="3" t="str">
        <f>IFERROR(VLOOKUP($D1047,Payments!R$10:$AX$1113,33,FALSE),"-")</f>
        <v>-</v>
      </c>
      <c r="U1047" s="3" t="str">
        <f>IFERROR(VLOOKUP($D1047,Payments!T$10:$AX$1113,31,FALSE),"-")</f>
        <v>-</v>
      </c>
      <c r="V1047" s="3" t="str">
        <f>IFERROR(VLOOKUP($D1047,Payments!V$10:$AX$1113,29,FALSE),"-")</f>
        <v>-</v>
      </c>
      <c r="W1047" s="3" t="str">
        <f>IFERROR(VLOOKUP($D1047,Payments!X$10:$AX$1113,27,FALSE),"-")</f>
        <v>-</v>
      </c>
      <c r="X1047" s="3" t="str">
        <f>IFERROR(VLOOKUP($D1047,Payments!Z$10:$AX$1113,25,FALSE),"-")</f>
        <v>-</v>
      </c>
      <c r="Y1047" s="3" t="str">
        <f>IFERROR(VLOOKUP($D1047,Payments!AB$10:$AX$1113,23,FALSE),"-")</f>
        <v>-</v>
      </c>
      <c r="Z1047" s="3" t="str">
        <f>IFERROR(VLOOKUP($D1047,Payments!AD$10:$AX$1113,19,FALSE),"-")</f>
        <v>-</v>
      </c>
      <c r="AA1047" s="3" t="str">
        <f>IFERROR(VLOOKUP($D1047,Payments!AF$10:$AX$1113,17,FALSE),"-")</f>
        <v>-</v>
      </c>
      <c r="AB1047" s="3" t="str">
        <f>IFERROR(VLOOKUP($D1047,Payments!AH$10:$AX$1113,15,FALSE),"-")</f>
        <v>-</v>
      </c>
      <c r="AC1047" s="3" t="str">
        <f>IFERROR(VLOOKUP($D1047,Payments!AJ$10:$AX$1113,15,FALSE),"-")</f>
        <v>-</v>
      </c>
      <c r="AD1047" s="3" t="str">
        <f>IFERROR(VLOOKUP($D1047,Payments!AL$10:$AX$1113,13,FALSE),"-")</f>
        <v>-</v>
      </c>
      <c r="AE1047" s="3" t="str">
        <f>IFERROR(VLOOKUP($D1047,Payments!AN$10:$AX$1113,11,FALSE),"-")</f>
        <v>-</v>
      </c>
      <c r="AF1047" s="3" t="str">
        <f>IFERROR(VLOOKUP($D1047,Payments!AP$10:$AX$1113,9,FALSE),"-")</f>
        <v>-</v>
      </c>
      <c r="AG1047" s="3" t="str">
        <f>IFERROR(VLOOKUP($D1047,Payments!AR$10:$AX$1113,7,FALSE),"-")</f>
        <v>-</v>
      </c>
      <c r="AH1047" s="3" t="str">
        <f>IFERROR(VLOOKUP($D1047,Payments!AT$10:$AX$1113,5,FALSE),"-")</f>
        <v>-</v>
      </c>
      <c r="AI1047" s="3" t="str">
        <f>IFERROR(VLOOKUP($D1047,Payments!AV$10:$AX$1113,3,FALSE),"-")</f>
        <v>-</v>
      </c>
    </row>
    <row r="1048" spans="1:35" ht="15" customHeight="1" x14ac:dyDescent="0.35">
      <c r="A1048" s="10" t="s">
        <v>1326</v>
      </c>
      <c r="B1048" s="2" t="s">
        <v>2757</v>
      </c>
      <c r="C1048" s="23" t="s">
        <v>1381</v>
      </c>
      <c r="D1048" s="2" t="s">
        <v>2619</v>
      </c>
      <c r="E1048" s="23" t="s">
        <v>1383</v>
      </c>
      <c r="F1048" s="9">
        <v>4</v>
      </c>
      <c r="G1048" s="38">
        <v>20000</v>
      </c>
      <c r="H1048" s="9"/>
      <c r="I1048" s="31"/>
      <c r="J1048" s="9"/>
      <c r="K1048" s="9"/>
      <c r="L1048" s="3" t="str">
        <f>IFERROR(VLOOKUP($D1048,Payments!B$10:$AX$1113,49,FALSE),"-")</f>
        <v>-</v>
      </c>
      <c r="M1048" s="3" t="str">
        <f>IFERROR(VLOOKUP($D1048,Payments!D$10:$AX$1113,47,FALSE),"-")</f>
        <v>-</v>
      </c>
      <c r="N1048" s="3" t="str">
        <f>IFERROR(VLOOKUP($D1048,Payments!F$10:$AX$1113,45,FALSE),"-")</f>
        <v>-</v>
      </c>
      <c r="O1048" s="3" t="str">
        <f>IFERROR(VLOOKUP($D1048,Payments!H$10:$AX$1113,43,FALSE),"-")</f>
        <v>-</v>
      </c>
      <c r="P1048" s="3" t="str">
        <f>IFERROR(VLOOKUP($D1048,Payments!J$10:$AX$1113,41,FALSE),"-")</f>
        <v>-</v>
      </c>
      <c r="Q1048" s="3" t="str">
        <f>IFERROR(VLOOKUP($D1048,Payments!L$10:$AX$1113,39,FALSE),"-")</f>
        <v>-</v>
      </c>
      <c r="R1048" s="3" t="str">
        <f>IFERROR(VLOOKUP($D1048,Payments!N$10:$AX$1113,37,FALSE),"-")</f>
        <v>-</v>
      </c>
      <c r="S1048" s="3" t="str">
        <f>IFERROR(VLOOKUP($D1048,Payments!P$10:$AX$1113,35,FALSE),"-")</f>
        <v>-</v>
      </c>
      <c r="T1048" s="3" t="str">
        <f>IFERROR(VLOOKUP($D1048,Payments!R$10:$AX$1113,33,FALSE),"-")</f>
        <v>-</v>
      </c>
      <c r="U1048" s="3" t="str">
        <f>IFERROR(VLOOKUP($D1048,Payments!T$10:$AX$1113,31,FALSE),"-")</f>
        <v>-</v>
      </c>
      <c r="V1048" s="3" t="str">
        <f>IFERROR(VLOOKUP($D1048,Payments!V$10:$AX$1113,29,FALSE),"-")</f>
        <v>-</v>
      </c>
      <c r="W1048" s="3" t="str">
        <f>IFERROR(VLOOKUP($D1048,Payments!X$10:$AX$1113,27,FALSE),"-")</f>
        <v>-</v>
      </c>
      <c r="X1048" s="3" t="str">
        <f>IFERROR(VLOOKUP($D1048,Payments!Z$10:$AX$1113,25,FALSE),"-")</f>
        <v>-</v>
      </c>
      <c r="Y1048" s="3" t="str">
        <f>IFERROR(VLOOKUP($D1048,Payments!AB$10:$AX$1113,23,FALSE),"-")</f>
        <v>-</v>
      </c>
      <c r="Z1048" s="3" t="str">
        <f>IFERROR(VLOOKUP($D1048,Payments!AD$10:$AX$1113,19,FALSE),"-")</f>
        <v>-</v>
      </c>
      <c r="AA1048" s="3" t="str">
        <f>IFERROR(VLOOKUP($D1048,Payments!AF$10:$AX$1113,17,FALSE),"-")</f>
        <v>-</v>
      </c>
      <c r="AB1048" s="3" t="str">
        <f>IFERROR(VLOOKUP($D1048,Payments!AH$10:$AX$1113,15,FALSE),"-")</f>
        <v>-</v>
      </c>
      <c r="AC1048" s="3" t="str">
        <f>IFERROR(VLOOKUP($D1048,Payments!AJ$10:$AX$1113,15,FALSE),"-")</f>
        <v>-</v>
      </c>
      <c r="AD1048" s="3" t="str">
        <f>IFERROR(VLOOKUP($D1048,Payments!AL$10:$AX$1113,13,FALSE),"-")</f>
        <v>-</v>
      </c>
      <c r="AE1048" s="3" t="str">
        <f>IFERROR(VLOOKUP($D1048,Payments!AN$10:$AX$1113,11,FALSE),"-")</f>
        <v>-</v>
      </c>
      <c r="AF1048" s="3" t="str">
        <f>IFERROR(VLOOKUP($D1048,Payments!AP$10:$AX$1113,9,FALSE),"-")</f>
        <v>-</v>
      </c>
      <c r="AG1048" s="3" t="str">
        <f>IFERROR(VLOOKUP($D1048,Payments!AR$10:$AX$1113,7,FALSE),"-")</f>
        <v>-</v>
      </c>
      <c r="AH1048" s="3" t="str">
        <f>IFERROR(VLOOKUP($D1048,Payments!AT$10:$AX$1113,5,FALSE),"-")</f>
        <v>-</v>
      </c>
      <c r="AI1048" s="3" t="str">
        <f>IFERROR(VLOOKUP($D1048,Payments!AV$10:$AX$1113,3,FALSE),"-")</f>
        <v>-</v>
      </c>
    </row>
    <row r="1049" spans="1:35" ht="15" customHeight="1" x14ac:dyDescent="0.35">
      <c r="A1049" s="10" t="s">
        <v>1326</v>
      </c>
      <c r="B1049" s="2" t="s">
        <v>2757</v>
      </c>
      <c r="C1049" s="23" t="s">
        <v>1381</v>
      </c>
      <c r="D1049" s="2" t="s">
        <v>2620</v>
      </c>
      <c r="E1049" s="23" t="s">
        <v>1384</v>
      </c>
      <c r="F1049" s="9">
        <v>1</v>
      </c>
      <c r="G1049" s="38">
        <v>20000</v>
      </c>
      <c r="H1049" s="9"/>
      <c r="I1049" s="31"/>
      <c r="J1049" s="9"/>
      <c r="K1049" s="9"/>
      <c r="L1049" s="3" t="str">
        <f>IFERROR(VLOOKUP($D1049,Payments!B$10:$AX$1113,49,FALSE),"-")</f>
        <v>-</v>
      </c>
      <c r="M1049" s="3" t="str">
        <f>IFERROR(VLOOKUP($D1049,Payments!D$10:$AX$1113,47,FALSE),"-")</f>
        <v>-</v>
      </c>
      <c r="N1049" s="3" t="str">
        <f>IFERROR(VLOOKUP($D1049,Payments!F$10:$AX$1113,45,FALSE),"-")</f>
        <v>-</v>
      </c>
      <c r="O1049" s="3" t="str">
        <f>IFERROR(VLOOKUP($D1049,Payments!H$10:$AX$1113,43,FALSE),"-")</f>
        <v>-</v>
      </c>
      <c r="P1049" s="3" t="str">
        <f>IFERROR(VLOOKUP($D1049,Payments!J$10:$AX$1113,41,FALSE),"-")</f>
        <v>-</v>
      </c>
      <c r="Q1049" s="3" t="str">
        <f>IFERROR(VLOOKUP($D1049,Payments!L$10:$AX$1113,39,FALSE),"-")</f>
        <v>-</v>
      </c>
      <c r="R1049" s="3" t="str">
        <f>IFERROR(VLOOKUP($D1049,Payments!N$10:$AX$1113,37,FALSE),"-")</f>
        <v>-</v>
      </c>
      <c r="S1049" s="3" t="str">
        <f>IFERROR(VLOOKUP($D1049,Payments!P$10:$AX$1113,35,FALSE),"-")</f>
        <v>-</v>
      </c>
      <c r="T1049" s="3" t="str">
        <f>IFERROR(VLOOKUP($D1049,Payments!R$10:$AX$1113,33,FALSE),"-")</f>
        <v>-</v>
      </c>
      <c r="U1049" s="3" t="str">
        <f>IFERROR(VLOOKUP($D1049,Payments!T$10:$AX$1113,31,FALSE),"-")</f>
        <v>-</v>
      </c>
      <c r="V1049" s="3" t="str">
        <f>IFERROR(VLOOKUP($D1049,Payments!V$10:$AX$1113,29,FALSE),"-")</f>
        <v>-</v>
      </c>
      <c r="W1049" s="3" t="str">
        <f>IFERROR(VLOOKUP($D1049,Payments!X$10:$AX$1113,27,FALSE),"-")</f>
        <v>-</v>
      </c>
      <c r="X1049" s="3" t="str">
        <f>IFERROR(VLOOKUP($D1049,Payments!Z$10:$AX$1113,25,FALSE),"-")</f>
        <v>-</v>
      </c>
      <c r="Y1049" s="3" t="str">
        <f>IFERROR(VLOOKUP($D1049,Payments!AB$10:$AX$1113,23,FALSE),"-")</f>
        <v>-</v>
      </c>
      <c r="Z1049" s="3" t="str">
        <f>IFERROR(VLOOKUP($D1049,Payments!AD$10:$AX$1113,19,FALSE),"-")</f>
        <v>-</v>
      </c>
      <c r="AA1049" s="3" t="str">
        <f>IFERROR(VLOOKUP($D1049,Payments!AF$10:$AX$1113,17,FALSE),"-")</f>
        <v>-</v>
      </c>
      <c r="AB1049" s="3" t="str">
        <f>IFERROR(VLOOKUP($D1049,Payments!AH$10:$AX$1113,15,FALSE),"-")</f>
        <v>-</v>
      </c>
      <c r="AC1049" s="3" t="str">
        <f>IFERROR(VLOOKUP($D1049,Payments!AJ$10:$AX$1113,15,FALSE),"-")</f>
        <v>-</v>
      </c>
      <c r="AD1049" s="3" t="str">
        <f>IFERROR(VLOOKUP($D1049,Payments!AL$10:$AX$1113,13,FALSE),"-")</f>
        <v>-</v>
      </c>
      <c r="AE1049" s="3" t="str">
        <f>IFERROR(VLOOKUP($D1049,Payments!AN$10:$AX$1113,11,FALSE),"-")</f>
        <v>-</v>
      </c>
      <c r="AF1049" s="3" t="str">
        <f>IFERROR(VLOOKUP($D1049,Payments!AP$10:$AX$1113,9,FALSE),"-")</f>
        <v>-</v>
      </c>
      <c r="AG1049" s="3" t="str">
        <f>IFERROR(VLOOKUP($D1049,Payments!AR$10:$AX$1113,7,FALSE),"-")</f>
        <v>-</v>
      </c>
      <c r="AH1049" s="3" t="str">
        <f>IFERROR(VLOOKUP($D1049,Payments!AT$10:$AX$1113,5,FALSE),"-")</f>
        <v>-</v>
      </c>
      <c r="AI1049" s="3" t="str">
        <f>IFERROR(VLOOKUP($D1049,Payments!AV$10:$AX$1113,3,FALSE),"-")</f>
        <v>-</v>
      </c>
    </row>
    <row r="1050" spans="1:35" ht="15" customHeight="1" x14ac:dyDescent="0.35">
      <c r="A1050" s="10" t="s">
        <v>1326</v>
      </c>
      <c r="B1050" s="2" t="s">
        <v>2758</v>
      </c>
      <c r="C1050" s="23" t="s">
        <v>1385</v>
      </c>
      <c r="D1050" s="2" t="s">
        <v>2621</v>
      </c>
      <c r="E1050" s="23" t="s">
        <v>1386</v>
      </c>
      <c r="F1050" s="9">
        <v>9</v>
      </c>
      <c r="G1050" s="38">
        <v>20000</v>
      </c>
      <c r="H1050" s="9"/>
      <c r="I1050" s="31"/>
      <c r="J1050" s="9"/>
      <c r="K1050" s="9"/>
      <c r="L1050" s="3" t="str">
        <f>IFERROR(VLOOKUP($D1050,Payments!B$10:$AX$1113,49,FALSE),"-")</f>
        <v>-</v>
      </c>
      <c r="M1050" s="3" t="str">
        <f>IFERROR(VLOOKUP($D1050,Payments!D$10:$AX$1113,47,FALSE),"-")</f>
        <v>-</v>
      </c>
      <c r="N1050" s="3" t="str">
        <f>IFERROR(VLOOKUP($D1050,Payments!F$10:$AX$1113,45,FALSE),"-")</f>
        <v>-</v>
      </c>
      <c r="O1050" s="3" t="str">
        <f>IFERROR(VLOOKUP($D1050,Payments!H$10:$AX$1113,43,FALSE),"-")</f>
        <v>-</v>
      </c>
      <c r="P1050" s="3" t="str">
        <f>IFERROR(VLOOKUP($D1050,Payments!J$10:$AX$1113,41,FALSE),"-")</f>
        <v>-</v>
      </c>
      <c r="Q1050" s="3" t="str">
        <f>IFERROR(VLOOKUP($D1050,Payments!L$10:$AX$1113,39,FALSE),"-")</f>
        <v>-</v>
      </c>
      <c r="R1050" s="3" t="str">
        <f>IFERROR(VLOOKUP($D1050,Payments!N$10:$AX$1113,37,FALSE),"-")</f>
        <v>-</v>
      </c>
      <c r="S1050" s="3" t="str">
        <f>IFERROR(VLOOKUP($D1050,Payments!P$10:$AX$1113,35,FALSE),"-")</f>
        <v>-</v>
      </c>
      <c r="T1050" s="3" t="str">
        <f>IFERROR(VLOOKUP($D1050,Payments!R$10:$AX$1113,33,FALSE),"-")</f>
        <v>-</v>
      </c>
      <c r="U1050" s="3" t="str">
        <f>IFERROR(VLOOKUP($D1050,Payments!T$10:$AX$1113,31,FALSE),"-")</f>
        <v>-</v>
      </c>
      <c r="V1050" s="3" t="str">
        <f>IFERROR(VLOOKUP($D1050,Payments!V$10:$AX$1113,29,FALSE),"-")</f>
        <v>-</v>
      </c>
      <c r="W1050" s="3" t="str">
        <f>IFERROR(VLOOKUP($D1050,Payments!X$10:$AX$1113,27,FALSE),"-")</f>
        <v>-</v>
      </c>
      <c r="X1050" s="3" t="str">
        <f>IFERROR(VLOOKUP($D1050,Payments!Z$10:$AX$1113,25,FALSE),"-")</f>
        <v>-</v>
      </c>
      <c r="Y1050" s="3" t="str">
        <f>IFERROR(VLOOKUP($D1050,Payments!AB$10:$AX$1113,23,FALSE),"-")</f>
        <v>-</v>
      </c>
      <c r="Z1050" s="3" t="str">
        <f>IFERROR(VLOOKUP($D1050,Payments!AD$10:$AX$1113,19,FALSE),"-")</f>
        <v>-</v>
      </c>
      <c r="AA1050" s="3" t="str">
        <f>IFERROR(VLOOKUP($D1050,Payments!AF$10:$AX$1113,17,FALSE),"-")</f>
        <v>-</v>
      </c>
      <c r="AB1050" s="3" t="str">
        <f>IFERROR(VLOOKUP($D1050,Payments!AH$10:$AX$1113,15,FALSE),"-")</f>
        <v>-</v>
      </c>
      <c r="AC1050" s="3" t="str">
        <f>IFERROR(VLOOKUP($D1050,Payments!AJ$10:$AX$1113,15,FALSE),"-")</f>
        <v>-</v>
      </c>
      <c r="AD1050" s="3" t="str">
        <f>IFERROR(VLOOKUP($D1050,Payments!AL$10:$AX$1113,13,FALSE),"-")</f>
        <v>-</v>
      </c>
      <c r="AE1050" s="3" t="str">
        <f>IFERROR(VLOOKUP($D1050,Payments!AN$10:$AX$1113,11,FALSE),"-")</f>
        <v>-</v>
      </c>
      <c r="AF1050" s="3" t="str">
        <f>IFERROR(VLOOKUP($D1050,Payments!AP$10:$AX$1113,9,FALSE),"-")</f>
        <v>-</v>
      </c>
      <c r="AG1050" s="3" t="str">
        <f>IFERROR(VLOOKUP($D1050,Payments!AR$10:$AX$1113,7,FALSE),"-")</f>
        <v>-</v>
      </c>
      <c r="AH1050" s="3" t="str">
        <f>IFERROR(VLOOKUP($D1050,Payments!AT$10:$AX$1113,5,FALSE),"-")</f>
        <v>-</v>
      </c>
      <c r="AI1050" s="3" t="str">
        <f>IFERROR(VLOOKUP($D1050,Payments!AV$10:$AX$1113,3,FALSE),"-")</f>
        <v>-</v>
      </c>
    </row>
    <row r="1051" spans="1:35" ht="15" customHeight="1" x14ac:dyDescent="0.35">
      <c r="A1051" s="10" t="s">
        <v>1064</v>
      </c>
      <c r="B1051" s="2" t="s">
        <v>2758</v>
      </c>
      <c r="C1051" s="23" t="s">
        <v>1385</v>
      </c>
      <c r="D1051" s="2" t="s">
        <v>2622</v>
      </c>
      <c r="E1051" s="23" t="s">
        <v>1387</v>
      </c>
      <c r="F1051" s="9"/>
      <c r="G1051" s="38">
        <v>20000</v>
      </c>
      <c r="H1051" s="9"/>
      <c r="I1051" s="31" t="s">
        <v>1388</v>
      </c>
      <c r="J1051" s="9"/>
      <c r="K1051" s="9"/>
      <c r="L1051" s="3" t="str">
        <f>IFERROR(VLOOKUP($D1051,Payments!B$10:$AX$1113,49,FALSE),"-")</f>
        <v>-</v>
      </c>
      <c r="M1051" s="3" t="str">
        <f>IFERROR(VLOOKUP($D1051,Payments!D$10:$AX$1113,47,FALSE),"-")</f>
        <v>-</v>
      </c>
      <c r="N1051" s="3" t="str">
        <f>IFERROR(VLOOKUP($D1051,Payments!F$10:$AX$1113,45,FALSE),"-")</f>
        <v>-</v>
      </c>
      <c r="O1051" s="3" t="str">
        <f>IFERROR(VLOOKUP($D1051,Payments!H$10:$AX$1113,43,FALSE),"-")</f>
        <v>-</v>
      </c>
      <c r="P1051" s="3" t="str">
        <f>IFERROR(VLOOKUP($D1051,Payments!J$10:$AX$1113,41,FALSE),"-")</f>
        <v>-</v>
      </c>
      <c r="Q1051" s="3" t="str">
        <f>IFERROR(VLOOKUP($D1051,Payments!L$10:$AX$1113,39,FALSE),"-")</f>
        <v>-</v>
      </c>
      <c r="R1051" s="3" t="str">
        <f>IFERROR(VLOOKUP($D1051,Payments!N$10:$AX$1113,37,FALSE),"-")</f>
        <v>-</v>
      </c>
      <c r="S1051" s="3" t="str">
        <f>IFERROR(VLOOKUP($D1051,Payments!P$10:$AX$1113,35,FALSE),"-")</f>
        <v>-</v>
      </c>
      <c r="T1051" s="3" t="str">
        <f>IFERROR(VLOOKUP($D1051,Payments!R$10:$AX$1113,33,FALSE),"-")</f>
        <v>-</v>
      </c>
      <c r="U1051" s="3" t="str">
        <f>IFERROR(VLOOKUP($D1051,Payments!T$10:$AX$1113,31,FALSE),"-")</f>
        <v>-</v>
      </c>
      <c r="V1051" s="3" t="str">
        <f>IFERROR(VLOOKUP($D1051,Payments!V$10:$AX$1113,29,FALSE),"-")</f>
        <v>-</v>
      </c>
      <c r="W1051" s="3" t="str">
        <f>IFERROR(VLOOKUP($D1051,Payments!X$10:$AX$1113,27,FALSE),"-")</f>
        <v>-</v>
      </c>
      <c r="X1051" s="3" t="str">
        <f>IFERROR(VLOOKUP($D1051,Payments!Z$10:$AX$1113,25,FALSE),"-")</f>
        <v>-</v>
      </c>
      <c r="Y1051" s="3" t="str">
        <f>IFERROR(VLOOKUP($D1051,Payments!AB$10:$AX$1113,23,FALSE),"-")</f>
        <v>-</v>
      </c>
      <c r="Z1051" s="3" t="str">
        <f>IFERROR(VLOOKUP($D1051,Payments!AD$10:$AX$1113,19,FALSE),"-")</f>
        <v>-</v>
      </c>
      <c r="AA1051" s="3" t="str">
        <f>IFERROR(VLOOKUP($D1051,Payments!AF$10:$AX$1113,17,FALSE),"-")</f>
        <v>-</v>
      </c>
      <c r="AB1051" s="3" t="str">
        <f>IFERROR(VLOOKUP($D1051,Payments!AH$10:$AX$1113,15,FALSE),"-")</f>
        <v>-</v>
      </c>
      <c r="AC1051" s="3" t="str">
        <f>IFERROR(VLOOKUP($D1051,Payments!AJ$10:$AX$1113,15,FALSE),"-")</f>
        <v>-</v>
      </c>
      <c r="AD1051" s="3" t="str">
        <f>IFERROR(VLOOKUP($D1051,Payments!AL$10:$AX$1113,13,FALSE),"-")</f>
        <v>-</v>
      </c>
      <c r="AE1051" s="3" t="str">
        <f>IFERROR(VLOOKUP($D1051,Payments!AN$10:$AX$1113,11,FALSE),"-")</f>
        <v>-</v>
      </c>
      <c r="AF1051" s="3" t="str">
        <f>IFERROR(VLOOKUP($D1051,Payments!AP$10:$AX$1113,9,FALSE),"-")</f>
        <v>-</v>
      </c>
      <c r="AG1051" s="3" t="str">
        <f>IFERROR(VLOOKUP($D1051,Payments!AR$10:$AX$1113,7,FALSE),"-")</f>
        <v>-</v>
      </c>
      <c r="AH1051" s="3" t="str">
        <f>IFERROR(VLOOKUP($D1051,Payments!AT$10:$AX$1113,5,FALSE),"-")</f>
        <v>-</v>
      </c>
      <c r="AI1051" s="3" t="str">
        <f>IFERROR(VLOOKUP($D1051,Payments!AV$10:$AX$1113,3,FALSE),"-")</f>
        <v>-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113"/>
  <sheetViews>
    <sheetView showGridLines="0" tabSelected="1" zoomScale="110" zoomScaleNormal="11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4.5" x14ac:dyDescent="0.35"/>
  <cols>
    <col min="1" max="1" width="2.7265625" style="14" customWidth="1"/>
    <col min="2" max="49" width="8.7265625" style="14"/>
    <col min="50" max="97" width="0" style="14" hidden="1" customWidth="1"/>
    <col min="98" max="16384" width="8.7265625" style="14"/>
  </cols>
  <sheetData>
    <row r="2" spans="1:97" x14ac:dyDescent="0.35">
      <c r="L2" s="14" t="str">
        <f>IFERROR(VLOOKUP($D2,,25,FALSE),"-")</f>
        <v>-</v>
      </c>
    </row>
    <row r="3" spans="1:97" ht="18.5" x14ac:dyDescent="0.45">
      <c r="B3" s="13" t="s">
        <v>2759</v>
      </c>
      <c r="C3" s="13"/>
    </row>
    <row r="4" spans="1:97" x14ac:dyDescent="0.35">
      <c r="A4" s="17"/>
    </row>
    <row r="7" spans="1:97" ht="15.5" x14ac:dyDescent="0.35">
      <c r="B7" s="73">
        <v>2017</v>
      </c>
      <c r="C7" s="75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  <c r="R7" s="74"/>
      <c r="S7" s="74"/>
      <c r="T7" s="74"/>
      <c r="U7" s="74"/>
      <c r="V7" s="74"/>
      <c r="W7" s="74"/>
      <c r="X7" s="74"/>
      <c r="Y7" s="74"/>
      <c r="Z7" s="80">
        <v>2018</v>
      </c>
      <c r="AA7" s="81"/>
      <c r="AB7" s="81"/>
      <c r="AC7" s="81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3"/>
      <c r="AY7" s="73">
        <v>2017</v>
      </c>
      <c r="AZ7" s="75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80">
        <v>2018</v>
      </c>
      <c r="BX7" s="86"/>
      <c r="BY7" s="81"/>
      <c r="BZ7" s="81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</row>
    <row r="8" spans="1:97" ht="15.5" x14ac:dyDescent="0.35">
      <c r="B8" s="91" t="s">
        <v>2760</v>
      </c>
      <c r="C8" s="92"/>
      <c r="D8" s="91" t="s">
        <v>2761</v>
      </c>
      <c r="E8" s="92"/>
      <c r="F8" s="91" t="s">
        <v>2762</v>
      </c>
      <c r="G8" s="92"/>
      <c r="H8" s="91" t="s">
        <v>2763</v>
      </c>
      <c r="I8" s="92"/>
      <c r="J8" s="91" t="s">
        <v>2764</v>
      </c>
      <c r="K8" s="92"/>
      <c r="L8" s="91" t="s">
        <v>2765</v>
      </c>
      <c r="M8" s="92"/>
      <c r="N8" s="91" t="s">
        <v>2766</v>
      </c>
      <c r="O8" s="92"/>
      <c r="P8" s="91" t="s">
        <v>2767</v>
      </c>
      <c r="Q8" s="92"/>
      <c r="R8" s="91" t="s">
        <v>2768</v>
      </c>
      <c r="S8" s="92"/>
      <c r="T8" s="91" t="s">
        <v>2769</v>
      </c>
      <c r="U8" s="92"/>
      <c r="V8" s="91" t="s">
        <v>2770</v>
      </c>
      <c r="W8" s="92"/>
      <c r="X8" s="91" t="s">
        <v>2771</v>
      </c>
      <c r="Y8" s="92"/>
      <c r="Z8" s="89" t="s">
        <v>2760</v>
      </c>
      <c r="AA8" s="90"/>
      <c r="AB8" s="89" t="s">
        <v>2761</v>
      </c>
      <c r="AC8" s="90"/>
      <c r="AD8" s="89" t="s">
        <v>2762</v>
      </c>
      <c r="AE8" s="90"/>
      <c r="AF8" s="89" t="s">
        <v>2763</v>
      </c>
      <c r="AG8" s="90"/>
      <c r="AH8" s="89" t="s">
        <v>2764</v>
      </c>
      <c r="AI8" s="90"/>
      <c r="AJ8" s="89" t="s">
        <v>2765</v>
      </c>
      <c r="AK8" s="90"/>
      <c r="AL8" s="89" t="s">
        <v>2766</v>
      </c>
      <c r="AM8" s="90"/>
      <c r="AN8" s="89" t="s">
        <v>2767</v>
      </c>
      <c r="AO8" s="90"/>
      <c r="AP8" s="89" t="s">
        <v>2768</v>
      </c>
      <c r="AQ8" s="90"/>
      <c r="AR8" s="89" t="s">
        <v>2769</v>
      </c>
      <c r="AS8" s="90"/>
      <c r="AT8" s="89" t="s">
        <v>2770</v>
      </c>
      <c r="AU8" s="90"/>
      <c r="AV8" s="89" t="s">
        <v>2771</v>
      </c>
      <c r="AW8" s="90"/>
      <c r="AY8" s="85" t="s">
        <v>2760</v>
      </c>
      <c r="AZ8" s="85"/>
      <c r="BA8" s="85" t="s">
        <v>2761</v>
      </c>
      <c r="BB8" s="85"/>
      <c r="BC8" s="85" t="s">
        <v>2762</v>
      </c>
      <c r="BD8" s="85"/>
      <c r="BE8" s="85" t="s">
        <v>2763</v>
      </c>
      <c r="BF8" s="85"/>
      <c r="BG8" s="85" t="s">
        <v>2764</v>
      </c>
      <c r="BH8" s="85"/>
      <c r="BI8" s="85" t="s">
        <v>2765</v>
      </c>
      <c r="BJ8" s="85"/>
      <c r="BK8" s="85" t="s">
        <v>2766</v>
      </c>
      <c r="BL8" s="85"/>
      <c r="BM8" s="85" t="s">
        <v>2767</v>
      </c>
      <c r="BN8" s="85"/>
      <c r="BO8" s="85" t="s">
        <v>2768</v>
      </c>
      <c r="BP8" s="85"/>
      <c r="BQ8" s="85" t="s">
        <v>2769</v>
      </c>
      <c r="BR8" s="85"/>
      <c r="BS8" s="85" t="s">
        <v>2770</v>
      </c>
      <c r="BT8" s="85"/>
      <c r="BU8" s="85" t="s">
        <v>2771</v>
      </c>
      <c r="BV8" s="85"/>
      <c r="BW8" s="84" t="s">
        <v>2760</v>
      </c>
      <c r="BX8" s="84"/>
      <c r="BY8" s="84" t="s">
        <v>2761</v>
      </c>
      <c r="BZ8" s="84"/>
      <c r="CA8" s="84" t="s">
        <v>2762</v>
      </c>
      <c r="CB8" s="84"/>
      <c r="CC8" s="84" t="s">
        <v>2763</v>
      </c>
      <c r="CD8" s="84"/>
      <c r="CE8" s="84" t="s">
        <v>2764</v>
      </c>
      <c r="CF8" s="84"/>
      <c r="CG8" s="84" t="s">
        <v>2765</v>
      </c>
      <c r="CH8" s="84"/>
      <c r="CI8" s="84" t="s">
        <v>2766</v>
      </c>
      <c r="CJ8" s="84"/>
      <c r="CK8" s="84" t="s">
        <v>2767</v>
      </c>
      <c r="CL8" s="84"/>
      <c r="CM8" s="84" t="s">
        <v>2768</v>
      </c>
      <c r="CN8" s="84"/>
      <c r="CO8" s="84" t="s">
        <v>2769</v>
      </c>
      <c r="CP8" s="84"/>
      <c r="CQ8" s="84" t="s">
        <v>2770</v>
      </c>
      <c r="CR8" s="84"/>
      <c r="CS8" s="84" t="s">
        <v>2771</v>
      </c>
    </row>
    <row r="9" spans="1:97" ht="15.5" x14ac:dyDescent="0.35">
      <c r="B9" s="77" t="s">
        <v>0</v>
      </c>
      <c r="C9" s="78" t="s">
        <v>2785</v>
      </c>
      <c r="D9" s="77" t="s">
        <v>0</v>
      </c>
      <c r="E9" s="78" t="s">
        <v>2785</v>
      </c>
      <c r="F9" s="77" t="s">
        <v>0</v>
      </c>
      <c r="G9" s="78" t="s">
        <v>2785</v>
      </c>
      <c r="H9" s="77" t="s">
        <v>0</v>
      </c>
      <c r="I9" s="78" t="s">
        <v>2785</v>
      </c>
      <c r="J9" s="77" t="s">
        <v>0</v>
      </c>
      <c r="K9" s="78" t="s">
        <v>2785</v>
      </c>
      <c r="L9" s="77" t="s">
        <v>0</v>
      </c>
      <c r="M9" s="78" t="s">
        <v>2785</v>
      </c>
      <c r="N9" s="77" t="s">
        <v>0</v>
      </c>
      <c r="O9" s="78" t="s">
        <v>2785</v>
      </c>
      <c r="P9" s="77" t="s">
        <v>0</v>
      </c>
      <c r="Q9" s="78" t="s">
        <v>2785</v>
      </c>
      <c r="R9" s="77" t="s">
        <v>0</v>
      </c>
      <c r="S9" s="78" t="s">
        <v>2785</v>
      </c>
      <c r="T9" s="77" t="s">
        <v>0</v>
      </c>
      <c r="U9" s="78" t="s">
        <v>2785</v>
      </c>
      <c r="V9" s="77" t="s">
        <v>0</v>
      </c>
      <c r="W9" s="78" t="s">
        <v>2785</v>
      </c>
      <c r="X9" s="77" t="s">
        <v>0</v>
      </c>
      <c r="Y9" s="78" t="s">
        <v>2785</v>
      </c>
      <c r="Z9" s="76" t="s">
        <v>0</v>
      </c>
      <c r="AA9" s="79" t="s">
        <v>2785</v>
      </c>
      <c r="AB9" s="76" t="s">
        <v>0</v>
      </c>
      <c r="AC9" s="79" t="s">
        <v>2785</v>
      </c>
      <c r="AD9" s="76" t="s">
        <v>0</v>
      </c>
      <c r="AE9" s="79" t="s">
        <v>2785</v>
      </c>
      <c r="AF9" s="76" t="s">
        <v>0</v>
      </c>
      <c r="AG9" s="79" t="s">
        <v>2785</v>
      </c>
      <c r="AH9" s="76" t="s">
        <v>0</v>
      </c>
      <c r="AI9" s="79" t="s">
        <v>2785</v>
      </c>
      <c r="AJ9" s="76" t="s">
        <v>0</v>
      </c>
      <c r="AK9" s="79" t="s">
        <v>2785</v>
      </c>
      <c r="AL9" s="76" t="s">
        <v>0</v>
      </c>
      <c r="AM9" s="79" t="s">
        <v>2785</v>
      </c>
      <c r="AN9" s="76" t="s">
        <v>0</v>
      </c>
      <c r="AO9" s="79" t="s">
        <v>2785</v>
      </c>
      <c r="AP9" s="76" t="s">
        <v>0</v>
      </c>
      <c r="AQ9" s="79" t="s">
        <v>2785</v>
      </c>
      <c r="AR9" s="76" t="s">
        <v>0</v>
      </c>
      <c r="AS9" s="79" t="s">
        <v>2785</v>
      </c>
      <c r="AT9" s="76" t="s">
        <v>0</v>
      </c>
      <c r="AU9" s="79" t="s">
        <v>2785</v>
      </c>
      <c r="AV9" s="76" t="s">
        <v>0</v>
      </c>
      <c r="AW9" s="79" t="s">
        <v>2785</v>
      </c>
      <c r="AY9" s="77" t="s">
        <v>0</v>
      </c>
      <c r="AZ9" s="77"/>
      <c r="BA9" s="77" t="s">
        <v>0</v>
      </c>
      <c r="BB9" s="77"/>
      <c r="BC9" s="77" t="s">
        <v>0</v>
      </c>
      <c r="BD9" s="77"/>
      <c r="BE9" s="77" t="s">
        <v>0</v>
      </c>
      <c r="BF9" s="77"/>
      <c r="BG9" s="77" t="s">
        <v>0</v>
      </c>
      <c r="BH9" s="77"/>
      <c r="BI9" s="77" t="s">
        <v>0</v>
      </c>
      <c r="BJ9" s="77"/>
      <c r="BK9" s="77" t="s">
        <v>0</v>
      </c>
      <c r="BL9" s="77"/>
      <c r="BM9" s="77" t="s">
        <v>0</v>
      </c>
      <c r="BN9" s="77"/>
      <c r="BO9" s="77" t="s">
        <v>0</v>
      </c>
      <c r="BP9" s="77"/>
      <c r="BQ9" s="77" t="s">
        <v>0</v>
      </c>
      <c r="BR9" s="77"/>
      <c r="BS9" s="77" t="s">
        <v>0</v>
      </c>
      <c r="BT9" s="77"/>
      <c r="BU9" s="77" t="s">
        <v>0</v>
      </c>
      <c r="BV9" s="77"/>
      <c r="BW9" s="76" t="s">
        <v>0</v>
      </c>
      <c r="BX9" s="76"/>
      <c r="BY9" s="76" t="s">
        <v>0</v>
      </c>
      <c r="BZ9" s="76"/>
      <c r="CA9" s="76" t="s">
        <v>0</v>
      </c>
      <c r="CB9" s="76"/>
      <c r="CC9" s="76" t="s">
        <v>0</v>
      </c>
      <c r="CD9" s="76"/>
      <c r="CE9" s="76" t="s">
        <v>0</v>
      </c>
      <c r="CF9" s="76"/>
      <c r="CG9" s="76" t="s">
        <v>0</v>
      </c>
      <c r="CH9" s="76"/>
      <c r="CI9" s="76" t="s">
        <v>0</v>
      </c>
      <c r="CJ9" s="76"/>
      <c r="CK9" s="76" t="s">
        <v>0</v>
      </c>
      <c r="CL9" s="76"/>
      <c r="CM9" s="76" t="s">
        <v>0</v>
      </c>
      <c r="CN9" s="76"/>
      <c r="CO9" s="76" t="s">
        <v>0</v>
      </c>
      <c r="CP9" s="76"/>
      <c r="CQ9" s="76" t="s">
        <v>0</v>
      </c>
      <c r="CR9" s="76"/>
      <c r="CS9" s="76" t="s">
        <v>0</v>
      </c>
    </row>
    <row r="10" spans="1:97" x14ac:dyDescent="0.35">
      <c r="B10" s="93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16" t="s">
        <v>1473</v>
      </c>
      <c r="AY10" s="14">
        <f t="shared" ref="AY10:AY73" si="0">IF(LEFT(B10,1)="O","Orange",IF(LEFT(B10,1)="B","Blue",IF(LEFT(B10,1)="Y","Yellow",IF(LEFT(B10,1)="P","Pink",IF(LEFT(B10,1)="G","Green",0)))))</f>
        <v>0</v>
      </c>
      <c r="BA10" s="14">
        <f t="shared" ref="BA10:BA73" si="1">IF(LEFT(D10,1)="O","Orange",IF(LEFT(D10,1)="B","Blue",IF(LEFT(D10,1)="Y","Yellow",IF(LEFT(D10,1)="P","Pink",IF(LEFT(D10,1)="G","Green",0)))))</f>
        <v>0</v>
      </c>
      <c r="BC10" s="14">
        <f t="shared" ref="BC10:BC73" si="2">IF(LEFT(F10,1)="O","Orange",IF(LEFT(F10,1)="B","Blue",IF(LEFT(F10,1)="Y","Yellow",IF(LEFT(F10,1)="P","Pink",IF(LEFT(F10,1)="G","Green",0)))))</f>
        <v>0</v>
      </c>
      <c r="BE10" s="14">
        <f t="shared" ref="BE10:BE73" si="3">IF(LEFT(H10,1)="O","Orange",IF(LEFT(H10,1)="B","Blue",IF(LEFT(H10,1)="Y","Yellow",IF(LEFT(H10,1)="P","Pink",IF(LEFT(H10,1)="G","Green",0)))))</f>
        <v>0</v>
      </c>
      <c r="BG10" s="14">
        <f t="shared" ref="BG10:BG73" si="4">IF(LEFT(J10,1)="O","Orange",IF(LEFT(J10,1)="B","Blue",IF(LEFT(J10,1)="Y","Yellow",IF(LEFT(J10,1)="P","Pink",IF(LEFT(J10,1)="G","Green",0)))))</f>
        <v>0</v>
      </c>
      <c r="BI10" s="14">
        <f t="shared" ref="BI10:BI73" si="5">IF(LEFT(L10,1)="O","Orange",IF(LEFT(L10,1)="B","Blue",IF(LEFT(L10,1)="Y","Yellow",IF(LEFT(L10,1)="P","Pink",IF(LEFT(L10,1)="G","Green",0)))))</f>
        <v>0</v>
      </c>
      <c r="BK10" s="14">
        <f t="shared" ref="BK10:BK73" si="6">IF(LEFT(N10,1)="O","Orange",IF(LEFT(N10,1)="B","Blue",IF(LEFT(N10,1)="Y","Yellow",IF(LEFT(N10,1)="P","Pink",IF(LEFT(N10,1)="G","Green",0)))))</f>
        <v>0</v>
      </c>
      <c r="BM10" s="14">
        <f t="shared" ref="BM10:BM73" si="7">IF(LEFT(P10,1)="O","Orange",IF(LEFT(P10,1)="B","Blue",IF(LEFT(P10,1)="Y","Yellow",IF(LEFT(P10,1)="P","Pink",IF(LEFT(P10,1)="G","Green",0)))))</f>
        <v>0</v>
      </c>
      <c r="BO10" s="14">
        <f t="shared" ref="BO10:BO73" si="8">IF(LEFT(R10,1)="O","Orange",IF(LEFT(R10,1)="B","Blue",IF(LEFT(R10,1)="Y","Yellow",IF(LEFT(R10,1)="P","Pink",IF(LEFT(R10,1)="G","Green",0)))))</f>
        <v>0</v>
      </c>
      <c r="BQ10" s="14">
        <f t="shared" ref="BQ10:BQ73" si="9">IF(LEFT(T10,1)="O","Orange",IF(LEFT(T10,1)="B","Blue",IF(LEFT(T10,1)="Y","Yellow",IF(LEFT(T10,1)="P","Pink",IF(LEFT(T10,1)="G","Green",0)))))</f>
        <v>0</v>
      </c>
      <c r="BS10" s="14">
        <f t="shared" ref="BS10:BS73" si="10">IF(LEFT(V10,1)="O","Orange",IF(LEFT(V10,1)="B","Blue",IF(LEFT(V10,1)="Y","Yellow",IF(LEFT(V10,1)="P","Pink",IF(LEFT(V10,1)="G","Green",0)))))</f>
        <v>0</v>
      </c>
      <c r="BU10" s="14">
        <f t="shared" ref="BU10:BU73" si="11">IF(LEFT(X10,1)="O","Orange",IF(LEFT(X10,1)="B","Blue",IF(LEFT(X10,1)="Y","Yellow",IF(LEFT(X10,1)="P","Pink",IF(LEFT(X10,1)="G","Green",0)))))</f>
        <v>0</v>
      </c>
      <c r="BW10" s="14">
        <f t="shared" ref="BW10:BW73" si="12">IF(LEFT(Z10,1)="O","Orange",IF(LEFT(Z10,1)="B","Blue",IF(LEFT(Z10,1)="Y","Yellow",IF(LEFT(Z10,1)="P","Pink",IF(LEFT(Z10,1)="G","Green",0)))))</f>
        <v>0</v>
      </c>
      <c r="BY10" s="14">
        <f t="shared" ref="BY10:BY73" si="13">IF(LEFT(AB10,1)="O","Orange",IF(LEFT(AB10,1)="B","Blue",IF(LEFT(AB10,1)="Y","Yellow",IF(LEFT(AB10,1)="P","Pink",IF(LEFT(AB10,1)="G","Green",0)))))</f>
        <v>0</v>
      </c>
      <c r="CA10" s="14">
        <f t="shared" ref="CA10:CA73" si="14">IF(LEFT(AD10,1)="O","Orange",IF(LEFT(AD10,1)="B","Blue",IF(LEFT(AD10,1)="Y","Yellow",IF(LEFT(AD10,1)="P","Pink",IF(LEFT(AD10,1)="G","Green",0)))))</f>
        <v>0</v>
      </c>
      <c r="CC10" s="14">
        <f t="shared" ref="CC10:CC73" si="15">IF(LEFT(AF10,1)="O","Orange",IF(LEFT(AF10,1)="B","Blue",IF(LEFT(AF10,1)="Y","Yellow",IF(LEFT(AF10,1)="P","Pink",IF(LEFT(AF10,1)="G","Green",0)))))</f>
        <v>0</v>
      </c>
      <c r="CE10" s="14">
        <f t="shared" ref="CE10:CE73" si="16">IF(LEFT(AH10,1)="O","Orange",IF(LEFT(AH10,1)="B","Blue",IF(LEFT(AH10,1)="Y","Yellow",IF(LEFT(AH10,1)="P","Pink",IF(LEFT(AH10,1)="G","Green",0)))))</f>
        <v>0</v>
      </c>
      <c r="CG10" s="14">
        <f t="shared" ref="CG10:CG73" si="17">IF(LEFT(AJ10,1)="O","Orange",IF(LEFT(AJ10,1)="B","Blue",IF(LEFT(AJ10,1)="Y","Yellow",IF(LEFT(AJ10,1)="P","Pink",IF(LEFT(AJ10,1)="G","Green",0)))))</f>
        <v>0</v>
      </c>
      <c r="CI10" s="14">
        <f t="shared" ref="CI10:CI73" si="18">IF(LEFT(AL10,1)="O","Orange",IF(LEFT(AL10,1)="B","Blue",IF(LEFT(AL10,1)="Y","Yellow",IF(LEFT(AL10,1)="P","Pink",IF(LEFT(AL10,1)="G","Green",0)))))</f>
        <v>0</v>
      </c>
      <c r="CK10" s="14">
        <f t="shared" ref="CK10:CK73" si="19">IF(LEFT(AN10,1)="O","Orange",IF(LEFT(AN10,1)="B","Blue",IF(LEFT(AN10,1)="Y","Yellow",IF(LEFT(AN10,1)="P","Pink",IF(LEFT(AN10,1)="G","Green",0)))))</f>
        <v>0</v>
      </c>
      <c r="CM10" s="14">
        <f t="shared" ref="CM10:CM73" si="20">IF(LEFT(AP10,1)="O","Orange",IF(LEFT(AP10,1)="B","Blue",IF(LEFT(AP10,1)="Y","Yellow",IF(LEFT(AP10,1)="P","Pink",IF(LEFT(AP10,1)="G","Green",0)))))</f>
        <v>0</v>
      </c>
      <c r="CO10" s="14">
        <f t="shared" ref="CO10:CO73" si="21">IF(LEFT(AR10,1)="O","Orange",IF(LEFT(AR10,1)="B","Blue",IF(LEFT(AR10,1)="Y","Yellow",IF(LEFT(AR10,1)="P","Pink",IF(LEFT(AR10,1)="G","Green",0)))))</f>
        <v>0</v>
      </c>
      <c r="CQ10" s="14">
        <f t="shared" ref="CQ10:CQ73" si="22">IF(LEFT(AT10,1)="O","Orange",IF(LEFT(AT10,1)="B","Blue",IF(LEFT(AT10,1)="Y","Yellow",IF(LEFT(AT10,1)="P","Pink",IF(LEFT(AT10,1)="G","Green",0)))))</f>
        <v>0</v>
      </c>
      <c r="CS10" s="14">
        <f t="shared" ref="CS10:CS73" si="23">IF(LEFT(AV10,1)="O","Orange",IF(LEFT(AV10,1)="B","Blue",IF(LEFT(AV10,1)="Y","Yellow",IF(LEFT(AV10,1)="P","Pink",IF(LEFT(AV10,1)="G","Green",0)))))</f>
        <v>0</v>
      </c>
    </row>
    <row r="11" spans="1:97" x14ac:dyDescent="0.35">
      <c r="B11" s="18"/>
      <c r="C11" s="18"/>
      <c r="D11" s="18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6" t="s">
        <v>1473</v>
      </c>
      <c r="AY11" s="14">
        <f t="shared" si="0"/>
        <v>0</v>
      </c>
      <c r="BA11" s="14">
        <f t="shared" si="1"/>
        <v>0</v>
      </c>
      <c r="BC11" s="14">
        <f t="shared" si="2"/>
        <v>0</v>
      </c>
      <c r="BE11" s="14">
        <f t="shared" si="3"/>
        <v>0</v>
      </c>
      <c r="BG11" s="14">
        <f t="shared" si="4"/>
        <v>0</v>
      </c>
      <c r="BI11" s="14">
        <f t="shared" si="5"/>
        <v>0</v>
      </c>
      <c r="BK11" s="14">
        <f t="shared" si="6"/>
        <v>0</v>
      </c>
      <c r="BM11" s="14">
        <f t="shared" si="7"/>
        <v>0</v>
      </c>
      <c r="BO11" s="14">
        <f t="shared" si="8"/>
        <v>0</v>
      </c>
      <c r="BQ11" s="14">
        <f t="shared" si="9"/>
        <v>0</v>
      </c>
      <c r="BS11" s="14">
        <f t="shared" si="10"/>
        <v>0</v>
      </c>
      <c r="BU11" s="14">
        <f t="shared" si="11"/>
        <v>0</v>
      </c>
      <c r="BW11" s="14">
        <f t="shared" si="12"/>
        <v>0</v>
      </c>
      <c r="BY11" s="14">
        <f t="shared" si="13"/>
        <v>0</v>
      </c>
      <c r="CA11" s="14">
        <f t="shared" si="14"/>
        <v>0</v>
      </c>
      <c r="CC11" s="14">
        <f t="shared" si="15"/>
        <v>0</v>
      </c>
      <c r="CE11" s="14">
        <f t="shared" si="16"/>
        <v>0</v>
      </c>
      <c r="CG11" s="14">
        <f t="shared" si="17"/>
        <v>0</v>
      </c>
      <c r="CI11" s="14">
        <f t="shared" si="18"/>
        <v>0</v>
      </c>
      <c r="CK11" s="14">
        <f t="shared" si="19"/>
        <v>0</v>
      </c>
      <c r="CM11" s="14">
        <f t="shared" si="20"/>
        <v>0</v>
      </c>
      <c r="CO11" s="14">
        <f t="shared" si="21"/>
        <v>0</v>
      </c>
      <c r="CQ11" s="14">
        <f t="shared" si="22"/>
        <v>0</v>
      </c>
      <c r="CS11" s="14">
        <f t="shared" si="23"/>
        <v>0</v>
      </c>
    </row>
    <row r="12" spans="1:97" x14ac:dyDescent="0.35">
      <c r="B12" s="1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6" t="s">
        <v>1473</v>
      </c>
      <c r="AY12" s="14">
        <f t="shared" si="0"/>
        <v>0</v>
      </c>
      <c r="BA12" s="14">
        <f t="shared" si="1"/>
        <v>0</v>
      </c>
      <c r="BC12" s="14">
        <f t="shared" si="2"/>
        <v>0</v>
      </c>
      <c r="BE12" s="14">
        <f t="shared" si="3"/>
        <v>0</v>
      </c>
      <c r="BG12" s="14">
        <f t="shared" si="4"/>
        <v>0</v>
      </c>
      <c r="BI12" s="14">
        <f t="shared" si="5"/>
        <v>0</v>
      </c>
      <c r="BK12" s="14">
        <f t="shared" si="6"/>
        <v>0</v>
      </c>
      <c r="BM12" s="14">
        <f t="shared" si="7"/>
        <v>0</v>
      </c>
      <c r="BO12" s="14">
        <f t="shared" si="8"/>
        <v>0</v>
      </c>
      <c r="BQ12" s="14">
        <f t="shared" si="9"/>
        <v>0</v>
      </c>
      <c r="BS12" s="14">
        <f t="shared" si="10"/>
        <v>0</v>
      </c>
      <c r="BU12" s="14">
        <f t="shared" si="11"/>
        <v>0</v>
      </c>
      <c r="BW12" s="14">
        <f t="shared" si="12"/>
        <v>0</v>
      </c>
      <c r="BY12" s="14">
        <f t="shared" si="13"/>
        <v>0</v>
      </c>
      <c r="CA12" s="14">
        <f t="shared" si="14"/>
        <v>0</v>
      </c>
      <c r="CC12" s="14">
        <f t="shared" si="15"/>
        <v>0</v>
      </c>
      <c r="CE12" s="14">
        <f t="shared" si="16"/>
        <v>0</v>
      </c>
      <c r="CG12" s="14">
        <f t="shared" si="17"/>
        <v>0</v>
      </c>
      <c r="CI12" s="14">
        <f t="shared" si="18"/>
        <v>0</v>
      </c>
      <c r="CK12" s="14">
        <f t="shared" si="19"/>
        <v>0</v>
      </c>
      <c r="CM12" s="14">
        <f t="shared" si="20"/>
        <v>0</v>
      </c>
      <c r="CO12" s="14">
        <f t="shared" si="21"/>
        <v>0</v>
      </c>
      <c r="CQ12" s="14">
        <f t="shared" si="22"/>
        <v>0</v>
      </c>
      <c r="CS12" s="14">
        <f t="shared" si="23"/>
        <v>0</v>
      </c>
    </row>
    <row r="13" spans="1:97" x14ac:dyDescent="0.35">
      <c r="B13" s="18"/>
      <c r="C13" s="15"/>
      <c r="D13" s="18"/>
      <c r="E13" s="18"/>
      <c r="F13" s="18"/>
      <c r="G13" s="18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6" t="s">
        <v>1473</v>
      </c>
      <c r="AY13" s="14">
        <f t="shared" si="0"/>
        <v>0</v>
      </c>
      <c r="BA13" s="14">
        <f t="shared" si="1"/>
        <v>0</v>
      </c>
      <c r="BC13" s="14">
        <f t="shared" si="2"/>
        <v>0</v>
      </c>
      <c r="BE13" s="14">
        <f t="shared" si="3"/>
        <v>0</v>
      </c>
      <c r="BG13" s="14">
        <f t="shared" si="4"/>
        <v>0</v>
      </c>
      <c r="BI13" s="14">
        <f t="shared" si="5"/>
        <v>0</v>
      </c>
      <c r="BK13" s="14">
        <f t="shared" si="6"/>
        <v>0</v>
      </c>
      <c r="BM13" s="14">
        <f t="shared" si="7"/>
        <v>0</v>
      </c>
      <c r="BO13" s="14">
        <f t="shared" si="8"/>
        <v>0</v>
      </c>
      <c r="BQ13" s="14">
        <f t="shared" si="9"/>
        <v>0</v>
      </c>
      <c r="BS13" s="14">
        <f t="shared" si="10"/>
        <v>0</v>
      </c>
      <c r="BU13" s="14">
        <f t="shared" si="11"/>
        <v>0</v>
      </c>
      <c r="BW13" s="14">
        <f t="shared" si="12"/>
        <v>0</v>
      </c>
      <c r="BY13" s="14">
        <f t="shared" si="13"/>
        <v>0</v>
      </c>
      <c r="CA13" s="14">
        <f t="shared" si="14"/>
        <v>0</v>
      </c>
      <c r="CC13" s="14">
        <f t="shared" si="15"/>
        <v>0</v>
      </c>
      <c r="CE13" s="14">
        <f t="shared" si="16"/>
        <v>0</v>
      </c>
      <c r="CG13" s="14">
        <f t="shared" si="17"/>
        <v>0</v>
      </c>
      <c r="CI13" s="14">
        <f t="shared" si="18"/>
        <v>0</v>
      </c>
      <c r="CK13" s="14">
        <f t="shared" si="19"/>
        <v>0</v>
      </c>
      <c r="CM13" s="14">
        <f t="shared" si="20"/>
        <v>0</v>
      </c>
      <c r="CO13" s="14">
        <f t="shared" si="21"/>
        <v>0</v>
      </c>
      <c r="CQ13" s="14">
        <f t="shared" si="22"/>
        <v>0</v>
      </c>
      <c r="CS13" s="14">
        <f t="shared" si="23"/>
        <v>0</v>
      </c>
    </row>
    <row r="14" spans="1:97" x14ac:dyDescent="0.35">
      <c r="B14" s="18"/>
      <c r="C14" s="15"/>
      <c r="D14" s="18"/>
      <c r="E14" s="18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8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6" t="s">
        <v>1473</v>
      </c>
      <c r="AY14" s="14">
        <f t="shared" si="0"/>
        <v>0</v>
      </c>
      <c r="BA14" s="14">
        <f t="shared" si="1"/>
        <v>0</v>
      </c>
      <c r="BC14" s="14">
        <f t="shared" si="2"/>
        <v>0</v>
      </c>
      <c r="BE14" s="14">
        <f t="shared" si="3"/>
        <v>0</v>
      </c>
      <c r="BG14" s="14">
        <f t="shared" si="4"/>
        <v>0</v>
      </c>
      <c r="BI14" s="14">
        <f t="shared" si="5"/>
        <v>0</v>
      </c>
      <c r="BK14" s="14">
        <f t="shared" si="6"/>
        <v>0</v>
      </c>
      <c r="BM14" s="14">
        <f t="shared" si="7"/>
        <v>0</v>
      </c>
      <c r="BO14" s="14">
        <f t="shared" si="8"/>
        <v>0</v>
      </c>
      <c r="BQ14" s="14">
        <f t="shared" si="9"/>
        <v>0</v>
      </c>
      <c r="BS14" s="14">
        <f t="shared" si="10"/>
        <v>0</v>
      </c>
      <c r="BU14" s="14">
        <f t="shared" si="11"/>
        <v>0</v>
      </c>
      <c r="BW14" s="14">
        <f t="shared" si="12"/>
        <v>0</v>
      </c>
      <c r="BY14" s="14">
        <f t="shared" si="13"/>
        <v>0</v>
      </c>
      <c r="CA14" s="14">
        <f t="shared" si="14"/>
        <v>0</v>
      </c>
      <c r="CC14" s="14">
        <f t="shared" si="15"/>
        <v>0</v>
      </c>
      <c r="CE14" s="14">
        <f t="shared" si="16"/>
        <v>0</v>
      </c>
      <c r="CG14" s="14">
        <f t="shared" si="17"/>
        <v>0</v>
      </c>
      <c r="CI14" s="14">
        <f t="shared" si="18"/>
        <v>0</v>
      </c>
      <c r="CK14" s="14">
        <f t="shared" si="19"/>
        <v>0</v>
      </c>
      <c r="CM14" s="14">
        <f t="shared" si="20"/>
        <v>0</v>
      </c>
      <c r="CO14" s="14">
        <f t="shared" si="21"/>
        <v>0</v>
      </c>
      <c r="CQ14" s="14">
        <f t="shared" si="22"/>
        <v>0</v>
      </c>
      <c r="CS14" s="14">
        <f t="shared" si="23"/>
        <v>0</v>
      </c>
    </row>
    <row r="15" spans="1:97" x14ac:dyDescent="0.3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6" t="s">
        <v>1473</v>
      </c>
      <c r="AY15" s="14">
        <f t="shared" si="0"/>
        <v>0</v>
      </c>
      <c r="BA15" s="14">
        <f t="shared" si="1"/>
        <v>0</v>
      </c>
      <c r="BC15" s="14">
        <f t="shared" si="2"/>
        <v>0</v>
      </c>
      <c r="BE15" s="14">
        <f t="shared" si="3"/>
        <v>0</v>
      </c>
      <c r="BG15" s="14">
        <f t="shared" si="4"/>
        <v>0</v>
      </c>
      <c r="BI15" s="14">
        <f t="shared" si="5"/>
        <v>0</v>
      </c>
      <c r="BK15" s="14">
        <f t="shared" si="6"/>
        <v>0</v>
      </c>
      <c r="BM15" s="14">
        <f t="shared" si="7"/>
        <v>0</v>
      </c>
      <c r="BO15" s="14">
        <f t="shared" si="8"/>
        <v>0</v>
      </c>
      <c r="BQ15" s="14">
        <f t="shared" si="9"/>
        <v>0</v>
      </c>
      <c r="BS15" s="14">
        <f t="shared" si="10"/>
        <v>0</v>
      </c>
      <c r="BU15" s="14">
        <f t="shared" si="11"/>
        <v>0</v>
      </c>
      <c r="BW15" s="14">
        <f t="shared" si="12"/>
        <v>0</v>
      </c>
      <c r="BY15" s="14">
        <f t="shared" si="13"/>
        <v>0</v>
      </c>
      <c r="CA15" s="14">
        <f t="shared" si="14"/>
        <v>0</v>
      </c>
      <c r="CC15" s="14">
        <f t="shared" si="15"/>
        <v>0</v>
      </c>
      <c r="CE15" s="14">
        <f t="shared" si="16"/>
        <v>0</v>
      </c>
      <c r="CG15" s="14">
        <f t="shared" si="17"/>
        <v>0</v>
      </c>
      <c r="CI15" s="14">
        <f t="shared" si="18"/>
        <v>0</v>
      </c>
      <c r="CK15" s="14">
        <f t="shared" si="19"/>
        <v>0</v>
      </c>
      <c r="CM15" s="14">
        <f t="shared" si="20"/>
        <v>0</v>
      </c>
      <c r="CO15" s="14">
        <f t="shared" si="21"/>
        <v>0</v>
      </c>
      <c r="CQ15" s="14">
        <f t="shared" si="22"/>
        <v>0</v>
      </c>
      <c r="CS15" s="14">
        <f t="shared" si="23"/>
        <v>0</v>
      </c>
    </row>
    <row r="16" spans="1:97" x14ac:dyDescent="0.3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6" t="s">
        <v>1473</v>
      </c>
      <c r="AY16" s="14">
        <f t="shared" si="0"/>
        <v>0</v>
      </c>
      <c r="BA16" s="14">
        <f t="shared" si="1"/>
        <v>0</v>
      </c>
      <c r="BC16" s="14">
        <f t="shared" si="2"/>
        <v>0</v>
      </c>
      <c r="BE16" s="14">
        <f t="shared" si="3"/>
        <v>0</v>
      </c>
      <c r="BG16" s="14">
        <f t="shared" si="4"/>
        <v>0</v>
      </c>
      <c r="BI16" s="14">
        <f t="shared" si="5"/>
        <v>0</v>
      </c>
      <c r="BK16" s="14">
        <f t="shared" si="6"/>
        <v>0</v>
      </c>
      <c r="BM16" s="14">
        <f t="shared" si="7"/>
        <v>0</v>
      </c>
      <c r="BO16" s="14">
        <f t="shared" si="8"/>
        <v>0</v>
      </c>
      <c r="BQ16" s="14">
        <f t="shared" si="9"/>
        <v>0</v>
      </c>
      <c r="BS16" s="14">
        <f t="shared" si="10"/>
        <v>0</v>
      </c>
      <c r="BU16" s="14">
        <f t="shared" si="11"/>
        <v>0</v>
      </c>
      <c r="BW16" s="14">
        <f t="shared" si="12"/>
        <v>0</v>
      </c>
      <c r="BY16" s="14">
        <f t="shared" si="13"/>
        <v>0</v>
      </c>
      <c r="CA16" s="14">
        <f t="shared" si="14"/>
        <v>0</v>
      </c>
      <c r="CC16" s="14">
        <f t="shared" si="15"/>
        <v>0</v>
      </c>
      <c r="CE16" s="14">
        <f t="shared" si="16"/>
        <v>0</v>
      </c>
      <c r="CG16" s="14">
        <f t="shared" si="17"/>
        <v>0</v>
      </c>
      <c r="CI16" s="14">
        <f t="shared" si="18"/>
        <v>0</v>
      </c>
      <c r="CK16" s="14">
        <f t="shared" si="19"/>
        <v>0</v>
      </c>
      <c r="CM16" s="14">
        <f t="shared" si="20"/>
        <v>0</v>
      </c>
      <c r="CO16" s="14">
        <f t="shared" si="21"/>
        <v>0</v>
      </c>
      <c r="CQ16" s="14">
        <f t="shared" si="22"/>
        <v>0</v>
      </c>
      <c r="CS16" s="14">
        <f t="shared" si="23"/>
        <v>0</v>
      </c>
    </row>
    <row r="17" spans="2:97" x14ac:dyDescent="0.3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6" t="s">
        <v>1473</v>
      </c>
      <c r="AY17" s="14">
        <f t="shared" si="0"/>
        <v>0</v>
      </c>
      <c r="BA17" s="14">
        <f t="shared" si="1"/>
        <v>0</v>
      </c>
      <c r="BC17" s="14">
        <f t="shared" si="2"/>
        <v>0</v>
      </c>
      <c r="BE17" s="14">
        <f t="shared" si="3"/>
        <v>0</v>
      </c>
      <c r="BG17" s="14">
        <f t="shared" si="4"/>
        <v>0</v>
      </c>
      <c r="BI17" s="14">
        <f t="shared" si="5"/>
        <v>0</v>
      </c>
      <c r="BK17" s="14">
        <f t="shared" si="6"/>
        <v>0</v>
      </c>
      <c r="BM17" s="14">
        <f t="shared" si="7"/>
        <v>0</v>
      </c>
      <c r="BO17" s="14">
        <f t="shared" si="8"/>
        <v>0</v>
      </c>
      <c r="BQ17" s="14">
        <f t="shared" si="9"/>
        <v>0</v>
      </c>
      <c r="BS17" s="14">
        <f t="shared" si="10"/>
        <v>0</v>
      </c>
      <c r="BU17" s="14">
        <f t="shared" si="11"/>
        <v>0</v>
      </c>
      <c r="BW17" s="14">
        <f t="shared" si="12"/>
        <v>0</v>
      </c>
      <c r="BY17" s="14">
        <f t="shared" si="13"/>
        <v>0</v>
      </c>
      <c r="CA17" s="14">
        <f t="shared" si="14"/>
        <v>0</v>
      </c>
      <c r="CC17" s="14">
        <f t="shared" si="15"/>
        <v>0</v>
      </c>
      <c r="CE17" s="14">
        <f t="shared" si="16"/>
        <v>0</v>
      </c>
      <c r="CG17" s="14">
        <f t="shared" si="17"/>
        <v>0</v>
      </c>
      <c r="CI17" s="14">
        <f t="shared" si="18"/>
        <v>0</v>
      </c>
      <c r="CK17" s="14">
        <f t="shared" si="19"/>
        <v>0</v>
      </c>
      <c r="CM17" s="14">
        <f t="shared" si="20"/>
        <v>0</v>
      </c>
      <c r="CO17" s="14">
        <f t="shared" si="21"/>
        <v>0</v>
      </c>
      <c r="CQ17" s="14">
        <f t="shared" si="22"/>
        <v>0</v>
      </c>
      <c r="CS17" s="14">
        <f t="shared" si="23"/>
        <v>0</v>
      </c>
    </row>
    <row r="18" spans="2:97" x14ac:dyDescent="0.3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6" t="s">
        <v>1473</v>
      </c>
      <c r="AY18" s="14">
        <f t="shared" si="0"/>
        <v>0</v>
      </c>
      <c r="BA18" s="14">
        <f t="shared" si="1"/>
        <v>0</v>
      </c>
      <c r="BC18" s="14">
        <f t="shared" si="2"/>
        <v>0</v>
      </c>
      <c r="BE18" s="14">
        <f t="shared" si="3"/>
        <v>0</v>
      </c>
      <c r="BG18" s="14">
        <f t="shared" si="4"/>
        <v>0</v>
      </c>
      <c r="BI18" s="14">
        <f t="shared" si="5"/>
        <v>0</v>
      </c>
      <c r="BK18" s="14">
        <f t="shared" si="6"/>
        <v>0</v>
      </c>
      <c r="BM18" s="14">
        <f t="shared" si="7"/>
        <v>0</v>
      </c>
      <c r="BO18" s="14">
        <f t="shared" si="8"/>
        <v>0</v>
      </c>
      <c r="BQ18" s="14">
        <f t="shared" si="9"/>
        <v>0</v>
      </c>
      <c r="BS18" s="14">
        <f t="shared" si="10"/>
        <v>0</v>
      </c>
      <c r="BU18" s="14">
        <f t="shared" si="11"/>
        <v>0</v>
      </c>
      <c r="BW18" s="14">
        <f t="shared" si="12"/>
        <v>0</v>
      </c>
      <c r="BY18" s="14">
        <f t="shared" si="13"/>
        <v>0</v>
      </c>
      <c r="CA18" s="14">
        <f t="shared" si="14"/>
        <v>0</v>
      </c>
      <c r="CC18" s="14">
        <f t="shared" si="15"/>
        <v>0</v>
      </c>
      <c r="CE18" s="14">
        <f t="shared" si="16"/>
        <v>0</v>
      </c>
      <c r="CG18" s="14">
        <f t="shared" si="17"/>
        <v>0</v>
      </c>
      <c r="CI18" s="14">
        <f t="shared" si="18"/>
        <v>0</v>
      </c>
      <c r="CK18" s="14">
        <f t="shared" si="19"/>
        <v>0</v>
      </c>
      <c r="CM18" s="14">
        <f t="shared" si="20"/>
        <v>0</v>
      </c>
      <c r="CO18" s="14">
        <f t="shared" si="21"/>
        <v>0</v>
      </c>
      <c r="CQ18" s="14">
        <f t="shared" si="22"/>
        <v>0</v>
      </c>
      <c r="CS18" s="14">
        <f t="shared" si="23"/>
        <v>0</v>
      </c>
    </row>
    <row r="19" spans="2:97" x14ac:dyDescent="0.3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6" t="s">
        <v>1473</v>
      </c>
      <c r="AY19" s="14">
        <f t="shared" si="0"/>
        <v>0</v>
      </c>
      <c r="BA19" s="14">
        <f t="shared" si="1"/>
        <v>0</v>
      </c>
      <c r="BC19" s="14">
        <f t="shared" si="2"/>
        <v>0</v>
      </c>
      <c r="BE19" s="14">
        <f t="shared" si="3"/>
        <v>0</v>
      </c>
      <c r="BG19" s="14">
        <f t="shared" si="4"/>
        <v>0</v>
      </c>
      <c r="BI19" s="14">
        <f t="shared" si="5"/>
        <v>0</v>
      </c>
      <c r="BK19" s="14">
        <f t="shared" si="6"/>
        <v>0</v>
      </c>
      <c r="BM19" s="14">
        <f t="shared" si="7"/>
        <v>0</v>
      </c>
      <c r="BO19" s="14">
        <f t="shared" si="8"/>
        <v>0</v>
      </c>
      <c r="BQ19" s="14">
        <f t="shared" si="9"/>
        <v>0</v>
      </c>
      <c r="BS19" s="14">
        <f t="shared" si="10"/>
        <v>0</v>
      </c>
      <c r="BU19" s="14">
        <f t="shared" si="11"/>
        <v>0</v>
      </c>
      <c r="BW19" s="14">
        <f t="shared" si="12"/>
        <v>0</v>
      </c>
      <c r="BY19" s="14">
        <f t="shared" si="13"/>
        <v>0</v>
      </c>
      <c r="CA19" s="14">
        <f t="shared" si="14"/>
        <v>0</v>
      </c>
      <c r="CC19" s="14">
        <f t="shared" si="15"/>
        <v>0</v>
      </c>
      <c r="CE19" s="14">
        <f t="shared" si="16"/>
        <v>0</v>
      </c>
      <c r="CG19" s="14">
        <f t="shared" si="17"/>
        <v>0</v>
      </c>
      <c r="CI19" s="14">
        <f t="shared" si="18"/>
        <v>0</v>
      </c>
      <c r="CK19" s="14">
        <f t="shared" si="19"/>
        <v>0</v>
      </c>
      <c r="CM19" s="14">
        <f t="shared" si="20"/>
        <v>0</v>
      </c>
      <c r="CO19" s="14">
        <f t="shared" si="21"/>
        <v>0</v>
      </c>
      <c r="CQ19" s="14">
        <f t="shared" si="22"/>
        <v>0</v>
      </c>
      <c r="CS19" s="14">
        <f t="shared" si="23"/>
        <v>0</v>
      </c>
    </row>
    <row r="20" spans="2:97" x14ac:dyDescent="0.3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6" t="s">
        <v>1473</v>
      </c>
      <c r="AY20" s="14">
        <f t="shared" si="0"/>
        <v>0</v>
      </c>
      <c r="BA20" s="14">
        <f t="shared" si="1"/>
        <v>0</v>
      </c>
      <c r="BC20" s="14">
        <f t="shared" si="2"/>
        <v>0</v>
      </c>
      <c r="BE20" s="14">
        <f t="shared" si="3"/>
        <v>0</v>
      </c>
      <c r="BG20" s="14">
        <f t="shared" si="4"/>
        <v>0</v>
      </c>
      <c r="BI20" s="14">
        <f t="shared" si="5"/>
        <v>0</v>
      </c>
      <c r="BK20" s="14">
        <f t="shared" si="6"/>
        <v>0</v>
      </c>
      <c r="BM20" s="14">
        <f t="shared" si="7"/>
        <v>0</v>
      </c>
      <c r="BO20" s="14">
        <f t="shared" si="8"/>
        <v>0</v>
      </c>
      <c r="BQ20" s="14">
        <f t="shared" si="9"/>
        <v>0</v>
      </c>
      <c r="BS20" s="14">
        <f t="shared" si="10"/>
        <v>0</v>
      </c>
      <c r="BU20" s="14">
        <f t="shared" si="11"/>
        <v>0</v>
      </c>
      <c r="BW20" s="14">
        <f t="shared" si="12"/>
        <v>0</v>
      </c>
      <c r="BY20" s="14">
        <f t="shared" si="13"/>
        <v>0</v>
      </c>
      <c r="CA20" s="14">
        <f t="shared" si="14"/>
        <v>0</v>
      </c>
      <c r="CC20" s="14">
        <f t="shared" si="15"/>
        <v>0</v>
      </c>
      <c r="CE20" s="14">
        <f t="shared" si="16"/>
        <v>0</v>
      </c>
      <c r="CG20" s="14">
        <f t="shared" si="17"/>
        <v>0</v>
      </c>
      <c r="CI20" s="14">
        <f t="shared" si="18"/>
        <v>0</v>
      </c>
      <c r="CK20" s="14">
        <f t="shared" si="19"/>
        <v>0</v>
      </c>
      <c r="CM20" s="14">
        <f t="shared" si="20"/>
        <v>0</v>
      </c>
      <c r="CO20" s="14">
        <f t="shared" si="21"/>
        <v>0</v>
      </c>
      <c r="CQ20" s="14">
        <f t="shared" si="22"/>
        <v>0</v>
      </c>
      <c r="CS20" s="14">
        <f t="shared" si="23"/>
        <v>0</v>
      </c>
    </row>
    <row r="21" spans="2:97" x14ac:dyDescent="0.3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6" t="s">
        <v>1473</v>
      </c>
      <c r="AY21" s="14">
        <f t="shared" si="0"/>
        <v>0</v>
      </c>
      <c r="BA21" s="14">
        <f t="shared" si="1"/>
        <v>0</v>
      </c>
      <c r="BC21" s="14">
        <f t="shared" si="2"/>
        <v>0</v>
      </c>
      <c r="BE21" s="14">
        <f t="shared" si="3"/>
        <v>0</v>
      </c>
      <c r="BG21" s="14">
        <f t="shared" si="4"/>
        <v>0</v>
      </c>
      <c r="BI21" s="14">
        <f t="shared" si="5"/>
        <v>0</v>
      </c>
      <c r="BK21" s="14">
        <f t="shared" si="6"/>
        <v>0</v>
      </c>
      <c r="BM21" s="14">
        <f t="shared" si="7"/>
        <v>0</v>
      </c>
      <c r="BO21" s="14">
        <f t="shared" si="8"/>
        <v>0</v>
      </c>
      <c r="BQ21" s="14">
        <f t="shared" si="9"/>
        <v>0</v>
      </c>
      <c r="BS21" s="14">
        <f t="shared" si="10"/>
        <v>0</v>
      </c>
      <c r="BU21" s="14">
        <f t="shared" si="11"/>
        <v>0</v>
      </c>
      <c r="BW21" s="14">
        <f t="shared" si="12"/>
        <v>0</v>
      </c>
      <c r="BY21" s="14">
        <f t="shared" si="13"/>
        <v>0</v>
      </c>
      <c r="CA21" s="14">
        <f t="shared" si="14"/>
        <v>0</v>
      </c>
      <c r="CC21" s="14">
        <f t="shared" si="15"/>
        <v>0</v>
      </c>
      <c r="CE21" s="14">
        <f t="shared" si="16"/>
        <v>0</v>
      </c>
      <c r="CG21" s="14">
        <f t="shared" si="17"/>
        <v>0</v>
      </c>
      <c r="CI21" s="14">
        <f t="shared" si="18"/>
        <v>0</v>
      </c>
      <c r="CK21" s="14">
        <f t="shared" si="19"/>
        <v>0</v>
      </c>
      <c r="CM21" s="14">
        <f t="shared" si="20"/>
        <v>0</v>
      </c>
      <c r="CO21" s="14">
        <f t="shared" si="21"/>
        <v>0</v>
      </c>
      <c r="CQ21" s="14">
        <f t="shared" si="22"/>
        <v>0</v>
      </c>
      <c r="CS21" s="14">
        <f t="shared" si="23"/>
        <v>0</v>
      </c>
    </row>
    <row r="22" spans="2:97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6" t="s">
        <v>1473</v>
      </c>
      <c r="AY22" s="14">
        <f t="shared" si="0"/>
        <v>0</v>
      </c>
      <c r="BA22" s="14">
        <f t="shared" si="1"/>
        <v>0</v>
      </c>
      <c r="BC22" s="14">
        <f t="shared" si="2"/>
        <v>0</v>
      </c>
      <c r="BE22" s="14">
        <f t="shared" si="3"/>
        <v>0</v>
      </c>
      <c r="BG22" s="14">
        <f t="shared" si="4"/>
        <v>0</v>
      </c>
      <c r="BI22" s="14">
        <f t="shared" si="5"/>
        <v>0</v>
      </c>
      <c r="BK22" s="14">
        <f t="shared" si="6"/>
        <v>0</v>
      </c>
      <c r="BM22" s="14">
        <f t="shared" si="7"/>
        <v>0</v>
      </c>
      <c r="BO22" s="14">
        <f t="shared" si="8"/>
        <v>0</v>
      </c>
      <c r="BQ22" s="14">
        <f t="shared" si="9"/>
        <v>0</v>
      </c>
      <c r="BS22" s="14">
        <f t="shared" si="10"/>
        <v>0</v>
      </c>
      <c r="BU22" s="14">
        <f t="shared" si="11"/>
        <v>0</v>
      </c>
      <c r="BW22" s="14">
        <f t="shared" si="12"/>
        <v>0</v>
      </c>
      <c r="BY22" s="14">
        <f t="shared" si="13"/>
        <v>0</v>
      </c>
      <c r="CA22" s="14">
        <f t="shared" si="14"/>
        <v>0</v>
      </c>
      <c r="CC22" s="14">
        <f t="shared" si="15"/>
        <v>0</v>
      </c>
      <c r="CE22" s="14">
        <f t="shared" si="16"/>
        <v>0</v>
      </c>
      <c r="CG22" s="14">
        <f t="shared" si="17"/>
        <v>0</v>
      </c>
      <c r="CI22" s="14">
        <f t="shared" si="18"/>
        <v>0</v>
      </c>
      <c r="CK22" s="14">
        <f t="shared" si="19"/>
        <v>0</v>
      </c>
      <c r="CM22" s="14">
        <f t="shared" si="20"/>
        <v>0</v>
      </c>
      <c r="CO22" s="14">
        <f t="shared" si="21"/>
        <v>0</v>
      </c>
      <c r="CQ22" s="14">
        <f t="shared" si="22"/>
        <v>0</v>
      </c>
      <c r="CS22" s="14">
        <f t="shared" si="23"/>
        <v>0</v>
      </c>
    </row>
    <row r="23" spans="2:97" x14ac:dyDescent="0.3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6" t="s">
        <v>1473</v>
      </c>
      <c r="AY23" s="14">
        <f t="shared" si="0"/>
        <v>0</v>
      </c>
      <c r="BA23" s="14">
        <f t="shared" si="1"/>
        <v>0</v>
      </c>
      <c r="BC23" s="14">
        <f t="shared" si="2"/>
        <v>0</v>
      </c>
      <c r="BE23" s="14">
        <f t="shared" si="3"/>
        <v>0</v>
      </c>
      <c r="BG23" s="14">
        <f t="shared" si="4"/>
        <v>0</v>
      </c>
      <c r="BI23" s="14">
        <f t="shared" si="5"/>
        <v>0</v>
      </c>
      <c r="BK23" s="14">
        <f t="shared" si="6"/>
        <v>0</v>
      </c>
      <c r="BM23" s="14">
        <f t="shared" si="7"/>
        <v>0</v>
      </c>
      <c r="BO23" s="14">
        <f t="shared" si="8"/>
        <v>0</v>
      </c>
      <c r="BQ23" s="14">
        <f t="shared" si="9"/>
        <v>0</v>
      </c>
      <c r="BS23" s="14">
        <f t="shared" si="10"/>
        <v>0</v>
      </c>
      <c r="BU23" s="14">
        <f t="shared" si="11"/>
        <v>0</v>
      </c>
      <c r="BW23" s="14">
        <f t="shared" si="12"/>
        <v>0</v>
      </c>
      <c r="BY23" s="14">
        <f t="shared" si="13"/>
        <v>0</v>
      </c>
      <c r="CA23" s="14">
        <f t="shared" si="14"/>
        <v>0</v>
      </c>
      <c r="CC23" s="14">
        <f t="shared" si="15"/>
        <v>0</v>
      </c>
      <c r="CE23" s="14">
        <f t="shared" si="16"/>
        <v>0</v>
      </c>
      <c r="CG23" s="14">
        <f t="shared" si="17"/>
        <v>0</v>
      </c>
      <c r="CI23" s="14">
        <f t="shared" si="18"/>
        <v>0</v>
      </c>
      <c r="CK23" s="14">
        <f t="shared" si="19"/>
        <v>0</v>
      </c>
      <c r="CM23" s="14">
        <f t="shared" si="20"/>
        <v>0</v>
      </c>
      <c r="CO23" s="14">
        <f t="shared" si="21"/>
        <v>0</v>
      </c>
      <c r="CQ23" s="14">
        <f t="shared" si="22"/>
        <v>0</v>
      </c>
      <c r="CS23" s="14">
        <f t="shared" si="23"/>
        <v>0</v>
      </c>
    </row>
    <row r="24" spans="2:97" x14ac:dyDescent="0.3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6" t="s">
        <v>1473</v>
      </c>
      <c r="AY24" s="14">
        <f t="shared" si="0"/>
        <v>0</v>
      </c>
      <c r="BA24" s="14">
        <f t="shared" si="1"/>
        <v>0</v>
      </c>
      <c r="BC24" s="14">
        <f t="shared" si="2"/>
        <v>0</v>
      </c>
      <c r="BE24" s="14">
        <f t="shared" si="3"/>
        <v>0</v>
      </c>
      <c r="BG24" s="14">
        <f t="shared" si="4"/>
        <v>0</v>
      </c>
      <c r="BI24" s="14">
        <f t="shared" si="5"/>
        <v>0</v>
      </c>
      <c r="BK24" s="14">
        <f t="shared" si="6"/>
        <v>0</v>
      </c>
      <c r="BM24" s="14">
        <f t="shared" si="7"/>
        <v>0</v>
      </c>
      <c r="BO24" s="14">
        <f t="shared" si="8"/>
        <v>0</v>
      </c>
      <c r="BQ24" s="14">
        <f t="shared" si="9"/>
        <v>0</v>
      </c>
      <c r="BS24" s="14">
        <f t="shared" si="10"/>
        <v>0</v>
      </c>
      <c r="BU24" s="14">
        <f t="shared" si="11"/>
        <v>0</v>
      </c>
      <c r="BW24" s="14">
        <f t="shared" si="12"/>
        <v>0</v>
      </c>
      <c r="BY24" s="14">
        <f t="shared" si="13"/>
        <v>0</v>
      </c>
      <c r="CA24" s="14">
        <f t="shared" si="14"/>
        <v>0</v>
      </c>
      <c r="CC24" s="14">
        <f t="shared" si="15"/>
        <v>0</v>
      </c>
      <c r="CE24" s="14">
        <f t="shared" si="16"/>
        <v>0</v>
      </c>
      <c r="CG24" s="14">
        <f t="shared" si="17"/>
        <v>0</v>
      </c>
      <c r="CI24" s="14">
        <f t="shared" si="18"/>
        <v>0</v>
      </c>
      <c r="CK24" s="14">
        <f t="shared" si="19"/>
        <v>0</v>
      </c>
      <c r="CM24" s="14">
        <f t="shared" si="20"/>
        <v>0</v>
      </c>
      <c r="CO24" s="14">
        <f t="shared" si="21"/>
        <v>0</v>
      </c>
      <c r="CQ24" s="14">
        <f t="shared" si="22"/>
        <v>0</v>
      </c>
      <c r="CS24" s="14">
        <f t="shared" si="23"/>
        <v>0</v>
      </c>
    </row>
    <row r="25" spans="2:97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6" t="s">
        <v>1473</v>
      </c>
      <c r="AY25" s="14">
        <f t="shared" si="0"/>
        <v>0</v>
      </c>
      <c r="BA25" s="14">
        <f t="shared" si="1"/>
        <v>0</v>
      </c>
      <c r="BC25" s="14">
        <f t="shared" si="2"/>
        <v>0</v>
      </c>
      <c r="BE25" s="14">
        <f t="shared" si="3"/>
        <v>0</v>
      </c>
      <c r="BG25" s="14">
        <f t="shared" si="4"/>
        <v>0</v>
      </c>
      <c r="BI25" s="14">
        <f t="shared" si="5"/>
        <v>0</v>
      </c>
      <c r="BK25" s="14">
        <f t="shared" si="6"/>
        <v>0</v>
      </c>
      <c r="BM25" s="14">
        <f t="shared" si="7"/>
        <v>0</v>
      </c>
      <c r="BO25" s="14">
        <f t="shared" si="8"/>
        <v>0</v>
      </c>
      <c r="BQ25" s="14">
        <f t="shared" si="9"/>
        <v>0</v>
      </c>
      <c r="BS25" s="14">
        <f t="shared" si="10"/>
        <v>0</v>
      </c>
      <c r="BU25" s="14">
        <f t="shared" si="11"/>
        <v>0</v>
      </c>
      <c r="BW25" s="14">
        <f t="shared" si="12"/>
        <v>0</v>
      </c>
      <c r="BY25" s="14">
        <f t="shared" si="13"/>
        <v>0</v>
      </c>
      <c r="CA25" s="14">
        <f t="shared" si="14"/>
        <v>0</v>
      </c>
      <c r="CC25" s="14">
        <f t="shared" si="15"/>
        <v>0</v>
      </c>
      <c r="CE25" s="14">
        <f t="shared" si="16"/>
        <v>0</v>
      </c>
      <c r="CG25" s="14">
        <f t="shared" si="17"/>
        <v>0</v>
      </c>
      <c r="CI25" s="14">
        <f t="shared" si="18"/>
        <v>0</v>
      </c>
      <c r="CK25" s="14">
        <f t="shared" si="19"/>
        <v>0</v>
      </c>
      <c r="CM25" s="14">
        <f t="shared" si="20"/>
        <v>0</v>
      </c>
      <c r="CO25" s="14">
        <f t="shared" si="21"/>
        <v>0</v>
      </c>
      <c r="CQ25" s="14">
        <f t="shared" si="22"/>
        <v>0</v>
      </c>
      <c r="CS25" s="14">
        <f t="shared" si="23"/>
        <v>0</v>
      </c>
    </row>
    <row r="26" spans="2:97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6" t="s">
        <v>1473</v>
      </c>
      <c r="AY26" s="14">
        <f t="shared" si="0"/>
        <v>0</v>
      </c>
      <c r="BA26" s="14">
        <f t="shared" si="1"/>
        <v>0</v>
      </c>
      <c r="BC26" s="14">
        <f t="shared" si="2"/>
        <v>0</v>
      </c>
      <c r="BE26" s="14">
        <f t="shared" si="3"/>
        <v>0</v>
      </c>
      <c r="BG26" s="14">
        <f t="shared" si="4"/>
        <v>0</v>
      </c>
      <c r="BI26" s="14">
        <f t="shared" si="5"/>
        <v>0</v>
      </c>
      <c r="BK26" s="14">
        <f t="shared" si="6"/>
        <v>0</v>
      </c>
      <c r="BM26" s="14">
        <f t="shared" si="7"/>
        <v>0</v>
      </c>
      <c r="BO26" s="14">
        <f t="shared" si="8"/>
        <v>0</v>
      </c>
      <c r="BQ26" s="14">
        <f t="shared" si="9"/>
        <v>0</v>
      </c>
      <c r="BS26" s="14">
        <f t="shared" si="10"/>
        <v>0</v>
      </c>
      <c r="BU26" s="14">
        <f t="shared" si="11"/>
        <v>0</v>
      </c>
      <c r="BW26" s="14">
        <f t="shared" si="12"/>
        <v>0</v>
      </c>
      <c r="BY26" s="14">
        <f t="shared" si="13"/>
        <v>0</v>
      </c>
      <c r="CA26" s="14">
        <f t="shared" si="14"/>
        <v>0</v>
      </c>
      <c r="CC26" s="14">
        <f t="shared" si="15"/>
        <v>0</v>
      </c>
      <c r="CE26" s="14">
        <f t="shared" si="16"/>
        <v>0</v>
      </c>
      <c r="CG26" s="14">
        <f t="shared" si="17"/>
        <v>0</v>
      </c>
      <c r="CI26" s="14">
        <f t="shared" si="18"/>
        <v>0</v>
      </c>
      <c r="CK26" s="14">
        <f t="shared" si="19"/>
        <v>0</v>
      </c>
      <c r="CM26" s="14">
        <f t="shared" si="20"/>
        <v>0</v>
      </c>
      <c r="CO26" s="14">
        <f t="shared" si="21"/>
        <v>0</v>
      </c>
      <c r="CQ26" s="14">
        <f t="shared" si="22"/>
        <v>0</v>
      </c>
      <c r="CS26" s="14">
        <f t="shared" si="23"/>
        <v>0</v>
      </c>
    </row>
    <row r="27" spans="2:97" x14ac:dyDescent="0.3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6" t="s">
        <v>1473</v>
      </c>
      <c r="AY27" s="14">
        <f t="shared" si="0"/>
        <v>0</v>
      </c>
      <c r="BA27" s="14">
        <f t="shared" si="1"/>
        <v>0</v>
      </c>
      <c r="BC27" s="14">
        <f t="shared" si="2"/>
        <v>0</v>
      </c>
      <c r="BE27" s="14">
        <f t="shared" si="3"/>
        <v>0</v>
      </c>
      <c r="BG27" s="14">
        <f t="shared" si="4"/>
        <v>0</v>
      </c>
      <c r="BI27" s="14">
        <f t="shared" si="5"/>
        <v>0</v>
      </c>
      <c r="BK27" s="14">
        <f t="shared" si="6"/>
        <v>0</v>
      </c>
      <c r="BM27" s="14">
        <f t="shared" si="7"/>
        <v>0</v>
      </c>
      <c r="BO27" s="14">
        <f t="shared" si="8"/>
        <v>0</v>
      </c>
      <c r="BQ27" s="14">
        <f t="shared" si="9"/>
        <v>0</v>
      </c>
      <c r="BS27" s="14">
        <f t="shared" si="10"/>
        <v>0</v>
      </c>
      <c r="BU27" s="14">
        <f t="shared" si="11"/>
        <v>0</v>
      </c>
      <c r="BW27" s="14">
        <f t="shared" si="12"/>
        <v>0</v>
      </c>
      <c r="BY27" s="14">
        <f t="shared" si="13"/>
        <v>0</v>
      </c>
      <c r="CA27" s="14">
        <f t="shared" si="14"/>
        <v>0</v>
      </c>
      <c r="CC27" s="14">
        <f t="shared" si="15"/>
        <v>0</v>
      </c>
      <c r="CE27" s="14">
        <f t="shared" si="16"/>
        <v>0</v>
      </c>
      <c r="CG27" s="14">
        <f t="shared" si="17"/>
        <v>0</v>
      </c>
      <c r="CI27" s="14">
        <f t="shared" si="18"/>
        <v>0</v>
      </c>
      <c r="CK27" s="14">
        <f t="shared" si="19"/>
        <v>0</v>
      </c>
      <c r="CM27" s="14">
        <f t="shared" si="20"/>
        <v>0</v>
      </c>
      <c r="CO27" s="14">
        <f t="shared" si="21"/>
        <v>0</v>
      </c>
      <c r="CQ27" s="14">
        <f t="shared" si="22"/>
        <v>0</v>
      </c>
      <c r="CS27" s="14">
        <f t="shared" si="23"/>
        <v>0</v>
      </c>
    </row>
    <row r="28" spans="2:97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6" t="s">
        <v>1473</v>
      </c>
      <c r="AY28" s="14">
        <f t="shared" si="0"/>
        <v>0</v>
      </c>
      <c r="BA28" s="14">
        <f t="shared" si="1"/>
        <v>0</v>
      </c>
      <c r="BC28" s="14">
        <f t="shared" si="2"/>
        <v>0</v>
      </c>
      <c r="BE28" s="14">
        <f t="shared" si="3"/>
        <v>0</v>
      </c>
      <c r="BG28" s="14">
        <f t="shared" si="4"/>
        <v>0</v>
      </c>
      <c r="BI28" s="14">
        <f t="shared" si="5"/>
        <v>0</v>
      </c>
      <c r="BK28" s="14">
        <f t="shared" si="6"/>
        <v>0</v>
      </c>
      <c r="BM28" s="14">
        <f t="shared" si="7"/>
        <v>0</v>
      </c>
      <c r="BO28" s="14">
        <f t="shared" si="8"/>
        <v>0</v>
      </c>
      <c r="BQ28" s="14">
        <f t="shared" si="9"/>
        <v>0</v>
      </c>
      <c r="BS28" s="14">
        <f t="shared" si="10"/>
        <v>0</v>
      </c>
      <c r="BU28" s="14">
        <f t="shared" si="11"/>
        <v>0</v>
      </c>
      <c r="BW28" s="14">
        <f t="shared" si="12"/>
        <v>0</v>
      </c>
      <c r="BY28" s="14">
        <f t="shared" si="13"/>
        <v>0</v>
      </c>
      <c r="CA28" s="14">
        <f t="shared" si="14"/>
        <v>0</v>
      </c>
      <c r="CC28" s="14">
        <f t="shared" si="15"/>
        <v>0</v>
      </c>
      <c r="CE28" s="14">
        <f t="shared" si="16"/>
        <v>0</v>
      </c>
      <c r="CG28" s="14">
        <f t="shared" si="17"/>
        <v>0</v>
      </c>
      <c r="CI28" s="14">
        <f t="shared" si="18"/>
        <v>0</v>
      </c>
      <c r="CK28" s="14">
        <f t="shared" si="19"/>
        <v>0</v>
      </c>
      <c r="CM28" s="14">
        <f t="shared" si="20"/>
        <v>0</v>
      </c>
      <c r="CO28" s="14">
        <f t="shared" si="21"/>
        <v>0</v>
      </c>
      <c r="CQ28" s="14">
        <f t="shared" si="22"/>
        <v>0</v>
      </c>
      <c r="CS28" s="14">
        <f t="shared" si="23"/>
        <v>0</v>
      </c>
    </row>
    <row r="29" spans="2:97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6" t="s">
        <v>1473</v>
      </c>
      <c r="AY29" s="14">
        <f t="shared" si="0"/>
        <v>0</v>
      </c>
      <c r="BA29" s="14">
        <f t="shared" si="1"/>
        <v>0</v>
      </c>
      <c r="BC29" s="14">
        <f t="shared" si="2"/>
        <v>0</v>
      </c>
      <c r="BE29" s="14">
        <f t="shared" si="3"/>
        <v>0</v>
      </c>
      <c r="BG29" s="14">
        <f t="shared" si="4"/>
        <v>0</v>
      </c>
      <c r="BI29" s="14">
        <f t="shared" si="5"/>
        <v>0</v>
      </c>
      <c r="BK29" s="14">
        <f t="shared" si="6"/>
        <v>0</v>
      </c>
      <c r="BM29" s="14">
        <f t="shared" si="7"/>
        <v>0</v>
      </c>
      <c r="BO29" s="14">
        <f t="shared" si="8"/>
        <v>0</v>
      </c>
      <c r="BQ29" s="14">
        <f t="shared" si="9"/>
        <v>0</v>
      </c>
      <c r="BS29" s="14">
        <f t="shared" si="10"/>
        <v>0</v>
      </c>
      <c r="BU29" s="14">
        <f t="shared" si="11"/>
        <v>0</v>
      </c>
      <c r="BW29" s="14">
        <f t="shared" si="12"/>
        <v>0</v>
      </c>
      <c r="BY29" s="14">
        <f t="shared" si="13"/>
        <v>0</v>
      </c>
      <c r="CA29" s="14">
        <f t="shared" si="14"/>
        <v>0</v>
      </c>
      <c r="CC29" s="14">
        <f t="shared" si="15"/>
        <v>0</v>
      </c>
      <c r="CE29" s="14">
        <f t="shared" si="16"/>
        <v>0</v>
      </c>
      <c r="CG29" s="14">
        <f t="shared" si="17"/>
        <v>0</v>
      </c>
      <c r="CI29" s="14">
        <f t="shared" si="18"/>
        <v>0</v>
      </c>
      <c r="CK29" s="14">
        <f t="shared" si="19"/>
        <v>0</v>
      </c>
      <c r="CM29" s="14">
        <f t="shared" si="20"/>
        <v>0</v>
      </c>
      <c r="CO29" s="14">
        <f t="shared" si="21"/>
        <v>0</v>
      </c>
      <c r="CQ29" s="14">
        <f t="shared" si="22"/>
        <v>0</v>
      </c>
      <c r="CS29" s="14">
        <f t="shared" si="23"/>
        <v>0</v>
      </c>
    </row>
    <row r="30" spans="2:97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6" t="s">
        <v>1473</v>
      </c>
      <c r="AY30" s="14">
        <f t="shared" si="0"/>
        <v>0</v>
      </c>
      <c r="BA30" s="14">
        <f t="shared" si="1"/>
        <v>0</v>
      </c>
      <c r="BC30" s="14">
        <f t="shared" si="2"/>
        <v>0</v>
      </c>
      <c r="BE30" s="14">
        <f t="shared" si="3"/>
        <v>0</v>
      </c>
      <c r="BG30" s="14">
        <f t="shared" si="4"/>
        <v>0</v>
      </c>
      <c r="BI30" s="14">
        <f t="shared" si="5"/>
        <v>0</v>
      </c>
      <c r="BK30" s="14">
        <f t="shared" si="6"/>
        <v>0</v>
      </c>
      <c r="BM30" s="14">
        <f t="shared" si="7"/>
        <v>0</v>
      </c>
      <c r="BO30" s="14">
        <f t="shared" si="8"/>
        <v>0</v>
      </c>
      <c r="BQ30" s="14">
        <f t="shared" si="9"/>
        <v>0</v>
      </c>
      <c r="BS30" s="14">
        <f t="shared" si="10"/>
        <v>0</v>
      </c>
      <c r="BU30" s="14">
        <f t="shared" si="11"/>
        <v>0</v>
      </c>
      <c r="BW30" s="14">
        <f t="shared" si="12"/>
        <v>0</v>
      </c>
      <c r="BY30" s="14">
        <f t="shared" si="13"/>
        <v>0</v>
      </c>
      <c r="CA30" s="14">
        <f t="shared" si="14"/>
        <v>0</v>
      </c>
      <c r="CC30" s="14">
        <f t="shared" si="15"/>
        <v>0</v>
      </c>
      <c r="CE30" s="14">
        <f t="shared" si="16"/>
        <v>0</v>
      </c>
      <c r="CG30" s="14">
        <f t="shared" si="17"/>
        <v>0</v>
      </c>
      <c r="CI30" s="14">
        <f t="shared" si="18"/>
        <v>0</v>
      </c>
      <c r="CK30" s="14">
        <f t="shared" si="19"/>
        <v>0</v>
      </c>
      <c r="CM30" s="14">
        <f t="shared" si="20"/>
        <v>0</v>
      </c>
      <c r="CO30" s="14">
        <f t="shared" si="21"/>
        <v>0</v>
      </c>
      <c r="CQ30" s="14">
        <f t="shared" si="22"/>
        <v>0</v>
      </c>
      <c r="CS30" s="14">
        <f t="shared" si="23"/>
        <v>0</v>
      </c>
    </row>
    <row r="31" spans="2:97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6" t="s">
        <v>1473</v>
      </c>
      <c r="AY31" s="14">
        <f t="shared" si="0"/>
        <v>0</v>
      </c>
      <c r="BA31" s="14">
        <f t="shared" si="1"/>
        <v>0</v>
      </c>
      <c r="BC31" s="14">
        <f t="shared" si="2"/>
        <v>0</v>
      </c>
      <c r="BE31" s="14">
        <f t="shared" si="3"/>
        <v>0</v>
      </c>
      <c r="BG31" s="14">
        <f t="shared" si="4"/>
        <v>0</v>
      </c>
      <c r="BI31" s="14">
        <f t="shared" si="5"/>
        <v>0</v>
      </c>
      <c r="BK31" s="14">
        <f t="shared" si="6"/>
        <v>0</v>
      </c>
      <c r="BM31" s="14">
        <f t="shared" si="7"/>
        <v>0</v>
      </c>
      <c r="BO31" s="14">
        <f t="shared" si="8"/>
        <v>0</v>
      </c>
      <c r="BQ31" s="14">
        <f t="shared" si="9"/>
        <v>0</v>
      </c>
      <c r="BS31" s="14">
        <f t="shared" si="10"/>
        <v>0</v>
      </c>
      <c r="BU31" s="14">
        <f t="shared" si="11"/>
        <v>0</v>
      </c>
      <c r="BW31" s="14">
        <f t="shared" si="12"/>
        <v>0</v>
      </c>
      <c r="BY31" s="14">
        <f t="shared" si="13"/>
        <v>0</v>
      </c>
      <c r="CA31" s="14">
        <f t="shared" si="14"/>
        <v>0</v>
      </c>
      <c r="CC31" s="14">
        <f t="shared" si="15"/>
        <v>0</v>
      </c>
      <c r="CE31" s="14">
        <f t="shared" si="16"/>
        <v>0</v>
      </c>
      <c r="CG31" s="14">
        <f t="shared" si="17"/>
        <v>0</v>
      </c>
      <c r="CI31" s="14">
        <f t="shared" si="18"/>
        <v>0</v>
      </c>
      <c r="CK31" s="14">
        <f t="shared" si="19"/>
        <v>0</v>
      </c>
      <c r="CM31" s="14">
        <f t="shared" si="20"/>
        <v>0</v>
      </c>
      <c r="CO31" s="14">
        <f t="shared" si="21"/>
        <v>0</v>
      </c>
      <c r="CQ31" s="14">
        <f t="shared" si="22"/>
        <v>0</v>
      </c>
      <c r="CS31" s="14">
        <f t="shared" si="23"/>
        <v>0</v>
      </c>
    </row>
    <row r="32" spans="2:97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6" t="s">
        <v>1473</v>
      </c>
      <c r="AY32" s="14">
        <f t="shared" si="0"/>
        <v>0</v>
      </c>
      <c r="BA32" s="14">
        <f t="shared" si="1"/>
        <v>0</v>
      </c>
      <c r="BC32" s="14">
        <f t="shared" si="2"/>
        <v>0</v>
      </c>
      <c r="BE32" s="14">
        <f t="shared" si="3"/>
        <v>0</v>
      </c>
      <c r="BG32" s="14">
        <f t="shared" si="4"/>
        <v>0</v>
      </c>
      <c r="BI32" s="14">
        <f t="shared" si="5"/>
        <v>0</v>
      </c>
      <c r="BK32" s="14">
        <f t="shared" si="6"/>
        <v>0</v>
      </c>
      <c r="BM32" s="14">
        <f t="shared" si="7"/>
        <v>0</v>
      </c>
      <c r="BO32" s="14">
        <f t="shared" si="8"/>
        <v>0</v>
      </c>
      <c r="BQ32" s="14">
        <f t="shared" si="9"/>
        <v>0</v>
      </c>
      <c r="BS32" s="14">
        <f t="shared" si="10"/>
        <v>0</v>
      </c>
      <c r="BU32" s="14">
        <f t="shared" si="11"/>
        <v>0</v>
      </c>
      <c r="BW32" s="14">
        <f t="shared" si="12"/>
        <v>0</v>
      </c>
      <c r="BY32" s="14">
        <f t="shared" si="13"/>
        <v>0</v>
      </c>
      <c r="CA32" s="14">
        <f t="shared" si="14"/>
        <v>0</v>
      </c>
      <c r="CC32" s="14">
        <f t="shared" si="15"/>
        <v>0</v>
      </c>
      <c r="CE32" s="14">
        <f t="shared" si="16"/>
        <v>0</v>
      </c>
      <c r="CG32" s="14">
        <f t="shared" si="17"/>
        <v>0</v>
      </c>
      <c r="CI32" s="14">
        <f t="shared" si="18"/>
        <v>0</v>
      </c>
      <c r="CK32" s="14">
        <f t="shared" si="19"/>
        <v>0</v>
      </c>
      <c r="CM32" s="14">
        <f t="shared" si="20"/>
        <v>0</v>
      </c>
      <c r="CO32" s="14">
        <f t="shared" si="21"/>
        <v>0</v>
      </c>
      <c r="CQ32" s="14">
        <f t="shared" si="22"/>
        <v>0</v>
      </c>
      <c r="CS32" s="14">
        <f t="shared" si="23"/>
        <v>0</v>
      </c>
    </row>
    <row r="33" spans="2:97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6" t="s">
        <v>1473</v>
      </c>
      <c r="AY33" s="14">
        <f t="shared" si="0"/>
        <v>0</v>
      </c>
      <c r="BA33" s="14">
        <f t="shared" si="1"/>
        <v>0</v>
      </c>
      <c r="BC33" s="14">
        <f t="shared" si="2"/>
        <v>0</v>
      </c>
      <c r="BE33" s="14">
        <f t="shared" si="3"/>
        <v>0</v>
      </c>
      <c r="BG33" s="14">
        <f t="shared" si="4"/>
        <v>0</v>
      </c>
      <c r="BI33" s="14">
        <f t="shared" si="5"/>
        <v>0</v>
      </c>
      <c r="BK33" s="14">
        <f t="shared" si="6"/>
        <v>0</v>
      </c>
      <c r="BM33" s="14">
        <f t="shared" si="7"/>
        <v>0</v>
      </c>
      <c r="BO33" s="14">
        <f t="shared" si="8"/>
        <v>0</v>
      </c>
      <c r="BQ33" s="14">
        <f t="shared" si="9"/>
        <v>0</v>
      </c>
      <c r="BS33" s="14">
        <f t="shared" si="10"/>
        <v>0</v>
      </c>
      <c r="BU33" s="14">
        <f t="shared" si="11"/>
        <v>0</v>
      </c>
      <c r="BW33" s="14">
        <f t="shared" si="12"/>
        <v>0</v>
      </c>
      <c r="BY33" s="14">
        <f t="shared" si="13"/>
        <v>0</v>
      </c>
      <c r="CA33" s="14">
        <f t="shared" si="14"/>
        <v>0</v>
      </c>
      <c r="CC33" s="14">
        <f t="shared" si="15"/>
        <v>0</v>
      </c>
      <c r="CE33" s="14">
        <f t="shared" si="16"/>
        <v>0</v>
      </c>
      <c r="CG33" s="14">
        <f t="shared" si="17"/>
        <v>0</v>
      </c>
      <c r="CI33" s="14">
        <f t="shared" si="18"/>
        <v>0</v>
      </c>
      <c r="CK33" s="14">
        <f t="shared" si="19"/>
        <v>0</v>
      </c>
      <c r="CM33" s="14">
        <f t="shared" si="20"/>
        <v>0</v>
      </c>
      <c r="CO33" s="14">
        <f t="shared" si="21"/>
        <v>0</v>
      </c>
      <c r="CQ33" s="14">
        <f t="shared" si="22"/>
        <v>0</v>
      </c>
      <c r="CS33" s="14">
        <f t="shared" si="23"/>
        <v>0</v>
      </c>
    </row>
    <row r="34" spans="2:97" x14ac:dyDescent="0.3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6" t="s">
        <v>1473</v>
      </c>
      <c r="AY34" s="14">
        <f t="shared" si="0"/>
        <v>0</v>
      </c>
      <c r="BA34" s="14">
        <f t="shared" si="1"/>
        <v>0</v>
      </c>
      <c r="BC34" s="14">
        <f t="shared" si="2"/>
        <v>0</v>
      </c>
      <c r="BE34" s="14">
        <f t="shared" si="3"/>
        <v>0</v>
      </c>
      <c r="BG34" s="14">
        <f t="shared" si="4"/>
        <v>0</v>
      </c>
      <c r="BI34" s="14">
        <f t="shared" si="5"/>
        <v>0</v>
      </c>
      <c r="BK34" s="14">
        <f t="shared" si="6"/>
        <v>0</v>
      </c>
      <c r="BM34" s="14">
        <f t="shared" si="7"/>
        <v>0</v>
      </c>
      <c r="BO34" s="14">
        <f t="shared" si="8"/>
        <v>0</v>
      </c>
      <c r="BQ34" s="14">
        <f t="shared" si="9"/>
        <v>0</v>
      </c>
      <c r="BS34" s="14">
        <f t="shared" si="10"/>
        <v>0</v>
      </c>
      <c r="BU34" s="14">
        <f t="shared" si="11"/>
        <v>0</v>
      </c>
      <c r="BW34" s="14">
        <f t="shared" si="12"/>
        <v>0</v>
      </c>
      <c r="BY34" s="14">
        <f t="shared" si="13"/>
        <v>0</v>
      </c>
      <c r="CA34" s="14">
        <f t="shared" si="14"/>
        <v>0</v>
      </c>
      <c r="CC34" s="14">
        <f t="shared" si="15"/>
        <v>0</v>
      </c>
      <c r="CE34" s="14">
        <f t="shared" si="16"/>
        <v>0</v>
      </c>
      <c r="CG34" s="14">
        <f t="shared" si="17"/>
        <v>0</v>
      </c>
      <c r="CI34" s="14">
        <f t="shared" si="18"/>
        <v>0</v>
      </c>
      <c r="CK34" s="14">
        <f t="shared" si="19"/>
        <v>0</v>
      </c>
      <c r="CM34" s="14">
        <f t="shared" si="20"/>
        <v>0</v>
      </c>
      <c r="CO34" s="14">
        <f t="shared" si="21"/>
        <v>0</v>
      </c>
      <c r="CQ34" s="14">
        <f t="shared" si="22"/>
        <v>0</v>
      </c>
      <c r="CS34" s="14">
        <f t="shared" si="23"/>
        <v>0</v>
      </c>
    </row>
    <row r="35" spans="2:97" x14ac:dyDescent="0.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6" t="s">
        <v>1473</v>
      </c>
      <c r="AY35" s="14">
        <f t="shared" si="0"/>
        <v>0</v>
      </c>
      <c r="BA35" s="14">
        <f t="shared" si="1"/>
        <v>0</v>
      </c>
      <c r="BC35" s="14">
        <f t="shared" si="2"/>
        <v>0</v>
      </c>
      <c r="BE35" s="14">
        <f t="shared" si="3"/>
        <v>0</v>
      </c>
      <c r="BG35" s="14">
        <f t="shared" si="4"/>
        <v>0</v>
      </c>
      <c r="BI35" s="14">
        <f t="shared" si="5"/>
        <v>0</v>
      </c>
      <c r="BK35" s="14">
        <f t="shared" si="6"/>
        <v>0</v>
      </c>
      <c r="BM35" s="14">
        <f t="shared" si="7"/>
        <v>0</v>
      </c>
      <c r="BO35" s="14">
        <f t="shared" si="8"/>
        <v>0</v>
      </c>
      <c r="BQ35" s="14">
        <f t="shared" si="9"/>
        <v>0</v>
      </c>
      <c r="BS35" s="14">
        <f t="shared" si="10"/>
        <v>0</v>
      </c>
      <c r="BU35" s="14">
        <f t="shared" si="11"/>
        <v>0</v>
      </c>
      <c r="BW35" s="14">
        <f t="shared" si="12"/>
        <v>0</v>
      </c>
      <c r="BY35" s="14">
        <f t="shared" si="13"/>
        <v>0</v>
      </c>
      <c r="CA35" s="14">
        <f t="shared" si="14"/>
        <v>0</v>
      </c>
      <c r="CC35" s="14">
        <f t="shared" si="15"/>
        <v>0</v>
      </c>
      <c r="CE35" s="14">
        <f t="shared" si="16"/>
        <v>0</v>
      </c>
      <c r="CG35" s="14">
        <f t="shared" si="17"/>
        <v>0</v>
      </c>
      <c r="CI35" s="14">
        <f t="shared" si="18"/>
        <v>0</v>
      </c>
      <c r="CK35" s="14">
        <f t="shared" si="19"/>
        <v>0</v>
      </c>
      <c r="CM35" s="14">
        <f t="shared" si="20"/>
        <v>0</v>
      </c>
      <c r="CO35" s="14">
        <f t="shared" si="21"/>
        <v>0</v>
      </c>
      <c r="CQ35" s="14">
        <f t="shared" si="22"/>
        <v>0</v>
      </c>
      <c r="CS35" s="14">
        <f t="shared" si="23"/>
        <v>0</v>
      </c>
    </row>
    <row r="36" spans="2:97" x14ac:dyDescent="0.3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6" t="s">
        <v>1473</v>
      </c>
      <c r="AY36" s="14">
        <f t="shared" si="0"/>
        <v>0</v>
      </c>
      <c r="BA36" s="14">
        <f t="shared" si="1"/>
        <v>0</v>
      </c>
      <c r="BC36" s="14">
        <f t="shared" si="2"/>
        <v>0</v>
      </c>
      <c r="BE36" s="14">
        <f t="shared" si="3"/>
        <v>0</v>
      </c>
      <c r="BG36" s="14">
        <f t="shared" si="4"/>
        <v>0</v>
      </c>
      <c r="BI36" s="14">
        <f t="shared" si="5"/>
        <v>0</v>
      </c>
      <c r="BK36" s="14">
        <f t="shared" si="6"/>
        <v>0</v>
      </c>
      <c r="BM36" s="14">
        <f t="shared" si="7"/>
        <v>0</v>
      </c>
      <c r="BO36" s="14">
        <f t="shared" si="8"/>
        <v>0</v>
      </c>
      <c r="BQ36" s="14">
        <f t="shared" si="9"/>
        <v>0</v>
      </c>
      <c r="BS36" s="14">
        <f t="shared" si="10"/>
        <v>0</v>
      </c>
      <c r="BU36" s="14">
        <f t="shared" si="11"/>
        <v>0</v>
      </c>
      <c r="BW36" s="14">
        <f t="shared" si="12"/>
        <v>0</v>
      </c>
      <c r="BY36" s="14">
        <f t="shared" si="13"/>
        <v>0</v>
      </c>
      <c r="CA36" s="14">
        <f t="shared" si="14"/>
        <v>0</v>
      </c>
      <c r="CC36" s="14">
        <f t="shared" si="15"/>
        <v>0</v>
      </c>
      <c r="CE36" s="14">
        <f t="shared" si="16"/>
        <v>0</v>
      </c>
      <c r="CG36" s="14">
        <f t="shared" si="17"/>
        <v>0</v>
      </c>
      <c r="CI36" s="14">
        <f t="shared" si="18"/>
        <v>0</v>
      </c>
      <c r="CK36" s="14">
        <f t="shared" si="19"/>
        <v>0</v>
      </c>
      <c r="CM36" s="14">
        <f t="shared" si="20"/>
        <v>0</v>
      </c>
      <c r="CO36" s="14">
        <f t="shared" si="21"/>
        <v>0</v>
      </c>
      <c r="CQ36" s="14">
        <f t="shared" si="22"/>
        <v>0</v>
      </c>
      <c r="CS36" s="14">
        <f t="shared" si="23"/>
        <v>0</v>
      </c>
    </row>
    <row r="37" spans="2:97" x14ac:dyDescent="0.3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6" t="s">
        <v>1473</v>
      </c>
      <c r="AY37" s="14">
        <f t="shared" si="0"/>
        <v>0</v>
      </c>
      <c r="BA37" s="14">
        <f t="shared" si="1"/>
        <v>0</v>
      </c>
      <c r="BC37" s="14">
        <f t="shared" si="2"/>
        <v>0</v>
      </c>
      <c r="BE37" s="14">
        <f t="shared" si="3"/>
        <v>0</v>
      </c>
      <c r="BG37" s="14">
        <f t="shared" si="4"/>
        <v>0</v>
      </c>
      <c r="BI37" s="14">
        <f t="shared" si="5"/>
        <v>0</v>
      </c>
      <c r="BK37" s="14">
        <f t="shared" si="6"/>
        <v>0</v>
      </c>
      <c r="BM37" s="14">
        <f t="shared" si="7"/>
        <v>0</v>
      </c>
      <c r="BO37" s="14">
        <f t="shared" si="8"/>
        <v>0</v>
      </c>
      <c r="BQ37" s="14">
        <f t="shared" si="9"/>
        <v>0</v>
      </c>
      <c r="BS37" s="14">
        <f t="shared" si="10"/>
        <v>0</v>
      </c>
      <c r="BU37" s="14">
        <f t="shared" si="11"/>
        <v>0</v>
      </c>
      <c r="BW37" s="14">
        <f t="shared" si="12"/>
        <v>0</v>
      </c>
      <c r="BY37" s="14">
        <f t="shared" si="13"/>
        <v>0</v>
      </c>
      <c r="CA37" s="14">
        <f t="shared" si="14"/>
        <v>0</v>
      </c>
      <c r="CC37" s="14">
        <f t="shared" si="15"/>
        <v>0</v>
      </c>
      <c r="CE37" s="14">
        <f t="shared" si="16"/>
        <v>0</v>
      </c>
      <c r="CG37" s="14">
        <f t="shared" si="17"/>
        <v>0</v>
      </c>
      <c r="CI37" s="14">
        <f t="shared" si="18"/>
        <v>0</v>
      </c>
      <c r="CK37" s="14">
        <f t="shared" si="19"/>
        <v>0</v>
      </c>
      <c r="CM37" s="14">
        <f t="shared" si="20"/>
        <v>0</v>
      </c>
      <c r="CO37" s="14">
        <f t="shared" si="21"/>
        <v>0</v>
      </c>
      <c r="CQ37" s="14">
        <f t="shared" si="22"/>
        <v>0</v>
      </c>
      <c r="CS37" s="14">
        <f t="shared" si="23"/>
        <v>0</v>
      </c>
    </row>
    <row r="38" spans="2:97" x14ac:dyDescent="0.3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6" t="s">
        <v>1473</v>
      </c>
      <c r="AY38" s="14">
        <f t="shared" si="0"/>
        <v>0</v>
      </c>
      <c r="BA38" s="14">
        <f t="shared" si="1"/>
        <v>0</v>
      </c>
      <c r="BC38" s="14">
        <f t="shared" si="2"/>
        <v>0</v>
      </c>
      <c r="BE38" s="14">
        <f t="shared" si="3"/>
        <v>0</v>
      </c>
      <c r="BG38" s="14">
        <f t="shared" si="4"/>
        <v>0</v>
      </c>
      <c r="BI38" s="14">
        <f t="shared" si="5"/>
        <v>0</v>
      </c>
      <c r="BK38" s="14">
        <f t="shared" si="6"/>
        <v>0</v>
      </c>
      <c r="BM38" s="14">
        <f t="shared" si="7"/>
        <v>0</v>
      </c>
      <c r="BO38" s="14">
        <f t="shared" si="8"/>
        <v>0</v>
      </c>
      <c r="BQ38" s="14">
        <f t="shared" si="9"/>
        <v>0</v>
      </c>
      <c r="BS38" s="14">
        <f t="shared" si="10"/>
        <v>0</v>
      </c>
      <c r="BU38" s="14">
        <f t="shared" si="11"/>
        <v>0</v>
      </c>
      <c r="BW38" s="14">
        <f t="shared" si="12"/>
        <v>0</v>
      </c>
      <c r="BY38" s="14">
        <f t="shared" si="13"/>
        <v>0</v>
      </c>
      <c r="CA38" s="14">
        <f t="shared" si="14"/>
        <v>0</v>
      </c>
      <c r="CC38" s="14">
        <f t="shared" si="15"/>
        <v>0</v>
      </c>
      <c r="CE38" s="14">
        <f t="shared" si="16"/>
        <v>0</v>
      </c>
      <c r="CG38" s="14">
        <f t="shared" si="17"/>
        <v>0</v>
      </c>
      <c r="CI38" s="14">
        <f t="shared" si="18"/>
        <v>0</v>
      </c>
      <c r="CK38" s="14">
        <f t="shared" si="19"/>
        <v>0</v>
      </c>
      <c r="CM38" s="14">
        <f t="shared" si="20"/>
        <v>0</v>
      </c>
      <c r="CO38" s="14">
        <f t="shared" si="21"/>
        <v>0</v>
      </c>
      <c r="CQ38" s="14">
        <f t="shared" si="22"/>
        <v>0</v>
      </c>
      <c r="CS38" s="14">
        <f t="shared" si="23"/>
        <v>0</v>
      </c>
    </row>
    <row r="39" spans="2:97" x14ac:dyDescent="0.3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6" t="s">
        <v>1473</v>
      </c>
      <c r="AY39" s="14">
        <f t="shared" si="0"/>
        <v>0</v>
      </c>
      <c r="BA39" s="14">
        <f t="shared" si="1"/>
        <v>0</v>
      </c>
      <c r="BC39" s="14">
        <f t="shared" si="2"/>
        <v>0</v>
      </c>
      <c r="BE39" s="14">
        <f t="shared" si="3"/>
        <v>0</v>
      </c>
      <c r="BG39" s="14">
        <f t="shared" si="4"/>
        <v>0</v>
      </c>
      <c r="BI39" s="14">
        <f t="shared" si="5"/>
        <v>0</v>
      </c>
      <c r="BK39" s="14">
        <f t="shared" si="6"/>
        <v>0</v>
      </c>
      <c r="BM39" s="14">
        <f t="shared" si="7"/>
        <v>0</v>
      </c>
      <c r="BO39" s="14">
        <f t="shared" si="8"/>
        <v>0</v>
      </c>
      <c r="BQ39" s="14">
        <f t="shared" si="9"/>
        <v>0</v>
      </c>
      <c r="BS39" s="14">
        <f t="shared" si="10"/>
        <v>0</v>
      </c>
      <c r="BU39" s="14">
        <f t="shared" si="11"/>
        <v>0</v>
      </c>
      <c r="BW39" s="14">
        <f t="shared" si="12"/>
        <v>0</v>
      </c>
      <c r="BY39" s="14">
        <f t="shared" si="13"/>
        <v>0</v>
      </c>
      <c r="CA39" s="14">
        <f t="shared" si="14"/>
        <v>0</v>
      </c>
      <c r="CC39" s="14">
        <f t="shared" si="15"/>
        <v>0</v>
      </c>
      <c r="CE39" s="14">
        <f t="shared" si="16"/>
        <v>0</v>
      </c>
      <c r="CG39" s="14">
        <f t="shared" si="17"/>
        <v>0</v>
      </c>
      <c r="CI39" s="14">
        <f t="shared" si="18"/>
        <v>0</v>
      </c>
      <c r="CK39" s="14">
        <f t="shared" si="19"/>
        <v>0</v>
      </c>
      <c r="CM39" s="14">
        <f t="shared" si="20"/>
        <v>0</v>
      </c>
      <c r="CO39" s="14">
        <f t="shared" si="21"/>
        <v>0</v>
      </c>
      <c r="CQ39" s="14">
        <f t="shared" si="22"/>
        <v>0</v>
      </c>
      <c r="CS39" s="14">
        <f t="shared" si="23"/>
        <v>0</v>
      </c>
    </row>
    <row r="40" spans="2:97" x14ac:dyDescent="0.3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6" t="s">
        <v>1473</v>
      </c>
      <c r="AY40" s="14">
        <f t="shared" si="0"/>
        <v>0</v>
      </c>
      <c r="BA40" s="14">
        <f t="shared" si="1"/>
        <v>0</v>
      </c>
      <c r="BC40" s="14">
        <f t="shared" si="2"/>
        <v>0</v>
      </c>
      <c r="BE40" s="14">
        <f t="shared" si="3"/>
        <v>0</v>
      </c>
      <c r="BG40" s="14">
        <f t="shared" si="4"/>
        <v>0</v>
      </c>
      <c r="BI40" s="14">
        <f t="shared" si="5"/>
        <v>0</v>
      </c>
      <c r="BK40" s="14">
        <f t="shared" si="6"/>
        <v>0</v>
      </c>
      <c r="BM40" s="14">
        <f t="shared" si="7"/>
        <v>0</v>
      </c>
      <c r="BO40" s="14">
        <f t="shared" si="8"/>
        <v>0</v>
      </c>
      <c r="BQ40" s="14">
        <f t="shared" si="9"/>
        <v>0</v>
      </c>
      <c r="BS40" s="14">
        <f t="shared" si="10"/>
        <v>0</v>
      </c>
      <c r="BU40" s="14">
        <f t="shared" si="11"/>
        <v>0</v>
      </c>
      <c r="BW40" s="14">
        <f t="shared" si="12"/>
        <v>0</v>
      </c>
      <c r="BY40" s="14">
        <f t="shared" si="13"/>
        <v>0</v>
      </c>
      <c r="CA40" s="14">
        <f t="shared" si="14"/>
        <v>0</v>
      </c>
      <c r="CC40" s="14">
        <f t="shared" si="15"/>
        <v>0</v>
      </c>
      <c r="CE40" s="14">
        <f t="shared" si="16"/>
        <v>0</v>
      </c>
      <c r="CG40" s="14">
        <f t="shared" si="17"/>
        <v>0</v>
      </c>
      <c r="CI40" s="14">
        <f t="shared" si="18"/>
        <v>0</v>
      </c>
      <c r="CK40" s="14">
        <f t="shared" si="19"/>
        <v>0</v>
      </c>
      <c r="CM40" s="14">
        <f t="shared" si="20"/>
        <v>0</v>
      </c>
      <c r="CO40" s="14">
        <f t="shared" si="21"/>
        <v>0</v>
      </c>
      <c r="CQ40" s="14">
        <f t="shared" si="22"/>
        <v>0</v>
      </c>
      <c r="CS40" s="14">
        <f t="shared" si="23"/>
        <v>0</v>
      </c>
    </row>
    <row r="41" spans="2:97" x14ac:dyDescent="0.3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6" t="s">
        <v>1473</v>
      </c>
      <c r="AY41" s="14">
        <f t="shared" si="0"/>
        <v>0</v>
      </c>
      <c r="BA41" s="14">
        <f t="shared" si="1"/>
        <v>0</v>
      </c>
      <c r="BC41" s="14">
        <f t="shared" si="2"/>
        <v>0</v>
      </c>
      <c r="BE41" s="14">
        <f t="shared" si="3"/>
        <v>0</v>
      </c>
      <c r="BG41" s="14">
        <f t="shared" si="4"/>
        <v>0</v>
      </c>
      <c r="BI41" s="14">
        <f t="shared" si="5"/>
        <v>0</v>
      </c>
      <c r="BK41" s="14">
        <f t="shared" si="6"/>
        <v>0</v>
      </c>
      <c r="BM41" s="14">
        <f t="shared" si="7"/>
        <v>0</v>
      </c>
      <c r="BO41" s="14">
        <f t="shared" si="8"/>
        <v>0</v>
      </c>
      <c r="BQ41" s="14">
        <f t="shared" si="9"/>
        <v>0</v>
      </c>
      <c r="BS41" s="14">
        <f t="shared" si="10"/>
        <v>0</v>
      </c>
      <c r="BU41" s="14">
        <f t="shared" si="11"/>
        <v>0</v>
      </c>
      <c r="BW41" s="14">
        <f t="shared" si="12"/>
        <v>0</v>
      </c>
      <c r="BY41" s="14">
        <f t="shared" si="13"/>
        <v>0</v>
      </c>
      <c r="CA41" s="14">
        <f t="shared" si="14"/>
        <v>0</v>
      </c>
      <c r="CC41" s="14">
        <f t="shared" si="15"/>
        <v>0</v>
      </c>
      <c r="CE41" s="14">
        <f t="shared" si="16"/>
        <v>0</v>
      </c>
      <c r="CG41" s="14">
        <f t="shared" si="17"/>
        <v>0</v>
      </c>
      <c r="CI41" s="14">
        <f t="shared" si="18"/>
        <v>0</v>
      </c>
      <c r="CK41" s="14">
        <f t="shared" si="19"/>
        <v>0</v>
      </c>
      <c r="CM41" s="14">
        <f t="shared" si="20"/>
        <v>0</v>
      </c>
      <c r="CO41" s="14">
        <f t="shared" si="21"/>
        <v>0</v>
      </c>
      <c r="CQ41" s="14">
        <f t="shared" si="22"/>
        <v>0</v>
      </c>
      <c r="CS41" s="14">
        <f t="shared" si="23"/>
        <v>0</v>
      </c>
    </row>
    <row r="42" spans="2:97" x14ac:dyDescent="0.3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6" t="s">
        <v>1473</v>
      </c>
      <c r="AY42" s="14">
        <f t="shared" si="0"/>
        <v>0</v>
      </c>
      <c r="BA42" s="14">
        <f t="shared" si="1"/>
        <v>0</v>
      </c>
      <c r="BC42" s="14">
        <f t="shared" si="2"/>
        <v>0</v>
      </c>
      <c r="BE42" s="14">
        <f t="shared" si="3"/>
        <v>0</v>
      </c>
      <c r="BG42" s="14">
        <f t="shared" si="4"/>
        <v>0</v>
      </c>
      <c r="BI42" s="14">
        <f t="shared" si="5"/>
        <v>0</v>
      </c>
      <c r="BK42" s="14">
        <f t="shared" si="6"/>
        <v>0</v>
      </c>
      <c r="BM42" s="14">
        <f t="shared" si="7"/>
        <v>0</v>
      </c>
      <c r="BO42" s="14">
        <f t="shared" si="8"/>
        <v>0</v>
      </c>
      <c r="BQ42" s="14">
        <f t="shared" si="9"/>
        <v>0</v>
      </c>
      <c r="BS42" s="14">
        <f t="shared" si="10"/>
        <v>0</v>
      </c>
      <c r="BU42" s="14">
        <f t="shared" si="11"/>
        <v>0</v>
      </c>
      <c r="BW42" s="14">
        <f t="shared" si="12"/>
        <v>0</v>
      </c>
      <c r="BY42" s="14">
        <f t="shared" si="13"/>
        <v>0</v>
      </c>
      <c r="CA42" s="14">
        <f t="shared" si="14"/>
        <v>0</v>
      </c>
      <c r="CC42" s="14">
        <f t="shared" si="15"/>
        <v>0</v>
      </c>
      <c r="CE42" s="14">
        <f t="shared" si="16"/>
        <v>0</v>
      </c>
      <c r="CG42" s="14">
        <f t="shared" si="17"/>
        <v>0</v>
      </c>
      <c r="CI42" s="14">
        <f t="shared" si="18"/>
        <v>0</v>
      </c>
      <c r="CK42" s="14">
        <f t="shared" si="19"/>
        <v>0</v>
      </c>
      <c r="CM42" s="14">
        <f t="shared" si="20"/>
        <v>0</v>
      </c>
      <c r="CO42" s="14">
        <f t="shared" si="21"/>
        <v>0</v>
      </c>
      <c r="CQ42" s="14">
        <f t="shared" si="22"/>
        <v>0</v>
      </c>
      <c r="CS42" s="14">
        <f t="shared" si="23"/>
        <v>0</v>
      </c>
    </row>
    <row r="43" spans="2:97" x14ac:dyDescent="0.3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6" t="s">
        <v>1473</v>
      </c>
      <c r="AY43" s="14">
        <f t="shared" si="0"/>
        <v>0</v>
      </c>
      <c r="BA43" s="14">
        <f t="shared" si="1"/>
        <v>0</v>
      </c>
      <c r="BC43" s="14">
        <f t="shared" si="2"/>
        <v>0</v>
      </c>
      <c r="BE43" s="14">
        <f t="shared" si="3"/>
        <v>0</v>
      </c>
      <c r="BG43" s="14">
        <f t="shared" si="4"/>
        <v>0</v>
      </c>
      <c r="BI43" s="14">
        <f t="shared" si="5"/>
        <v>0</v>
      </c>
      <c r="BK43" s="14">
        <f t="shared" si="6"/>
        <v>0</v>
      </c>
      <c r="BM43" s="14">
        <f t="shared" si="7"/>
        <v>0</v>
      </c>
      <c r="BO43" s="14">
        <f t="shared" si="8"/>
        <v>0</v>
      </c>
      <c r="BQ43" s="14">
        <f t="shared" si="9"/>
        <v>0</v>
      </c>
      <c r="BS43" s="14">
        <f t="shared" si="10"/>
        <v>0</v>
      </c>
      <c r="BU43" s="14">
        <f t="shared" si="11"/>
        <v>0</v>
      </c>
      <c r="BW43" s="14">
        <f t="shared" si="12"/>
        <v>0</v>
      </c>
      <c r="BY43" s="14">
        <f t="shared" si="13"/>
        <v>0</v>
      </c>
      <c r="CA43" s="14">
        <f t="shared" si="14"/>
        <v>0</v>
      </c>
      <c r="CC43" s="14">
        <f t="shared" si="15"/>
        <v>0</v>
      </c>
      <c r="CE43" s="14">
        <f t="shared" si="16"/>
        <v>0</v>
      </c>
      <c r="CG43" s="14">
        <f t="shared" si="17"/>
        <v>0</v>
      </c>
      <c r="CI43" s="14">
        <f t="shared" si="18"/>
        <v>0</v>
      </c>
      <c r="CK43" s="14">
        <f t="shared" si="19"/>
        <v>0</v>
      </c>
      <c r="CM43" s="14">
        <f t="shared" si="20"/>
        <v>0</v>
      </c>
      <c r="CO43" s="14">
        <f t="shared" si="21"/>
        <v>0</v>
      </c>
      <c r="CQ43" s="14">
        <f t="shared" si="22"/>
        <v>0</v>
      </c>
      <c r="CS43" s="14">
        <f t="shared" si="23"/>
        <v>0</v>
      </c>
    </row>
    <row r="44" spans="2:97" x14ac:dyDescent="0.3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6" t="s">
        <v>1473</v>
      </c>
      <c r="AY44" s="14">
        <f t="shared" si="0"/>
        <v>0</v>
      </c>
      <c r="BA44" s="14">
        <f t="shared" si="1"/>
        <v>0</v>
      </c>
      <c r="BC44" s="14">
        <f t="shared" si="2"/>
        <v>0</v>
      </c>
      <c r="BE44" s="14">
        <f t="shared" si="3"/>
        <v>0</v>
      </c>
      <c r="BG44" s="14">
        <f t="shared" si="4"/>
        <v>0</v>
      </c>
      <c r="BI44" s="14">
        <f t="shared" si="5"/>
        <v>0</v>
      </c>
      <c r="BK44" s="14">
        <f t="shared" si="6"/>
        <v>0</v>
      </c>
      <c r="BM44" s="14">
        <f t="shared" si="7"/>
        <v>0</v>
      </c>
      <c r="BO44" s="14">
        <f t="shared" si="8"/>
        <v>0</v>
      </c>
      <c r="BQ44" s="14">
        <f t="shared" si="9"/>
        <v>0</v>
      </c>
      <c r="BS44" s="14">
        <f t="shared" si="10"/>
        <v>0</v>
      </c>
      <c r="BU44" s="14">
        <f t="shared" si="11"/>
        <v>0</v>
      </c>
      <c r="BW44" s="14">
        <f t="shared" si="12"/>
        <v>0</v>
      </c>
      <c r="BY44" s="14">
        <f t="shared" si="13"/>
        <v>0</v>
      </c>
      <c r="CA44" s="14">
        <f t="shared" si="14"/>
        <v>0</v>
      </c>
      <c r="CC44" s="14">
        <f t="shared" si="15"/>
        <v>0</v>
      </c>
      <c r="CE44" s="14">
        <f t="shared" si="16"/>
        <v>0</v>
      </c>
      <c r="CG44" s="14">
        <f t="shared" si="17"/>
        <v>0</v>
      </c>
      <c r="CI44" s="14">
        <f t="shared" si="18"/>
        <v>0</v>
      </c>
      <c r="CK44" s="14">
        <f t="shared" si="19"/>
        <v>0</v>
      </c>
      <c r="CM44" s="14">
        <f t="shared" si="20"/>
        <v>0</v>
      </c>
      <c r="CO44" s="14">
        <f t="shared" si="21"/>
        <v>0</v>
      </c>
      <c r="CQ44" s="14">
        <f t="shared" si="22"/>
        <v>0</v>
      </c>
      <c r="CS44" s="14">
        <f t="shared" si="23"/>
        <v>0</v>
      </c>
    </row>
    <row r="45" spans="2:97" x14ac:dyDescent="0.3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6" t="s">
        <v>1473</v>
      </c>
      <c r="AY45" s="14">
        <f t="shared" si="0"/>
        <v>0</v>
      </c>
      <c r="BA45" s="14">
        <f t="shared" si="1"/>
        <v>0</v>
      </c>
      <c r="BC45" s="14">
        <f t="shared" si="2"/>
        <v>0</v>
      </c>
      <c r="BE45" s="14">
        <f t="shared" si="3"/>
        <v>0</v>
      </c>
      <c r="BG45" s="14">
        <f t="shared" si="4"/>
        <v>0</v>
      </c>
      <c r="BI45" s="14">
        <f t="shared" si="5"/>
        <v>0</v>
      </c>
      <c r="BK45" s="14">
        <f t="shared" si="6"/>
        <v>0</v>
      </c>
      <c r="BM45" s="14">
        <f t="shared" si="7"/>
        <v>0</v>
      </c>
      <c r="BO45" s="14">
        <f t="shared" si="8"/>
        <v>0</v>
      </c>
      <c r="BQ45" s="14">
        <f t="shared" si="9"/>
        <v>0</v>
      </c>
      <c r="BS45" s="14">
        <f t="shared" si="10"/>
        <v>0</v>
      </c>
      <c r="BU45" s="14">
        <f t="shared" si="11"/>
        <v>0</v>
      </c>
      <c r="BW45" s="14">
        <f t="shared" si="12"/>
        <v>0</v>
      </c>
      <c r="BY45" s="14">
        <f t="shared" si="13"/>
        <v>0</v>
      </c>
      <c r="CA45" s="14">
        <f t="shared" si="14"/>
        <v>0</v>
      </c>
      <c r="CC45" s="14">
        <f t="shared" si="15"/>
        <v>0</v>
      </c>
      <c r="CE45" s="14">
        <f t="shared" si="16"/>
        <v>0</v>
      </c>
      <c r="CG45" s="14">
        <f t="shared" si="17"/>
        <v>0</v>
      </c>
      <c r="CI45" s="14">
        <f t="shared" si="18"/>
        <v>0</v>
      </c>
      <c r="CK45" s="14">
        <f t="shared" si="19"/>
        <v>0</v>
      </c>
      <c r="CM45" s="14">
        <f t="shared" si="20"/>
        <v>0</v>
      </c>
      <c r="CO45" s="14">
        <f t="shared" si="21"/>
        <v>0</v>
      </c>
      <c r="CQ45" s="14">
        <f t="shared" si="22"/>
        <v>0</v>
      </c>
      <c r="CS45" s="14">
        <f t="shared" si="23"/>
        <v>0</v>
      </c>
    </row>
    <row r="46" spans="2:97" x14ac:dyDescent="0.3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6" t="s">
        <v>1473</v>
      </c>
      <c r="AY46" s="14">
        <f t="shared" si="0"/>
        <v>0</v>
      </c>
      <c r="BA46" s="14">
        <f t="shared" si="1"/>
        <v>0</v>
      </c>
      <c r="BC46" s="14">
        <f t="shared" si="2"/>
        <v>0</v>
      </c>
      <c r="BE46" s="14">
        <f t="shared" si="3"/>
        <v>0</v>
      </c>
      <c r="BG46" s="14">
        <f t="shared" si="4"/>
        <v>0</v>
      </c>
      <c r="BI46" s="14">
        <f t="shared" si="5"/>
        <v>0</v>
      </c>
      <c r="BK46" s="14">
        <f t="shared" si="6"/>
        <v>0</v>
      </c>
      <c r="BM46" s="14">
        <f t="shared" si="7"/>
        <v>0</v>
      </c>
      <c r="BO46" s="14">
        <f t="shared" si="8"/>
        <v>0</v>
      </c>
      <c r="BQ46" s="14">
        <f t="shared" si="9"/>
        <v>0</v>
      </c>
      <c r="BS46" s="14">
        <f t="shared" si="10"/>
        <v>0</v>
      </c>
      <c r="BU46" s="14">
        <f t="shared" si="11"/>
        <v>0</v>
      </c>
      <c r="BW46" s="14">
        <f t="shared" si="12"/>
        <v>0</v>
      </c>
      <c r="BY46" s="14">
        <f t="shared" si="13"/>
        <v>0</v>
      </c>
      <c r="CA46" s="14">
        <f t="shared" si="14"/>
        <v>0</v>
      </c>
      <c r="CC46" s="14">
        <f t="shared" si="15"/>
        <v>0</v>
      </c>
      <c r="CE46" s="14">
        <f t="shared" si="16"/>
        <v>0</v>
      </c>
      <c r="CG46" s="14">
        <f t="shared" si="17"/>
        <v>0</v>
      </c>
      <c r="CI46" s="14">
        <f t="shared" si="18"/>
        <v>0</v>
      </c>
      <c r="CK46" s="14">
        <f t="shared" si="19"/>
        <v>0</v>
      </c>
      <c r="CM46" s="14">
        <f t="shared" si="20"/>
        <v>0</v>
      </c>
      <c r="CO46" s="14">
        <f t="shared" si="21"/>
        <v>0</v>
      </c>
      <c r="CQ46" s="14">
        <f t="shared" si="22"/>
        <v>0</v>
      </c>
      <c r="CS46" s="14">
        <f t="shared" si="23"/>
        <v>0</v>
      </c>
    </row>
    <row r="47" spans="2:97" x14ac:dyDescent="0.3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6" t="s">
        <v>1473</v>
      </c>
      <c r="AY47" s="14">
        <f t="shared" si="0"/>
        <v>0</v>
      </c>
      <c r="BA47" s="14">
        <f t="shared" si="1"/>
        <v>0</v>
      </c>
      <c r="BC47" s="14">
        <f t="shared" si="2"/>
        <v>0</v>
      </c>
      <c r="BE47" s="14">
        <f t="shared" si="3"/>
        <v>0</v>
      </c>
      <c r="BG47" s="14">
        <f t="shared" si="4"/>
        <v>0</v>
      </c>
      <c r="BI47" s="14">
        <f t="shared" si="5"/>
        <v>0</v>
      </c>
      <c r="BK47" s="14">
        <f t="shared" si="6"/>
        <v>0</v>
      </c>
      <c r="BM47" s="14">
        <f t="shared" si="7"/>
        <v>0</v>
      </c>
      <c r="BO47" s="14">
        <f t="shared" si="8"/>
        <v>0</v>
      </c>
      <c r="BQ47" s="14">
        <f t="shared" si="9"/>
        <v>0</v>
      </c>
      <c r="BS47" s="14">
        <f t="shared" si="10"/>
        <v>0</v>
      </c>
      <c r="BU47" s="14">
        <f t="shared" si="11"/>
        <v>0</v>
      </c>
      <c r="BW47" s="14">
        <f t="shared" si="12"/>
        <v>0</v>
      </c>
      <c r="BY47" s="14">
        <f t="shared" si="13"/>
        <v>0</v>
      </c>
      <c r="CA47" s="14">
        <f t="shared" si="14"/>
        <v>0</v>
      </c>
      <c r="CC47" s="14">
        <f t="shared" si="15"/>
        <v>0</v>
      </c>
      <c r="CE47" s="14">
        <f t="shared" si="16"/>
        <v>0</v>
      </c>
      <c r="CG47" s="14">
        <f t="shared" si="17"/>
        <v>0</v>
      </c>
      <c r="CI47" s="14">
        <f t="shared" si="18"/>
        <v>0</v>
      </c>
      <c r="CK47" s="14">
        <f t="shared" si="19"/>
        <v>0</v>
      </c>
      <c r="CM47" s="14">
        <f t="shared" si="20"/>
        <v>0</v>
      </c>
      <c r="CO47" s="14">
        <f t="shared" si="21"/>
        <v>0</v>
      </c>
      <c r="CQ47" s="14">
        <f t="shared" si="22"/>
        <v>0</v>
      </c>
      <c r="CS47" s="14">
        <f t="shared" si="23"/>
        <v>0</v>
      </c>
    </row>
    <row r="48" spans="2:97" x14ac:dyDescent="0.3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6" t="s">
        <v>1473</v>
      </c>
      <c r="AY48" s="14">
        <f t="shared" si="0"/>
        <v>0</v>
      </c>
      <c r="BA48" s="14">
        <f t="shared" si="1"/>
        <v>0</v>
      </c>
      <c r="BC48" s="14">
        <f t="shared" si="2"/>
        <v>0</v>
      </c>
      <c r="BE48" s="14">
        <f t="shared" si="3"/>
        <v>0</v>
      </c>
      <c r="BG48" s="14">
        <f t="shared" si="4"/>
        <v>0</v>
      </c>
      <c r="BI48" s="14">
        <f t="shared" si="5"/>
        <v>0</v>
      </c>
      <c r="BK48" s="14">
        <f t="shared" si="6"/>
        <v>0</v>
      </c>
      <c r="BM48" s="14">
        <f t="shared" si="7"/>
        <v>0</v>
      </c>
      <c r="BO48" s="14">
        <f t="shared" si="8"/>
        <v>0</v>
      </c>
      <c r="BQ48" s="14">
        <f t="shared" si="9"/>
        <v>0</v>
      </c>
      <c r="BS48" s="14">
        <f t="shared" si="10"/>
        <v>0</v>
      </c>
      <c r="BU48" s="14">
        <f t="shared" si="11"/>
        <v>0</v>
      </c>
      <c r="BW48" s="14">
        <f t="shared" si="12"/>
        <v>0</v>
      </c>
      <c r="BY48" s="14">
        <f t="shared" si="13"/>
        <v>0</v>
      </c>
      <c r="CA48" s="14">
        <f t="shared" si="14"/>
        <v>0</v>
      </c>
      <c r="CC48" s="14">
        <f t="shared" si="15"/>
        <v>0</v>
      </c>
      <c r="CE48" s="14">
        <f t="shared" si="16"/>
        <v>0</v>
      </c>
      <c r="CG48" s="14">
        <f t="shared" si="17"/>
        <v>0</v>
      </c>
      <c r="CI48" s="14">
        <f t="shared" si="18"/>
        <v>0</v>
      </c>
      <c r="CK48" s="14">
        <f t="shared" si="19"/>
        <v>0</v>
      </c>
      <c r="CM48" s="14">
        <f t="shared" si="20"/>
        <v>0</v>
      </c>
      <c r="CO48" s="14">
        <f t="shared" si="21"/>
        <v>0</v>
      </c>
      <c r="CQ48" s="14">
        <f t="shared" si="22"/>
        <v>0</v>
      </c>
      <c r="CS48" s="14">
        <f t="shared" si="23"/>
        <v>0</v>
      </c>
    </row>
    <row r="49" spans="2:97" x14ac:dyDescent="0.3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6" t="s">
        <v>1473</v>
      </c>
      <c r="AY49" s="14">
        <f t="shared" si="0"/>
        <v>0</v>
      </c>
      <c r="BA49" s="14">
        <f t="shared" si="1"/>
        <v>0</v>
      </c>
      <c r="BC49" s="14">
        <f t="shared" si="2"/>
        <v>0</v>
      </c>
      <c r="BE49" s="14">
        <f t="shared" si="3"/>
        <v>0</v>
      </c>
      <c r="BG49" s="14">
        <f t="shared" si="4"/>
        <v>0</v>
      </c>
      <c r="BI49" s="14">
        <f t="shared" si="5"/>
        <v>0</v>
      </c>
      <c r="BK49" s="14">
        <f t="shared" si="6"/>
        <v>0</v>
      </c>
      <c r="BM49" s="14">
        <f t="shared" si="7"/>
        <v>0</v>
      </c>
      <c r="BO49" s="14">
        <f t="shared" si="8"/>
        <v>0</v>
      </c>
      <c r="BQ49" s="14">
        <f t="shared" si="9"/>
        <v>0</v>
      </c>
      <c r="BS49" s="14">
        <f t="shared" si="10"/>
        <v>0</v>
      </c>
      <c r="BU49" s="14">
        <f t="shared" si="11"/>
        <v>0</v>
      </c>
      <c r="BW49" s="14">
        <f t="shared" si="12"/>
        <v>0</v>
      </c>
      <c r="BY49" s="14">
        <f t="shared" si="13"/>
        <v>0</v>
      </c>
      <c r="CA49" s="14">
        <f t="shared" si="14"/>
        <v>0</v>
      </c>
      <c r="CC49" s="14">
        <f t="shared" si="15"/>
        <v>0</v>
      </c>
      <c r="CE49" s="14">
        <f t="shared" si="16"/>
        <v>0</v>
      </c>
      <c r="CG49" s="14">
        <f t="shared" si="17"/>
        <v>0</v>
      </c>
      <c r="CI49" s="14">
        <f t="shared" si="18"/>
        <v>0</v>
      </c>
      <c r="CK49" s="14">
        <f t="shared" si="19"/>
        <v>0</v>
      </c>
      <c r="CM49" s="14">
        <f t="shared" si="20"/>
        <v>0</v>
      </c>
      <c r="CO49" s="14">
        <f t="shared" si="21"/>
        <v>0</v>
      </c>
      <c r="CQ49" s="14">
        <f t="shared" si="22"/>
        <v>0</v>
      </c>
      <c r="CS49" s="14">
        <f t="shared" si="23"/>
        <v>0</v>
      </c>
    </row>
    <row r="50" spans="2:97" x14ac:dyDescent="0.3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6" t="s">
        <v>1473</v>
      </c>
      <c r="AY50" s="14">
        <f t="shared" si="0"/>
        <v>0</v>
      </c>
      <c r="BA50" s="14">
        <f t="shared" si="1"/>
        <v>0</v>
      </c>
      <c r="BC50" s="14">
        <f t="shared" si="2"/>
        <v>0</v>
      </c>
      <c r="BE50" s="14">
        <f t="shared" si="3"/>
        <v>0</v>
      </c>
      <c r="BG50" s="14">
        <f t="shared" si="4"/>
        <v>0</v>
      </c>
      <c r="BI50" s="14">
        <f t="shared" si="5"/>
        <v>0</v>
      </c>
      <c r="BK50" s="14">
        <f t="shared" si="6"/>
        <v>0</v>
      </c>
      <c r="BM50" s="14">
        <f t="shared" si="7"/>
        <v>0</v>
      </c>
      <c r="BO50" s="14">
        <f t="shared" si="8"/>
        <v>0</v>
      </c>
      <c r="BQ50" s="14">
        <f t="shared" si="9"/>
        <v>0</v>
      </c>
      <c r="BS50" s="14">
        <f t="shared" si="10"/>
        <v>0</v>
      </c>
      <c r="BU50" s="14">
        <f t="shared" si="11"/>
        <v>0</v>
      </c>
      <c r="BW50" s="14">
        <f t="shared" si="12"/>
        <v>0</v>
      </c>
      <c r="BY50" s="14">
        <f t="shared" si="13"/>
        <v>0</v>
      </c>
      <c r="CA50" s="14">
        <f t="shared" si="14"/>
        <v>0</v>
      </c>
      <c r="CC50" s="14">
        <f t="shared" si="15"/>
        <v>0</v>
      </c>
      <c r="CE50" s="14">
        <f t="shared" si="16"/>
        <v>0</v>
      </c>
      <c r="CG50" s="14">
        <f t="shared" si="17"/>
        <v>0</v>
      </c>
      <c r="CI50" s="14">
        <f t="shared" si="18"/>
        <v>0</v>
      </c>
      <c r="CK50" s="14">
        <f t="shared" si="19"/>
        <v>0</v>
      </c>
      <c r="CM50" s="14">
        <f t="shared" si="20"/>
        <v>0</v>
      </c>
      <c r="CO50" s="14">
        <f t="shared" si="21"/>
        <v>0</v>
      </c>
      <c r="CQ50" s="14">
        <f t="shared" si="22"/>
        <v>0</v>
      </c>
      <c r="CS50" s="14">
        <f t="shared" si="23"/>
        <v>0</v>
      </c>
    </row>
    <row r="51" spans="2:97" x14ac:dyDescent="0.3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6" t="s">
        <v>1473</v>
      </c>
      <c r="AY51" s="14">
        <f t="shared" si="0"/>
        <v>0</v>
      </c>
      <c r="BA51" s="14">
        <f t="shared" si="1"/>
        <v>0</v>
      </c>
      <c r="BC51" s="14">
        <f t="shared" si="2"/>
        <v>0</v>
      </c>
      <c r="BE51" s="14">
        <f t="shared" si="3"/>
        <v>0</v>
      </c>
      <c r="BG51" s="14">
        <f t="shared" si="4"/>
        <v>0</v>
      </c>
      <c r="BI51" s="14">
        <f t="shared" si="5"/>
        <v>0</v>
      </c>
      <c r="BK51" s="14">
        <f t="shared" si="6"/>
        <v>0</v>
      </c>
      <c r="BM51" s="14">
        <f t="shared" si="7"/>
        <v>0</v>
      </c>
      <c r="BO51" s="14">
        <f t="shared" si="8"/>
        <v>0</v>
      </c>
      <c r="BQ51" s="14">
        <f t="shared" si="9"/>
        <v>0</v>
      </c>
      <c r="BS51" s="14">
        <f t="shared" si="10"/>
        <v>0</v>
      </c>
      <c r="BU51" s="14">
        <f t="shared" si="11"/>
        <v>0</v>
      </c>
      <c r="BW51" s="14">
        <f t="shared" si="12"/>
        <v>0</v>
      </c>
      <c r="BY51" s="14">
        <f t="shared" si="13"/>
        <v>0</v>
      </c>
      <c r="CA51" s="14">
        <f t="shared" si="14"/>
        <v>0</v>
      </c>
      <c r="CC51" s="14">
        <f t="shared" si="15"/>
        <v>0</v>
      </c>
      <c r="CE51" s="14">
        <f t="shared" si="16"/>
        <v>0</v>
      </c>
      <c r="CG51" s="14">
        <f t="shared" si="17"/>
        <v>0</v>
      </c>
      <c r="CI51" s="14">
        <f t="shared" si="18"/>
        <v>0</v>
      </c>
      <c r="CK51" s="14">
        <f t="shared" si="19"/>
        <v>0</v>
      </c>
      <c r="CM51" s="14">
        <f t="shared" si="20"/>
        <v>0</v>
      </c>
      <c r="CO51" s="14">
        <f t="shared" si="21"/>
        <v>0</v>
      </c>
      <c r="CQ51" s="14">
        <f t="shared" si="22"/>
        <v>0</v>
      </c>
      <c r="CS51" s="14">
        <f t="shared" si="23"/>
        <v>0</v>
      </c>
    </row>
    <row r="52" spans="2:97" x14ac:dyDescent="0.3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6" t="s">
        <v>1473</v>
      </c>
      <c r="AY52" s="14">
        <f t="shared" si="0"/>
        <v>0</v>
      </c>
      <c r="BA52" s="14">
        <f t="shared" si="1"/>
        <v>0</v>
      </c>
      <c r="BC52" s="14">
        <f t="shared" si="2"/>
        <v>0</v>
      </c>
      <c r="BE52" s="14">
        <f t="shared" si="3"/>
        <v>0</v>
      </c>
      <c r="BG52" s="14">
        <f t="shared" si="4"/>
        <v>0</v>
      </c>
      <c r="BI52" s="14">
        <f t="shared" si="5"/>
        <v>0</v>
      </c>
      <c r="BK52" s="14">
        <f t="shared" si="6"/>
        <v>0</v>
      </c>
      <c r="BM52" s="14">
        <f t="shared" si="7"/>
        <v>0</v>
      </c>
      <c r="BO52" s="14">
        <f t="shared" si="8"/>
        <v>0</v>
      </c>
      <c r="BQ52" s="14">
        <f t="shared" si="9"/>
        <v>0</v>
      </c>
      <c r="BS52" s="14">
        <f t="shared" si="10"/>
        <v>0</v>
      </c>
      <c r="BU52" s="14">
        <f t="shared" si="11"/>
        <v>0</v>
      </c>
      <c r="BW52" s="14">
        <f t="shared" si="12"/>
        <v>0</v>
      </c>
      <c r="BY52" s="14">
        <f t="shared" si="13"/>
        <v>0</v>
      </c>
      <c r="CA52" s="14">
        <f t="shared" si="14"/>
        <v>0</v>
      </c>
      <c r="CC52" s="14">
        <f t="shared" si="15"/>
        <v>0</v>
      </c>
      <c r="CE52" s="14">
        <f t="shared" si="16"/>
        <v>0</v>
      </c>
      <c r="CG52" s="14">
        <f t="shared" si="17"/>
        <v>0</v>
      </c>
      <c r="CI52" s="14">
        <f t="shared" si="18"/>
        <v>0</v>
      </c>
      <c r="CK52" s="14">
        <f t="shared" si="19"/>
        <v>0</v>
      </c>
      <c r="CM52" s="14">
        <f t="shared" si="20"/>
        <v>0</v>
      </c>
      <c r="CO52" s="14">
        <f t="shared" si="21"/>
        <v>0</v>
      </c>
      <c r="CQ52" s="14">
        <f t="shared" si="22"/>
        <v>0</v>
      </c>
      <c r="CS52" s="14">
        <f t="shared" si="23"/>
        <v>0</v>
      </c>
    </row>
    <row r="53" spans="2:97" x14ac:dyDescent="0.3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6" t="s">
        <v>1473</v>
      </c>
      <c r="AY53" s="14">
        <f t="shared" si="0"/>
        <v>0</v>
      </c>
      <c r="BA53" s="14">
        <f t="shared" si="1"/>
        <v>0</v>
      </c>
      <c r="BC53" s="14">
        <f t="shared" si="2"/>
        <v>0</v>
      </c>
      <c r="BE53" s="14">
        <f t="shared" si="3"/>
        <v>0</v>
      </c>
      <c r="BG53" s="14">
        <f t="shared" si="4"/>
        <v>0</v>
      </c>
      <c r="BI53" s="14">
        <f t="shared" si="5"/>
        <v>0</v>
      </c>
      <c r="BK53" s="14">
        <f t="shared" si="6"/>
        <v>0</v>
      </c>
      <c r="BM53" s="14">
        <f t="shared" si="7"/>
        <v>0</v>
      </c>
      <c r="BO53" s="14">
        <f t="shared" si="8"/>
        <v>0</v>
      </c>
      <c r="BQ53" s="14">
        <f t="shared" si="9"/>
        <v>0</v>
      </c>
      <c r="BS53" s="14">
        <f t="shared" si="10"/>
        <v>0</v>
      </c>
      <c r="BU53" s="14">
        <f t="shared" si="11"/>
        <v>0</v>
      </c>
      <c r="BW53" s="14">
        <f t="shared" si="12"/>
        <v>0</v>
      </c>
      <c r="BY53" s="14">
        <f t="shared" si="13"/>
        <v>0</v>
      </c>
      <c r="CA53" s="14">
        <f t="shared" si="14"/>
        <v>0</v>
      </c>
      <c r="CC53" s="14">
        <f t="shared" si="15"/>
        <v>0</v>
      </c>
      <c r="CE53" s="14">
        <f t="shared" si="16"/>
        <v>0</v>
      </c>
      <c r="CG53" s="14">
        <f t="shared" si="17"/>
        <v>0</v>
      </c>
      <c r="CI53" s="14">
        <f t="shared" si="18"/>
        <v>0</v>
      </c>
      <c r="CK53" s="14">
        <f t="shared" si="19"/>
        <v>0</v>
      </c>
      <c r="CM53" s="14">
        <f t="shared" si="20"/>
        <v>0</v>
      </c>
      <c r="CO53" s="14">
        <f t="shared" si="21"/>
        <v>0</v>
      </c>
      <c r="CQ53" s="14">
        <f t="shared" si="22"/>
        <v>0</v>
      </c>
      <c r="CS53" s="14">
        <f t="shared" si="23"/>
        <v>0</v>
      </c>
    </row>
    <row r="54" spans="2:97" x14ac:dyDescent="0.3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6" t="s">
        <v>1473</v>
      </c>
      <c r="AY54" s="14">
        <f t="shared" si="0"/>
        <v>0</v>
      </c>
      <c r="BA54" s="14">
        <f t="shared" si="1"/>
        <v>0</v>
      </c>
      <c r="BC54" s="14">
        <f t="shared" si="2"/>
        <v>0</v>
      </c>
      <c r="BE54" s="14">
        <f t="shared" si="3"/>
        <v>0</v>
      </c>
      <c r="BG54" s="14">
        <f t="shared" si="4"/>
        <v>0</v>
      </c>
      <c r="BI54" s="14">
        <f t="shared" si="5"/>
        <v>0</v>
      </c>
      <c r="BK54" s="14">
        <f t="shared" si="6"/>
        <v>0</v>
      </c>
      <c r="BM54" s="14">
        <f t="shared" si="7"/>
        <v>0</v>
      </c>
      <c r="BO54" s="14">
        <f t="shared" si="8"/>
        <v>0</v>
      </c>
      <c r="BQ54" s="14">
        <f t="shared" si="9"/>
        <v>0</v>
      </c>
      <c r="BS54" s="14">
        <f t="shared" si="10"/>
        <v>0</v>
      </c>
      <c r="BU54" s="14">
        <f t="shared" si="11"/>
        <v>0</v>
      </c>
      <c r="BW54" s="14">
        <f t="shared" si="12"/>
        <v>0</v>
      </c>
      <c r="BY54" s="14">
        <f t="shared" si="13"/>
        <v>0</v>
      </c>
      <c r="CA54" s="14">
        <f t="shared" si="14"/>
        <v>0</v>
      </c>
      <c r="CC54" s="14">
        <f t="shared" si="15"/>
        <v>0</v>
      </c>
      <c r="CE54" s="14">
        <f t="shared" si="16"/>
        <v>0</v>
      </c>
      <c r="CG54" s="14">
        <f t="shared" si="17"/>
        <v>0</v>
      </c>
      <c r="CI54" s="14">
        <f t="shared" si="18"/>
        <v>0</v>
      </c>
      <c r="CK54" s="14">
        <f t="shared" si="19"/>
        <v>0</v>
      </c>
      <c r="CM54" s="14">
        <f t="shared" si="20"/>
        <v>0</v>
      </c>
      <c r="CO54" s="14">
        <f t="shared" si="21"/>
        <v>0</v>
      </c>
      <c r="CQ54" s="14">
        <f t="shared" si="22"/>
        <v>0</v>
      </c>
      <c r="CS54" s="14">
        <f t="shared" si="23"/>
        <v>0</v>
      </c>
    </row>
    <row r="55" spans="2:97" x14ac:dyDescent="0.3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6" t="s">
        <v>1473</v>
      </c>
      <c r="AY55" s="14">
        <f t="shared" si="0"/>
        <v>0</v>
      </c>
      <c r="BA55" s="14">
        <f t="shared" si="1"/>
        <v>0</v>
      </c>
      <c r="BC55" s="14">
        <f t="shared" si="2"/>
        <v>0</v>
      </c>
      <c r="BE55" s="14">
        <f t="shared" si="3"/>
        <v>0</v>
      </c>
      <c r="BG55" s="14">
        <f t="shared" si="4"/>
        <v>0</v>
      </c>
      <c r="BI55" s="14">
        <f t="shared" si="5"/>
        <v>0</v>
      </c>
      <c r="BK55" s="14">
        <f t="shared" si="6"/>
        <v>0</v>
      </c>
      <c r="BM55" s="14">
        <f t="shared" si="7"/>
        <v>0</v>
      </c>
      <c r="BO55" s="14">
        <f t="shared" si="8"/>
        <v>0</v>
      </c>
      <c r="BQ55" s="14">
        <f t="shared" si="9"/>
        <v>0</v>
      </c>
      <c r="BS55" s="14">
        <f t="shared" si="10"/>
        <v>0</v>
      </c>
      <c r="BU55" s="14">
        <f t="shared" si="11"/>
        <v>0</v>
      </c>
      <c r="BW55" s="14">
        <f t="shared" si="12"/>
        <v>0</v>
      </c>
      <c r="BY55" s="14">
        <f t="shared" si="13"/>
        <v>0</v>
      </c>
      <c r="CA55" s="14">
        <f t="shared" si="14"/>
        <v>0</v>
      </c>
      <c r="CC55" s="14">
        <f t="shared" si="15"/>
        <v>0</v>
      </c>
      <c r="CE55" s="14">
        <f t="shared" si="16"/>
        <v>0</v>
      </c>
      <c r="CG55" s="14">
        <f t="shared" si="17"/>
        <v>0</v>
      </c>
      <c r="CI55" s="14">
        <f t="shared" si="18"/>
        <v>0</v>
      </c>
      <c r="CK55" s="14">
        <f t="shared" si="19"/>
        <v>0</v>
      </c>
      <c r="CM55" s="14">
        <f t="shared" si="20"/>
        <v>0</v>
      </c>
      <c r="CO55" s="14">
        <f t="shared" si="21"/>
        <v>0</v>
      </c>
      <c r="CQ55" s="14">
        <f t="shared" si="22"/>
        <v>0</v>
      </c>
      <c r="CS55" s="14">
        <f t="shared" si="23"/>
        <v>0</v>
      </c>
    </row>
    <row r="56" spans="2:97" x14ac:dyDescent="0.3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6" t="s">
        <v>1473</v>
      </c>
      <c r="AY56" s="14">
        <f t="shared" si="0"/>
        <v>0</v>
      </c>
      <c r="BA56" s="14">
        <f t="shared" si="1"/>
        <v>0</v>
      </c>
      <c r="BC56" s="14">
        <f t="shared" si="2"/>
        <v>0</v>
      </c>
      <c r="BE56" s="14">
        <f t="shared" si="3"/>
        <v>0</v>
      </c>
      <c r="BG56" s="14">
        <f t="shared" si="4"/>
        <v>0</v>
      </c>
      <c r="BI56" s="14">
        <f t="shared" si="5"/>
        <v>0</v>
      </c>
      <c r="BK56" s="14">
        <f t="shared" si="6"/>
        <v>0</v>
      </c>
      <c r="BM56" s="14">
        <f t="shared" si="7"/>
        <v>0</v>
      </c>
      <c r="BO56" s="14">
        <f t="shared" si="8"/>
        <v>0</v>
      </c>
      <c r="BQ56" s="14">
        <f t="shared" si="9"/>
        <v>0</v>
      </c>
      <c r="BS56" s="14">
        <f t="shared" si="10"/>
        <v>0</v>
      </c>
      <c r="BU56" s="14">
        <f t="shared" si="11"/>
        <v>0</v>
      </c>
      <c r="BW56" s="14">
        <f t="shared" si="12"/>
        <v>0</v>
      </c>
      <c r="BY56" s="14">
        <f t="shared" si="13"/>
        <v>0</v>
      </c>
      <c r="CA56" s="14">
        <f t="shared" si="14"/>
        <v>0</v>
      </c>
      <c r="CC56" s="14">
        <f t="shared" si="15"/>
        <v>0</v>
      </c>
      <c r="CE56" s="14">
        <f t="shared" si="16"/>
        <v>0</v>
      </c>
      <c r="CG56" s="14">
        <f t="shared" si="17"/>
        <v>0</v>
      </c>
      <c r="CI56" s="14">
        <f t="shared" si="18"/>
        <v>0</v>
      </c>
      <c r="CK56" s="14">
        <f t="shared" si="19"/>
        <v>0</v>
      </c>
      <c r="CM56" s="14">
        <f t="shared" si="20"/>
        <v>0</v>
      </c>
      <c r="CO56" s="14">
        <f t="shared" si="21"/>
        <v>0</v>
      </c>
      <c r="CQ56" s="14">
        <f t="shared" si="22"/>
        <v>0</v>
      </c>
      <c r="CS56" s="14">
        <f t="shared" si="23"/>
        <v>0</v>
      </c>
    </row>
    <row r="57" spans="2:97" x14ac:dyDescent="0.3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6" t="s">
        <v>1473</v>
      </c>
      <c r="AY57" s="14">
        <f t="shared" si="0"/>
        <v>0</v>
      </c>
      <c r="BA57" s="14">
        <f t="shared" si="1"/>
        <v>0</v>
      </c>
      <c r="BC57" s="14">
        <f t="shared" si="2"/>
        <v>0</v>
      </c>
      <c r="BE57" s="14">
        <f t="shared" si="3"/>
        <v>0</v>
      </c>
      <c r="BG57" s="14">
        <f t="shared" si="4"/>
        <v>0</v>
      </c>
      <c r="BI57" s="14">
        <f t="shared" si="5"/>
        <v>0</v>
      </c>
      <c r="BK57" s="14">
        <f t="shared" si="6"/>
        <v>0</v>
      </c>
      <c r="BM57" s="14">
        <f t="shared" si="7"/>
        <v>0</v>
      </c>
      <c r="BO57" s="14">
        <f t="shared" si="8"/>
        <v>0</v>
      </c>
      <c r="BQ57" s="14">
        <f t="shared" si="9"/>
        <v>0</v>
      </c>
      <c r="BS57" s="14">
        <f t="shared" si="10"/>
        <v>0</v>
      </c>
      <c r="BU57" s="14">
        <f t="shared" si="11"/>
        <v>0</v>
      </c>
      <c r="BW57" s="14">
        <f t="shared" si="12"/>
        <v>0</v>
      </c>
      <c r="BY57" s="14">
        <f t="shared" si="13"/>
        <v>0</v>
      </c>
      <c r="CA57" s="14">
        <f t="shared" si="14"/>
        <v>0</v>
      </c>
      <c r="CC57" s="14">
        <f t="shared" si="15"/>
        <v>0</v>
      </c>
      <c r="CE57" s="14">
        <f t="shared" si="16"/>
        <v>0</v>
      </c>
      <c r="CG57" s="14">
        <f t="shared" si="17"/>
        <v>0</v>
      </c>
      <c r="CI57" s="14">
        <f t="shared" si="18"/>
        <v>0</v>
      </c>
      <c r="CK57" s="14">
        <f t="shared" si="19"/>
        <v>0</v>
      </c>
      <c r="CM57" s="14">
        <f t="shared" si="20"/>
        <v>0</v>
      </c>
      <c r="CO57" s="14">
        <f t="shared" si="21"/>
        <v>0</v>
      </c>
      <c r="CQ57" s="14">
        <f t="shared" si="22"/>
        <v>0</v>
      </c>
      <c r="CS57" s="14">
        <f t="shared" si="23"/>
        <v>0</v>
      </c>
    </row>
    <row r="58" spans="2:97" x14ac:dyDescent="0.3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6" t="s">
        <v>1473</v>
      </c>
      <c r="AY58" s="14">
        <f t="shared" si="0"/>
        <v>0</v>
      </c>
      <c r="BA58" s="14">
        <f t="shared" si="1"/>
        <v>0</v>
      </c>
      <c r="BC58" s="14">
        <f t="shared" si="2"/>
        <v>0</v>
      </c>
      <c r="BE58" s="14">
        <f t="shared" si="3"/>
        <v>0</v>
      </c>
      <c r="BG58" s="14">
        <f t="shared" si="4"/>
        <v>0</v>
      </c>
      <c r="BI58" s="14">
        <f t="shared" si="5"/>
        <v>0</v>
      </c>
      <c r="BK58" s="14">
        <f t="shared" si="6"/>
        <v>0</v>
      </c>
      <c r="BM58" s="14">
        <f t="shared" si="7"/>
        <v>0</v>
      </c>
      <c r="BO58" s="14">
        <f t="shared" si="8"/>
        <v>0</v>
      </c>
      <c r="BQ58" s="14">
        <f t="shared" si="9"/>
        <v>0</v>
      </c>
      <c r="BS58" s="14">
        <f t="shared" si="10"/>
        <v>0</v>
      </c>
      <c r="BU58" s="14">
        <f t="shared" si="11"/>
        <v>0</v>
      </c>
      <c r="BW58" s="14">
        <f t="shared" si="12"/>
        <v>0</v>
      </c>
      <c r="BY58" s="14">
        <f t="shared" si="13"/>
        <v>0</v>
      </c>
      <c r="CA58" s="14">
        <f t="shared" si="14"/>
        <v>0</v>
      </c>
      <c r="CC58" s="14">
        <f t="shared" si="15"/>
        <v>0</v>
      </c>
      <c r="CE58" s="14">
        <f t="shared" si="16"/>
        <v>0</v>
      </c>
      <c r="CG58" s="14">
        <f t="shared" si="17"/>
        <v>0</v>
      </c>
      <c r="CI58" s="14">
        <f t="shared" si="18"/>
        <v>0</v>
      </c>
      <c r="CK58" s="14">
        <f t="shared" si="19"/>
        <v>0</v>
      </c>
      <c r="CM58" s="14">
        <f t="shared" si="20"/>
        <v>0</v>
      </c>
      <c r="CO58" s="14">
        <f t="shared" si="21"/>
        <v>0</v>
      </c>
      <c r="CQ58" s="14">
        <f t="shared" si="22"/>
        <v>0</v>
      </c>
      <c r="CS58" s="14">
        <f t="shared" si="23"/>
        <v>0</v>
      </c>
    </row>
    <row r="59" spans="2:97" x14ac:dyDescent="0.3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6" t="s">
        <v>1473</v>
      </c>
      <c r="AY59" s="14">
        <f t="shared" si="0"/>
        <v>0</v>
      </c>
      <c r="BA59" s="14">
        <f t="shared" si="1"/>
        <v>0</v>
      </c>
      <c r="BC59" s="14">
        <f t="shared" si="2"/>
        <v>0</v>
      </c>
      <c r="BE59" s="14">
        <f t="shared" si="3"/>
        <v>0</v>
      </c>
      <c r="BG59" s="14">
        <f t="shared" si="4"/>
        <v>0</v>
      </c>
      <c r="BI59" s="14">
        <f t="shared" si="5"/>
        <v>0</v>
      </c>
      <c r="BK59" s="14">
        <f t="shared" si="6"/>
        <v>0</v>
      </c>
      <c r="BM59" s="14">
        <f t="shared" si="7"/>
        <v>0</v>
      </c>
      <c r="BO59" s="14">
        <f t="shared" si="8"/>
        <v>0</v>
      </c>
      <c r="BQ59" s="14">
        <f t="shared" si="9"/>
        <v>0</v>
      </c>
      <c r="BS59" s="14">
        <f t="shared" si="10"/>
        <v>0</v>
      </c>
      <c r="BU59" s="14">
        <f t="shared" si="11"/>
        <v>0</v>
      </c>
      <c r="BW59" s="14">
        <f t="shared" si="12"/>
        <v>0</v>
      </c>
      <c r="BY59" s="14">
        <f t="shared" si="13"/>
        <v>0</v>
      </c>
      <c r="CA59" s="14">
        <f t="shared" si="14"/>
        <v>0</v>
      </c>
      <c r="CC59" s="14">
        <f t="shared" si="15"/>
        <v>0</v>
      </c>
      <c r="CE59" s="14">
        <f t="shared" si="16"/>
        <v>0</v>
      </c>
      <c r="CG59" s="14">
        <f t="shared" si="17"/>
        <v>0</v>
      </c>
      <c r="CI59" s="14">
        <f t="shared" si="18"/>
        <v>0</v>
      </c>
      <c r="CK59" s="14">
        <f t="shared" si="19"/>
        <v>0</v>
      </c>
      <c r="CM59" s="14">
        <f t="shared" si="20"/>
        <v>0</v>
      </c>
      <c r="CO59" s="14">
        <f t="shared" si="21"/>
        <v>0</v>
      </c>
      <c r="CQ59" s="14">
        <f t="shared" si="22"/>
        <v>0</v>
      </c>
      <c r="CS59" s="14">
        <f t="shared" si="23"/>
        <v>0</v>
      </c>
    </row>
    <row r="60" spans="2:97" x14ac:dyDescent="0.3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6" t="s">
        <v>1473</v>
      </c>
      <c r="AY60" s="14">
        <f t="shared" si="0"/>
        <v>0</v>
      </c>
      <c r="BA60" s="14">
        <f t="shared" si="1"/>
        <v>0</v>
      </c>
      <c r="BC60" s="14">
        <f t="shared" si="2"/>
        <v>0</v>
      </c>
      <c r="BE60" s="14">
        <f t="shared" si="3"/>
        <v>0</v>
      </c>
      <c r="BG60" s="14">
        <f t="shared" si="4"/>
        <v>0</v>
      </c>
      <c r="BI60" s="14">
        <f t="shared" si="5"/>
        <v>0</v>
      </c>
      <c r="BK60" s="14">
        <f t="shared" si="6"/>
        <v>0</v>
      </c>
      <c r="BM60" s="14">
        <f t="shared" si="7"/>
        <v>0</v>
      </c>
      <c r="BO60" s="14">
        <f t="shared" si="8"/>
        <v>0</v>
      </c>
      <c r="BQ60" s="14">
        <f t="shared" si="9"/>
        <v>0</v>
      </c>
      <c r="BS60" s="14">
        <f t="shared" si="10"/>
        <v>0</v>
      </c>
      <c r="BU60" s="14">
        <f t="shared" si="11"/>
        <v>0</v>
      </c>
      <c r="BW60" s="14">
        <f t="shared" si="12"/>
        <v>0</v>
      </c>
      <c r="BY60" s="14">
        <f t="shared" si="13"/>
        <v>0</v>
      </c>
      <c r="CA60" s="14">
        <f t="shared" si="14"/>
        <v>0</v>
      </c>
      <c r="CC60" s="14">
        <f t="shared" si="15"/>
        <v>0</v>
      </c>
      <c r="CE60" s="14">
        <f t="shared" si="16"/>
        <v>0</v>
      </c>
      <c r="CG60" s="14">
        <f t="shared" si="17"/>
        <v>0</v>
      </c>
      <c r="CI60" s="14">
        <f t="shared" si="18"/>
        <v>0</v>
      </c>
      <c r="CK60" s="14">
        <f t="shared" si="19"/>
        <v>0</v>
      </c>
      <c r="CM60" s="14">
        <f t="shared" si="20"/>
        <v>0</v>
      </c>
      <c r="CO60" s="14">
        <f t="shared" si="21"/>
        <v>0</v>
      </c>
      <c r="CQ60" s="14">
        <f t="shared" si="22"/>
        <v>0</v>
      </c>
      <c r="CS60" s="14">
        <f t="shared" si="23"/>
        <v>0</v>
      </c>
    </row>
    <row r="61" spans="2:97" x14ac:dyDescent="0.3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6" t="s">
        <v>1473</v>
      </c>
      <c r="AY61" s="14">
        <f t="shared" si="0"/>
        <v>0</v>
      </c>
      <c r="BA61" s="14">
        <f t="shared" si="1"/>
        <v>0</v>
      </c>
      <c r="BC61" s="14">
        <f t="shared" si="2"/>
        <v>0</v>
      </c>
      <c r="BE61" s="14">
        <f t="shared" si="3"/>
        <v>0</v>
      </c>
      <c r="BG61" s="14">
        <f t="shared" si="4"/>
        <v>0</v>
      </c>
      <c r="BI61" s="14">
        <f t="shared" si="5"/>
        <v>0</v>
      </c>
      <c r="BK61" s="14">
        <f t="shared" si="6"/>
        <v>0</v>
      </c>
      <c r="BM61" s="14">
        <f t="shared" si="7"/>
        <v>0</v>
      </c>
      <c r="BO61" s="14">
        <f t="shared" si="8"/>
        <v>0</v>
      </c>
      <c r="BQ61" s="14">
        <f t="shared" si="9"/>
        <v>0</v>
      </c>
      <c r="BS61" s="14">
        <f t="shared" si="10"/>
        <v>0</v>
      </c>
      <c r="BU61" s="14">
        <f t="shared" si="11"/>
        <v>0</v>
      </c>
      <c r="BW61" s="14">
        <f t="shared" si="12"/>
        <v>0</v>
      </c>
      <c r="BY61" s="14">
        <f t="shared" si="13"/>
        <v>0</v>
      </c>
      <c r="CA61" s="14">
        <f t="shared" si="14"/>
        <v>0</v>
      </c>
      <c r="CC61" s="14">
        <f t="shared" si="15"/>
        <v>0</v>
      </c>
      <c r="CE61" s="14">
        <f t="shared" si="16"/>
        <v>0</v>
      </c>
      <c r="CG61" s="14">
        <f t="shared" si="17"/>
        <v>0</v>
      </c>
      <c r="CI61" s="14">
        <f t="shared" si="18"/>
        <v>0</v>
      </c>
      <c r="CK61" s="14">
        <f t="shared" si="19"/>
        <v>0</v>
      </c>
      <c r="CM61" s="14">
        <f t="shared" si="20"/>
        <v>0</v>
      </c>
      <c r="CO61" s="14">
        <f t="shared" si="21"/>
        <v>0</v>
      </c>
      <c r="CQ61" s="14">
        <f t="shared" si="22"/>
        <v>0</v>
      </c>
      <c r="CS61" s="14">
        <f t="shared" si="23"/>
        <v>0</v>
      </c>
    </row>
    <row r="62" spans="2:97" x14ac:dyDescent="0.3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6" t="s">
        <v>1473</v>
      </c>
      <c r="AY62" s="14">
        <f t="shared" si="0"/>
        <v>0</v>
      </c>
      <c r="BA62" s="14">
        <f t="shared" si="1"/>
        <v>0</v>
      </c>
      <c r="BC62" s="14">
        <f t="shared" si="2"/>
        <v>0</v>
      </c>
      <c r="BE62" s="14">
        <f t="shared" si="3"/>
        <v>0</v>
      </c>
      <c r="BG62" s="14">
        <f t="shared" si="4"/>
        <v>0</v>
      </c>
      <c r="BI62" s="14">
        <f t="shared" si="5"/>
        <v>0</v>
      </c>
      <c r="BK62" s="14">
        <f t="shared" si="6"/>
        <v>0</v>
      </c>
      <c r="BM62" s="14">
        <f t="shared" si="7"/>
        <v>0</v>
      </c>
      <c r="BO62" s="14">
        <f t="shared" si="8"/>
        <v>0</v>
      </c>
      <c r="BQ62" s="14">
        <f t="shared" si="9"/>
        <v>0</v>
      </c>
      <c r="BS62" s="14">
        <f t="shared" si="10"/>
        <v>0</v>
      </c>
      <c r="BU62" s="14">
        <f t="shared" si="11"/>
        <v>0</v>
      </c>
      <c r="BW62" s="14">
        <f t="shared" si="12"/>
        <v>0</v>
      </c>
      <c r="BY62" s="14">
        <f t="shared" si="13"/>
        <v>0</v>
      </c>
      <c r="CA62" s="14">
        <f t="shared" si="14"/>
        <v>0</v>
      </c>
      <c r="CC62" s="14">
        <f t="shared" si="15"/>
        <v>0</v>
      </c>
      <c r="CE62" s="14">
        <f t="shared" si="16"/>
        <v>0</v>
      </c>
      <c r="CG62" s="14">
        <f t="shared" si="17"/>
        <v>0</v>
      </c>
      <c r="CI62" s="14">
        <f t="shared" si="18"/>
        <v>0</v>
      </c>
      <c r="CK62" s="14">
        <f t="shared" si="19"/>
        <v>0</v>
      </c>
      <c r="CM62" s="14">
        <f t="shared" si="20"/>
        <v>0</v>
      </c>
      <c r="CO62" s="14">
        <f t="shared" si="21"/>
        <v>0</v>
      </c>
      <c r="CQ62" s="14">
        <f t="shared" si="22"/>
        <v>0</v>
      </c>
      <c r="CS62" s="14">
        <f t="shared" si="23"/>
        <v>0</v>
      </c>
    </row>
    <row r="63" spans="2:97" x14ac:dyDescent="0.3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6" t="s">
        <v>1473</v>
      </c>
      <c r="AY63" s="14">
        <f t="shared" si="0"/>
        <v>0</v>
      </c>
      <c r="BA63" s="14">
        <f t="shared" si="1"/>
        <v>0</v>
      </c>
      <c r="BC63" s="14">
        <f t="shared" si="2"/>
        <v>0</v>
      </c>
      <c r="BE63" s="14">
        <f t="shared" si="3"/>
        <v>0</v>
      </c>
      <c r="BG63" s="14">
        <f t="shared" si="4"/>
        <v>0</v>
      </c>
      <c r="BI63" s="14">
        <f t="shared" si="5"/>
        <v>0</v>
      </c>
      <c r="BK63" s="14">
        <f t="shared" si="6"/>
        <v>0</v>
      </c>
      <c r="BM63" s="14">
        <f t="shared" si="7"/>
        <v>0</v>
      </c>
      <c r="BO63" s="14">
        <f t="shared" si="8"/>
        <v>0</v>
      </c>
      <c r="BQ63" s="14">
        <f t="shared" si="9"/>
        <v>0</v>
      </c>
      <c r="BS63" s="14">
        <f t="shared" si="10"/>
        <v>0</v>
      </c>
      <c r="BU63" s="14">
        <f t="shared" si="11"/>
        <v>0</v>
      </c>
      <c r="BW63" s="14">
        <f t="shared" si="12"/>
        <v>0</v>
      </c>
      <c r="BY63" s="14">
        <f t="shared" si="13"/>
        <v>0</v>
      </c>
      <c r="CA63" s="14">
        <f t="shared" si="14"/>
        <v>0</v>
      </c>
      <c r="CC63" s="14">
        <f t="shared" si="15"/>
        <v>0</v>
      </c>
      <c r="CE63" s="14">
        <f t="shared" si="16"/>
        <v>0</v>
      </c>
      <c r="CG63" s="14">
        <f t="shared" si="17"/>
        <v>0</v>
      </c>
      <c r="CI63" s="14">
        <f t="shared" si="18"/>
        <v>0</v>
      </c>
      <c r="CK63" s="14">
        <f t="shared" si="19"/>
        <v>0</v>
      </c>
      <c r="CM63" s="14">
        <f t="shared" si="20"/>
        <v>0</v>
      </c>
      <c r="CO63" s="14">
        <f t="shared" si="21"/>
        <v>0</v>
      </c>
      <c r="CQ63" s="14">
        <f t="shared" si="22"/>
        <v>0</v>
      </c>
      <c r="CS63" s="14">
        <f t="shared" si="23"/>
        <v>0</v>
      </c>
    </row>
    <row r="64" spans="2:97" x14ac:dyDescent="0.3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6" t="s">
        <v>1473</v>
      </c>
      <c r="AY64" s="14">
        <f t="shared" si="0"/>
        <v>0</v>
      </c>
      <c r="BA64" s="14">
        <f t="shared" si="1"/>
        <v>0</v>
      </c>
      <c r="BC64" s="14">
        <f t="shared" si="2"/>
        <v>0</v>
      </c>
      <c r="BE64" s="14">
        <f t="shared" si="3"/>
        <v>0</v>
      </c>
      <c r="BG64" s="14">
        <f t="shared" si="4"/>
        <v>0</v>
      </c>
      <c r="BI64" s="14">
        <f t="shared" si="5"/>
        <v>0</v>
      </c>
      <c r="BK64" s="14">
        <f t="shared" si="6"/>
        <v>0</v>
      </c>
      <c r="BM64" s="14">
        <f t="shared" si="7"/>
        <v>0</v>
      </c>
      <c r="BO64" s="14">
        <f t="shared" si="8"/>
        <v>0</v>
      </c>
      <c r="BQ64" s="14">
        <f t="shared" si="9"/>
        <v>0</v>
      </c>
      <c r="BS64" s="14">
        <f t="shared" si="10"/>
        <v>0</v>
      </c>
      <c r="BU64" s="14">
        <f t="shared" si="11"/>
        <v>0</v>
      </c>
      <c r="BW64" s="14">
        <f t="shared" si="12"/>
        <v>0</v>
      </c>
      <c r="BY64" s="14">
        <f t="shared" si="13"/>
        <v>0</v>
      </c>
      <c r="CA64" s="14">
        <f t="shared" si="14"/>
        <v>0</v>
      </c>
      <c r="CC64" s="14">
        <f t="shared" si="15"/>
        <v>0</v>
      </c>
      <c r="CE64" s="14">
        <f t="shared" si="16"/>
        <v>0</v>
      </c>
      <c r="CG64" s="14">
        <f t="shared" si="17"/>
        <v>0</v>
      </c>
      <c r="CI64" s="14">
        <f t="shared" si="18"/>
        <v>0</v>
      </c>
      <c r="CK64" s="14">
        <f t="shared" si="19"/>
        <v>0</v>
      </c>
      <c r="CM64" s="14">
        <f t="shared" si="20"/>
        <v>0</v>
      </c>
      <c r="CO64" s="14">
        <f t="shared" si="21"/>
        <v>0</v>
      </c>
      <c r="CQ64" s="14">
        <f t="shared" si="22"/>
        <v>0</v>
      </c>
      <c r="CS64" s="14">
        <f t="shared" si="23"/>
        <v>0</v>
      </c>
    </row>
    <row r="65" spans="2:97" x14ac:dyDescent="0.3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6" t="s">
        <v>1473</v>
      </c>
      <c r="AY65" s="14">
        <f t="shared" si="0"/>
        <v>0</v>
      </c>
      <c r="BA65" s="14">
        <f t="shared" si="1"/>
        <v>0</v>
      </c>
      <c r="BC65" s="14">
        <f t="shared" si="2"/>
        <v>0</v>
      </c>
      <c r="BE65" s="14">
        <f t="shared" si="3"/>
        <v>0</v>
      </c>
      <c r="BG65" s="14">
        <f t="shared" si="4"/>
        <v>0</v>
      </c>
      <c r="BI65" s="14">
        <f t="shared" si="5"/>
        <v>0</v>
      </c>
      <c r="BK65" s="14">
        <f t="shared" si="6"/>
        <v>0</v>
      </c>
      <c r="BM65" s="14">
        <f t="shared" si="7"/>
        <v>0</v>
      </c>
      <c r="BO65" s="14">
        <f t="shared" si="8"/>
        <v>0</v>
      </c>
      <c r="BQ65" s="14">
        <f t="shared" si="9"/>
        <v>0</v>
      </c>
      <c r="BS65" s="14">
        <f t="shared" si="10"/>
        <v>0</v>
      </c>
      <c r="BU65" s="14">
        <f t="shared" si="11"/>
        <v>0</v>
      </c>
      <c r="BW65" s="14">
        <f t="shared" si="12"/>
        <v>0</v>
      </c>
      <c r="BY65" s="14">
        <f t="shared" si="13"/>
        <v>0</v>
      </c>
      <c r="CA65" s="14">
        <f t="shared" si="14"/>
        <v>0</v>
      </c>
      <c r="CC65" s="14">
        <f t="shared" si="15"/>
        <v>0</v>
      </c>
      <c r="CE65" s="14">
        <f t="shared" si="16"/>
        <v>0</v>
      </c>
      <c r="CG65" s="14">
        <f t="shared" si="17"/>
        <v>0</v>
      </c>
      <c r="CI65" s="14">
        <f t="shared" si="18"/>
        <v>0</v>
      </c>
      <c r="CK65" s="14">
        <f t="shared" si="19"/>
        <v>0</v>
      </c>
      <c r="CM65" s="14">
        <f t="shared" si="20"/>
        <v>0</v>
      </c>
      <c r="CO65" s="14">
        <f t="shared" si="21"/>
        <v>0</v>
      </c>
      <c r="CQ65" s="14">
        <f t="shared" si="22"/>
        <v>0</v>
      </c>
      <c r="CS65" s="14">
        <f t="shared" si="23"/>
        <v>0</v>
      </c>
    </row>
    <row r="66" spans="2:97" x14ac:dyDescent="0.3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6" t="s">
        <v>1473</v>
      </c>
      <c r="AY66" s="14">
        <f t="shared" si="0"/>
        <v>0</v>
      </c>
      <c r="BA66" s="14">
        <f t="shared" si="1"/>
        <v>0</v>
      </c>
      <c r="BC66" s="14">
        <f t="shared" si="2"/>
        <v>0</v>
      </c>
      <c r="BE66" s="14">
        <f t="shared" si="3"/>
        <v>0</v>
      </c>
      <c r="BG66" s="14">
        <f t="shared" si="4"/>
        <v>0</v>
      </c>
      <c r="BI66" s="14">
        <f t="shared" si="5"/>
        <v>0</v>
      </c>
      <c r="BK66" s="14">
        <f t="shared" si="6"/>
        <v>0</v>
      </c>
      <c r="BM66" s="14">
        <f t="shared" si="7"/>
        <v>0</v>
      </c>
      <c r="BO66" s="14">
        <f t="shared" si="8"/>
        <v>0</v>
      </c>
      <c r="BQ66" s="14">
        <f t="shared" si="9"/>
        <v>0</v>
      </c>
      <c r="BS66" s="14">
        <f t="shared" si="10"/>
        <v>0</v>
      </c>
      <c r="BU66" s="14">
        <f t="shared" si="11"/>
        <v>0</v>
      </c>
      <c r="BW66" s="14">
        <f t="shared" si="12"/>
        <v>0</v>
      </c>
      <c r="BY66" s="14">
        <f t="shared" si="13"/>
        <v>0</v>
      </c>
      <c r="CA66" s="14">
        <f t="shared" si="14"/>
        <v>0</v>
      </c>
      <c r="CC66" s="14">
        <f t="shared" si="15"/>
        <v>0</v>
      </c>
      <c r="CE66" s="14">
        <f t="shared" si="16"/>
        <v>0</v>
      </c>
      <c r="CG66" s="14">
        <f t="shared" si="17"/>
        <v>0</v>
      </c>
      <c r="CI66" s="14">
        <f t="shared" si="18"/>
        <v>0</v>
      </c>
      <c r="CK66" s="14">
        <f t="shared" si="19"/>
        <v>0</v>
      </c>
      <c r="CM66" s="14">
        <f t="shared" si="20"/>
        <v>0</v>
      </c>
      <c r="CO66" s="14">
        <f t="shared" si="21"/>
        <v>0</v>
      </c>
      <c r="CQ66" s="14">
        <f t="shared" si="22"/>
        <v>0</v>
      </c>
      <c r="CS66" s="14">
        <f t="shared" si="23"/>
        <v>0</v>
      </c>
    </row>
    <row r="67" spans="2:97" x14ac:dyDescent="0.3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6" t="s">
        <v>1473</v>
      </c>
      <c r="AY67" s="14">
        <f t="shared" si="0"/>
        <v>0</v>
      </c>
      <c r="BA67" s="14">
        <f t="shared" si="1"/>
        <v>0</v>
      </c>
      <c r="BC67" s="14">
        <f t="shared" si="2"/>
        <v>0</v>
      </c>
      <c r="BE67" s="14">
        <f t="shared" si="3"/>
        <v>0</v>
      </c>
      <c r="BG67" s="14">
        <f t="shared" si="4"/>
        <v>0</v>
      </c>
      <c r="BI67" s="14">
        <f t="shared" si="5"/>
        <v>0</v>
      </c>
      <c r="BK67" s="14">
        <f t="shared" si="6"/>
        <v>0</v>
      </c>
      <c r="BM67" s="14">
        <f t="shared" si="7"/>
        <v>0</v>
      </c>
      <c r="BO67" s="14">
        <f t="shared" si="8"/>
        <v>0</v>
      </c>
      <c r="BQ67" s="14">
        <f t="shared" si="9"/>
        <v>0</v>
      </c>
      <c r="BS67" s="14">
        <f t="shared" si="10"/>
        <v>0</v>
      </c>
      <c r="BU67" s="14">
        <f t="shared" si="11"/>
        <v>0</v>
      </c>
      <c r="BW67" s="14">
        <f t="shared" si="12"/>
        <v>0</v>
      </c>
      <c r="BY67" s="14">
        <f t="shared" si="13"/>
        <v>0</v>
      </c>
      <c r="CA67" s="14">
        <f t="shared" si="14"/>
        <v>0</v>
      </c>
      <c r="CC67" s="14">
        <f t="shared" si="15"/>
        <v>0</v>
      </c>
      <c r="CE67" s="14">
        <f t="shared" si="16"/>
        <v>0</v>
      </c>
      <c r="CG67" s="14">
        <f t="shared" si="17"/>
        <v>0</v>
      </c>
      <c r="CI67" s="14">
        <f t="shared" si="18"/>
        <v>0</v>
      </c>
      <c r="CK67" s="14">
        <f t="shared" si="19"/>
        <v>0</v>
      </c>
      <c r="CM67" s="14">
        <f t="shared" si="20"/>
        <v>0</v>
      </c>
      <c r="CO67" s="14">
        <f t="shared" si="21"/>
        <v>0</v>
      </c>
      <c r="CQ67" s="14">
        <f t="shared" si="22"/>
        <v>0</v>
      </c>
      <c r="CS67" s="14">
        <f t="shared" si="23"/>
        <v>0</v>
      </c>
    </row>
    <row r="68" spans="2:97" x14ac:dyDescent="0.3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6" t="s">
        <v>1473</v>
      </c>
      <c r="AY68" s="14">
        <f t="shared" si="0"/>
        <v>0</v>
      </c>
      <c r="BA68" s="14">
        <f t="shared" si="1"/>
        <v>0</v>
      </c>
      <c r="BC68" s="14">
        <f t="shared" si="2"/>
        <v>0</v>
      </c>
      <c r="BE68" s="14">
        <f t="shared" si="3"/>
        <v>0</v>
      </c>
      <c r="BG68" s="14">
        <f t="shared" si="4"/>
        <v>0</v>
      </c>
      <c r="BI68" s="14">
        <f t="shared" si="5"/>
        <v>0</v>
      </c>
      <c r="BK68" s="14">
        <f t="shared" si="6"/>
        <v>0</v>
      </c>
      <c r="BM68" s="14">
        <f t="shared" si="7"/>
        <v>0</v>
      </c>
      <c r="BO68" s="14">
        <f t="shared" si="8"/>
        <v>0</v>
      </c>
      <c r="BQ68" s="14">
        <f t="shared" si="9"/>
        <v>0</v>
      </c>
      <c r="BS68" s="14">
        <f t="shared" si="10"/>
        <v>0</v>
      </c>
      <c r="BU68" s="14">
        <f t="shared" si="11"/>
        <v>0</v>
      </c>
      <c r="BW68" s="14">
        <f t="shared" si="12"/>
        <v>0</v>
      </c>
      <c r="BY68" s="14">
        <f t="shared" si="13"/>
        <v>0</v>
      </c>
      <c r="CA68" s="14">
        <f t="shared" si="14"/>
        <v>0</v>
      </c>
      <c r="CC68" s="14">
        <f t="shared" si="15"/>
        <v>0</v>
      </c>
      <c r="CE68" s="14">
        <f t="shared" si="16"/>
        <v>0</v>
      </c>
      <c r="CG68" s="14">
        <f t="shared" si="17"/>
        <v>0</v>
      </c>
      <c r="CI68" s="14">
        <f t="shared" si="18"/>
        <v>0</v>
      </c>
      <c r="CK68" s="14">
        <f t="shared" si="19"/>
        <v>0</v>
      </c>
      <c r="CM68" s="14">
        <f t="shared" si="20"/>
        <v>0</v>
      </c>
      <c r="CO68" s="14">
        <f t="shared" si="21"/>
        <v>0</v>
      </c>
      <c r="CQ68" s="14">
        <f t="shared" si="22"/>
        <v>0</v>
      </c>
      <c r="CS68" s="14">
        <f t="shared" si="23"/>
        <v>0</v>
      </c>
    </row>
    <row r="69" spans="2:97" x14ac:dyDescent="0.3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6" t="s">
        <v>1473</v>
      </c>
      <c r="AY69" s="14">
        <f t="shared" si="0"/>
        <v>0</v>
      </c>
      <c r="BA69" s="14">
        <f t="shared" si="1"/>
        <v>0</v>
      </c>
      <c r="BC69" s="14">
        <f t="shared" si="2"/>
        <v>0</v>
      </c>
      <c r="BE69" s="14">
        <f t="shared" si="3"/>
        <v>0</v>
      </c>
      <c r="BG69" s="14">
        <f t="shared" si="4"/>
        <v>0</v>
      </c>
      <c r="BI69" s="14">
        <f t="shared" si="5"/>
        <v>0</v>
      </c>
      <c r="BK69" s="14">
        <f t="shared" si="6"/>
        <v>0</v>
      </c>
      <c r="BM69" s="14">
        <f t="shared" si="7"/>
        <v>0</v>
      </c>
      <c r="BO69" s="14">
        <f t="shared" si="8"/>
        <v>0</v>
      </c>
      <c r="BQ69" s="14">
        <f t="shared" si="9"/>
        <v>0</v>
      </c>
      <c r="BS69" s="14">
        <f t="shared" si="10"/>
        <v>0</v>
      </c>
      <c r="BU69" s="14">
        <f t="shared" si="11"/>
        <v>0</v>
      </c>
      <c r="BW69" s="14">
        <f t="shared" si="12"/>
        <v>0</v>
      </c>
      <c r="BY69" s="14">
        <f t="shared" si="13"/>
        <v>0</v>
      </c>
      <c r="CA69" s="14">
        <f t="shared" si="14"/>
        <v>0</v>
      </c>
      <c r="CC69" s="14">
        <f t="shared" si="15"/>
        <v>0</v>
      </c>
      <c r="CE69" s="14">
        <f t="shared" si="16"/>
        <v>0</v>
      </c>
      <c r="CG69" s="14">
        <f t="shared" si="17"/>
        <v>0</v>
      </c>
      <c r="CI69" s="14">
        <f t="shared" si="18"/>
        <v>0</v>
      </c>
      <c r="CK69" s="14">
        <f t="shared" si="19"/>
        <v>0</v>
      </c>
      <c r="CM69" s="14">
        <f t="shared" si="20"/>
        <v>0</v>
      </c>
      <c r="CO69" s="14">
        <f t="shared" si="21"/>
        <v>0</v>
      </c>
      <c r="CQ69" s="14">
        <f t="shared" si="22"/>
        <v>0</v>
      </c>
      <c r="CS69" s="14">
        <f t="shared" si="23"/>
        <v>0</v>
      </c>
    </row>
    <row r="70" spans="2:97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6" t="s">
        <v>1473</v>
      </c>
      <c r="AY70" s="14">
        <f t="shared" si="0"/>
        <v>0</v>
      </c>
      <c r="BA70" s="14">
        <f t="shared" si="1"/>
        <v>0</v>
      </c>
      <c r="BC70" s="14">
        <f t="shared" si="2"/>
        <v>0</v>
      </c>
      <c r="BE70" s="14">
        <f t="shared" si="3"/>
        <v>0</v>
      </c>
      <c r="BG70" s="14">
        <f t="shared" si="4"/>
        <v>0</v>
      </c>
      <c r="BI70" s="14">
        <f t="shared" si="5"/>
        <v>0</v>
      </c>
      <c r="BK70" s="14">
        <f t="shared" si="6"/>
        <v>0</v>
      </c>
      <c r="BM70" s="14">
        <f t="shared" si="7"/>
        <v>0</v>
      </c>
      <c r="BO70" s="14">
        <f t="shared" si="8"/>
        <v>0</v>
      </c>
      <c r="BQ70" s="14">
        <f t="shared" si="9"/>
        <v>0</v>
      </c>
      <c r="BS70" s="14">
        <f t="shared" si="10"/>
        <v>0</v>
      </c>
      <c r="BU70" s="14">
        <f t="shared" si="11"/>
        <v>0</v>
      </c>
      <c r="BW70" s="14">
        <f t="shared" si="12"/>
        <v>0</v>
      </c>
      <c r="BY70" s="14">
        <f t="shared" si="13"/>
        <v>0</v>
      </c>
      <c r="CA70" s="14">
        <f t="shared" si="14"/>
        <v>0</v>
      </c>
      <c r="CC70" s="14">
        <f t="shared" si="15"/>
        <v>0</v>
      </c>
      <c r="CE70" s="14">
        <f t="shared" si="16"/>
        <v>0</v>
      </c>
      <c r="CG70" s="14">
        <f t="shared" si="17"/>
        <v>0</v>
      </c>
      <c r="CI70" s="14">
        <f t="shared" si="18"/>
        <v>0</v>
      </c>
      <c r="CK70" s="14">
        <f t="shared" si="19"/>
        <v>0</v>
      </c>
      <c r="CM70" s="14">
        <f t="shared" si="20"/>
        <v>0</v>
      </c>
      <c r="CO70" s="14">
        <f t="shared" si="21"/>
        <v>0</v>
      </c>
      <c r="CQ70" s="14">
        <f t="shared" si="22"/>
        <v>0</v>
      </c>
      <c r="CS70" s="14">
        <f t="shared" si="23"/>
        <v>0</v>
      </c>
    </row>
    <row r="71" spans="2:97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6" t="s">
        <v>1473</v>
      </c>
      <c r="AY71" s="14">
        <f t="shared" si="0"/>
        <v>0</v>
      </c>
      <c r="BA71" s="14">
        <f t="shared" si="1"/>
        <v>0</v>
      </c>
      <c r="BC71" s="14">
        <f t="shared" si="2"/>
        <v>0</v>
      </c>
      <c r="BE71" s="14">
        <f t="shared" si="3"/>
        <v>0</v>
      </c>
      <c r="BG71" s="14">
        <f t="shared" si="4"/>
        <v>0</v>
      </c>
      <c r="BI71" s="14">
        <f t="shared" si="5"/>
        <v>0</v>
      </c>
      <c r="BK71" s="14">
        <f t="shared" si="6"/>
        <v>0</v>
      </c>
      <c r="BM71" s="14">
        <f t="shared" si="7"/>
        <v>0</v>
      </c>
      <c r="BO71" s="14">
        <f t="shared" si="8"/>
        <v>0</v>
      </c>
      <c r="BQ71" s="14">
        <f t="shared" si="9"/>
        <v>0</v>
      </c>
      <c r="BS71" s="14">
        <f t="shared" si="10"/>
        <v>0</v>
      </c>
      <c r="BU71" s="14">
        <f t="shared" si="11"/>
        <v>0</v>
      </c>
      <c r="BW71" s="14">
        <f t="shared" si="12"/>
        <v>0</v>
      </c>
      <c r="BY71" s="14">
        <f t="shared" si="13"/>
        <v>0</v>
      </c>
      <c r="CA71" s="14">
        <f t="shared" si="14"/>
        <v>0</v>
      </c>
      <c r="CC71" s="14">
        <f t="shared" si="15"/>
        <v>0</v>
      </c>
      <c r="CE71" s="14">
        <f t="shared" si="16"/>
        <v>0</v>
      </c>
      <c r="CG71" s="14">
        <f t="shared" si="17"/>
        <v>0</v>
      </c>
      <c r="CI71" s="14">
        <f t="shared" si="18"/>
        <v>0</v>
      </c>
      <c r="CK71" s="14">
        <f t="shared" si="19"/>
        <v>0</v>
      </c>
      <c r="CM71" s="14">
        <f t="shared" si="20"/>
        <v>0</v>
      </c>
      <c r="CO71" s="14">
        <f t="shared" si="21"/>
        <v>0</v>
      </c>
      <c r="CQ71" s="14">
        <f t="shared" si="22"/>
        <v>0</v>
      </c>
      <c r="CS71" s="14">
        <f t="shared" si="23"/>
        <v>0</v>
      </c>
    </row>
    <row r="72" spans="2:97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6" t="s">
        <v>1473</v>
      </c>
      <c r="AY72" s="14">
        <f t="shared" si="0"/>
        <v>0</v>
      </c>
      <c r="BA72" s="14">
        <f t="shared" si="1"/>
        <v>0</v>
      </c>
      <c r="BC72" s="14">
        <f t="shared" si="2"/>
        <v>0</v>
      </c>
      <c r="BE72" s="14">
        <f t="shared" si="3"/>
        <v>0</v>
      </c>
      <c r="BG72" s="14">
        <f t="shared" si="4"/>
        <v>0</v>
      </c>
      <c r="BI72" s="14">
        <f t="shared" si="5"/>
        <v>0</v>
      </c>
      <c r="BK72" s="14">
        <f t="shared" si="6"/>
        <v>0</v>
      </c>
      <c r="BM72" s="14">
        <f t="shared" si="7"/>
        <v>0</v>
      </c>
      <c r="BO72" s="14">
        <f t="shared" si="8"/>
        <v>0</v>
      </c>
      <c r="BQ72" s="14">
        <f t="shared" si="9"/>
        <v>0</v>
      </c>
      <c r="BS72" s="14">
        <f t="shared" si="10"/>
        <v>0</v>
      </c>
      <c r="BU72" s="14">
        <f t="shared" si="11"/>
        <v>0</v>
      </c>
      <c r="BW72" s="14">
        <f t="shared" si="12"/>
        <v>0</v>
      </c>
      <c r="BY72" s="14">
        <f t="shared" si="13"/>
        <v>0</v>
      </c>
      <c r="CA72" s="14">
        <f t="shared" si="14"/>
        <v>0</v>
      </c>
      <c r="CC72" s="14">
        <f t="shared" si="15"/>
        <v>0</v>
      </c>
      <c r="CE72" s="14">
        <f t="shared" si="16"/>
        <v>0</v>
      </c>
      <c r="CG72" s="14">
        <f t="shared" si="17"/>
        <v>0</v>
      </c>
      <c r="CI72" s="14">
        <f t="shared" si="18"/>
        <v>0</v>
      </c>
      <c r="CK72" s="14">
        <f t="shared" si="19"/>
        <v>0</v>
      </c>
      <c r="CM72" s="14">
        <f t="shared" si="20"/>
        <v>0</v>
      </c>
      <c r="CO72" s="14">
        <f t="shared" si="21"/>
        <v>0</v>
      </c>
      <c r="CQ72" s="14">
        <f t="shared" si="22"/>
        <v>0</v>
      </c>
      <c r="CS72" s="14">
        <f t="shared" si="23"/>
        <v>0</v>
      </c>
    </row>
    <row r="73" spans="2:97" x14ac:dyDescent="0.3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6" t="s">
        <v>1473</v>
      </c>
      <c r="AY73" s="14">
        <f t="shared" si="0"/>
        <v>0</v>
      </c>
      <c r="BA73" s="14">
        <f t="shared" si="1"/>
        <v>0</v>
      </c>
      <c r="BC73" s="14">
        <f t="shared" si="2"/>
        <v>0</v>
      </c>
      <c r="BE73" s="14">
        <f t="shared" si="3"/>
        <v>0</v>
      </c>
      <c r="BG73" s="14">
        <f t="shared" si="4"/>
        <v>0</v>
      </c>
      <c r="BI73" s="14">
        <f t="shared" si="5"/>
        <v>0</v>
      </c>
      <c r="BK73" s="14">
        <f t="shared" si="6"/>
        <v>0</v>
      </c>
      <c r="BM73" s="14">
        <f t="shared" si="7"/>
        <v>0</v>
      </c>
      <c r="BO73" s="14">
        <f t="shared" si="8"/>
        <v>0</v>
      </c>
      <c r="BQ73" s="14">
        <f t="shared" si="9"/>
        <v>0</v>
      </c>
      <c r="BS73" s="14">
        <f t="shared" si="10"/>
        <v>0</v>
      </c>
      <c r="BU73" s="14">
        <f t="shared" si="11"/>
        <v>0</v>
      </c>
      <c r="BW73" s="14">
        <f t="shared" si="12"/>
        <v>0</v>
      </c>
      <c r="BY73" s="14">
        <f t="shared" si="13"/>
        <v>0</v>
      </c>
      <c r="CA73" s="14">
        <f t="shared" si="14"/>
        <v>0</v>
      </c>
      <c r="CC73" s="14">
        <f t="shared" si="15"/>
        <v>0</v>
      </c>
      <c r="CE73" s="14">
        <f t="shared" si="16"/>
        <v>0</v>
      </c>
      <c r="CG73" s="14">
        <f t="shared" si="17"/>
        <v>0</v>
      </c>
      <c r="CI73" s="14">
        <f t="shared" si="18"/>
        <v>0</v>
      </c>
      <c r="CK73" s="14">
        <f t="shared" si="19"/>
        <v>0</v>
      </c>
      <c r="CM73" s="14">
        <f t="shared" si="20"/>
        <v>0</v>
      </c>
      <c r="CO73" s="14">
        <f t="shared" si="21"/>
        <v>0</v>
      </c>
      <c r="CQ73" s="14">
        <f t="shared" si="22"/>
        <v>0</v>
      </c>
      <c r="CS73" s="14">
        <f t="shared" si="23"/>
        <v>0</v>
      </c>
    </row>
    <row r="74" spans="2:97" x14ac:dyDescent="0.3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6" t="s">
        <v>1473</v>
      </c>
      <c r="AY74" s="14">
        <f t="shared" ref="AY74:AY137" si="24">IF(LEFT(B74,1)="O","Orange",IF(LEFT(B74,1)="B","Blue",IF(LEFT(B74,1)="Y","Yellow",IF(LEFT(B74,1)="P","Pink",IF(LEFT(B74,1)="G","Green",0)))))</f>
        <v>0</v>
      </c>
      <c r="BA74" s="14">
        <f t="shared" ref="BA74:BA137" si="25">IF(LEFT(D74,1)="O","Orange",IF(LEFT(D74,1)="B","Blue",IF(LEFT(D74,1)="Y","Yellow",IF(LEFT(D74,1)="P","Pink",IF(LEFT(D74,1)="G","Green",0)))))</f>
        <v>0</v>
      </c>
      <c r="BC74" s="14">
        <f t="shared" ref="BC74:BC137" si="26">IF(LEFT(F74,1)="O","Orange",IF(LEFT(F74,1)="B","Blue",IF(LEFT(F74,1)="Y","Yellow",IF(LEFT(F74,1)="P","Pink",IF(LEFT(F74,1)="G","Green",0)))))</f>
        <v>0</v>
      </c>
      <c r="BE74" s="14">
        <f t="shared" ref="BE74:BE137" si="27">IF(LEFT(H74,1)="O","Orange",IF(LEFT(H74,1)="B","Blue",IF(LEFT(H74,1)="Y","Yellow",IF(LEFT(H74,1)="P","Pink",IF(LEFT(H74,1)="G","Green",0)))))</f>
        <v>0</v>
      </c>
      <c r="BG74" s="14">
        <f t="shared" ref="BG74:BG137" si="28">IF(LEFT(J74,1)="O","Orange",IF(LEFT(J74,1)="B","Blue",IF(LEFT(J74,1)="Y","Yellow",IF(LEFT(J74,1)="P","Pink",IF(LEFT(J74,1)="G","Green",0)))))</f>
        <v>0</v>
      </c>
      <c r="BI74" s="14">
        <f t="shared" ref="BI74:BI137" si="29">IF(LEFT(L74,1)="O","Orange",IF(LEFT(L74,1)="B","Blue",IF(LEFT(L74,1)="Y","Yellow",IF(LEFT(L74,1)="P","Pink",IF(LEFT(L74,1)="G","Green",0)))))</f>
        <v>0</v>
      </c>
      <c r="BK74" s="14">
        <f t="shared" ref="BK74:BK137" si="30">IF(LEFT(N74,1)="O","Orange",IF(LEFT(N74,1)="B","Blue",IF(LEFT(N74,1)="Y","Yellow",IF(LEFT(N74,1)="P","Pink",IF(LEFT(N74,1)="G","Green",0)))))</f>
        <v>0</v>
      </c>
      <c r="BM74" s="14">
        <f t="shared" ref="BM74:BM137" si="31">IF(LEFT(P74,1)="O","Orange",IF(LEFT(P74,1)="B","Blue",IF(LEFT(P74,1)="Y","Yellow",IF(LEFT(P74,1)="P","Pink",IF(LEFT(P74,1)="G","Green",0)))))</f>
        <v>0</v>
      </c>
      <c r="BO74" s="14">
        <f t="shared" ref="BO74:BO137" si="32">IF(LEFT(R74,1)="O","Orange",IF(LEFT(R74,1)="B","Blue",IF(LEFT(R74,1)="Y","Yellow",IF(LEFT(R74,1)="P","Pink",IF(LEFT(R74,1)="G","Green",0)))))</f>
        <v>0</v>
      </c>
      <c r="BQ74" s="14">
        <f t="shared" ref="BQ74:BQ137" si="33">IF(LEFT(T74,1)="O","Orange",IF(LEFT(T74,1)="B","Blue",IF(LEFT(T74,1)="Y","Yellow",IF(LEFT(T74,1)="P","Pink",IF(LEFT(T74,1)="G","Green",0)))))</f>
        <v>0</v>
      </c>
      <c r="BS74" s="14">
        <f t="shared" ref="BS74:BS137" si="34">IF(LEFT(V74,1)="O","Orange",IF(LEFT(V74,1)="B","Blue",IF(LEFT(V74,1)="Y","Yellow",IF(LEFT(V74,1)="P","Pink",IF(LEFT(V74,1)="G","Green",0)))))</f>
        <v>0</v>
      </c>
      <c r="BU74" s="14">
        <f t="shared" ref="BU74:BU137" si="35">IF(LEFT(X74,1)="O","Orange",IF(LEFT(X74,1)="B","Blue",IF(LEFT(X74,1)="Y","Yellow",IF(LEFT(X74,1)="P","Pink",IF(LEFT(X74,1)="G","Green",0)))))</f>
        <v>0</v>
      </c>
      <c r="BW74" s="14">
        <f t="shared" ref="BW74:BW137" si="36">IF(LEFT(Z74,1)="O","Orange",IF(LEFT(Z74,1)="B","Blue",IF(LEFT(Z74,1)="Y","Yellow",IF(LEFT(Z74,1)="P","Pink",IF(LEFT(Z74,1)="G","Green",0)))))</f>
        <v>0</v>
      </c>
      <c r="BY74" s="14">
        <f t="shared" ref="BY74:BY137" si="37">IF(LEFT(AB74,1)="O","Orange",IF(LEFT(AB74,1)="B","Blue",IF(LEFT(AB74,1)="Y","Yellow",IF(LEFT(AB74,1)="P","Pink",IF(LEFT(AB74,1)="G","Green",0)))))</f>
        <v>0</v>
      </c>
      <c r="CA74" s="14">
        <f t="shared" ref="CA74:CA137" si="38">IF(LEFT(AD74,1)="O","Orange",IF(LEFT(AD74,1)="B","Blue",IF(LEFT(AD74,1)="Y","Yellow",IF(LEFT(AD74,1)="P","Pink",IF(LEFT(AD74,1)="G","Green",0)))))</f>
        <v>0</v>
      </c>
      <c r="CC74" s="14">
        <f t="shared" ref="CC74:CC137" si="39">IF(LEFT(AF74,1)="O","Orange",IF(LEFT(AF74,1)="B","Blue",IF(LEFT(AF74,1)="Y","Yellow",IF(LEFT(AF74,1)="P","Pink",IF(LEFT(AF74,1)="G","Green",0)))))</f>
        <v>0</v>
      </c>
      <c r="CE74" s="14">
        <f t="shared" ref="CE74:CE137" si="40">IF(LEFT(AH74,1)="O","Orange",IF(LEFT(AH74,1)="B","Blue",IF(LEFT(AH74,1)="Y","Yellow",IF(LEFT(AH74,1)="P","Pink",IF(LEFT(AH74,1)="G","Green",0)))))</f>
        <v>0</v>
      </c>
      <c r="CG74" s="14">
        <f t="shared" ref="CG74:CG137" si="41">IF(LEFT(AJ74,1)="O","Orange",IF(LEFT(AJ74,1)="B","Blue",IF(LEFT(AJ74,1)="Y","Yellow",IF(LEFT(AJ74,1)="P","Pink",IF(LEFT(AJ74,1)="G","Green",0)))))</f>
        <v>0</v>
      </c>
      <c r="CI74" s="14">
        <f t="shared" ref="CI74:CI137" si="42">IF(LEFT(AL74,1)="O","Orange",IF(LEFT(AL74,1)="B","Blue",IF(LEFT(AL74,1)="Y","Yellow",IF(LEFT(AL74,1)="P","Pink",IF(LEFT(AL74,1)="G","Green",0)))))</f>
        <v>0</v>
      </c>
      <c r="CK74" s="14">
        <f t="shared" ref="CK74:CK137" si="43">IF(LEFT(AN74,1)="O","Orange",IF(LEFT(AN74,1)="B","Blue",IF(LEFT(AN74,1)="Y","Yellow",IF(LEFT(AN74,1)="P","Pink",IF(LEFT(AN74,1)="G","Green",0)))))</f>
        <v>0</v>
      </c>
      <c r="CM74" s="14">
        <f t="shared" ref="CM74:CM137" si="44">IF(LEFT(AP74,1)="O","Orange",IF(LEFT(AP74,1)="B","Blue",IF(LEFT(AP74,1)="Y","Yellow",IF(LEFT(AP74,1)="P","Pink",IF(LEFT(AP74,1)="G","Green",0)))))</f>
        <v>0</v>
      </c>
      <c r="CO74" s="14">
        <f t="shared" ref="CO74:CO137" si="45">IF(LEFT(AR74,1)="O","Orange",IF(LEFT(AR74,1)="B","Blue",IF(LEFT(AR74,1)="Y","Yellow",IF(LEFT(AR74,1)="P","Pink",IF(LEFT(AR74,1)="G","Green",0)))))</f>
        <v>0</v>
      </c>
      <c r="CQ74" s="14">
        <f t="shared" ref="CQ74:CQ137" si="46">IF(LEFT(AT74,1)="O","Orange",IF(LEFT(AT74,1)="B","Blue",IF(LEFT(AT74,1)="Y","Yellow",IF(LEFT(AT74,1)="P","Pink",IF(LEFT(AT74,1)="G","Green",0)))))</f>
        <v>0</v>
      </c>
      <c r="CS74" s="14">
        <f t="shared" ref="CS74:CS137" si="47">IF(LEFT(AV74,1)="O","Orange",IF(LEFT(AV74,1)="B","Blue",IF(LEFT(AV74,1)="Y","Yellow",IF(LEFT(AV74,1)="P","Pink",IF(LEFT(AV74,1)="G","Green",0)))))</f>
        <v>0</v>
      </c>
    </row>
    <row r="75" spans="2:97" x14ac:dyDescent="0.3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6" t="s">
        <v>1473</v>
      </c>
      <c r="AY75" s="14">
        <f t="shared" si="24"/>
        <v>0</v>
      </c>
      <c r="BA75" s="14">
        <f t="shared" si="25"/>
        <v>0</v>
      </c>
      <c r="BC75" s="14">
        <f t="shared" si="26"/>
        <v>0</v>
      </c>
      <c r="BE75" s="14">
        <f t="shared" si="27"/>
        <v>0</v>
      </c>
      <c r="BG75" s="14">
        <f t="shared" si="28"/>
        <v>0</v>
      </c>
      <c r="BI75" s="14">
        <f t="shared" si="29"/>
        <v>0</v>
      </c>
      <c r="BK75" s="14">
        <f t="shared" si="30"/>
        <v>0</v>
      </c>
      <c r="BM75" s="14">
        <f t="shared" si="31"/>
        <v>0</v>
      </c>
      <c r="BO75" s="14">
        <f t="shared" si="32"/>
        <v>0</v>
      </c>
      <c r="BQ75" s="14">
        <f t="shared" si="33"/>
        <v>0</v>
      </c>
      <c r="BS75" s="14">
        <f t="shared" si="34"/>
        <v>0</v>
      </c>
      <c r="BU75" s="14">
        <f t="shared" si="35"/>
        <v>0</v>
      </c>
      <c r="BW75" s="14">
        <f t="shared" si="36"/>
        <v>0</v>
      </c>
      <c r="BY75" s="14">
        <f t="shared" si="37"/>
        <v>0</v>
      </c>
      <c r="CA75" s="14">
        <f t="shared" si="38"/>
        <v>0</v>
      </c>
      <c r="CC75" s="14">
        <f t="shared" si="39"/>
        <v>0</v>
      </c>
      <c r="CE75" s="14">
        <f t="shared" si="40"/>
        <v>0</v>
      </c>
      <c r="CG75" s="14">
        <f t="shared" si="41"/>
        <v>0</v>
      </c>
      <c r="CI75" s="14">
        <f t="shared" si="42"/>
        <v>0</v>
      </c>
      <c r="CK75" s="14">
        <f t="shared" si="43"/>
        <v>0</v>
      </c>
      <c r="CM75" s="14">
        <f t="shared" si="44"/>
        <v>0</v>
      </c>
      <c r="CO75" s="14">
        <f t="shared" si="45"/>
        <v>0</v>
      </c>
      <c r="CQ75" s="14">
        <f t="shared" si="46"/>
        <v>0</v>
      </c>
      <c r="CS75" s="14">
        <f t="shared" si="47"/>
        <v>0</v>
      </c>
    </row>
    <row r="76" spans="2:97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6" t="s">
        <v>1473</v>
      </c>
      <c r="AY76" s="14">
        <f t="shared" si="24"/>
        <v>0</v>
      </c>
      <c r="BA76" s="14">
        <f t="shared" si="25"/>
        <v>0</v>
      </c>
      <c r="BC76" s="14">
        <f t="shared" si="26"/>
        <v>0</v>
      </c>
      <c r="BE76" s="14">
        <f t="shared" si="27"/>
        <v>0</v>
      </c>
      <c r="BG76" s="14">
        <f t="shared" si="28"/>
        <v>0</v>
      </c>
      <c r="BI76" s="14">
        <f t="shared" si="29"/>
        <v>0</v>
      </c>
      <c r="BK76" s="14">
        <f t="shared" si="30"/>
        <v>0</v>
      </c>
      <c r="BM76" s="14">
        <f t="shared" si="31"/>
        <v>0</v>
      </c>
      <c r="BO76" s="14">
        <f t="shared" si="32"/>
        <v>0</v>
      </c>
      <c r="BQ76" s="14">
        <f t="shared" si="33"/>
        <v>0</v>
      </c>
      <c r="BS76" s="14">
        <f t="shared" si="34"/>
        <v>0</v>
      </c>
      <c r="BU76" s="14">
        <f t="shared" si="35"/>
        <v>0</v>
      </c>
      <c r="BW76" s="14">
        <f t="shared" si="36"/>
        <v>0</v>
      </c>
      <c r="BY76" s="14">
        <f t="shared" si="37"/>
        <v>0</v>
      </c>
      <c r="CA76" s="14">
        <f t="shared" si="38"/>
        <v>0</v>
      </c>
      <c r="CC76" s="14">
        <f t="shared" si="39"/>
        <v>0</v>
      </c>
      <c r="CE76" s="14">
        <f t="shared" si="40"/>
        <v>0</v>
      </c>
      <c r="CG76" s="14">
        <f t="shared" si="41"/>
        <v>0</v>
      </c>
      <c r="CI76" s="14">
        <f t="shared" si="42"/>
        <v>0</v>
      </c>
      <c r="CK76" s="14">
        <f t="shared" si="43"/>
        <v>0</v>
      </c>
      <c r="CM76" s="14">
        <f t="shared" si="44"/>
        <v>0</v>
      </c>
      <c r="CO76" s="14">
        <f t="shared" si="45"/>
        <v>0</v>
      </c>
      <c r="CQ76" s="14">
        <f t="shared" si="46"/>
        <v>0</v>
      </c>
      <c r="CS76" s="14">
        <f t="shared" si="47"/>
        <v>0</v>
      </c>
    </row>
    <row r="77" spans="2:97" x14ac:dyDescent="0.3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6" t="s">
        <v>1473</v>
      </c>
      <c r="AY77" s="14">
        <f t="shared" si="24"/>
        <v>0</v>
      </c>
      <c r="BA77" s="14">
        <f t="shared" si="25"/>
        <v>0</v>
      </c>
      <c r="BC77" s="14">
        <f t="shared" si="26"/>
        <v>0</v>
      </c>
      <c r="BE77" s="14">
        <f t="shared" si="27"/>
        <v>0</v>
      </c>
      <c r="BG77" s="14">
        <f t="shared" si="28"/>
        <v>0</v>
      </c>
      <c r="BI77" s="14">
        <f t="shared" si="29"/>
        <v>0</v>
      </c>
      <c r="BK77" s="14">
        <f t="shared" si="30"/>
        <v>0</v>
      </c>
      <c r="BM77" s="14">
        <f t="shared" si="31"/>
        <v>0</v>
      </c>
      <c r="BO77" s="14">
        <f t="shared" si="32"/>
        <v>0</v>
      </c>
      <c r="BQ77" s="14">
        <f t="shared" si="33"/>
        <v>0</v>
      </c>
      <c r="BS77" s="14">
        <f t="shared" si="34"/>
        <v>0</v>
      </c>
      <c r="BU77" s="14">
        <f t="shared" si="35"/>
        <v>0</v>
      </c>
      <c r="BW77" s="14">
        <f t="shared" si="36"/>
        <v>0</v>
      </c>
      <c r="BY77" s="14">
        <f t="shared" si="37"/>
        <v>0</v>
      </c>
      <c r="CA77" s="14">
        <f t="shared" si="38"/>
        <v>0</v>
      </c>
      <c r="CC77" s="14">
        <f t="shared" si="39"/>
        <v>0</v>
      </c>
      <c r="CE77" s="14">
        <f t="shared" si="40"/>
        <v>0</v>
      </c>
      <c r="CG77" s="14">
        <f t="shared" si="41"/>
        <v>0</v>
      </c>
      <c r="CI77" s="14">
        <f t="shared" si="42"/>
        <v>0</v>
      </c>
      <c r="CK77" s="14">
        <f t="shared" si="43"/>
        <v>0</v>
      </c>
      <c r="CM77" s="14">
        <f t="shared" si="44"/>
        <v>0</v>
      </c>
      <c r="CO77" s="14">
        <f t="shared" si="45"/>
        <v>0</v>
      </c>
      <c r="CQ77" s="14">
        <f t="shared" si="46"/>
        <v>0</v>
      </c>
      <c r="CS77" s="14">
        <f t="shared" si="47"/>
        <v>0</v>
      </c>
    </row>
    <row r="78" spans="2:97" x14ac:dyDescent="0.3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6" t="s">
        <v>1473</v>
      </c>
      <c r="AY78" s="14">
        <f t="shared" si="24"/>
        <v>0</v>
      </c>
      <c r="BA78" s="14">
        <f t="shared" si="25"/>
        <v>0</v>
      </c>
      <c r="BC78" s="14">
        <f t="shared" si="26"/>
        <v>0</v>
      </c>
      <c r="BE78" s="14">
        <f t="shared" si="27"/>
        <v>0</v>
      </c>
      <c r="BG78" s="14">
        <f t="shared" si="28"/>
        <v>0</v>
      </c>
      <c r="BI78" s="14">
        <f t="shared" si="29"/>
        <v>0</v>
      </c>
      <c r="BK78" s="14">
        <f t="shared" si="30"/>
        <v>0</v>
      </c>
      <c r="BM78" s="14">
        <f t="shared" si="31"/>
        <v>0</v>
      </c>
      <c r="BO78" s="14">
        <f t="shared" si="32"/>
        <v>0</v>
      </c>
      <c r="BQ78" s="14">
        <f t="shared" si="33"/>
        <v>0</v>
      </c>
      <c r="BS78" s="14">
        <f t="shared" si="34"/>
        <v>0</v>
      </c>
      <c r="BU78" s="14">
        <f t="shared" si="35"/>
        <v>0</v>
      </c>
      <c r="BW78" s="14">
        <f t="shared" si="36"/>
        <v>0</v>
      </c>
      <c r="BY78" s="14">
        <f t="shared" si="37"/>
        <v>0</v>
      </c>
      <c r="CA78" s="14">
        <f t="shared" si="38"/>
        <v>0</v>
      </c>
      <c r="CC78" s="14">
        <f t="shared" si="39"/>
        <v>0</v>
      </c>
      <c r="CE78" s="14">
        <f t="shared" si="40"/>
        <v>0</v>
      </c>
      <c r="CG78" s="14">
        <f t="shared" si="41"/>
        <v>0</v>
      </c>
      <c r="CI78" s="14">
        <f t="shared" si="42"/>
        <v>0</v>
      </c>
      <c r="CK78" s="14">
        <f t="shared" si="43"/>
        <v>0</v>
      </c>
      <c r="CM78" s="14">
        <f t="shared" si="44"/>
        <v>0</v>
      </c>
      <c r="CO78" s="14">
        <f t="shared" si="45"/>
        <v>0</v>
      </c>
      <c r="CQ78" s="14">
        <f t="shared" si="46"/>
        <v>0</v>
      </c>
      <c r="CS78" s="14">
        <f t="shared" si="47"/>
        <v>0</v>
      </c>
    </row>
    <row r="79" spans="2:97" x14ac:dyDescent="0.3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6" t="s">
        <v>1473</v>
      </c>
      <c r="AY79" s="14">
        <f t="shared" si="24"/>
        <v>0</v>
      </c>
      <c r="BA79" s="14">
        <f t="shared" si="25"/>
        <v>0</v>
      </c>
      <c r="BC79" s="14">
        <f t="shared" si="26"/>
        <v>0</v>
      </c>
      <c r="BE79" s="14">
        <f t="shared" si="27"/>
        <v>0</v>
      </c>
      <c r="BG79" s="14">
        <f t="shared" si="28"/>
        <v>0</v>
      </c>
      <c r="BI79" s="14">
        <f t="shared" si="29"/>
        <v>0</v>
      </c>
      <c r="BK79" s="14">
        <f t="shared" si="30"/>
        <v>0</v>
      </c>
      <c r="BM79" s="14">
        <f t="shared" si="31"/>
        <v>0</v>
      </c>
      <c r="BO79" s="14">
        <f t="shared" si="32"/>
        <v>0</v>
      </c>
      <c r="BQ79" s="14">
        <f t="shared" si="33"/>
        <v>0</v>
      </c>
      <c r="BS79" s="14">
        <f t="shared" si="34"/>
        <v>0</v>
      </c>
      <c r="BU79" s="14">
        <f t="shared" si="35"/>
        <v>0</v>
      </c>
      <c r="BW79" s="14">
        <f t="shared" si="36"/>
        <v>0</v>
      </c>
      <c r="BY79" s="14">
        <f t="shared" si="37"/>
        <v>0</v>
      </c>
      <c r="CA79" s="14">
        <f t="shared" si="38"/>
        <v>0</v>
      </c>
      <c r="CC79" s="14">
        <f t="shared" si="39"/>
        <v>0</v>
      </c>
      <c r="CE79" s="14">
        <f t="shared" si="40"/>
        <v>0</v>
      </c>
      <c r="CG79" s="14">
        <f t="shared" si="41"/>
        <v>0</v>
      </c>
      <c r="CI79" s="14">
        <f t="shared" si="42"/>
        <v>0</v>
      </c>
      <c r="CK79" s="14">
        <f t="shared" si="43"/>
        <v>0</v>
      </c>
      <c r="CM79" s="14">
        <f t="shared" si="44"/>
        <v>0</v>
      </c>
      <c r="CO79" s="14">
        <f t="shared" si="45"/>
        <v>0</v>
      </c>
      <c r="CQ79" s="14">
        <f t="shared" si="46"/>
        <v>0</v>
      </c>
      <c r="CS79" s="14">
        <f t="shared" si="47"/>
        <v>0</v>
      </c>
    </row>
    <row r="80" spans="2:97" x14ac:dyDescent="0.3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6" t="s">
        <v>1473</v>
      </c>
      <c r="AY80" s="14">
        <f t="shared" si="24"/>
        <v>0</v>
      </c>
      <c r="BA80" s="14">
        <f t="shared" si="25"/>
        <v>0</v>
      </c>
      <c r="BC80" s="14">
        <f t="shared" si="26"/>
        <v>0</v>
      </c>
      <c r="BE80" s="14">
        <f t="shared" si="27"/>
        <v>0</v>
      </c>
      <c r="BG80" s="14">
        <f t="shared" si="28"/>
        <v>0</v>
      </c>
      <c r="BI80" s="14">
        <f t="shared" si="29"/>
        <v>0</v>
      </c>
      <c r="BK80" s="14">
        <f t="shared" si="30"/>
        <v>0</v>
      </c>
      <c r="BM80" s="14">
        <f t="shared" si="31"/>
        <v>0</v>
      </c>
      <c r="BO80" s="14">
        <f t="shared" si="32"/>
        <v>0</v>
      </c>
      <c r="BQ80" s="14">
        <f t="shared" si="33"/>
        <v>0</v>
      </c>
      <c r="BS80" s="14">
        <f t="shared" si="34"/>
        <v>0</v>
      </c>
      <c r="BU80" s="14">
        <f t="shared" si="35"/>
        <v>0</v>
      </c>
      <c r="BW80" s="14">
        <f t="shared" si="36"/>
        <v>0</v>
      </c>
      <c r="BY80" s="14">
        <f t="shared" si="37"/>
        <v>0</v>
      </c>
      <c r="CA80" s="14">
        <f t="shared" si="38"/>
        <v>0</v>
      </c>
      <c r="CC80" s="14">
        <f t="shared" si="39"/>
        <v>0</v>
      </c>
      <c r="CE80" s="14">
        <f t="shared" si="40"/>
        <v>0</v>
      </c>
      <c r="CG80" s="14">
        <f t="shared" si="41"/>
        <v>0</v>
      </c>
      <c r="CI80" s="14">
        <f t="shared" si="42"/>
        <v>0</v>
      </c>
      <c r="CK80" s="14">
        <f t="shared" si="43"/>
        <v>0</v>
      </c>
      <c r="CM80" s="14">
        <f t="shared" si="44"/>
        <v>0</v>
      </c>
      <c r="CO80" s="14">
        <f t="shared" si="45"/>
        <v>0</v>
      </c>
      <c r="CQ80" s="14">
        <f t="shared" si="46"/>
        <v>0</v>
      </c>
      <c r="CS80" s="14">
        <f t="shared" si="47"/>
        <v>0</v>
      </c>
    </row>
    <row r="81" spans="2:97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6" t="s">
        <v>1473</v>
      </c>
      <c r="AY81" s="14">
        <f t="shared" si="24"/>
        <v>0</v>
      </c>
      <c r="BA81" s="14">
        <f t="shared" si="25"/>
        <v>0</v>
      </c>
      <c r="BC81" s="14">
        <f t="shared" si="26"/>
        <v>0</v>
      </c>
      <c r="BE81" s="14">
        <f t="shared" si="27"/>
        <v>0</v>
      </c>
      <c r="BG81" s="14">
        <f t="shared" si="28"/>
        <v>0</v>
      </c>
      <c r="BI81" s="14">
        <f t="shared" si="29"/>
        <v>0</v>
      </c>
      <c r="BK81" s="14">
        <f t="shared" si="30"/>
        <v>0</v>
      </c>
      <c r="BM81" s="14">
        <f t="shared" si="31"/>
        <v>0</v>
      </c>
      <c r="BO81" s="14">
        <f t="shared" si="32"/>
        <v>0</v>
      </c>
      <c r="BQ81" s="14">
        <f t="shared" si="33"/>
        <v>0</v>
      </c>
      <c r="BS81" s="14">
        <f t="shared" si="34"/>
        <v>0</v>
      </c>
      <c r="BU81" s="14">
        <f t="shared" si="35"/>
        <v>0</v>
      </c>
      <c r="BW81" s="14">
        <f t="shared" si="36"/>
        <v>0</v>
      </c>
      <c r="BY81" s="14">
        <f t="shared" si="37"/>
        <v>0</v>
      </c>
      <c r="CA81" s="14">
        <f t="shared" si="38"/>
        <v>0</v>
      </c>
      <c r="CC81" s="14">
        <f t="shared" si="39"/>
        <v>0</v>
      </c>
      <c r="CE81" s="14">
        <f t="shared" si="40"/>
        <v>0</v>
      </c>
      <c r="CG81" s="14">
        <f t="shared" si="41"/>
        <v>0</v>
      </c>
      <c r="CI81" s="14">
        <f t="shared" si="42"/>
        <v>0</v>
      </c>
      <c r="CK81" s="14">
        <f t="shared" si="43"/>
        <v>0</v>
      </c>
      <c r="CM81" s="14">
        <f t="shared" si="44"/>
        <v>0</v>
      </c>
      <c r="CO81" s="14">
        <f t="shared" si="45"/>
        <v>0</v>
      </c>
      <c r="CQ81" s="14">
        <f t="shared" si="46"/>
        <v>0</v>
      </c>
      <c r="CS81" s="14">
        <f t="shared" si="47"/>
        <v>0</v>
      </c>
    </row>
    <row r="82" spans="2:97" x14ac:dyDescent="0.3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6" t="s">
        <v>1473</v>
      </c>
      <c r="AY82" s="14">
        <f t="shared" si="24"/>
        <v>0</v>
      </c>
      <c r="BA82" s="14">
        <f t="shared" si="25"/>
        <v>0</v>
      </c>
      <c r="BC82" s="14">
        <f t="shared" si="26"/>
        <v>0</v>
      </c>
      <c r="BE82" s="14">
        <f t="shared" si="27"/>
        <v>0</v>
      </c>
      <c r="BG82" s="14">
        <f t="shared" si="28"/>
        <v>0</v>
      </c>
      <c r="BI82" s="14">
        <f t="shared" si="29"/>
        <v>0</v>
      </c>
      <c r="BK82" s="14">
        <f t="shared" si="30"/>
        <v>0</v>
      </c>
      <c r="BM82" s="14">
        <f t="shared" si="31"/>
        <v>0</v>
      </c>
      <c r="BO82" s="14">
        <f t="shared" si="32"/>
        <v>0</v>
      </c>
      <c r="BQ82" s="14">
        <f t="shared" si="33"/>
        <v>0</v>
      </c>
      <c r="BS82" s="14">
        <f t="shared" si="34"/>
        <v>0</v>
      </c>
      <c r="BU82" s="14">
        <f t="shared" si="35"/>
        <v>0</v>
      </c>
      <c r="BW82" s="14">
        <f t="shared" si="36"/>
        <v>0</v>
      </c>
      <c r="BY82" s="14">
        <f t="shared" si="37"/>
        <v>0</v>
      </c>
      <c r="CA82" s="14">
        <f t="shared" si="38"/>
        <v>0</v>
      </c>
      <c r="CC82" s="14">
        <f t="shared" si="39"/>
        <v>0</v>
      </c>
      <c r="CE82" s="14">
        <f t="shared" si="40"/>
        <v>0</v>
      </c>
      <c r="CG82" s="14">
        <f t="shared" si="41"/>
        <v>0</v>
      </c>
      <c r="CI82" s="14">
        <f t="shared" si="42"/>
        <v>0</v>
      </c>
      <c r="CK82" s="14">
        <f t="shared" si="43"/>
        <v>0</v>
      </c>
      <c r="CM82" s="14">
        <f t="shared" si="44"/>
        <v>0</v>
      </c>
      <c r="CO82" s="14">
        <f t="shared" si="45"/>
        <v>0</v>
      </c>
      <c r="CQ82" s="14">
        <f t="shared" si="46"/>
        <v>0</v>
      </c>
      <c r="CS82" s="14">
        <f t="shared" si="47"/>
        <v>0</v>
      </c>
    </row>
    <row r="83" spans="2:97" x14ac:dyDescent="0.3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6" t="s">
        <v>1473</v>
      </c>
      <c r="AY83" s="14">
        <f t="shared" si="24"/>
        <v>0</v>
      </c>
      <c r="BA83" s="14">
        <f t="shared" si="25"/>
        <v>0</v>
      </c>
      <c r="BC83" s="14">
        <f t="shared" si="26"/>
        <v>0</v>
      </c>
      <c r="BE83" s="14">
        <f t="shared" si="27"/>
        <v>0</v>
      </c>
      <c r="BG83" s="14">
        <f t="shared" si="28"/>
        <v>0</v>
      </c>
      <c r="BI83" s="14">
        <f t="shared" si="29"/>
        <v>0</v>
      </c>
      <c r="BK83" s="14">
        <f t="shared" si="30"/>
        <v>0</v>
      </c>
      <c r="BM83" s="14">
        <f t="shared" si="31"/>
        <v>0</v>
      </c>
      <c r="BO83" s="14">
        <f t="shared" si="32"/>
        <v>0</v>
      </c>
      <c r="BQ83" s="14">
        <f t="shared" si="33"/>
        <v>0</v>
      </c>
      <c r="BS83" s="14">
        <f t="shared" si="34"/>
        <v>0</v>
      </c>
      <c r="BU83" s="14">
        <f t="shared" si="35"/>
        <v>0</v>
      </c>
      <c r="BW83" s="14">
        <f t="shared" si="36"/>
        <v>0</v>
      </c>
      <c r="BY83" s="14">
        <f t="shared" si="37"/>
        <v>0</v>
      </c>
      <c r="CA83" s="14">
        <f t="shared" si="38"/>
        <v>0</v>
      </c>
      <c r="CC83" s="14">
        <f t="shared" si="39"/>
        <v>0</v>
      </c>
      <c r="CE83" s="14">
        <f t="shared" si="40"/>
        <v>0</v>
      </c>
      <c r="CG83" s="14">
        <f t="shared" si="41"/>
        <v>0</v>
      </c>
      <c r="CI83" s="14">
        <f t="shared" si="42"/>
        <v>0</v>
      </c>
      <c r="CK83" s="14">
        <f t="shared" si="43"/>
        <v>0</v>
      </c>
      <c r="CM83" s="14">
        <f t="shared" si="44"/>
        <v>0</v>
      </c>
      <c r="CO83" s="14">
        <f t="shared" si="45"/>
        <v>0</v>
      </c>
      <c r="CQ83" s="14">
        <f t="shared" si="46"/>
        <v>0</v>
      </c>
      <c r="CS83" s="14">
        <f t="shared" si="47"/>
        <v>0</v>
      </c>
    </row>
    <row r="84" spans="2:97" x14ac:dyDescent="0.3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6" t="s">
        <v>1473</v>
      </c>
      <c r="AY84" s="14">
        <f t="shared" si="24"/>
        <v>0</v>
      </c>
      <c r="BA84" s="14">
        <f t="shared" si="25"/>
        <v>0</v>
      </c>
      <c r="BC84" s="14">
        <f t="shared" si="26"/>
        <v>0</v>
      </c>
      <c r="BE84" s="14">
        <f t="shared" si="27"/>
        <v>0</v>
      </c>
      <c r="BG84" s="14">
        <f t="shared" si="28"/>
        <v>0</v>
      </c>
      <c r="BI84" s="14">
        <f t="shared" si="29"/>
        <v>0</v>
      </c>
      <c r="BK84" s="14">
        <f t="shared" si="30"/>
        <v>0</v>
      </c>
      <c r="BM84" s="14">
        <f t="shared" si="31"/>
        <v>0</v>
      </c>
      <c r="BO84" s="14">
        <f t="shared" si="32"/>
        <v>0</v>
      </c>
      <c r="BQ84" s="14">
        <f t="shared" si="33"/>
        <v>0</v>
      </c>
      <c r="BS84" s="14">
        <f t="shared" si="34"/>
        <v>0</v>
      </c>
      <c r="BU84" s="14">
        <f t="shared" si="35"/>
        <v>0</v>
      </c>
      <c r="BW84" s="14">
        <f t="shared" si="36"/>
        <v>0</v>
      </c>
      <c r="BY84" s="14">
        <f t="shared" si="37"/>
        <v>0</v>
      </c>
      <c r="CA84" s="14">
        <f t="shared" si="38"/>
        <v>0</v>
      </c>
      <c r="CC84" s="14">
        <f t="shared" si="39"/>
        <v>0</v>
      </c>
      <c r="CE84" s="14">
        <f t="shared" si="40"/>
        <v>0</v>
      </c>
      <c r="CG84" s="14">
        <f t="shared" si="41"/>
        <v>0</v>
      </c>
      <c r="CI84" s="14">
        <f t="shared" si="42"/>
        <v>0</v>
      </c>
      <c r="CK84" s="14">
        <f t="shared" si="43"/>
        <v>0</v>
      </c>
      <c r="CM84" s="14">
        <f t="shared" si="44"/>
        <v>0</v>
      </c>
      <c r="CO84" s="14">
        <f t="shared" si="45"/>
        <v>0</v>
      </c>
      <c r="CQ84" s="14">
        <f t="shared" si="46"/>
        <v>0</v>
      </c>
      <c r="CS84" s="14">
        <f t="shared" si="47"/>
        <v>0</v>
      </c>
    </row>
    <row r="85" spans="2:97" x14ac:dyDescent="0.3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6" t="s">
        <v>1473</v>
      </c>
      <c r="AY85" s="14">
        <f t="shared" si="24"/>
        <v>0</v>
      </c>
      <c r="BA85" s="14">
        <f t="shared" si="25"/>
        <v>0</v>
      </c>
      <c r="BC85" s="14">
        <f t="shared" si="26"/>
        <v>0</v>
      </c>
      <c r="BE85" s="14">
        <f t="shared" si="27"/>
        <v>0</v>
      </c>
      <c r="BG85" s="14">
        <f t="shared" si="28"/>
        <v>0</v>
      </c>
      <c r="BI85" s="14">
        <f t="shared" si="29"/>
        <v>0</v>
      </c>
      <c r="BK85" s="14">
        <f t="shared" si="30"/>
        <v>0</v>
      </c>
      <c r="BM85" s="14">
        <f t="shared" si="31"/>
        <v>0</v>
      </c>
      <c r="BO85" s="14">
        <f t="shared" si="32"/>
        <v>0</v>
      </c>
      <c r="BQ85" s="14">
        <f t="shared" si="33"/>
        <v>0</v>
      </c>
      <c r="BS85" s="14">
        <f t="shared" si="34"/>
        <v>0</v>
      </c>
      <c r="BU85" s="14">
        <f t="shared" si="35"/>
        <v>0</v>
      </c>
      <c r="BW85" s="14">
        <f t="shared" si="36"/>
        <v>0</v>
      </c>
      <c r="BY85" s="14">
        <f t="shared" si="37"/>
        <v>0</v>
      </c>
      <c r="CA85" s="14">
        <f t="shared" si="38"/>
        <v>0</v>
      </c>
      <c r="CC85" s="14">
        <f t="shared" si="39"/>
        <v>0</v>
      </c>
      <c r="CE85" s="14">
        <f t="shared" si="40"/>
        <v>0</v>
      </c>
      <c r="CG85" s="14">
        <f t="shared" si="41"/>
        <v>0</v>
      </c>
      <c r="CI85" s="14">
        <f t="shared" si="42"/>
        <v>0</v>
      </c>
      <c r="CK85" s="14">
        <f t="shared" si="43"/>
        <v>0</v>
      </c>
      <c r="CM85" s="14">
        <f t="shared" si="44"/>
        <v>0</v>
      </c>
      <c r="CO85" s="14">
        <f t="shared" si="45"/>
        <v>0</v>
      </c>
      <c r="CQ85" s="14">
        <f t="shared" si="46"/>
        <v>0</v>
      </c>
      <c r="CS85" s="14">
        <f t="shared" si="47"/>
        <v>0</v>
      </c>
    </row>
    <row r="86" spans="2:97" x14ac:dyDescent="0.3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6" t="s">
        <v>1473</v>
      </c>
      <c r="AY86" s="14">
        <f t="shared" si="24"/>
        <v>0</v>
      </c>
      <c r="BA86" s="14">
        <f t="shared" si="25"/>
        <v>0</v>
      </c>
      <c r="BC86" s="14">
        <f t="shared" si="26"/>
        <v>0</v>
      </c>
      <c r="BE86" s="14">
        <f t="shared" si="27"/>
        <v>0</v>
      </c>
      <c r="BG86" s="14">
        <f t="shared" si="28"/>
        <v>0</v>
      </c>
      <c r="BI86" s="14">
        <f t="shared" si="29"/>
        <v>0</v>
      </c>
      <c r="BK86" s="14">
        <f t="shared" si="30"/>
        <v>0</v>
      </c>
      <c r="BM86" s="14">
        <f t="shared" si="31"/>
        <v>0</v>
      </c>
      <c r="BO86" s="14">
        <f t="shared" si="32"/>
        <v>0</v>
      </c>
      <c r="BQ86" s="14">
        <f t="shared" si="33"/>
        <v>0</v>
      </c>
      <c r="BS86" s="14">
        <f t="shared" si="34"/>
        <v>0</v>
      </c>
      <c r="BU86" s="14">
        <f t="shared" si="35"/>
        <v>0</v>
      </c>
      <c r="BW86" s="14">
        <f t="shared" si="36"/>
        <v>0</v>
      </c>
      <c r="BY86" s="14">
        <f t="shared" si="37"/>
        <v>0</v>
      </c>
      <c r="CA86" s="14">
        <f t="shared" si="38"/>
        <v>0</v>
      </c>
      <c r="CC86" s="14">
        <f t="shared" si="39"/>
        <v>0</v>
      </c>
      <c r="CE86" s="14">
        <f t="shared" si="40"/>
        <v>0</v>
      </c>
      <c r="CG86" s="14">
        <f t="shared" si="41"/>
        <v>0</v>
      </c>
      <c r="CI86" s="14">
        <f t="shared" si="42"/>
        <v>0</v>
      </c>
      <c r="CK86" s="14">
        <f t="shared" si="43"/>
        <v>0</v>
      </c>
      <c r="CM86" s="14">
        <f t="shared" si="44"/>
        <v>0</v>
      </c>
      <c r="CO86" s="14">
        <f t="shared" si="45"/>
        <v>0</v>
      </c>
      <c r="CQ86" s="14">
        <f t="shared" si="46"/>
        <v>0</v>
      </c>
      <c r="CS86" s="14">
        <f t="shared" si="47"/>
        <v>0</v>
      </c>
    </row>
    <row r="87" spans="2:97" x14ac:dyDescent="0.3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6" t="s">
        <v>1473</v>
      </c>
      <c r="AY87" s="14">
        <f t="shared" si="24"/>
        <v>0</v>
      </c>
      <c r="BA87" s="14">
        <f t="shared" si="25"/>
        <v>0</v>
      </c>
      <c r="BC87" s="14">
        <f t="shared" si="26"/>
        <v>0</v>
      </c>
      <c r="BE87" s="14">
        <f t="shared" si="27"/>
        <v>0</v>
      </c>
      <c r="BG87" s="14">
        <f t="shared" si="28"/>
        <v>0</v>
      </c>
      <c r="BI87" s="14">
        <f t="shared" si="29"/>
        <v>0</v>
      </c>
      <c r="BK87" s="14">
        <f t="shared" si="30"/>
        <v>0</v>
      </c>
      <c r="BM87" s="14">
        <f t="shared" si="31"/>
        <v>0</v>
      </c>
      <c r="BO87" s="14">
        <f t="shared" si="32"/>
        <v>0</v>
      </c>
      <c r="BQ87" s="14">
        <f t="shared" si="33"/>
        <v>0</v>
      </c>
      <c r="BS87" s="14">
        <f t="shared" si="34"/>
        <v>0</v>
      </c>
      <c r="BU87" s="14">
        <f t="shared" si="35"/>
        <v>0</v>
      </c>
      <c r="BW87" s="14">
        <f t="shared" si="36"/>
        <v>0</v>
      </c>
      <c r="BY87" s="14">
        <f t="shared" si="37"/>
        <v>0</v>
      </c>
      <c r="CA87" s="14">
        <f t="shared" si="38"/>
        <v>0</v>
      </c>
      <c r="CC87" s="14">
        <f t="shared" si="39"/>
        <v>0</v>
      </c>
      <c r="CE87" s="14">
        <f t="shared" si="40"/>
        <v>0</v>
      </c>
      <c r="CG87" s="14">
        <f t="shared" si="41"/>
        <v>0</v>
      </c>
      <c r="CI87" s="14">
        <f t="shared" si="42"/>
        <v>0</v>
      </c>
      <c r="CK87" s="14">
        <f t="shared" si="43"/>
        <v>0</v>
      </c>
      <c r="CM87" s="14">
        <f t="shared" si="44"/>
        <v>0</v>
      </c>
      <c r="CO87" s="14">
        <f t="shared" si="45"/>
        <v>0</v>
      </c>
      <c r="CQ87" s="14">
        <f t="shared" si="46"/>
        <v>0</v>
      </c>
      <c r="CS87" s="14">
        <f t="shared" si="47"/>
        <v>0</v>
      </c>
    </row>
    <row r="88" spans="2:97" x14ac:dyDescent="0.3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6" t="s">
        <v>1473</v>
      </c>
      <c r="AY88" s="14">
        <f t="shared" si="24"/>
        <v>0</v>
      </c>
      <c r="BA88" s="14">
        <f t="shared" si="25"/>
        <v>0</v>
      </c>
      <c r="BC88" s="14">
        <f t="shared" si="26"/>
        <v>0</v>
      </c>
      <c r="BE88" s="14">
        <f t="shared" si="27"/>
        <v>0</v>
      </c>
      <c r="BG88" s="14">
        <f t="shared" si="28"/>
        <v>0</v>
      </c>
      <c r="BI88" s="14">
        <f t="shared" si="29"/>
        <v>0</v>
      </c>
      <c r="BK88" s="14">
        <f t="shared" si="30"/>
        <v>0</v>
      </c>
      <c r="BM88" s="14">
        <f t="shared" si="31"/>
        <v>0</v>
      </c>
      <c r="BO88" s="14">
        <f t="shared" si="32"/>
        <v>0</v>
      </c>
      <c r="BQ88" s="14">
        <f t="shared" si="33"/>
        <v>0</v>
      </c>
      <c r="BS88" s="14">
        <f t="shared" si="34"/>
        <v>0</v>
      </c>
      <c r="BU88" s="14">
        <f t="shared" si="35"/>
        <v>0</v>
      </c>
      <c r="BW88" s="14">
        <f t="shared" si="36"/>
        <v>0</v>
      </c>
      <c r="BY88" s="14">
        <f t="shared" si="37"/>
        <v>0</v>
      </c>
      <c r="CA88" s="14">
        <f t="shared" si="38"/>
        <v>0</v>
      </c>
      <c r="CC88" s="14">
        <f t="shared" si="39"/>
        <v>0</v>
      </c>
      <c r="CE88" s="14">
        <f t="shared" si="40"/>
        <v>0</v>
      </c>
      <c r="CG88" s="14">
        <f t="shared" si="41"/>
        <v>0</v>
      </c>
      <c r="CI88" s="14">
        <f t="shared" si="42"/>
        <v>0</v>
      </c>
      <c r="CK88" s="14">
        <f t="shared" si="43"/>
        <v>0</v>
      </c>
      <c r="CM88" s="14">
        <f t="shared" si="44"/>
        <v>0</v>
      </c>
      <c r="CO88" s="14">
        <f t="shared" si="45"/>
        <v>0</v>
      </c>
      <c r="CQ88" s="14">
        <f t="shared" si="46"/>
        <v>0</v>
      </c>
      <c r="CS88" s="14">
        <f t="shared" si="47"/>
        <v>0</v>
      </c>
    </row>
    <row r="89" spans="2:97" x14ac:dyDescent="0.3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6" t="s">
        <v>1473</v>
      </c>
      <c r="AY89" s="14">
        <f t="shared" si="24"/>
        <v>0</v>
      </c>
      <c r="BA89" s="14">
        <f t="shared" si="25"/>
        <v>0</v>
      </c>
      <c r="BC89" s="14">
        <f t="shared" si="26"/>
        <v>0</v>
      </c>
      <c r="BE89" s="14">
        <f t="shared" si="27"/>
        <v>0</v>
      </c>
      <c r="BG89" s="14">
        <f t="shared" si="28"/>
        <v>0</v>
      </c>
      <c r="BI89" s="14">
        <f t="shared" si="29"/>
        <v>0</v>
      </c>
      <c r="BK89" s="14">
        <f t="shared" si="30"/>
        <v>0</v>
      </c>
      <c r="BM89" s="14">
        <f t="shared" si="31"/>
        <v>0</v>
      </c>
      <c r="BO89" s="14">
        <f t="shared" si="32"/>
        <v>0</v>
      </c>
      <c r="BQ89" s="14">
        <f t="shared" si="33"/>
        <v>0</v>
      </c>
      <c r="BS89" s="14">
        <f t="shared" si="34"/>
        <v>0</v>
      </c>
      <c r="BU89" s="14">
        <f t="shared" si="35"/>
        <v>0</v>
      </c>
      <c r="BW89" s="14">
        <f t="shared" si="36"/>
        <v>0</v>
      </c>
      <c r="BY89" s="14">
        <f t="shared" si="37"/>
        <v>0</v>
      </c>
      <c r="CA89" s="14">
        <f t="shared" si="38"/>
        <v>0</v>
      </c>
      <c r="CC89" s="14">
        <f t="shared" si="39"/>
        <v>0</v>
      </c>
      <c r="CE89" s="14">
        <f t="shared" si="40"/>
        <v>0</v>
      </c>
      <c r="CG89" s="14">
        <f t="shared" si="41"/>
        <v>0</v>
      </c>
      <c r="CI89" s="14">
        <f t="shared" si="42"/>
        <v>0</v>
      </c>
      <c r="CK89" s="14">
        <f t="shared" si="43"/>
        <v>0</v>
      </c>
      <c r="CM89" s="14">
        <f t="shared" si="44"/>
        <v>0</v>
      </c>
      <c r="CO89" s="14">
        <f t="shared" si="45"/>
        <v>0</v>
      </c>
      <c r="CQ89" s="14">
        <f t="shared" si="46"/>
        <v>0</v>
      </c>
      <c r="CS89" s="14">
        <f t="shared" si="47"/>
        <v>0</v>
      </c>
    </row>
    <row r="90" spans="2:97" x14ac:dyDescent="0.3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6" t="s">
        <v>1473</v>
      </c>
      <c r="AY90" s="14">
        <f t="shared" si="24"/>
        <v>0</v>
      </c>
      <c r="BA90" s="14">
        <f t="shared" si="25"/>
        <v>0</v>
      </c>
      <c r="BC90" s="14">
        <f t="shared" si="26"/>
        <v>0</v>
      </c>
      <c r="BE90" s="14">
        <f t="shared" si="27"/>
        <v>0</v>
      </c>
      <c r="BG90" s="14">
        <f t="shared" si="28"/>
        <v>0</v>
      </c>
      <c r="BI90" s="14">
        <f t="shared" si="29"/>
        <v>0</v>
      </c>
      <c r="BK90" s="14">
        <f t="shared" si="30"/>
        <v>0</v>
      </c>
      <c r="BM90" s="14">
        <f t="shared" si="31"/>
        <v>0</v>
      </c>
      <c r="BO90" s="14">
        <f t="shared" si="32"/>
        <v>0</v>
      </c>
      <c r="BQ90" s="14">
        <f t="shared" si="33"/>
        <v>0</v>
      </c>
      <c r="BS90" s="14">
        <f t="shared" si="34"/>
        <v>0</v>
      </c>
      <c r="BU90" s="14">
        <f t="shared" si="35"/>
        <v>0</v>
      </c>
      <c r="BW90" s="14">
        <f t="shared" si="36"/>
        <v>0</v>
      </c>
      <c r="BY90" s="14">
        <f t="shared" si="37"/>
        <v>0</v>
      </c>
      <c r="CA90" s="14">
        <f t="shared" si="38"/>
        <v>0</v>
      </c>
      <c r="CC90" s="14">
        <f t="shared" si="39"/>
        <v>0</v>
      </c>
      <c r="CE90" s="14">
        <f t="shared" si="40"/>
        <v>0</v>
      </c>
      <c r="CG90" s="14">
        <f t="shared" si="41"/>
        <v>0</v>
      </c>
      <c r="CI90" s="14">
        <f t="shared" si="42"/>
        <v>0</v>
      </c>
      <c r="CK90" s="14">
        <f t="shared" si="43"/>
        <v>0</v>
      </c>
      <c r="CM90" s="14">
        <f t="shared" si="44"/>
        <v>0</v>
      </c>
      <c r="CO90" s="14">
        <f t="shared" si="45"/>
        <v>0</v>
      </c>
      <c r="CQ90" s="14">
        <f t="shared" si="46"/>
        <v>0</v>
      </c>
      <c r="CS90" s="14">
        <f t="shared" si="47"/>
        <v>0</v>
      </c>
    </row>
    <row r="91" spans="2:97" x14ac:dyDescent="0.3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6" t="s">
        <v>1473</v>
      </c>
      <c r="AY91" s="14">
        <f t="shared" si="24"/>
        <v>0</v>
      </c>
      <c r="BA91" s="14">
        <f t="shared" si="25"/>
        <v>0</v>
      </c>
      <c r="BC91" s="14">
        <f t="shared" si="26"/>
        <v>0</v>
      </c>
      <c r="BE91" s="14">
        <f t="shared" si="27"/>
        <v>0</v>
      </c>
      <c r="BG91" s="14">
        <f t="shared" si="28"/>
        <v>0</v>
      </c>
      <c r="BI91" s="14">
        <f t="shared" si="29"/>
        <v>0</v>
      </c>
      <c r="BK91" s="14">
        <f t="shared" si="30"/>
        <v>0</v>
      </c>
      <c r="BM91" s="14">
        <f t="shared" si="31"/>
        <v>0</v>
      </c>
      <c r="BO91" s="14">
        <f t="shared" si="32"/>
        <v>0</v>
      </c>
      <c r="BQ91" s="14">
        <f t="shared" si="33"/>
        <v>0</v>
      </c>
      <c r="BS91" s="14">
        <f t="shared" si="34"/>
        <v>0</v>
      </c>
      <c r="BU91" s="14">
        <f t="shared" si="35"/>
        <v>0</v>
      </c>
      <c r="BW91" s="14">
        <f t="shared" si="36"/>
        <v>0</v>
      </c>
      <c r="BY91" s="14">
        <f t="shared" si="37"/>
        <v>0</v>
      </c>
      <c r="CA91" s="14">
        <f t="shared" si="38"/>
        <v>0</v>
      </c>
      <c r="CC91" s="14">
        <f t="shared" si="39"/>
        <v>0</v>
      </c>
      <c r="CE91" s="14">
        <f t="shared" si="40"/>
        <v>0</v>
      </c>
      <c r="CG91" s="14">
        <f t="shared" si="41"/>
        <v>0</v>
      </c>
      <c r="CI91" s="14">
        <f t="shared" si="42"/>
        <v>0</v>
      </c>
      <c r="CK91" s="14">
        <f t="shared" si="43"/>
        <v>0</v>
      </c>
      <c r="CM91" s="14">
        <f t="shared" si="44"/>
        <v>0</v>
      </c>
      <c r="CO91" s="14">
        <f t="shared" si="45"/>
        <v>0</v>
      </c>
      <c r="CQ91" s="14">
        <f t="shared" si="46"/>
        <v>0</v>
      </c>
      <c r="CS91" s="14">
        <f t="shared" si="47"/>
        <v>0</v>
      </c>
    </row>
    <row r="92" spans="2:97" x14ac:dyDescent="0.3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6" t="s">
        <v>1473</v>
      </c>
      <c r="AY92" s="14">
        <f t="shared" si="24"/>
        <v>0</v>
      </c>
      <c r="BA92" s="14">
        <f t="shared" si="25"/>
        <v>0</v>
      </c>
      <c r="BC92" s="14">
        <f t="shared" si="26"/>
        <v>0</v>
      </c>
      <c r="BE92" s="14">
        <f t="shared" si="27"/>
        <v>0</v>
      </c>
      <c r="BG92" s="14">
        <f t="shared" si="28"/>
        <v>0</v>
      </c>
      <c r="BI92" s="14">
        <f t="shared" si="29"/>
        <v>0</v>
      </c>
      <c r="BK92" s="14">
        <f t="shared" si="30"/>
        <v>0</v>
      </c>
      <c r="BM92" s="14">
        <f t="shared" si="31"/>
        <v>0</v>
      </c>
      <c r="BO92" s="14">
        <f t="shared" si="32"/>
        <v>0</v>
      </c>
      <c r="BQ92" s="14">
        <f t="shared" si="33"/>
        <v>0</v>
      </c>
      <c r="BS92" s="14">
        <f t="shared" si="34"/>
        <v>0</v>
      </c>
      <c r="BU92" s="14">
        <f t="shared" si="35"/>
        <v>0</v>
      </c>
      <c r="BW92" s="14">
        <f t="shared" si="36"/>
        <v>0</v>
      </c>
      <c r="BY92" s="14">
        <f t="shared" si="37"/>
        <v>0</v>
      </c>
      <c r="CA92" s="14">
        <f t="shared" si="38"/>
        <v>0</v>
      </c>
      <c r="CC92" s="14">
        <f t="shared" si="39"/>
        <v>0</v>
      </c>
      <c r="CE92" s="14">
        <f t="shared" si="40"/>
        <v>0</v>
      </c>
      <c r="CG92" s="14">
        <f t="shared" si="41"/>
        <v>0</v>
      </c>
      <c r="CI92" s="14">
        <f t="shared" si="42"/>
        <v>0</v>
      </c>
      <c r="CK92" s="14">
        <f t="shared" si="43"/>
        <v>0</v>
      </c>
      <c r="CM92" s="14">
        <f t="shared" si="44"/>
        <v>0</v>
      </c>
      <c r="CO92" s="14">
        <f t="shared" si="45"/>
        <v>0</v>
      </c>
      <c r="CQ92" s="14">
        <f t="shared" si="46"/>
        <v>0</v>
      </c>
      <c r="CS92" s="14">
        <f t="shared" si="47"/>
        <v>0</v>
      </c>
    </row>
    <row r="93" spans="2:97" x14ac:dyDescent="0.3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6" t="s">
        <v>1473</v>
      </c>
      <c r="AY93" s="14">
        <f t="shared" si="24"/>
        <v>0</v>
      </c>
      <c r="BA93" s="14">
        <f t="shared" si="25"/>
        <v>0</v>
      </c>
      <c r="BC93" s="14">
        <f t="shared" si="26"/>
        <v>0</v>
      </c>
      <c r="BE93" s="14">
        <f t="shared" si="27"/>
        <v>0</v>
      </c>
      <c r="BG93" s="14">
        <f t="shared" si="28"/>
        <v>0</v>
      </c>
      <c r="BI93" s="14">
        <f t="shared" si="29"/>
        <v>0</v>
      </c>
      <c r="BK93" s="14">
        <f t="shared" si="30"/>
        <v>0</v>
      </c>
      <c r="BM93" s="14">
        <f t="shared" si="31"/>
        <v>0</v>
      </c>
      <c r="BO93" s="14">
        <f t="shared" si="32"/>
        <v>0</v>
      </c>
      <c r="BQ93" s="14">
        <f t="shared" si="33"/>
        <v>0</v>
      </c>
      <c r="BS93" s="14">
        <f t="shared" si="34"/>
        <v>0</v>
      </c>
      <c r="BU93" s="14">
        <f t="shared" si="35"/>
        <v>0</v>
      </c>
      <c r="BW93" s="14">
        <f t="shared" si="36"/>
        <v>0</v>
      </c>
      <c r="BY93" s="14">
        <f t="shared" si="37"/>
        <v>0</v>
      </c>
      <c r="CA93" s="14">
        <f t="shared" si="38"/>
        <v>0</v>
      </c>
      <c r="CC93" s="14">
        <f t="shared" si="39"/>
        <v>0</v>
      </c>
      <c r="CE93" s="14">
        <f t="shared" si="40"/>
        <v>0</v>
      </c>
      <c r="CG93" s="14">
        <f t="shared" si="41"/>
        <v>0</v>
      </c>
      <c r="CI93" s="14">
        <f t="shared" si="42"/>
        <v>0</v>
      </c>
      <c r="CK93" s="14">
        <f t="shared" si="43"/>
        <v>0</v>
      </c>
      <c r="CM93" s="14">
        <f t="shared" si="44"/>
        <v>0</v>
      </c>
      <c r="CO93" s="14">
        <f t="shared" si="45"/>
        <v>0</v>
      </c>
      <c r="CQ93" s="14">
        <f t="shared" si="46"/>
        <v>0</v>
      </c>
      <c r="CS93" s="14">
        <f t="shared" si="47"/>
        <v>0</v>
      </c>
    </row>
    <row r="94" spans="2:97" x14ac:dyDescent="0.3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6" t="s">
        <v>1473</v>
      </c>
      <c r="AY94" s="14">
        <f t="shared" si="24"/>
        <v>0</v>
      </c>
      <c r="BA94" s="14">
        <f t="shared" si="25"/>
        <v>0</v>
      </c>
      <c r="BC94" s="14">
        <f t="shared" si="26"/>
        <v>0</v>
      </c>
      <c r="BE94" s="14">
        <f t="shared" si="27"/>
        <v>0</v>
      </c>
      <c r="BG94" s="14">
        <f t="shared" si="28"/>
        <v>0</v>
      </c>
      <c r="BI94" s="14">
        <f t="shared" si="29"/>
        <v>0</v>
      </c>
      <c r="BK94" s="14">
        <f t="shared" si="30"/>
        <v>0</v>
      </c>
      <c r="BM94" s="14">
        <f t="shared" si="31"/>
        <v>0</v>
      </c>
      <c r="BO94" s="14">
        <f t="shared" si="32"/>
        <v>0</v>
      </c>
      <c r="BQ94" s="14">
        <f t="shared" si="33"/>
        <v>0</v>
      </c>
      <c r="BS94" s="14">
        <f t="shared" si="34"/>
        <v>0</v>
      </c>
      <c r="BU94" s="14">
        <f t="shared" si="35"/>
        <v>0</v>
      </c>
      <c r="BW94" s="14">
        <f t="shared" si="36"/>
        <v>0</v>
      </c>
      <c r="BY94" s="14">
        <f t="shared" si="37"/>
        <v>0</v>
      </c>
      <c r="CA94" s="14">
        <f t="shared" si="38"/>
        <v>0</v>
      </c>
      <c r="CC94" s="14">
        <f t="shared" si="39"/>
        <v>0</v>
      </c>
      <c r="CE94" s="14">
        <f t="shared" si="40"/>
        <v>0</v>
      </c>
      <c r="CG94" s="14">
        <f t="shared" si="41"/>
        <v>0</v>
      </c>
      <c r="CI94" s="14">
        <f t="shared" si="42"/>
        <v>0</v>
      </c>
      <c r="CK94" s="14">
        <f t="shared" si="43"/>
        <v>0</v>
      </c>
      <c r="CM94" s="14">
        <f t="shared" si="44"/>
        <v>0</v>
      </c>
      <c r="CO94" s="14">
        <f t="shared" si="45"/>
        <v>0</v>
      </c>
      <c r="CQ94" s="14">
        <f t="shared" si="46"/>
        <v>0</v>
      </c>
      <c r="CS94" s="14">
        <f t="shared" si="47"/>
        <v>0</v>
      </c>
    </row>
    <row r="95" spans="2:97" x14ac:dyDescent="0.3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6" t="s">
        <v>1473</v>
      </c>
      <c r="AY95" s="14">
        <f t="shared" si="24"/>
        <v>0</v>
      </c>
      <c r="BA95" s="14">
        <f t="shared" si="25"/>
        <v>0</v>
      </c>
      <c r="BC95" s="14">
        <f t="shared" si="26"/>
        <v>0</v>
      </c>
      <c r="BE95" s="14">
        <f t="shared" si="27"/>
        <v>0</v>
      </c>
      <c r="BG95" s="14">
        <f t="shared" si="28"/>
        <v>0</v>
      </c>
      <c r="BI95" s="14">
        <f t="shared" si="29"/>
        <v>0</v>
      </c>
      <c r="BK95" s="14">
        <f t="shared" si="30"/>
        <v>0</v>
      </c>
      <c r="BM95" s="14">
        <f t="shared" si="31"/>
        <v>0</v>
      </c>
      <c r="BO95" s="14">
        <f t="shared" si="32"/>
        <v>0</v>
      </c>
      <c r="BQ95" s="14">
        <f t="shared" si="33"/>
        <v>0</v>
      </c>
      <c r="BS95" s="14">
        <f t="shared" si="34"/>
        <v>0</v>
      </c>
      <c r="BU95" s="14">
        <f t="shared" si="35"/>
        <v>0</v>
      </c>
      <c r="BW95" s="14">
        <f t="shared" si="36"/>
        <v>0</v>
      </c>
      <c r="BY95" s="14">
        <f t="shared" si="37"/>
        <v>0</v>
      </c>
      <c r="CA95" s="14">
        <f t="shared" si="38"/>
        <v>0</v>
      </c>
      <c r="CC95" s="14">
        <f t="shared" si="39"/>
        <v>0</v>
      </c>
      <c r="CE95" s="14">
        <f t="shared" si="40"/>
        <v>0</v>
      </c>
      <c r="CG95" s="14">
        <f t="shared" si="41"/>
        <v>0</v>
      </c>
      <c r="CI95" s="14">
        <f t="shared" si="42"/>
        <v>0</v>
      </c>
      <c r="CK95" s="14">
        <f t="shared" si="43"/>
        <v>0</v>
      </c>
      <c r="CM95" s="14">
        <f t="shared" si="44"/>
        <v>0</v>
      </c>
      <c r="CO95" s="14">
        <f t="shared" si="45"/>
        <v>0</v>
      </c>
      <c r="CQ95" s="14">
        <f t="shared" si="46"/>
        <v>0</v>
      </c>
      <c r="CS95" s="14">
        <f t="shared" si="47"/>
        <v>0</v>
      </c>
    </row>
    <row r="96" spans="2:97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6" t="s">
        <v>1473</v>
      </c>
      <c r="AY96" s="14">
        <f t="shared" si="24"/>
        <v>0</v>
      </c>
      <c r="BA96" s="14">
        <f t="shared" si="25"/>
        <v>0</v>
      </c>
      <c r="BC96" s="14">
        <f t="shared" si="26"/>
        <v>0</v>
      </c>
      <c r="BE96" s="14">
        <f t="shared" si="27"/>
        <v>0</v>
      </c>
      <c r="BG96" s="14">
        <f t="shared" si="28"/>
        <v>0</v>
      </c>
      <c r="BI96" s="14">
        <f t="shared" si="29"/>
        <v>0</v>
      </c>
      <c r="BK96" s="14">
        <f t="shared" si="30"/>
        <v>0</v>
      </c>
      <c r="BM96" s="14">
        <f t="shared" si="31"/>
        <v>0</v>
      </c>
      <c r="BO96" s="14">
        <f t="shared" si="32"/>
        <v>0</v>
      </c>
      <c r="BQ96" s="14">
        <f t="shared" si="33"/>
        <v>0</v>
      </c>
      <c r="BS96" s="14">
        <f t="shared" si="34"/>
        <v>0</v>
      </c>
      <c r="BU96" s="14">
        <f t="shared" si="35"/>
        <v>0</v>
      </c>
      <c r="BW96" s="14">
        <f t="shared" si="36"/>
        <v>0</v>
      </c>
      <c r="BY96" s="14">
        <f t="shared" si="37"/>
        <v>0</v>
      </c>
      <c r="CA96" s="14">
        <f t="shared" si="38"/>
        <v>0</v>
      </c>
      <c r="CC96" s="14">
        <f t="shared" si="39"/>
        <v>0</v>
      </c>
      <c r="CE96" s="14">
        <f t="shared" si="40"/>
        <v>0</v>
      </c>
      <c r="CG96" s="14">
        <f t="shared" si="41"/>
        <v>0</v>
      </c>
      <c r="CI96" s="14">
        <f t="shared" si="42"/>
        <v>0</v>
      </c>
      <c r="CK96" s="14">
        <f t="shared" si="43"/>
        <v>0</v>
      </c>
      <c r="CM96" s="14">
        <f t="shared" si="44"/>
        <v>0</v>
      </c>
      <c r="CO96" s="14">
        <f t="shared" si="45"/>
        <v>0</v>
      </c>
      <c r="CQ96" s="14">
        <f t="shared" si="46"/>
        <v>0</v>
      </c>
      <c r="CS96" s="14">
        <f t="shared" si="47"/>
        <v>0</v>
      </c>
    </row>
    <row r="97" spans="2:97" x14ac:dyDescent="0.3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6" t="s">
        <v>1473</v>
      </c>
      <c r="AY97" s="14">
        <f t="shared" si="24"/>
        <v>0</v>
      </c>
      <c r="BA97" s="14">
        <f t="shared" si="25"/>
        <v>0</v>
      </c>
      <c r="BC97" s="14">
        <f t="shared" si="26"/>
        <v>0</v>
      </c>
      <c r="BE97" s="14">
        <f t="shared" si="27"/>
        <v>0</v>
      </c>
      <c r="BG97" s="14">
        <f t="shared" si="28"/>
        <v>0</v>
      </c>
      <c r="BI97" s="14">
        <f t="shared" si="29"/>
        <v>0</v>
      </c>
      <c r="BK97" s="14">
        <f t="shared" si="30"/>
        <v>0</v>
      </c>
      <c r="BM97" s="14">
        <f t="shared" si="31"/>
        <v>0</v>
      </c>
      <c r="BO97" s="14">
        <f t="shared" si="32"/>
        <v>0</v>
      </c>
      <c r="BQ97" s="14">
        <f t="shared" si="33"/>
        <v>0</v>
      </c>
      <c r="BS97" s="14">
        <f t="shared" si="34"/>
        <v>0</v>
      </c>
      <c r="BU97" s="14">
        <f t="shared" si="35"/>
        <v>0</v>
      </c>
      <c r="BW97" s="14">
        <f t="shared" si="36"/>
        <v>0</v>
      </c>
      <c r="BY97" s="14">
        <f t="shared" si="37"/>
        <v>0</v>
      </c>
      <c r="CA97" s="14">
        <f t="shared" si="38"/>
        <v>0</v>
      </c>
      <c r="CC97" s="14">
        <f t="shared" si="39"/>
        <v>0</v>
      </c>
      <c r="CE97" s="14">
        <f t="shared" si="40"/>
        <v>0</v>
      </c>
      <c r="CG97" s="14">
        <f t="shared" si="41"/>
        <v>0</v>
      </c>
      <c r="CI97" s="14">
        <f t="shared" si="42"/>
        <v>0</v>
      </c>
      <c r="CK97" s="14">
        <f t="shared" si="43"/>
        <v>0</v>
      </c>
      <c r="CM97" s="14">
        <f t="shared" si="44"/>
        <v>0</v>
      </c>
      <c r="CO97" s="14">
        <f t="shared" si="45"/>
        <v>0</v>
      </c>
      <c r="CQ97" s="14">
        <f t="shared" si="46"/>
        <v>0</v>
      </c>
      <c r="CS97" s="14">
        <f t="shared" si="47"/>
        <v>0</v>
      </c>
    </row>
    <row r="98" spans="2:97" x14ac:dyDescent="0.3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6" t="s">
        <v>1473</v>
      </c>
      <c r="AY98" s="14">
        <f t="shared" si="24"/>
        <v>0</v>
      </c>
      <c r="BA98" s="14">
        <f t="shared" si="25"/>
        <v>0</v>
      </c>
      <c r="BC98" s="14">
        <f t="shared" si="26"/>
        <v>0</v>
      </c>
      <c r="BE98" s="14">
        <f t="shared" si="27"/>
        <v>0</v>
      </c>
      <c r="BG98" s="14">
        <f t="shared" si="28"/>
        <v>0</v>
      </c>
      <c r="BI98" s="14">
        <f t="shared" si="29"/>
        <v>0</v>
      </c>
      <c r="BK98" s="14">
        <f t="shared" si="30"/>
        <v>0</v>
      </c>
      <c r="BM98" s="14">
        <f t="shared" si="31"/>
        <v>0</v>
      </c>
      <c r="BO98" s="14">
        <f t="shared" si="32"/>
        <v>0</v>
      </c>
      <c r="BQ98" s="14">
        <f t="shared" si="33"/>
        <v>0</v>
      </c>
      <c r="BS98" s="14">
        <f t="shared" si="34"/>
        <v>0</v>
      </c>
      <c r="BU98" s="14">
        <f t="shared" si="35"/>
        <v>0</v>
      </c>
      <c r="BW98" s="14">
        <f t="shared" si="36"/>
        <v>0</v>
      </c>
      <c r="BY98" s="14">
        <f t="shared" si="37"/>
        <v>0</v>
      </c>
      <c r="CA98" s="14">
        <f t="shared" si="38"/>
        <v>0</v>
      </c>
      <c r="CC98" s="14">
        <f t="shared" si="39"/>
        <v>0</v>
      </c>
      <c r="CE98" s="14">
        <f t="shared" si="40"/>
        <v>0</v>
      </c>
      <c r="CG98" s="14">
        <f t="shared" si="41"/>
        <v>0</v>
      </c>
      <c r="CI98" s="14">
        <f t="shared" si="42"/>
        <v>0</v>
      </c>
      <c r="CK98" s="14">
        <f t="shared" si="43"/>
        <v>0</v>
      </c>
      <c r="CM98" s="14">
        <f t="shared" si="44"/>
        <v>0</v>
      </c>
      <c r="CO98" s="14">
        <f t="shared" si="45"/>
        <v>0</v>
      </c>
      <c r="CQ98" s="14">
        <f t="shared" si="46"/>
        <v>0</v>
      </c>
      <c r="CS98" s="14">
        <f t="shared" si="47"/>
        <v>0</v>
      </c>
    </row>
    <row r="99" spans="2:97" x14ac:dyDescent="0.3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6" t="s">
        <v>1473</v>
      </c>
      <c r="AY99" s="14">
        <f t="shared" si="24"/>
        <v>0</v>
      </c>
      <c r="BA99" s="14">
        <f t="shared" si="25"/>
        <v>0</v>
      </c>
      <c r="BC99" s="14">
        <f t="shared" si="26"/>
        <v>0</v>
      </c>
      <c r="BE99" s="14">
        <f t="shared" si="27"/>
        <v>0</v>
      </c>
      <c r="BG99" s="14">
        <f t="shared" si="28"/>
        <v>0</v>
      </c>
      <c r="BI99" s="14">
        <f t="shared" si="29"/>
        <v>0</v>
      </c>
      <c r="BK99" s="14">
        <f t="shared" si="30"/>
        <v>0</v>
      </c>
      <c r="BM99" s="14">
        <f t="shared" si="31"/>
        <v>0</v>
      </c>
      <c r="BO99" s="14">
        <f t="shared" si="32"/>
        <v>0</v>
      </c>
      <c r="BQ99" s="14">
        <f t="shared" si="33"/>
        <v>0</v>
      </c>
      <c r="BS99" s="14">
        <f t="shared" si="34"/>
        <v>0</v>
      </c>
      <c r="BU99" s="14">
        <f t="shared" si="35"/>
        <v>0</v>
      </c>
      <c r="BW99" s="14">
        <f t="shared" si="36"/>
        <v>0</v>
      </c>
      <c r="BY99" s="14">
        <f t="shared" si="37"/>
        <v>0</v>
      </c>
      <c r="CA99" s="14">
        <f t="shared" si="38"/>
        <v>0</v>
      </c>
      <c r="CC99" s="14">
        <f t="shared" si="39"/>
        <v>0</v>
      </c>
      <c r="CE99" s="14">
        <f t="shared" si="40"/>
        <v>0</v>
      </c>
      <c r="CG99" s="14">
        <f t="shared" si="41"/>
        <v>0</v>
      </c>
      <c r="CI99" s="14">
        <f t="shared" si="42"/>
        <v>0</v>
      </c>
      <c r="CK99" s="14">
        <f t="shared" si="43"/>
        <v>0</v>
      </c>
      <c r="CM99" s="14">
        <f t="shared" si="44"/>
        <v>0</v>
      </c>
      <c r="CO99" s="14">
        <f t="shared" si="45"/>
        <v>0</v>
      </c>
      <c r="CQ99" s="14">
        <f t="shared" si="46"/>
        <v>0</v>
      </c>
      <c r="CS99" s="14">
        <f t="shared" si="47"/>
        <v>0</v>
      </c>
    </row>
    <row r="100" spans="2:97" x14ac:dyDescent="0.3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6" t="s">
        <v>1473</v>
      </c>
      <c r="AY100" s="14">
        <f t="shared" si="24"/>
        <v>0</v>
      </c>
      <c r="BA100" s="14">
        <f t="shared" si="25"/>
        <v>0</v>
      </c>
      <c r="BC100" s="14">
        <f t="shared" si="26"/>
        <v>0</v>
      </c>
      <c r="BE100" s="14">
        <f t="shared" si="27"/>
        <v>0</v>
      </c>
      <c r="BG100" s="14">
        <f t="shared" si="28"/>
        <v>0</v>
      </c>
      <c r="BI100" s="14">
        <f t="shared" si="29"/>
        <v>0</v>
      </c>
      <c r="BK100" s="14">
        <f t="shared" si="30"/>
        <v>0</v>
      </c>
      <c r="BM100" s="14">
        <f t="shared" si="31"/>
        <v>0</v>
      </c>
      <c r="BO100" s="14">
        <f t="shared" si="32"/>
        <v>0</v>
      </c>
      <c r="BQ100" s="14">
        <f t="shared" si="33"/>
        <v>0</v>
      </c>
      <c r="BS100" s="14">
        <f t="shared" si="34"/>
        <v>0</v>
      </c>
      <c r="BU100" s="14">
        <f t="shared" si="35"/>
        <v>0</v>
      </c>
      <c r="BW100" s="14">
        <f t="shared" si="36"/>
        <v>0</v>
      </c>
      <c r="BY100" s="14">
        <f t="shared" si="37"/>
        <v>0</v>
      </c>
      <c r="CA100" s="14">
        <f t="shared" si="38"/>
        <v>0</v>
      </c>
      <c r="CC100" s="14">
        <f t="shared" si="39"/>
        <v>0</v>
      </c>
      <c r="CE100" s="14">
        <f t="shared" si="40"/>
        <v>0</v>
      </c>
      <c r="CG100" s="14">
        <f t="shared" si="41"/>
        <v>0</v>
      </c>
      <c r="CI100" s="14">
        <f t="shared" si="42"/>
        <v>0</v>
      </c>
      <c r="CK100" s="14">
        <f t="shared" si="43"/>
        <v>0</v>
      </c>
      <c r="CM100" s="14">
        <f t="shared" si="44"/>
        <v>0</v>
      </c>
      <c r="CO100" s="14">
        <f t="shared" si="45"/>
        <v>0</v>
      </c>
      <c r="CQ100" s="14">
        <f t="shared" si="46"/>
        <v>0</v>
      </c>
      <c r="CS100" s="14">
        <f t="shared" si="47"/>
        <v>0</v>
      </c>
    </row>
    <row r="101" spans="2:97" x14ac:dyDescent="0.3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6" t="s">
        <v>1473</v>
      </c>
      <c r="AY101" s="14">
        <f t="shared" si="24"/>
        <v>0</v>
      </c>
      <c r="BA101" s="14">
        <f t="shared" si="25"/>
        <v>0</v>
      </c>
      <c r="BC101" s="14">
        <f t="shared" si="26"/>
        <v>0</v>
      </c>
      <c r="BE101" s="14">
        <f t="shared" si="27"/>
        <v>0</v>
      </c>
      <c r="BG101" s="14">
        <f t="shared" si="28"/>
        <v>0</v>
      </c>
      <c r="BI101" s="14">
        <f t="shared" si="29"/>
        <v>0</v>
      </c>
      <c r="BK101" s="14">
        <f t="shared" si="30"/>
        <v>0</v>
      </c>
      <c r="BM101" s="14">
        <f t="shared" si="31"/>
        <v>0</v>
      </c>
      <c r="BO101" s="14">
        <f t="shared" si="32"/>
        <v>0</v>
      </c>
      <c r="BQ101" s="14">
        <f t="shared" si="33"/>
        <v>0</v>
      </c>
      <c r="BS101" s="14">
        <f t="shared" si="34"/>
        <v>0</v>
      </c>
      <c r="BU101" s="14">
        <f t="shared" si="35"/>
        <v>0</v>
      </c>
      <c r="BW101" s="14">
        <f t="shared" si="36"/>
        <v>0</v>
      </c>
      <c r="BY101" s="14">
        <f t="shared" si="37"/>
        <v>0</v>
      </c>
      <c r="CA101" s="14">
        <f t="shared" si="38"/>
        <v>0</v>
      </c>
      <c r="CC101" s="14">
        <f t="shared" si="39"/>
        <v>0</v>
      </c>
      <c r="CE101" s="14">
        <f t="shared" si="40"/>
        <v>0</v>
      </c>
      <c r="CG101" s="14">
        <f t="shared" si="41"/>
        <v>0</v>
      </c>
      <c r="CI101" s="14">
        <f t="shared" si="42"/>
        <v>0</v>
      </c>
      <c r="CK101" s="14">
        <f t="shared" si="43"/>
        <v>0</v>
      </c>
      <c r="CM101" s="14">
        <f t="shared" si="44"/>
        <v>0</v>
      </c>
      <c r="CO101" s="14">
        <f t="shared" si="45"/>
        <v>0</v>
      </c>
      <c r="CQ101" s="14">
        <f t="shared" si="46"/>
        <v>0</v>
      </c>
      <c r="CS101" s="14">
        <f t="shared" si="47"/>
        <v>0</v>
      </c>
    </row>
    <row r="102" spans="2:97" x14ac:dyDescent="0.3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6" t="s">
        <v>1473</v>
      </c>
      <c r="AY102" s="14">
        <f t="shared" si="24"/>
        <v>0</v>
      </c>
      <c r="BA102" s="14">
        <f t="shared" si="25"/>
        <v>0</v>
      </c>
      <c r="BC102" s="14">
        <f t="shared" si="26"/>
        <v>0</v>
      </c>
      <c r="BE102" s="14">
        <f t="shared" si="27"/>
        <v>0</v>
      </c>
      <c r="BG102" s="14">
        <f t="shared" si="28"/>
        <v>0</v>
      </c>
      <c r="BI102" s="14">
        <f t="shared" si="29"/>
        <v>0</v>
      </c>
      <c r="BK102" s="14">
        <f t="shared" si="30"/>
        <v>0</v>
      </c>
      <c r="BM102" s="14">
        <f t="shared" si="31"/>
        <v>0</v>
      </c>
      <c r="BO102" s="14">
        <f t="shared" si="32"/>
        <v>0</v>
      </c>
      <c r="BQ102" s="14">
        <f t="shared" si="33"/>
        <v>0</v>
      </c>
      <c r="BS102" s="14">
        <f t="shared" si="34"/>
        <v>0</v>
      </c>
      <c r="BU102" s="14">
        <f t="shared" si="35"/>
        <v>0</v>
      </c>
      <c r="BW102" s="14">
        <f t="shared" si="36"/>
        <v>0</v>
      </c>
      <c r="BY102" s="14">
        <f t="shared" si="37"/>
        <v>0</v>
      </c>
      <c r="CA102" s="14">
        <f t="shared" si="38"/>
        <v>0</v>
      </c>
      <c r="CC102" s="14">
        <f t="shared" si="39"/>
        <v>0</v>
      </c>
      <c r="CE102" s="14">
        <f t="shared" si="40"/>
        <v>0</v>
      </c>
      <c r="CG102" s="14">
        <f t="shared" si="41"/>
        <v>0</v>
      </c>
      <c r="CI102" s="14">
        <f t="shared" si="42"/>
        <v>0</v>
      </c>
      <c r="CK102" s="14">
        <f t="shared" si="43"/>
        <v>0</v>
      </c>
      <c r="CM102" s="14">
        <f t="shared" si="44"/>
        <v>0</v>
      </c>
      <c r="CO102" s="14">
        <f t="shared" si="45"/>
        <v>0</v>
      </c>
      <c r="CQ102" s="14">
        <f t="shared" si="46"/>
        <v>0</v>
      </c>
      <c r="CS102" s="14">
        <f t="shared" si="47"/>
        <v>0</v>
      </c>
    </row>
    <row r="103" spans="2:97" x14ac:dyDescent="0.3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6" t="s">
        <v>1473</v>
      </c>
      <c r="AY103" s="14">
        <f t="shared" si="24"/>
        <v>0</v>
      </c>
      <c r="BA103" s="14">
        <f t="shared" si="25"/>
        <v>0</v>
      </c>
      <c r="BC103" s="14">
        <f t="shared" si="26"/>
        <v>0</v>
      </c>
      <c r="BE103" s="14">
        <f t="shared" si="27"/>
        <v>0</v>
      </c>
      <c r="BG103" s="14">
        <f t="shared" si="28"/>
        <v>0</v>
      </c>
      <c r="BI103" s="14">
        <f t="shared" si="29"/>
        <v>0</v>
      </c>
      <c r="BK103" s="14">
        <f t="shared" si="30"/>
        <v>0</v>
      </c>
      <c r="BM103" s="14">
        <f t="shared" si="31"/>
        <v>0</v>
      </c>
      <c r="BO103" s="14">
        <f t="shared" si="32"/>
        <v>0</v>
      </c>
      <c r="BQ103" s="14">
        <f t="shared" si="33"/>
        <v>0</v>
      </c>
      <c r="BS103" s="14">
        <f t="shared" si="34"/>
        <v>0</v>
      </c>
      <c r="BU103" s="14">
        <f t="shared" si="35"/>
        <v>0</v>
      </c>
      <c r="BW103" s="14">
        <f t="shared" si="36"/>
        <v>0</v>
      </c>
      <c r="BY103" s="14">
        <f t="shared" si="37"/>
        <v>0</v>
      </c>
      <c r="CA103" s="14">
        <f t="shared" si="38"/>
        <v>0</v>
      </c>
      <c r="CC103" s="14">
        <f t="shared" si="39"/>
        <v>0</v>
      </c>
      <c r="CE103" s="14">
        <f t="shared" si="40"/>
        <v>0</v>
      </c>
      <c r="CG103" s="14">
        <f t="shared" si="41"/>
        <v>0</v>
      </c>
      <c r="CI103" s="14">
        <f t="shared" si="42"/>
        <v>0</v>
      </c>
      <c r="CK103" s="14">
        <f t="shared" si="43"/>
        <v>0</v>
      </c>
      <c r="CM103" s="14">
        <f t="shared" si="44"/>
        <v>0</v>
      </c>
      <c r="CO103" s="14">
        <f t="shared" si="45"/>
        <v>0</v>
      </c>
      <c r="CQ103" s="14">
        <f t="shared" si="46"/>
        <v>0</v>
      </c>
      <c r="CS103" s="14">
        <f t="shared" si="47"/>
        <v>0</v>
      </c>
    </row>
    <row r="104" spans="2:97" x14ac:dyDescent="0.3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6" t="s">
        <v>1473</v>
      </c>
      <c r="AY104" s="14">
        <f t="shared" si="24"/>
        <v>0</v>
      </c>
      <c r="BA104" s="14">
        <f t="shared" si="25"/>
        <v>0</v>
      </c>
      <c r="BC104" s="14">
        <f t="shared" si="26"/>
        <v>0</v>
      </c>
      <c r="BE104" s="14">
        <f t="shared" si="27"/>
        <v>0</v>
      </c>
      <c r="BG104" s="14">
        <f t="shared" si="28"/>
        <v>0</v>
      </c>
      <c r="BI104" s="14">
        <f t="shared" si="29"/>
        <v>0</v>
      </c>
      <c r="BK104" s="14">
        <f t="shared" si="30"/>
        <v>0</v>
      </c>
      <c r="BM104" s="14">
        <f t="shared" si="31"/>
        <v>0</v>
      </c>
      <c r="BO104" s="14">
        <f t="shared" si="32"/>
        <v>0</v>
      </c>
      <c r="BQ104" s="14">
        <f t="shared" si="33"/>
        <v>0</v>
      </c>
      <c r="BS104" s="14">
        <f t="shared" si="34"/>
        <v>0</v>
      </c>
      <c r="BU104" s="14">
        <f t="shared" si="35"/>
        <v>0</v>
      </c>
      <c r="BW104" s="14">
        <f t="shared" si="36"/>
        <v>0</v>
      </c>
      <c r="BY104" s="14">
        <f t="shared" si="37"/>
        <v>0</v>
      </c>
      <c r="CA104" s="14">
        <f t="shared" si="38"/>
        <v>0</v>
      </c>
      <c r="CC104" s="14">
        <f t="shared" si="39"/>
        <v>0</v>
      </c>
      <c r="CE104" s="14">
        <f t="shared" si="40"/>
        <v>0</v>
      </c>
      <c r="CG104" s="14">
        <f t="shared" si="41"/>
        <v>0</v>
      </c>
      <c r="CI104" s="14">
        <f t="shared" si="42"/>
        <v>0</v>
      </c>
      <c r="CK104" s="14">
        <f t="shared" si="43"/>
        <v>0</v>
      </c>
      <c r="CM104" s="14">
        <f t="shared" si="44"/>
        <v>0</v>
      </c>
      <c r="CO104" s="14">
        <f t="shared" si="45"/>
        <v>0</v>
      </c>
      <c r="CQ104" s="14">
        <f t="shared" si="46"/>
        <v>0</v>
      </c>
      <c r="CS104" s="14">
        <f t="shared" si="47"/>
        <v>0</v>
      </c>
    </row>
    <row r="105" spans="2:97" x14ac:dyDescent="0.3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6" t="s">
        <v>1473</v>
      </c>
      <c r="AY105" s="14">
        <f t="shared" si="24"/>
        <v>0</v>
      </c>
      <c r="BA105" s="14">
        <f t="shared" si="25"/>
        <v>0</v>
      </c>
      <c r="BC105" s="14">
        <f t="shared" si="26"/>
        <v>0</v>
      </c>
      <c r="BE105" s="14">
        <f t="shared" si="27"/>
        <v>0</v>
      </c>
      <c r="BG105" s="14">
        <f t="shared" si="28"/>
        <v>0</v>
      </c>
      <c r="BI105" s="14">
        <f t="shared" si="29"/>
        <v>0</v>
      </c>
      <c r="BK105" s="14">
        <f t="shared" si="30"/>
        <v>0</v>
      </c>
      <c r="BM105" s="14">
        <f t="shared" si="31"/>
        <v>0</v>
      </c>
      <c r="BO105" s="14">
        <f t="shared" si="32"/>
        <v>0</v>
      </c>
      <c r="BQ105" s="14">
        <f t="shared" si="33"/>
        <v>0</v>
      </c>
      <c r="BS105" s="14">
        <f t="shared" si="34"/>
        <v>0</v>
      </c>
      <c r="BU105" s="14">
        <f t="shared" si="35"/>
        <v>0</v>
      </c>
      <c r="BW105" s="14">
        <f t="shared" si="36"/>
        <v>0</v>
      </c>
      <c r="BY105" s="14">
        <f t="shared" si="37"/>
        <v>0</v>
      </c>
      <c r="CA105" s="14">
        <f t="shared" si="38"/>
        <v>0</v>
      </c>
      <c r="CC105" s="14">
        <f t="shared" si="39"/>
        <v>0</v>
      </c>
      <c r="CE105" s="14">
        <f t="shared" si="40"/>
        <v>0</v>
      </c>
      <c r="CG105" s="14">
        <f t="shared" si="41"/>
        <v>0</v>
      </c>
      <c r="CI105" s="14">
        <f t="shared" si="42"/>
        <v>0</v>
      </c>
      <c r="CK105" s="14">
        <f t="shared" si="43"/>
        <v>0</v>
      </c>
      <c r="CM105" s="14">
        <f t="shared" si="44"/>
        <v>0</v>
      </c>
      <c r="CO105" s="14">
        <f t="shared" si="45"/>
        <v>0</v>
      </c>
      <c r="CQ105" s="14">
        <f t="shared" si="46"/>
        <v>0</v>
      </c>
      <c r="CS105" s="14">
        <f t="shared" si="47"/>
        <v>0</v>
      </c>
    </row>
    <row r="106" spans="2:97" x14ac:dyDescent="0.3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6" t="s">
        <v>1473</v>
      </c>
      <c r="AY106" s="14">
        <f t="shared" si="24"/>
        <v>0</v>
      </c>
      <c r="BA106" s="14">
        <f t="shared" si="25"/>
        <v>0</v>
      </c>
      <c r="BC106" s="14">
        <f t="shared" si="26"/>
        <v>0</v>
      </c>
      <c r="BE106" s="14">
        <f t="shared" si="27"/>
        <v>0</v>
      </c>
      <c r="BG106" s="14">
        <f t="shared" si="28"/>
        <v>0</v>
      </c>
      <c r="BI106" s="14">
        <f t="shared" si="29"/>
        <v>0</v>
      </c>
      <c r="BK106" s="14">
        <f t="shared" si="30"/>
        <v>0</v>
      </c>
      <c r="BM106" s="14">
        <f t="shared" si="31"/>
        <v>0</v>
      </c>
      <c r="BO106" s="14">
        <f t="shared" si="32"/>
        <v>0</v>
      </c>
      <c r="BQ106" s="14">
        <f t="shared" si="33"/>
        <v>0</v>
      </c>
      <c r="BS106" s="14">
        <f t="shared" si="34"/>
        <v>0</v>
      </c>
      <c r="BU106" s="14">
        <f t="shared" si="35"/>
        <v>0</v>
      </c>
      <c r="BW106" s="14">
        <f t="shared" si="36"/>
        <v>0</v>
      </c>
      <c r="BY106" s="14">
        <f t="shared" si="37"/>
        <v>0</v>
      </c>
      <c r="CA106" s="14">
        <f t="shared" si="38"/>
        <v>0</v>
      </c>
      <c r="CC106" s="14">
        <f t="shared" si="39"/>
        <v>0</v>
      </c>
      <c r="CE106" s="14">
        <f t="shared" si="40"/>
        <v>0</v>
      </c>
      <c r="CG106" s="14">
        <f t="shared" si="41"/>
        <v>0</v>
      </c>
      <c r="CI106" s="14">
        <f t="shared" si="42"/>
        <v>0</v>
      </c>
      <c r="CK106" s="14">
        <f t="shared" si="43"/>
        <v>0</v>
      </c>
      <c r="CM106" s="14">
        <f t="shared" si="44"/>
        <v>0</v>
      </c>
      <c r="CO106" s="14">
        <f t="shared" si="45"/>
        <v>0</v>
      </c>
      <c r="CQ106" s="14">
        <f t="shared" si="46"/>
        <v>0</v>
      </c>
      <c r="CS106" s="14">
        <f t="shared" si="47"/>
        <v>0</v>
      </c>
    </row>
    <row r="107" spans="2:97" x14ac:dyDescent="0.3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6" t="s">
        <v>1473</v>
      </c>
      <c r="AY107" s="14">
        <f t="shared" si="24"/>
        <v>0</v>
      </c>
      <c r="BA107" s="14">
        <f t="shared" si="25"/>
        <v>0</v>
      </c>
      <c r="BC107" s="14">
        <f t="shared" si="26"/>
        <v>0</v>
      </c>
      <c r="BE107" s="14">
        <f t="shared" si="27"/>
        <v>0</v>
      </c>
      <c r="BG107" s="14">
        <f t="shared" si="28"/>
        <v>0</v>
      </c>
      <c r="BI107" s="14">
        <f t="shared" si="29"/>
        <v>0</v>
      </c>
      <c r="BK107" s="14">
        <f t="shared" si="30"/>
        <v>0</v>
      </c>
      <c r="BM107" s="14">
        <f t="shared" si="31"/>
        <v>0</v>
      </c>
      <c r="BO107" s="14">
        <f t="shared" si="32"/>
        <v>0</v>
      </c>
      <c r="BQ107" s="14">
        <f t="shared" si="33"/>
        <v>0</v>
      </c>
      <c r="BS107" s="14">
        <f t="shared" si="34"/>
        <v>0</v>
      </c>
      <c r="BU107" s="14">
        <f t="shared" si="35"/>
        <v>0</v>
      </c>
      <c r="BW107" s="14">
        <f t="shared" si="36"/>
        <v>0</v>
      </c>
      <c r="BY107" s="14">
        <f t="shared" si="37"/>
        <v>0</v>
      </c>
      <c r="CA107" s="14">
        <f t="shared" si="38"/>
        <v>0</v>
      </c>
      <c r="CC107" s="14">
        <f t="shared" si="39"/>
        <v>0</v>
      </c>
      <c r="CE107" s="14">
        <f t="shared" si="40"/>
        <v>0</v>
      </c>
      <c r="CG107" s="14">
        <f t="shared" si="41"/>
        <v>0</v>
      </c>
      <c r="CI107" s="14">
        <f t="shared" si="42"/>
        <v>0</v>
      </c>
      <c r="CK107" s="14">
        <f t="shared" si="43"/>
        <v>0</v>
      </c>
      <c r="CM107" s="14">
        <f t="shared" si="44"/>
        <v>0</v>
      </c>
      <c r="CO107" s="14">
        <f t="shared" si="45"/>
        <v>0</v>
      </c>
      <c r="CQ107" s="14">
        <f t="shared" si="46"/>
        <v>0</v>
      </c>
      <c r="CS107" s="14">
        <f t="shared" si="47"/>
        <v>0</v>
      </c>
    </row>
    <row r="108" spans="2:97" x14ac:dyDescent="0.3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6" t="s">
        <v>1473</v>
      </c>
      <c r="AY108" s="14">
        <f t="shared" si="24"/>
        <v>0</v>
      </c>
      <c r="BA108" s="14">
        <f t="shared" si="25"/>
        <v>0</v>
      </c>
      <c r="BC108" s="14">
        <f t="shared" si="26"/>
        <v>0</v>
      </c>
      <c r="BE108" s="14">
        <f t="shared" si="27"/>
        <v>0</v>
      </c>
      <c r="BG108" s="14">
        <f t="shared" si="28"/>
        <v>0</v>
      </c>
      <c r="BI108" s="14">
        <f t="shared" si="29"/>
        <v>0</v>
      </c>
      <c r="BK108" s="14">
        <f t="shared" si="30"/>
        <v>0</v>
      </c>
      <c r="BM108" s="14">
        <f t="shared" si="31"/>
        <v>0</v>
      </c>
      <c r="BO108" s="14">
        <f t="shared" si="32"/>
        <v>0</v>
      </c>
      <c r="BQ108" s="14">
        <f t="shared" si="33"/>
        <v>0</v>
      </c>
      <c r="BS108" s="14">
        <f t="shared" si="34"/>
        <v>0</v>
      </c>
      <c r="BU108" s="14">
        <f t="shared" si="35"/>
        <v>0</v>
      </c>
      <c r="BW108" s="14">
        <f t="shared" si="36"/>
        <v>0</v>
      </c>
      <c r="BY108" s="14">
        <f t="shared" si="37"/>
        <v>0</v>
      </c>
      <c r="CA108" s="14">
        <f t="shared" si="38"/>
        <v>0</v>
      </c>
      <c r="CC108" s="14">
        <f t="shared" si="39"/>
        <v>0</v>
      </c>
      <c r="CE108" s="14">
        <f t="shared" si="40"/>
        <v>0</v>
      </c>
      <c r="CG108" s="14">
        <f t="shared" si="41"/>
        <v>0</v>
      </c>
      <c r="CI108" s="14">
        <f t="shared" si="42"/>
        <v>0</v>
      </c>
      <c r="CK108" s="14">
        <f t="shared" si="43"/>
        <v>0</v>
      </c>
      <c r="CM108" s="14">
        <f t="shared" si="44"/>
        <v>0</v>
      </c>
      <c r="CO108" s="14">
        <f t="shared" si="45"/>
        <v>0</v>
      </c>
      <c r="CQ108" s="14">
        <f t="shared" si="46"/>
        <v>0</v>
      </c>
      <c r="CS108" s="14">
        <f t="shared" si="47"/>
        <v>0</v>
      </c>
    </row>
    <row r="109" spans="2:97" x14ac:dyDescent="0.3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6" t="s">
        <v>1473</v>
      </c>
      <c r="AY109" s="14">
        <f t="shared" si="24"/>
        <v>0</v>
      </c>
      <c r="BA109" s="14">
        <f t="shared" si="25"/>
        <v>0</v>
      </c>
      <c r="BC109" s="14">
        <f t="shared" si="26"/>
        <v>0</v>
      </c>
      <c r="BE109" s="14">
        <f t="shared" si="27"/>
        <v>0</v>
      </c>
      <c r="BG109" s="14">
        <f t="shared" si="28"/>
        <v>0</v>
      </c>
      <c r="BI109" s="14">
        <f t="shared" si="29"/>
        <v>0</v>
      </c>
      <c r="BK109" s="14">
        <f t="shared" si="30"/>
        <v>0</v>
      </c>
      <c r="BM109" s="14">
        <f t="shared" si="31"/>
        <v>0</v>
      </c>
      <c r="BO109" s="14">
        <f t="shared" si="32"/>
        <v>0</v>
      </c>
      <c r="BQ109" s="14">
        <f t="shared" si="33"/>
        <v>0</v>
      </c>
      <c r="BS109" s="14">
        <f t="shared" si="34"/>
        <v>0</v>
      </c>
      <c r="BU109" s="14">
        <f t="shared" si="35"/>
        <v>0</v>
      </c>
      <c r="BW109" s="14">
        <f t="shared" si="36"/>
        <v>0</v>
      </c>
      <c r="BY109" s="14">
        <f t="shared" si="37"/>
        <v>0</v>
      </c>
      <c r="CA109" s="14">
        <f t="shared" si="38"/>
        <v>0</v>
      </c>
      <c r="CC109" s="14">
        <f t="shared" si="39"/>
        <v>0</v>
      </c>
      <c r="CE109" s="14">
        <f t="shared" si="40"/>
        <v>0</v>
      </c>
      <c r="CG109" s="14">
        <f t="shared" si="41"/>
        <v>0</v>
      </c>
      <c r="CI109" s="14">
        <f t="shared" si="42"/>
        <v>0</v>
      </c>
      <c r="CK109" s="14">
        <f t="shared" si="43"/>
        <v>0</v>
      </c>
      <c r="CM109" s="14">
        <f t="shared" si="44"/>
        <v>0</v>
      </c>
      <c r="CO109" s="14">
        <f t="shared" si="45"/>
        <v>0</v>
      </c>
      <c r="CQ109" s="14">
        <f t="shared" si="46"/>
        <v>0</v>
      </c>
      <c r="CS109" s="14">
        <f t="shared" si="47"/>
        <v>0</v>
      </c>
    </row>
    <row r="110" spans="2:97" x14ac:dyDescent="0.3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6" t="s">
        <v>1473</v>
      </c>
      <c r="AY110" s="14">
        <f t="shared" si="24"/>
        <v>0</v>
      </c>
      <c r="BA110" s="14">
        <f t="shared" si="25"/>
        <v>0</v>
      </c>
      <c r="BC110" s="14">
        <f t="shared" si="26"/>
        <v>0</v>
      </c>
      <c r="BE110" s="14">
        <f t="shared" si="27"/>
        <v>0</v>
      </c>
      <c r="BG110" s="14">
        <f t="shared" si="28"/>
        <v>0</v>
      </c>
      <c r="BI110" s="14">
        <f t="shared" si="29"/>
        <v>0</v>
      </c>
      <c r="BK110" s="14">
        <f t="shared" si="30"/>
        <v>0</v>
      </c>
      <c r="BM110" s="14">
        <f t="shared" si="31"/>
        <v>0</v>
      </c>
      <c r="BO110" s="14">
        <f t="shared" si="32"/>
        <v>0</v>
      </c>
      <c r="BQ110" s="14">
        <f t="shared" si="33"/>
        <v>0</v>
      </c>
      <c r="BS110" s="14">
        <f t="shared" si="34"/>
        <v>0</v>
      </c>
      <c r="BU110" s="14">
        <f t="shared" si="35"/>
        <v>0</v>
      </c>
      <c r="BW110" s="14">
        <f t="shared" si="36"/>
        <v>0</v>
      </c>
      <c r="BY110" s="14">
        <f t="shared" si="37"/>
        <v>0</v>
      </c>
      <c r="CA110" s="14">
        <f t="shared" si="38"/>
        <v>0</v>
      </c>
      <c r="CC110" s="14">
        <f t="shared" si="39"/>
        <v>0</v>
      </c>
      <c r="CE110" s="14">
        <f t="shared" si="40"/>
        <v>0</v>
      </c>
      <c r="CG110" s="14">
        <f t="shared" si="41"/>
        <v>0</v>
      </c>
      <c r="CI110" s="14">
        <f t="shared" si="42"/>
        <v>0</v>
      </c>
      <c r="CK110" s="14">
        <f t="shared" si="43"/>
        <v>0</v>
      </c>
      <c r="CM110" s="14">
        <f t="shared" si="44"/>
        <v>0</v>
      </c>
      <c r="CO110" s="14">
        <f t="shared" si="45"/>
        <v>0</v>
      </c>
      <c r="CQ110" s="14">
        <f t="shared" si="46"/>
        <v>0</v>
      </c>
      <c r="CS110" s="14">
        <f t="shared" si="47"/>
        <v>0</v>
      </c>
    </row>
    <row r="111" spans="2:97" x14ac:dyDescent="0.3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6" t="s">
        <v>1473</v>
      </c>
      <c r="AY111" s="14">
        <f t="shared" si="24"/>
        <v>0</v>
      </c>
      <c r="BA111" s="14">
        <f t="shared" si="25"/>
        <v>0</v>
      </c>
      <c r="BC111" s="14">
        <f t="shared" si="26"/>
        <v>0</v>
      </c>
      <c r="BE111" s="14">
        <f t="shared" si="27"/>
        <v>0</v>
      </c>
      <c r="BG111" s="14">
        <f t="shared" si="28"/>
        <v>0</v>
      </c>
      <c r="BI111" s="14">
        <f t="shared" si="29"/>
        <v>0</v>
      </c>
      <c r="BK111" s="14">
        <f t="shared" si="30"/>
        <v>0</v>
      </c>
      <c r="BM111" s="14">
        <f t="shared" si="31"/>
        <v>0</v>
      </c>
      <c r="BO111" s="14">
        <f t="shared" si="32"/>
        <v>0</v>
      </c>
      <c r="BQ111" s="14">
        <f t="shared" si="33"/>
        <v>0</v>
      </c>
      <c r="BS111" s="14">
        <f t="shared" si="34"/>
        <v>0</v>
      </c>
      <c r="BU111" s="14">
        <f t="shared" si="35"/>
        <v>0</v>
      </c>
      <c r="BW111" s="14">
        <f t="shared" si="36"/>
        <v>0</v>
      </c>
      <c r="BY111" s="14">
        <f t="shared" si="37"/>
        <v>0</v>
      </c>
      <c r="CA111" s="14">
        <f t="shared" si="38"/>
        <v>0</v>
      </c>
      <c r="CC111" s="14">
        <f t="shared" si="39"/>
        <v>0</v>
      </c>
      <c r="CE111" s="14">
        <f t="shared" si="40"/>
        <v>0</v>
      </c>
      <c r="CG111" s="14">
        <f t="shared" si="41"/>
        <v>0</v>
      </c>
      <c r="CI111" s="14">
        <f t="shared" si="42"/>
        <v>0</v>
      </c>
      <c r="CK111" s="14">
        <f t="shared" si="43"/>
        <v>0</v>
      </c>
      <c r="CM111" s="14">
        <f t="shared" si="44"/>
        <v>0</v>
      </c>
      <c r="CO111" s="14">
        <f t="shared" si="45"/>
        <v>0</v>
      </c>
      <c r="CQ111" s="14">
        <f t="shared" si="46"/>
        <v>0</v>
      </c>
      <c r="CS111" s="14">
        <f t="shared" si="47"/>
        <v>0</v>
      </c>
    </row>
    <row r="112" spans="2:97" x14ac:dyDescent="0.3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6" t="s">
        <v>1473</v>
      </c>
      <c r="AY112" s="14">
        <f t="shared" si="24"/>
        <v>0</v>
      </c>
      <c r="BA112" s="14">
        <f t="shared" si="25"/>
        <v>0</v>
      </c>
      <c r="BC112" s="14">
        <f t="shared" si="26"/>
        <v>0</v>
      </c>
      <c r="BE112" s="14">
        <f t="shared" si="27"/>
        <v>0</v>
      </c>
      <c r="BG112" s="14">
        <f t="shared" si="28"/>
        <v>0</v>
      </c>
      <c r="BI112" s="14">
        <f t="shared" si="29"/>
        <v>0</v>
      </c>
      <c r="BK112" s="14">
        <f t="shared" si="30"/>
        <v>0</v>
      </c>
      <c r="BM112" s="14">
        <f t="shared" si="31"/>
        <v>0</v>
      </c>
      <c r="BO112" s="14">
        <f t="shared" si="32"/>
        <v>0</v>
      </c>
      <c r="BQ112" s="14">
        <f t="shared" si="33"/>
        <v>0</v>
      </c>
      <c r="BS112" s="14">
        <f t="shared" si="34"/>
        <v>0</v>
      </c>
      <c r="BU112" s="14">
        <f t="shared" si="35"/>
        <v>0</v>
      </c>
      <c r="BW112" s="14">
        <f t="shared" si="36"/>
        <v>0</v>
      </c>
      <c r="BY112" s="14">
        <f t="shared" si="37"/>
        <v>0</v>
      </c>
      <c r="CA112" s="14">
        <f t="shared" si="38"/>
        <v>0</v>
      </c>
      <c r="CC112" s="14">
        <f t="shared" si="39"/>
        <v>0</v>
      </c>
      <c r="CE112" s="14">
        <f t="shared" si="40"/>
        <v>0</v>
      </c>
      <c r="CG112" s="14">
        <f t="shared" si="41"/>
        <v>0</v>
      </c>
      <c r="CI112" s="14">
        <f t="shared" si="42"/>
        <v>0</v>
      </c>
      <c r="CK112" s="14">
        <f t="shared" si="43"/>
        <v>0</v>
      </c>
      <c r="CM112" s="14">
        <f t="shared" si="44"/>
        <v>0</v>
      </c>
      <c r="CO112" s="14">
        <f t="shared" si="45"/>
        <v>0</v>
      </c>
      <c r="CQ112" s="14">
        <f t="shared" si="46"/>
        <v>0</v>
      </c>
      <c r="CS112" s="14">
        <f t="shared" si="47"/>
        <v>0</v>
      </c>
    </row>
    <row r="113" spans="2:97" x14ac:dyDescent="0.3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6" t="s">
        <v>1473</v>
      </c>
      <c r="AY113" s="14">
        <f t="shared" si="24"/>
        <v>0</v>
      </c>
      <c r="BA113" s="14">
        <f t="shared" si="25"/>
        <v>0</v>
      </c>
      <c r="BC113" s="14">
        <f t="shared" si="26"/>
        <v>0</v>
      </c>
      <c r="BE113" s="14">
        <f t="shared" si="27"/>
        <v>0</v>
      </c>
      <c r="BG113" s="14">
        <f t="shared" si="28"/>
        <v>0</v>
      </c>
      <c r="BI113" s="14">
        <f t="shared" si="29"/>
        <v>0</v>
      </c>
      <c r="BK113" s="14">
        <f t="shared" si="30"/>
        <v>0</v>
      </c>
      <c r="BM113" s="14">
        <f t="shared" si="31"/>
        <v>0</v>
      </c>
      <c r="BO113" s="14">
        <f t="shared" si="32"/>
        <v>0</v>
      </c>
      <c r="BQ113" s="14">
        <f t="shared" si="33"/>
        <v>0</v>
      </c>
      <c r="BS113" s="14">
        <f t="shared" si="34"/>
        <v>0</v>
      </c>
      <c r="BU113" s="14">
        <f t="shared" si="35"/>
        <v>0</v>
      </c>
      <c r="BW113" s="14">
        <f t="shared" si="36"/>
        <v>0</v>
      </c>
      <c r="BY113" s="14">
        <f t="shared" si="37"/>
        <v>0</v>
      </c>
      <c r="CA113" s="14">
        <f t="shared" si="38"/>
        <v>0</v>
      </c>
      <c r="CC113" s="14">
        <f t="shared" si="39"/>
        <v>0</v>
      </c>
      <c r="CE113" s="14">
        <f t="shared" si="40"/>
        <v>0</v>
      </c>
      <c r="CG113" s="14">
        <f t="shared" si="41"/>
        <v>0</v>
      </c>
      <c r="CI113" s="14">
        <f t="shared" si="42"/>
        <v>0</v>
      </c>
      <c r="CK113" s="14">
        <f t="shared" si="43"/>
        <v>0</v>
      </c>
      <c r="CM113" s="14">
        <f t="shared" si="44"/>
        <v>0</v>
      </c>
      <c r="CO113" s="14">
        <f t="shared" si="45"/>
        <v>0</v>
      </c>
      <c r="CQ113" s="14">
        <f t="shared" si="46"/>
        <v>0</v>
      </c>
      <c r="CS113" s="14">
        <f t="shared" si="47"/>
        <v>0</v>
      </c>
    </row>
    <row r="114" spans="2:97" x14ac:dyDescent="0.3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6" t="s">
        <v>1473</v>
      </c>
      <c r="AY114" s="14">
        <f t="shared" si="24"/>
        <v>0</v>
      </c>
      <c r="BA114" s="14">
        <f t="shared" si="25"/>
        <v>0</v>
      </c>
      <c r="BC114" s="14">
        <f t="shared" si="26"/>
        <v>0</v>
      </c>
      <c r="BE114" s="14">
        <f t="shared" si="27"/>
        <v>0</v>
      </c>
      <c r="BG114" s="14">
        <f t="shared" si="28"/>
        <v>0</v>
      </c>
      <c r="BI114" s="14">
        <f t="shared" si="29"/>
        <v>0</v>
      </c>
      <c r="BK114" s="14">
        <f t="shared" si="30"/>
        <v>0</v>
      </c>
      <c r="BM114" s="14">
        <f t="shared" si="31"/>
        <v>0</v>
      </c>
      <c r="BO114" s="14">
        <f t="shared" si="32"/>
        <v>0</v>
      </c>
      <c r="BQ114" s="14">
        <f t="shared" si="33"/>
        <v>0</v>
      </c>
      <c r="BS114" s="14">
        <f t="shared" si="34"/>
        <v>0</v>
      </c>
      <c r="BU114" s="14">
        <f t="shared" si="35"/>
        <v>0</v>
      </c>
      <c r="BW114" s="14">
        <f t="shared" si="36"/>
        <v>0</v>
      </c>
      <c r="BY114" s="14">
        <f t="shared" si="37"/>
        <v>0</v>
      </c>
      <c r="CA114" s="14">
        <f t="shared" si="38"/>
        <v>0</v>
      </c>
      <c r="CC114" s="14">
        <f t="shared" si="39"/>
        <v>0</v>
      </c>
      <c r="CE114" s="14">
        <f t="shared" si="40"/>
        <v>0</v>
      </c>
      <c r="CG114" s="14">
        <f t="shared" si="41"/>
        <v>0</v>
      </c>
      <c r="CI114" s="14">
        <f t="shared" si="42"/>
        <v>0</v>
      </c>
      <c r="CK114" s="14">
        <f t="shared" si="43"/>
        <v>0</v>
      </c>
      <c r="CM114" s="14">
        <f t="shared" si="44"/>
        <v>0</v>
      </c>
      <c r="CO114" s="14">
        <f t="shared" si="45"/>
        <v>0</v>
      </c>
      <c r="CQ114" s="14">
        <f t="shared" si="46"/>
        <v>0</v>
      </c>
      <c r="CS114" s="14">
        <f t="shared" si="47"/>
        <v>0</v>
      </c>
    </row>
    <row r="115" spans="2:97" x14ac:dyDescent="0.3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6" t="s">
        <v>1473</v>
      </c>
      <c r="AY115" s="14">
        <f t="shared" si="24"/>
        <v>0</v>
      </c>
      <c r="BA115" s="14">
        <f t="shared" si="25"/>
        <v>0</v>
      </c>
      <c r="BC115" s="14">
        <f t="shared" si="26"/>
        <v>0</v>
      </c>
      <c r="BE115" s="14">
        <f t="shared" si="27"/>
        <v>0</v>
      </c>
      <c r="BG115" s="14">
        <f t="shared" si="28"/>
        <v>0</v>
      </c>
      <c r="BI115" s="14">
        <f t="shared" si="29"/>
        <v>0</v>
      </c>
      <c r="BK115" s="14">
        <f t="shared" si="30"/>
        <v>0</v>
      </c>
      <c r="BM115" s="14">
        <f t="shared" si="31"/>
        <v>0</v>
      </c>
      <c r="BO115" s="14">
        <f t="shared" si="32"/>
        <v>0</v>
      </c>
      <c r="BQ115" s="14">
        <f t="shared" si="33"/>
        <v>0</v>
      </c>
      <c r="BS115" s="14">
        <f t="shared" si="34"/>
        <v>0</v>
      </c>
      <c r="BU115" s="14">
        <f t="shared" si="35"/>
        <v>0</v>
      </c>
      <c r="BW115" s="14">
        <f t="shared" si="36"/>
        <v>0</v>
      </c>
      <c r="BY115" s="14">
        <f t="shared" si="37"/>
        <v>0</v>
      </c>
      <c r="CA115" s="14">
        <f t="shared" si="38"/>
        <v>0</v>
      </c>
      <c r="CC115" s="14">
        <f t="shared" si="39"/>
        <v>0</v>
      </c>
      <c r="CE115" s="14">
        <f t="shared" si="40"/>
        <v>0</v>
      </c>
      <c r="CG115" s="14">
        <f t="shared" si="41"/>
        <v>0</v>
      </c>
      <c r="CI115" s="14">
        <f t="shared" si="42"/>
        <v>0</v>
      </c>
      <c r="CK115" s="14">
        <f t="shared" si="43"/>
        <v>0</v>
      </c>
      <c r="CM115" s="14">
        <f t="shared" si="44"/>
        <v>0</v>
      </c>
      <c r="CO115" s="14">
        <f t="shared" si="45"/>
        <v>0</v>
      </c>
      <c r="CQ115" s="14">
        <f t="shared" si="46"/>
        <v>0</v>
      </c>
      <c r="CS115" s="14">
        <f t="shared" si="47"/>
        <v>0</v>
      </c>
    </row>
    <row r="116" spans="2:97" x14ac:dyDescent="0.3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6" t="s">
        <v>1473</v>
      </c>
      <c r="AY116" s="14">
        <f t="shared" si="24"/>
        <v>0</v>
      </c>
      <c r="BA116" s="14">
        <f t="shared" si="25"/>
        <v>0</v>
      </c>
      <c r="BC116" s="14">
        <f t="shared" si="26"/>
        <v>0</v>
      </c>
      <c r="BE116" s="14">
        <f t="shared" si="27"/>
        <v>0</v>
      </c>
      <c r="BG116" s="14">
        <f t="shared" si="28"/>
        <v>0</v>
      </c>
      <c r="BI116" s="14">
        <f t="shared" si="29"/>
        <v>0</v>
      </c>
      <c r="BK116" s="14">
        <f t="shared" si="30"/>
        <v>0</v>
      </c>
      <c r="BM116" s="14">
        <f t="shared" si="31"/>
        <v>0</v>
      </c>
      <c r="BO116" s="14">
        <f t="shared" si="32"/>
        <v>0</v>
      </c>
      <c r="BQ116" s="14">
        <f t="shared" si="33"/>
        <v>0</v>
      </c>
      <c r="BS116" s="14">
        <f t="shared" si="34"/>
        <v>0</v>
      </c>
      <c r="BU116" s="14">
        <f t="shared" si="35"/>
        <v>0</v>
      </c>
      <c r="BW116" s="14">
        <f t="shared" si="36"/>
        <v>0</v>
      </c>
      <c r="BY116" s="14">
        <f t="shared" si="37"/>
        <v>0</v>
      </c>
      <c r="CA116" s="14">
        <f t="shared" si="38"/>
        <v>0</v>
      </c>
      <c r="CC116" s="14">
        <f t="shared" si="39"/>
        <v>0</v>
      </c>
      <c r="CE116" s="14">
        <f t="shared" si="40"/>
        <v>0</v>
      </c>
      <c r="CG116" s="14">
        <f t="shared" si="41"/>
        <v>0</v>
      </c>
      <c r="CI116" s="14">
        <f t="shared" si="42"/>
        <v>0</v>
      </c>
      <c r="CK116" s="14">
        <f t="shared" si="43"/>
        <v>0</v>
      </c>
      <c r="CM116" s="14">
        <f t="shared" si="44"/>
        <v>0</v>
      </c>
      <c r="CO116" s="14">
        <f t="shared" si="45"/>
        <v>0</v>
      </c>
      <c r="CQ116" s="14">
        <f t="shared" si="46"/>
        <v>0</v>
      </c>
      <c r="CS116" s="14">
        <f t="shared" si="47"/>
        <v>0</v>
      </c>
    </row>
    <row r="117" spans="2:97" x14ac:dyDescent="0.3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6" t="s">
        <v>1473</v>
      </c>
      <c r="AY117" s="14">
        <f t="shared" si="24"/>
        <v>0</v>
      </c>
      <c r="BA117" s="14">
        <f t="shared" si="25"/>
        <v>0</v>
      </c>
      <c r="BC117" s="14">
        <f t="shared" si="26"/>
        <v>0</v>
      </c>
      <c r="BE117" s="14">
        <f t="shared" si="27"/>
        <v>0</v>
      </c>
      <c r="BG117" s="14">
        <f t="shared" si="28"/>
        <v>0</v>
      </c>
      <c r="BI117" s="14">
        <f t="shared" si="29"/>
        <v>0</v>
      </c>
      <c r="BK117" s="14">
        <f t="shared" si="30"/>
        <v>0</v>
      </c>
      <c r="BM117" s="14">
        <f t="shared" si="31"/>
        <v>0</v>
      </c>
      <c r="BO117" s="14">
        <f t="shared" si="32"/>
        <v>0</v>
      </c>
      <c r="BQ117" s="14">
        <f t="shared" si="33"/>
        <v>0</v>
      </c>
      <c r="BS117" s="14">
        <f t="shared" si="34"/>
        <v>0</v>
      </c>
      <c r="BU117" s="14">
        <f t="shared" si="35"/>
        <v>0</v>
      </c>
      <c r="BW117" s="14">
        <f t="shared" si="36"/>
        <v>0</v>
      </c>
      <c r="BY117" s="14">
        <f t="shared" si="37"/>
        <v>0</v>
      </c>
      <c r="CA117" s="14">
        <f t="shared" si="38"/>
        <v>0</v>
      </c>
      <c r="CC117" s="14">
        <f t="shared" si="39"/>
        <v>0</v>
      </c>
      <c r="CE117" s="14">
        <f t="shared" si="40"/>
        <v>0</v>
      </c>
      <c r="CG117" s="14">
        <f t="shared" si="41"/>
        <v>0</v>
      </c>
      <c r="CI117" s="14">
        <f t="shared" si="42"/>
        <v>0</v>
      </c>
      <c r="CK117" s="14">
        <f t="shared" si="43"/>
        <v>0</v>
      </c>
      <c r="CM117" s="14">
        <f t="shared" si="44"/>
        <v>0</v>
      </c>
      <c r="CO117" s="14">
        <f t="shared" si="45"/>
        <v>0</v>
      </c>
      <c r="CQ117" s="14">
        <f t="shared" si="46"/>
        <v>0</v>
      </c>
      <c r="CS117" s="14">
        <f t="shared" si="47"/>
        <v>0</v>
      </c>
    </row>
    <row r="118" spans="2:97" x14ac:dyDescent="0.3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6" t="s">
        <v>1473</v>
      </c>
      <c r="AY118" s="14">
        <f t="shared" si="24"/>
        <v>0</v>
      </c>
      <c r="BA118" s="14">
        <f t="shared" si="25"/>
        <v>0</v>
      </c>
      <c r="BC118" s="14">
        <f t="shared" si="26"/>
        <v>0</v>
      </c>
      <c r="BE118" s="14">
        <f t="shared" si="27"/>
        <v>0</v>
      </c>
      <c r="BG118" s="14">
        <f t="shared" si="28"/>
        <v>0</v>
      </c>
      <c r="BI118" s="14">
        <f t="shared" si="29"/>
        <v>0</v>
      </c>
      <c r="BK118" s="14">
        <f t="shared" si="30"/>
        <v>0</v>
      </c>
      <c r="BM118" s="14">
        <f t="shared" si="31"/>
        <v>0</v>
      </c>
      <c r="BO118" s="14">
        <f t="shared" si="32"/>
        <v>0</v>
      </c>
      <c r="BQ118" s="14">
        <f t="shared" si="33"/>
        <v>0</v>
      </c>
      <c r="BS118" s="14">
        <f t="shared" si="34"/>
        <v>0</v>
      </c>
      <c r="BU118" s="14">
        <f t="shared" si="35"/>
        <v>0</v>
      </c>
      <c r="BW118" s="14">
        <f t="shared" si="36"/>
        <v>0</v>
      </c>
      <c r="BY118" s="14">
        <f t="shared" si="37"/>
        <v>0</v>
      </c>
      <c r="CA118" s="14">
        <f t="shared" si="38"/>
        <v>0</v>
      </c>
      <c r="CC118" s="14">
        <f t="shared" si="39"/>
        <v>0</v>
      </c>
      <c r="CE118" s="14">
        <f t="shared" si="40"/>
        <v>0</v>
      </c>
      <c r="CG118" s="14">
        <f t="shared" si="41"/>
        <v>0</v>
      </c>
      <c r="CI118" s="14">
        <f t="shared" si="42"/>
        <v>0</v>
      </c>
      <c r="CK118" s="14">
        <f t="shared" si="43"/>
        <v>0</v>
      </c>
      <c r="CM118" s="14">
        <f t="shared" si="44"/>
        <v>0</v>
      </c>
      <c r="CO118" s="14">
        <f t="shared" si="45"/>
        <v>0</v>
      </c>
      <c r="CQ118" s="14">
        <f t="shared" si="46"/>
        <v>0</v>
      </c>
      <c r="CS118" s="14">
        <f t="shared" si="47"/>
        <v>0</v>
      </c>
    </row>
    <row r="119" spans="2:97" x14ac:dyDescent="0.3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6" t="s">
        <v>1473</v>
      </c>
      <c r="AY119" s="14">
        <f t="shared" si="24"/>
        <v>0</v>
      </c>
      <c r="BA119" s="14">
        <f t="shared" si="25"/>
        <v>0</v>
      </c>
      <c r="BC119" s="14">
        <f t="shared" si="26"/>
        <v>0</v>
      </c>
      <c r="BE119" s="14">
        <f t="shared" si="27"/>
        <v>0</v>
      </c>
      <c r="BG119" s="14">
        <f t="shared" si="28"/>
        <v>0</v>
      </c>
      <c r="BI119" s="14">
        <f t="shared" si="29"/>
        <v>0</v>
      </c>
      <c r="BK119" s="14">
        <f t="shared" si="30"/>
        <v>0</v>
      </c>
      <c r="BM119" s="14">
        <f t="shared" si="31"/>
        <v>0</v>
      </c>
      <c r="BO119" s="14">
        <f t="shared" si="32"/>
        <v>0</v>
      </c>
      <c r="BQ119" s="14">
        <f t="shared" si="33"/>
        <v>0</v>
      </c>
      <c r="BS119" s="14">
        <f t="shared" si="34"/>
        <v>0</v>
      </c>
      <c r="BU119" s="14">
        <f t="shared" si="35"/>
        <v>0</v>
      </c>
      <c r="BW119" s="14">
        <f t="shared" si="36"/>
        <v>0</v>
      </c>
      <c r="BY119" s="14">
        <f t="shared" si="37"/>
        <v>0</v>
      </c>
      <c r="CA119" s="14">
        <f t="shared" si="38"/>
        <v>0</v>
      </c>
      <c r="CC119" s="14">
        <f t="shared" si="39"/>
        <v>0</v>
      </c>
      <c r="CE119" s="14">
        <f t="shared" si="40"/>
        <v>0</v>
      </c>
      <c r="CG119" s="14">
        <f t="shared" si="41"/>
        <v>0</v>
      </c>
      <c r="CI119" s="14">
        <f t="shared" si="42"/>
        <v>0</v>
      </c>
      <c r="CK119" s="14">
        <f t="shared" si="43"/>
        <v>0</v>
      </c>
      <c r="CM119" s="14">
        <f t="shared" si="44"/>
        <v>0</v>
      </c>
      <c r="CO119" s="14">
        <f t="shared" si="45"/>
        <v>0</v>
      </c>
      <c r="CQ119" s="14">
        <f t="shared" si="46"/>
        <v>0</v>
      </c>
      <c r="CS119" s="14">
        <f t="shared" si="47"/>
        <v>0</v>
      </c>
    </row>
    <row r="120" spans="2:97" x14ac:dyDescent="0.3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6" t="s">
        <v>1473</v>
      </c>
      <c r="AY120" s="14">
        <f t="shared" si="24"/>
        <v>0</v>
      </c>
      <c r="BA120" s="14">
        <f t="shared" si="25"/>
        <v>0</v>
      </c>
      <c r="BC120" s="14">
        <f t="shared" si="26"/>
        <v>0</v>
      </c>
      <c r="BE120" s="14">
        <f t="shared" si="27"/>
        <v>0</v>
      </c>
      <c r="BG120" s="14">
        <f t="shared" si="28"/>
        <v>0</v>
      </c>
      <c r="BI120" s="14">
        <f t="shared" si="29"/>
        <v>0</v>
      </c>
      <c r="BK120" s="14">
        <f t="shared" si="30"/>
        <v>0</v>
      </c>
      <c r="BM120" s="14">
        <f t="shared" si="31"/>
        <v>0</v>
      </c>
      <c r="BO120" s="14">
        <f t="shared" si="32"/>
        <v>0</v>
      </c>
      <c r="BQ120" s="14">
        <f t="shared" si="33"/>
        <v>0</v>
      </c>
      <c r="BS120" s="14">
        <f t="shared" si="34"/>
        <v>0</v>
      </c>
      <c r="BU120" s="14">
        <f t="shared" si="35"/>
        <v>0</v>
      </c>
      <c r="BW120" s="14">
        <f t="shared" si="36"/>
        <v>0</v>
      </c>
      <c r="BY120" s="14">
        <f t="shared" si="37"/>
        <v>0</v>
      </c>
      <c r="CA120" s="14">
        <f t="shared" si="38"/>
        <v>0</v>
      </c>
      <c r="CC120" s="14">
        <f t="shared" si="39"/>
        <v>0</v>
      </c>
      <c r="CE120" s="14">
        <f t="shared" si="40"/>
        <v>0</v>
      </c>
      <c r="CG120" s="14">
        <f t="shared" si="41"/>
        <v>0</v>
      </c>
      <c r="CI120" s="14">
        <f t="shared" si="42"/>
        <v>0</v>
      </c>
      <c r="CK120" s="14">
        <f t="shared" si="43"/>
        <v>0</v>
      </c>
      <c r="CM120" s="14">
        <f t="shared" si="44"/>
        <v>0</v>
      </c>
      <c r="CO120" s="14">
        <f t="shared" si="45"/>
        <v>0</v>
      </c>
      <c r="CQ120" s="14">
        <f t="shared" si="46"/>
        <v>0</v>
      </c>
      <c r="CS120" s="14">
        <f t="shared" si="47"/>
        <v>0</v>
      </c>
    </row>
    <row r="121" spans="2:97" x14ac:dyDescent="0.3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6" t="s">
        <v>1473</v>
      </c>
      <c r="AY121" s="14">
        <f t="shared" si="24"/>
        <v>0</v>
      </c>
      <c r="BA121" s="14">
        <f t="shared" si="25"/>
        <v>0</v>
      </c>
      <c r="BC121" s="14">
        <f t="shared" si="26"/>
        <v>0</v>
      </c>
      <c r="BE121" s="14">
        <f t="shared" si="27"/>
        <v>0</v>
      </c>
      <c r="BG121" s="14">
        <f t="shared" si="28"/>
        <v>0</v>
      </c>
      <c r="BI121" s="14">
        <f t="shared" si="29"/>
        <v>0</v>
      </c>
      <c r="BK121" s="14">
        <f t="shared" si="30"/>
        <v>0</v>
      </c>
      <c r="BM121" s="14">
        <f t="shared" si="31"/>
        <v>0</v>
      </c>
      <c r="BO121" s="14">
        <f t="shared" si="32"/>
        <v>0</v>
      </c>
      <c r="BQ121" s="14">
        <f t="shared" si="33"/>
        <v>0</v>
      </c>
      <c r="BS121" s="14">
        <f t="shared" si="34"/>
        <v>0</v>
      </c>
      <c r="BU121" s="14">
        <f t="shared" si="35"/>
        <v>0</v>
      </c>
      <c r="BW121" s="14">
        <f t="shared" si="36"/>
        <v>0</v>
      </c>
      <c r="BY121" s="14">
        <f t="shared" si="37"/>
        <v>0</v>
      </c>
      <c r="CA121" s="14">
        <f t="shared" si="38"/>
        <v>0</v>
      </c>
      <c r="CC121" s="14">
        <f t="shared" si="39"/>
        <v>0</v>
      </c>
      <c r="CE121" s="14">
        <f t="shared" si="40"/>
        <v>0</v>
      </c>
      <c r="CG121" s="14">
        <f t="shared" si="41"/>
        <v>0</v>
      </c>
      <c r="CI121" s="14">
        <f t="shared" si="42"/>
        <v>0</v>
      </c>
      <c r="CK121" s="14">
        <f t="shared" si="43"/>
        <v>0</v>
      </c>
      <c r="CM121" s="14">
        <f t="shared" si="44"/>
        <v>0</v>
      </c>
      <c r="CO121" s="14">
        <f t="shared" si="45"/>
        <v>0</v>
      </c>
      <c r="CQ121" s="14">
        <f t="shared" si="46"/>
        <v>0</v>
      </c>
      <c r="CS121" s="14">
        <f t="shared" si="47"/>
        <v>0</v>
      </c>
    </row>
    <row r="122" spans="2:97" x14ac:dyDescent="0.3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6" t="s">
        <v>1473</v>
      </c>
      <c r="AY122" s="14">
        <f t="shared" si="24"/>
        <v>0</v>
      </c>
      <c r="BA122" s="14">
        <f t="shared" si="25"/>
        <v>0</v>
      </c>
      <c r="BC122" s="14">
        <f t="shared" si="26"/>
        <v>0</v>
      </c>
      <c r="BE122" s="14">
        <f t="shared" si="27"/>
        <v>0</v>
      </c>
      <c r="BG122" s="14">
        <f t="shared" si="28"/>
        <v>0</v>
      </c>
      <c r="BI122" s="14">
        <f t="shared" si="29"/>
        <v>0</v>
      </c>
      <c r="BK122" s="14">
        <f t="shared" si="30"/>
        <v>0</v>
      </c>
      <c r="BM122" s="14">
        <f t="shared" si="31"/>
        <v>0</v>
      </c>
      <c r="BO122" s="14">
        <f t="shared" si="32"/>
        <v>0</v>
      </c>
      <c r="BQ122" s="14">
        <f t="shared" si="33"/>
        <v>0</v>
      </c>
      <c r="BS122" s="14">
        <f t="shared" si="34"/>
        <v>0</v>
      </c>
      <c r="BU122" s="14">
        <f t="shared" si="35"/>
        <v>0</v>
      </c>
      <c r="BW122" s="14">
        <f t="shared" si="36"/>
        <v>0</v>
      </c>
      <c r="BY122" s="14">
        <f t="shared" si="37"/>
        <v>0</v>
      </c>
      <c r="CA122" s="14">
        <f t="shared" si="38"/>
        <v>0</v>
      </c>
      <c r="CC122" s="14">
        <f t="shared" si="39"/>
        <v>0</v>
      </c>
      <c r="CE122" s="14">
        <f t="shared" si="40"/>
        <v>0</v>
      </c>
      <c r="CG122" s="14">
        <f t="shared" si="41"/>
        <v>0</v>
      </c>
      <c r="CI122" s="14">
        <f t="shared" si="42"/>
        <v>0</v>
      </c>
      <c r="CK122" s="14">
        <f t="shared" si="43"/>
        <v>0</v>
      </c>
      <c r="CM122" s="14">
        <f t="shared" si="44"/>
        <v>0</v>
      </c>
      <c r="CO122" s="14">
        <f t="shared" si="45"/>
        <v>0</v>
      </c>
      <c r="CQ122" s="14">
        <f t="shared" si="46"/>
        <v>0</v>
      </c>
      <c r="CS122" s="14">
        <f t="shared" si="47"/>
        <v>0</v>
      </c>
    </row>
    <row r="123" spans="2:97" x14ac:dyDescent="0.3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6" t="s">
        <v>1473</v>
      </c>
      <c r="AY123" s="14">
        <f t="shared" si="24"/>
        <v>0</v>
      </c>
      <c r="BA123" s="14">
        <f t="shared" si="25"/>
        <v>0</v>
      </c>
      <c r="BC123" s="14">
        <f t="shared" si="26"/>
        <v>0</v>
      </c>
      <c r="BE123" s="14">
        <f t="shared" si="27"/>
        <v>0</v>
      </c>
      <c r="BG123" s="14">
        <f t="shared" si="28"/>
        <v>0</v>
      </c>
      <c r="BI123" s="14">
        <f t="shared" si="29"/>
        <v>0</v>
      </c>
      <c r="BK123" s="14">
        <f t="shared" si="30"/>
        <v>0</v>
      </c>
      <c r="BM123" s="14">
        <f t="shared" si="31"/>
        <v>0</v>
      </c>
      <c r="BO123" s="14">
        <f t="shared" si="32"/>
        <v>0</v>
      </c>
      <c r="BQ123" s="14">
        <f t="shared" si="33"/>
        <v>0</v>
      </c>
      <c r="BS123" s="14">
        <f t="shared" si="34"/>
        <v>0</v>
      </c>
      <c r="BU123" s="14">
        <f t="shared" si="35"/>
        <v>0</v>
      </c>
      <c r="BW123" s="14">
        <f t="shared" si="36"/>
        <v>0</v>
      </c>
      <c r="BY123" s="14">
        <f t="shared" si="37"/>
        <v>0</v>
      </c>
      <c r="CA123" s="14">
        <f t="shared" si="38"/>
        <v>0</v>
      </c>
      <c r="CC123" s="14">
        <f t="shared" si="39"/>
        <v>0</v>
      </c>
      <c r="CE123" s="14">
        <f t="shared" si="40"/>
        <v>0</v>
      </c>
      <c r="CG123" s="14">
        <f t="shared" si="41"/>
        <v>0</v>
      </c>
      <c r="CI123" s="14">
        <f t="shared" si="42"/>
        <v>0</v>
      </c>
      <c r="CK123" s="14">
        <f t="shared" si="43"/>
        <v>0</v>
      </c>
      <c r="CM123" s="14">
        <f t="shared" si="44"/>
        <v>0</v>
      </c>
      <c r="CO123" s="14">
        <f t="shared" si="45"/>
        <v>0</v>
      </c>
      <c r="CQ123" s="14">
        <f t="shared" si="46"/>
        <v>0</v>
      </c>
      <c r="CS123" s="14">
        <f t="shared" si="47"/>
        <v>0</v>
      </c>
    </row>
    <row r="124" spans="2:97" x14ac:dyDescent="0.3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6" t="s">
        <v>1473</v>
      </c>
      <c r="AY124" s="14">
        <f t="shared" si="24"/>
        <v>0</v>
      </c>
      <c r="BA124" s="14">
        <f t="shared" si="25"/>
        <v>0</v>
      </c>
      <c r="BC124" s="14">
        <f t="shared" si="26"/>
        <v>0</v>
      </c>
      <c r="BE124" s="14">
        <f t="shared" si="27"/>
        <v>0</v>
      </c>
      <c r="BG124" s="14">
        <f t="shared" si="28"/>
        <v>0</v>
      </c>
      <c r="BI124" s="14">
        <f t="shared" si="29"/>
        <v>0</v>
      </c>
      <c r="BK124" s="14">
        <f t="shared" si="30"/>
        <v>0</v>
      </c>
      <c r="BM124" s="14">
        <f t="shared" si="31"/>
        <v>0</v>
      </c>
      <c r="BO124" s="14">
        <f t="shared" si="32"/>
        <v>0</v>
      </c>
      <c r="BQ124" s="14">
        <f t="shared" si="33"/>
        <v>0</v>
      </c>
      <c r="BS124" s="14">
        <f t="shared" si="34"/>
        <v>0</v>
      </c>
      <c r="BU124" s="14">
        <f t="shared" si="35"/>
        <v>0</v>
      </c>
      <c r="BW124" s="14">
        <f t="shared" si="36"/>
        <v>0</v>
      </c>
      <c r="BY124" s="14">
        <f t="shared" si="37"/>
        <v>0</v>
      </c>
      <c r="CA124" s="14">
        <f t="shared" si="38"/>
        <v>0</v>
      </c>
      <c r="CC124" s="14">
        <f t="shared" si="39"/>
        <v>0</v>
      </c>
      <c r="CE124" s="14">
        <f t="shared" si="40"/>
        <v>0</v>
      </c>
      <c r="CG124" s="14">
        <f t="shared" si="41"/>
        <v>0</v>
      </c>
      <c r="CI124" s="14">
        <f t="shared" si="42"/>
        <v>0</v>
      </c>
      <c r="CK124" s="14">
        <f t="shared" si="43"/>
        <v>0</v>
      </c>
      <c r="CM124" s="14">
        <f t="shared" si="44"/>
        <v>0</v>
      </c>
      <c r="CO124" s="14">
        <f t="shared" si="45"/>
        <v>0</v>
      </c>
      <c r="CQ124" s="14">
        <f t="shared" si="46"/>
        <v>0</v>
      </c>
      <c r="CS124" s="14">
        <f t="shared" si="47"/>
        <v>0</v>
      </c>
    </row>
    <row r="125" spans="2:97" x14ac:dyDescent="0.3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6" t="s">
        <v>1473</v>
      </c>
      <c r="AY125" s="14">
        <f t="shared" si="24"/>
        <v>0</v>
      </c>
      <c r="BA125" s="14">
        <f t="shared" si="25"/>
        <v>0</v>
      </c>
      <c r="BC125" s="14">
        <f t="shared" si="26"/>
        <v>0</v>
      </c>
      <c r="BE125" s="14">
        <f t="shared" si="27"/>
        <v>0</v>
      </c>
      <c r="BG125" s="14">
        <f t="shared" si="28"/>
        <v>0</v>
      </c>
      <c r="BI125" s="14">
        <f t="shared" si="29"/>
        <v>0</v>
      </c>
      <c r="BK125" s="14">
        <f t="shared" si="30"/>
        <v>0</v>
      </c>
      <c r="BM125" s="14">
        <f t="shared" si="31"/>
        <v>0</v>
      </c>
      <c r="BO125" s="14">
        <f t="shared" si="32"/>
        <v>0</v>
      </c>
      <c r="BQ125" s="14">
        <f t="shared" si="33"/>
        <v>0</v>
      </c>
      <c r="BS125" s="14">
        <f t="shared" si="34"/>
        <v>0</v>
      </c>
      <c r="BU125" s="14">
        <f t="shared" si="35"/>
        <v>0</v>
      </c>
      <c r="BW125" s="14">
        <f t="shared" si="36"/>
        <v>0</v>
      </c>
      <c r="BY125" s="14">
        <f t="shared" si="37"/>
        <v>0</v>
      </c>
      <c r="CA125" s="14">
        <f t="shared" si="38"/>
        <v>0</v>
      </c>
      <c r="CC125" s="14">
        <f t="shared" si="39"/>
        <v>0</v>
      </c>
      <c r="CE125" s="14">
        <f t="shared" si="40"/>
        <v>0</v>
      </c>
      <c r="CG125" s="14">
        <f t="shared" si="41"/>
        <v>0</v>
      </c>
      <c r="CI125" s="14">
        <f t="shared" si="42"/>
        <v>0</v>
      </c>
      <c r="CK125" s="14">
        <f t="shared" si="43"/>
        <v>0</v>
      </c>
      <c r="CM125" s="14">
        <f t="shared" si="44"/>
        <v>0</v>
      </c>
      <c r="CO125" s="14">
        <f t="shared" si="45"/>
        <v>0</v>
      </c>
      <c r="CQ125" s="14">
        <f t="shared" si="46"/>
        <v>0</v>
      </c>
      <c r="CS125" s="14">
        <f t="shared" si="47"/>
        <v>0</v>
      </c>
    </row>
    <row r="126" spans="2:97" x14ac:dyDescent="0.3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6" t="s">
        <v>1473</v>
      </c>
      <c r="AY126" s="14">
        <f t="shared" si="24"/>
        <v>0</v>
      </c>
      <c r="BA126" s="14">
        <f t="shared" si="25"/>
        <v>0</v>
      </c>
      <c r="BC126" s="14">
        <f t="shared" si="26"/>
        <v>0</v>
      </c>
      <c r="BE126" s="14">
        <f t="shared" si="27"/>
        <v>0</v>
      </c>
      <c r="BG126" s="14">
        <f t="shared" si="28"/>
        <v>0</v>
      </c>
      <c r="BI126" s="14">
        <f t="shared" si="29"/>
        <v>0</v>
      </c>
      <c r="BK126" s="14">
        <f t="shared" si="30"/>
        <v>0</v>
      </c>
      <c r="BM126" s="14">
        <f t="shared" si="31"/>
        <v>0</v>
      </c>
      <c r="BO126" s="14">
        <f t="shared" si="32"/>
        <v>0</v>
      </c>
      <c r="BQ126" s="14">
        <f t="shared" si="33"/>
        <v>0</v>
      </c>
      <c r="BS126" s="14">
        <f t="shared" si="34"/>
        <v>0</v>
      </c>
      <c r="BU126" s="14">
        <f t="shared" si="35"/>
        <v>0</v>
      </c>
      <c r="BW126" s="14">
        <f t="shared" si="36"/>
        <v>0</v>
      </c>
      <c r="BY126" s="14">
        <f t="shared" si="37"/>
        <v>0</v>
      </c>
      <c r="CA126" s="14">
        <f t="shared" si="38"/>
        <v>0</v>
      </c>
      <c r="CC126" s="14">
        <f t="shared" si="39"/>
        <v>0</v>
      </c>
      <c r="CE126" s="14">
        <f t="shared" si="40"/>
        <v>0</v>
      </c>
      <c r="CG126" s="14">
        <f t="shared" si="41"/>
        <v>0</v>
      </c>
      <c r="CI126" s="14">
        <f t="shared" si="42"/>
        <v>0</v>
      </c>
      <c r="CK126" s="14">
        <f t="shared" si="43"/>
        <v>0</v>
      </c>
      <c r="CM126" s="14">
        <f t="shared" si="44"/>
        <v>0</v>
      </c>
      <c r="CO126" s="14">
        <f t="shared" si="45"/>
        <v>0</v>
      </c>
      <c r="CQ126" s="14">
        <f t="shared" si="46"/>
        <v>0</v>
      </c>
      <c r="CS126" s="14">
        <f t="shared" si="47"/>
        <v>0</v>
      </c>
    </row>
    <row r="127" spans="2:97" x14ac:dyDescent="0.3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6" t="s">
        <v>1473</v>
      </c>
      <c r="AY127" s="14">
        <f t="shared" si="24"/>
        <v>0</v>
      </c>
      <c r="BA127" s="14">
        <f t="shared" si="25"/>
        <v>0</v>
      </c>
      <c r="BC127" s="14">
        <f t="shared" si="26"/>
        <v>0</v>
      </c>
      <c r="BE127" s="14">
        <f t="shared" si="27"/>
        <v>0</v>
      </c>
      <c r="BG127" s="14">
        <f t="shared" si="28"/>
        <v>0</v>
      </c>
      <c r="BI127" s="14">
        <f t="shared" si="29"/>
        <v>0</v>
      </c>
      <c r="BK127" s="14">
        <f t="shared" si="30"/>
        <v>0</v>
      </c>
      <c r="BM127" s="14">
        <f t="shared" si="31"/>
        <v>0</v>
      </c>
      <c r="BO127" s="14">
        <f t="shared" si="32"/>
        <v>0</v>
      </c>
      <c r="BQ127" s="14">
        <f t="shared" si="33"/>
        <v>0</v>
      </c>
      <c r="BS127" s="14">
        <f t="shared" si="34"/>
        <v>0</v>
      </c>
      <c r="BU127" s="14">
        <f t="shared" si="35"/>
        <v>0</v>
      </c>
      <c r="BW127" s="14">
        <f t="shared" si="36"/>
        <v>0</v>
      </c>
      <c r="BY127" s="14">
        <f t="shared" si="37"/>
        <v>0</v>
      </c>
      <c r="CA127" s="14">
        <f t="shared" si="38"/>
        <v>0</v>
      </c>
      <c r="CC127" s="14">
        <f t="shared" si="39"/>
        <v>0</v>
      </c>
      <c r="CE127" s="14">
        <f t="shared" si="40"/>
        <v>0</v>
      </c>
      <c r="CG127" s="14">
        <f t="shared" si="41"/>
        <v>0</v>
      </c>
      <c r="CI127" s="14">
        <f t="shared" si="42"/>
        <v>0</v>
      </c>
      <c r="CK127" s="14">
        <f t="shared" si="43"/>
        <v>0</v>
      </c>
      <c r="CM127" s="14">
        <f t="shared" si="44"/>
        <v>0</v>
      </c>
      <c r="CO127" s="14">
        <f t="shared" si="45"/>
        <v>0</v>
      </c>
      <c r="CQ127" s="14">
        <f t="shared" si="46"/>
        <v>0</v>
      </c>
      <c r="CS127" s="14">
        <f t="shared" si="47"/>
        <v>0</v>
      </c>
    </row>
    <row r="128" spans="2:97" x14ac:dyDescent="0.3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6" t="s">
        <v>1473</v>
      </c>
      <c r="AY128" s="14">
        <f t="shared" si="24"/>
        <v>0</v>
      </c>
      <c r="BA128" s="14">
        <f t="shared" si="25"/>
        <v>0</v>
      </c>
      <c r="BC128" s="14">
        <f t="shared" si="26"/>
        <v>0</v>
      </c>
      <c r="BE128" s="14">
        <f t="shared" si="27"/>
        <v>0</v>
      </c>
      <c r="BG128" s="14">
        <f t="shared" si="28"/>
        <v>0</v>
      </c>
      <c r="BI128" s="14">
        <f t="shared" si="29"/>
        <v>0</v>
      </c>
      <c r="BK128" s="14">
        <f t="shared" si="30"/>
        <v>0</v>
      </c>
      <c r="BM128" s="14">
        <f t="shared" si="31"/>
        <v>0</v>
      </c>
      <c r="BO128" s="14">
        <f t="shared" si="32"/>
        <v>0</v>
      </c>
      <c r="BQ128" s="14">
        <f t="shared" si="33"/>
        <v>0</v>
      </c>
      <c r="BS128" s="14">
        <f t="shared" si="34"/>
        <v>0</v>
      </c>
      <c r="BU128" s="14">
        <f t="shared" si="35"/>
        <v>0</v>
      </c>
      <c r="BW128" s="14">
        <f t="shared" si="36"/>
        <v>0</v>
      </c>
      <c r="BY128" s="14">
        <f t="shared" si="37"/>
        <v>0</v>
      </c>
      <c r="CA128" s="14">
        <f t="shared" si="38"/>
        <v>0</v>
      </c>
      <c r="CC128" s="14">
        <f t="shared" si="39"/>
        <v>0</v>
      </c>
      <c r="CE128" s="14">
        <f t="shared" si="40"/>
        <v>0</v>
      </c>
      <c r="CG128" s="14">
        <f t="shared" si="41"/>
        <v>0</v>
      </c>
      <c r="CI128" s="14">
        <f t="shared" si="42"/>
        <v>0</v>
      </c>
      <c r="CK128" s="14">
        <f t="shared" si="43"/>
        <v>0</v>
      </c>
      <c r="CM128" s="14">
        <f t="shared" si="44"/>
        <v>0</v>
      </c>
      <c r="CO128" s="14">
        <f t="shared" si="45"/>
        <v>0</v>
      </c>
      <c r="CQ128" s="14">
        <f t="shared" si="46"/>
        <v>0</v>
      </c>
      <c r="CS128" s="14">
        <f t="shared" si="47"/>
        <v>0</v>
      </c>
    </row>
    <row r="129" spans="2:97" x14ac:dyDescent="0.3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6" t="s">
        <v>1473</v>
      </c>
      <c r="AY129" s="14">
        <f t="shared" si="24"/>
        <v>0</v>
      </c>
      <c r="BA129" s="14">
        <f t="shared" si="25"/>
        <v>0</v>
      </c>
      <c r="BC129" s="14">
        <f t="shared" si="26"/>
        <v>0</v>
      </c>
      <c r="BE129" s="14">
        <f t="shared" si="27"/>
        <v>0</v>
      </c>
      <c r="BG129" s="14">
        <f t="shared" si="28"/>
        <v>0</v>
      </c>
      <c r="BI129" s="14">
        <f t="shared" si="29"/>
        <v>0</v>
      </c>
      <c r="BK129" s="14">
        <f t="shared" si="30"/>
        <v>0</v>
      </c>
      <c r="BM129" s="14">
        <f t="shared" si="31"/>
        <v>0</v>
      </c>
      <c r="BO129" s="14">
        <f t="shared" si="32"/>
        <v>0</v>
      </c>
      <c r="BQ129" s="14">
        <f t="shared" si="33"/>
        <v>0</v>
      </c>
      <c r="BS129" s="14">
        <f t="shared" si="34"/>
        <v>0</v>
      </c>
      <c r="BU129" s="14">
        <f t="shared" si="35"/>
        <v>0</v>
      </c>
      <c r="BW129" s="14">
        <f t="shared" si="36"/>
        <v>0</v>
      </c>
      <c r="BY129" s="14">
        <f t="shared" si="37"/>
        <v>0</v>
      </c>
      <c r="CA129" s="14">
        <f t="shared" si="38"/>
        <v>0</v>
      </c>
      <c r="CC129" s="14">
        <f t="shared" si="39"/>
        <v>0</v>
      </c>
      <c r="CE129" s="14">
        <f t="shared" si="40"/>
        <v>0</v>
      </c>
      <c r="CG129" s="14">
        <f t="shared" si="41"/>
        <v>0</v>
      </c>
      <c r="CI129" s="14">
        <f t="shared" si="42"/>
        <v>0</v>
      </c>
      <c r="CK129" s="14">
        <f t="shared" si="43"/>
        <v>0</v>
      </c>
      <c r="CM129" s="14">
        <f t="shared" si="44"/>
        <v>0</v>
      </c>
      <c r="CO129" s="14">
        <f t="shared" si="45"/>
        <v>0</v>
      </c>
      <c r="CQ129" s="14">
        <f t="shared" si="46"/>
        <v>0</v>
      </c>
      <c r="CS129" s="14">
        <f t="shared" si="47"/>
        <v>0</v>
      </c>
    </row>
    <row r="130" spans="2:97" x14ac:dyDescent="0.3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6" t="s">
        <v>1473</v>
      </c>
      <c r="AY130" s="14">
        <f t="shared" si="24"/>
        <v>0</v>
      </c>
      <c r="BA130" s="14">
        <f t="shared" si="25"/>
        <v>0</v>
      </c>
      <c r="BC130" s="14">
        <f t="shared" si="26"/>
        <v>0</v>
      </c>
      <c r="BE130" s="14">
        <f t="shared" si="27"/>
        <v>0</v>
      </c>
      <c r="BG130" s="14">
        <f t="shared" si="28"/>
        <v>0</v>
      </c>
      <c r="BI130" s="14">
        <f t="shared" si="29"/>
        <v>0</v>
      </c>
      <c r="BK130" s="14">
        <f t="shared" si="30"/>
        <v>0</v>
      </c>
      <c r="BM130" s="14">
        <f t="shared" si="31"/>
        <v>0</v>
      </c>
      <c r="BO130" s="14">
        <f t="shared" si="32"/>
        <v>0</v>
      </c>
      <c r="BQ130" s="14">
        <f t="shared" si="33"/>
        <v>0</v>
      </c>
      <c r="BS130" s="14">
        <f t="shared" si="34"/>
        <v>0</v>
      </c>
      <c r="BU130" s="14">
        <f t="shared" si="35"/>
        <v>0</v>
      </c>
      <c r="BW130" s="14">
        <f t="shared" si="36"/>
        <v>0</v>
      </c>
      <c r="BY130" s="14">
        <f t="shared" si="37"/>
        <v>0</v>
      </c>
      <c r="CA130" s="14">
        <f t="shared" si="38"/>
        <v>0</v>
      </c>
      <c r="CC130" s="14">
        <f t="shared" si="39"/>
        <v>0</v>
      </c>
      <c r="CE130" s="14">
        <f t="shared" si="40"/>
        <v>0</v>
      </c>
      <c r="CG130" s="14">
        <f t="shared" si="41"/>
        <v>0</v>
      </c>
      <c r="CI130" s="14">
        <f t="shared" si="42"/>
        <v>0</v>
      </c>
      <c r="CK130" s="14">
        <f t="shared" si="43"/>
        <v>0</v>
      </c>
      <c r="CM130" s="14">
        <f t="shared" si="44"/>
        <v>0</v>
      </c>
      <c r="CO130" s="14">
        <f t="shared" si="45"/>
        <v>0</v>
      </c>
      <c r="CQ130" s="14">
        <f t="shared" si="46"/>
        <v>0</v>
      </c>
      <c r="CS130" s="14">
        <f t="shared" si="47"/>
        <v>0</v>
      </c>
    </row>
    <row r="131" spans="2:97" x14ac:dyDescent="0.3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6" t="s">
        <v>1473</v>
      </c>
      <c r="AY131" s="14">
        <f t="shared" si="24"/>
        <v>0</v>
      </c>
      <c r="BA131" s="14">
        <f t="shared" si="25"/>
        <v>0</v>
      </c>
      <c r="BC131" s="14">
        <f t="shared" si="26"/>
        <v>0</v>
      </c>
      <c r="BE131" s="14">
        <f t="shared" si="27"/>
        <v>0</v>
      </c>
      <c r="BG131" s="14">
        <f t="shared" si="28"/>
        <v>0</v>
      </c>
      <c r="BI131" s="14">
        <f t="shared" si="29"/>
        <v>0</v>
      </c>
      <c r="BK131" s="14">
        <f t="shared" si="30"/>
        <v>0</v>
      </c>
      <c r="BM131" s="14">
        <f t="shared" si="31"/>
        <v>0</v>
      </c>
      <c r="BO131" s="14">
        <f t="shared" si="32"/>
        <v>0</v>
      </c>
      <c r="BQ131" s="14">
        <f t="shared" si="33"/>
        <v>0</v>
      </c>
      <c r="BS131" s="14">
        <f t="shared" si="34"/>
        <v>0</v>
      </c>
      <c r="BU131" s="14">
        <f t="shared" si="35"/>
        <v>0</v>
      </c>
      <c r="BW131" s="14">
        <f t="shared" si="36"/>
        <v>0</v>
      </c>
      <c r="BY131" s="14">
        <f t="shared" si="37"/>
        <v>0</v>
      </c>
      <c r="CA131" s="14">
        <f t="shared" si="38"/>
        <v>0</v>
      </c>
      <c r="CC131" s="14">
        <f t="shared" si="39"/>
        <v>0</v>
      </c>
      <c r="CE131" s="14">
        <f t="shared" si="40"/>
        <v>0</v>
      </c>
      <c r="CG131" s="14">
        <f t="shared" si="41"/>
        <v>0</v>
      </c>
      <c r="CI131" s="14">
        <f t="shared" si="42"/>
        <v>0</v>
      </c>
      <c r="CK131" s="14">
        <f t="shared" si="43"/>
        <v>0</v>
      </c>
      <c r="CM131" s="14">
        <f t="shared" si="44"/>
        <v>0</v>
      </c>
      <c r="CO131" s="14">
        <f t="shared" si="45"/>
        <v>0</v>
      </c>
      <c r="CQ131" s="14">
        <f t="shared" si="46"/>
        <v>0</v>
      </c>
      <c r="CS131" s="14">
        <f t="shared" si="47"/>
        <v>0</v>
      </c>
    </row>
    <row r="132" spans="2:97" x14ac:dyDescent="0.3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6" t="s">
        <v>1473</v>
      </c>
      <c r="AY132" s="14">
        <f t="shared" si="24"/>
        <v>0</v>
      </c>
      <c r="BA132" s="14">
        <f t="shared" si="25"/>
        <v>0</v>
      </c>
      <c r="BC132" s="14">
        <f t="shared" si="26"/>
        <v>0</v>
      </c>
      <c r="BE132" s="14">
        <f t="shared" si="27"/>
        <v>0</v>
      </c>
      <c r="BG132" s="14">
        <f t="shared" si="28"/>
        <v>0</v>
      </c>
      <c r="BI132" s="14">
        <f t="shared" si="29"/>
        <v>0</v>
      </c>
      <c r="BK132" s="14">
        <f t="shared" si="30"/>
        <v>0</v>
      </c>
      <c r="BM132" s="14">
        <f t="shared" si="31"/>
        <v>0</v>
      </c>
      <c r="BO132" s="14">
        <f t="shared" si="32"/>
        <v>0</v>
      </c>
      <c r="BQ132" s="14">
        <f t="shared" si="33"/>
        <v>0</v>
      </c>
      <c r="BS132" s="14">
        <f t="shared" si="34"/>
        <v>0</v>
      </c>
      <c r="BU132" s="14">
        <f t="shared" si="35"/>
        <v>0</v>
      </c>
      <c r="BW132" s="14">
        <f t="shared" si="36"/>
        <v>0</v>
      </c>
      <c r="BY132" s="14">
        <f t="shared" si="37"/>
        <v>0</v>
      </c>
      <c r="CA132" s="14">
        <f t="shared" si="38"/>
        <v>0</v>
      </c>
      <c r="CC132" s="14">
        <f t="shared" si="39"/>
        <v>0</v>
      </c>
      <c r="CE132" s="14">
        <f t="shared" si="40"/>
        <v>0</v>
      </c>
      <c r="CG132" s="14">
        <f t="shared" si="41"/>
        <v>0</v>
      </c>
      <c r="CI132" s="14">
        <f t="shared" si="42"/>
        <v>0</v>
      </c>
      <c r="CK132" s="14">
        <f t="shared" si="43"/>
        <v>0</v>
      </c>
      <c r="CM132" s="14">
        <f t="shared" si="44"/>
        <v>0</v>
      </c>
      <c r="CO132" s="14">
        <f t="shared" si="45"/>
        <v>0</v>
      </c>
      <c r="CQ132" s="14">
        <f t="shared" si="46"/>
        <v>0</v>
      </c>
      <c r="CS132" s="14">
        <f t="shared" si="47"/>
        <v>0</v>
      </c>
    </row>
    <row r="133" spans="2:97" x14ac:dyDescent="0.3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6" t="s">
        <v>1473</v>
      </c>
      <c r="AY133" s="14">
        <f t="shared" si="24"/>
        <v>0</v>
      </c>
      <c r="BA133" s="14">
        <f t="shared" si="25"/>
        <v>0</v>
      </c>
      <c r="BC133" s="14">
        <f t="shared" si="26"/>
        <v>0</v>
      </c>
      <c r="BE133" s="14">
        <f t="shared" si="27"/>
        <v>0</v>
      </c>
      <c r="BG133" s="14">
        <f t="shared" si="28"/>
        <v>0</v>
      </c>
      <c r="BI133" s="14">
        <f t="shared" si="29"/>
        <v>0</v>
      </c>
      <c r="BK133" s="14">
        <f t="shared" si="30"/>
        <v>0</v>
      </c>
      <c r="BM133" s="14">
        <f t="shared" si="31"/>
        <v>0</v>
      </c>
      <c r="BO133" s="14">
        <f t="shared" si="32"/>
        <v>0</v>
      </c>
      <c r="BQ133" s="14">
        <f t="shared" si="33"/>
        <v>0</v>
      </c>
      <c r="BS133" s="14">
        <f t="shared" si="34"/>
        <v>0</v>
      </c>
      <c r="BU133" s="14">
        <f t="shared" si="35"/>
        <v>0</v>
      </c>
      <c r="BW133" s="14">
        <f t="shared" si="36"/>
        <v>0</v>
      </c>
      <c r="BY133" s="14">
        <f t="shared" si="37"/>
        <v>0</v>
      </c>
      <c r="CA133" s="14">
        <f t="shared" si="38"/>
        <v>0</v>
      </c>
      <c r="CC133" s="14">
        <f t="shared" si="39"/>
        <v>0</v>
      </c>
      <c r="CE133" s="14">
        <f t="shared" si="40"/>
        <v>0</v>
      </c>
      <c r="CG133" s="14">
        <f t="shared" si="41"/>
        <v>0</v>
      </c>
      <c r="CI133" s="14">
        <f t="shared" si="42"/>
        <v>0</v>
      </c>
      <c r="CK133" s="14">
        <f t="shared" si="43"/>
        <v>0</v>
      </c>
      <c r="CM133" s="14">
        <f t="shared" si="44"/>
        <v>0</v>
      </c>
      <c r="CO133" s="14">
        <f t="shared" si="45"/>
        <v>0</v>
      </c>
      <c r="CQ133" s="14">
        <f t="shared" si="46"/>
        <v>0</v>
      </c>
      <c r="CS133" s="14">
        <f t="shared" si="47"/>
        <v>0</v>
      </c>
    </row>
    <row r="134" spans="2:97" x14ac:dyDescent="0.3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6" t="s">
        <v>1473</v>
      </c>
      <c r="AY134" s="14">
        <f t="shared" si="24"/>
        <v>0</v>
      </c>
      <c r="BA134" s="14">
        <f t="shared" si="25"/>
        <v>0</v>
      </c>
      <c r="BC134" s="14">
        <f t="shared" si="26"/>
        <v>0</v>
      </c>
      <c r="BE134" s="14">
        <f t="shared" si="27"/>
        <v>0</v>
      </c>
      <c r="BG134" s="14">
        <f t="shared" si="28"/>
        <v>0</v>
      </c>
      <c r="BI134" s="14">
        <f t="shared" si="29"/>
        <v>0</v>
      </c>
      <c r="BK134" s="14">
        <f t="shared" si="30"/>
        <v>0</v>
      </c>
      <c r="BM134" s="14">
        <f t="shared" si="31"/>
        <v>0</v>
      </c>
      <c r="BO134" s="14">
        <f t="shared" si="32"/>
        <v>0</v>
      </c>
      <c r="BQ134" s="14">
        <f t="shared" si="33"/>
        <v>0</v>
      </c>
      <c r="BS134" s="14">
        <f t="shared" si="34"/>
        <v>0</v>
      </c>
      <c r="BU134" s="14">
        <f t="shared" si="35"/>
        <v>0</v>
      </c>
      <c r="BW134" s="14">
        <f t="shared" si="36"/>
        <v>0</v>
      </c>
      <c r="BY134" s="14">
        <f t="shared" si="37"/>
        <v>0</v>
      </c>
      <c r="CA134" s="14">
        <f t="shared" si="38"/>
        <v>0</v>
      </c>
      <c r="CC134" s="14">
        <f t="shared" si="39"/>
        <v>0</v>
      </c>
      <c r="CE134" s="14">
        <f t="shared" si="40"/>
        <v>0</v>
      </c>
      <c r="CG134" s="14">
        <f t="shared" si="41"/>
        <v>0</v>
      </c>
      <c r="CI134" s="14">
        <f t="shared" si="42"/>
        <v>0</v>
      </c>
      <c r="CK134" s="14">
        <f t="shared" si="43"/>
        <v>0</v>
      </c>
      <c r="CM134" s="14">
        <f t="shared" si="44"/>
        <v>0</v>
      </c>
      <c r="CO134" s="14">
        <f t="shared" si="45"/>
        <v>0</v>
      </c>
      <c r="CQ134" s="14">
        <f t="shared" si="46"/>
        <v>0</v>
      </c>
      <c r="CS134" s="14">
        <f t="shared" si="47"/>
        <v>0</v>
      </c>
    </row>
    <row r="135" spans="2:97" x14ac:dyDescent="0.3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6" t="s">
        <v>1473</v>
      </c>
      <c r="AY135" s="14">
        <f t="shared" si="24"/>
        <v>0</v>
      </c>
      <c r="BA135" s="14">
        <f t="shared" si="25"/>
        <v>0</v>
      </c>
      <c r="BC135" s="14">
        <f t="shared" si="26"/>
        <v>0</v>
      </c>
      <c r="BE135" s="14">
        <f t="shared" si="27"/>
        <v>0</v>
      </c>
      <c r="BG135" s="14">
        <f t="shared" si="28"/>
        <v>0</v>
      </c>
      <c r="BI135" s="14">
        <f t="shared" si="29"/>
        <v>0</v>
      </c>
      <c r="BK135" s="14">
        <f t="shared" si="30"/>
        <v>0</v>
      </c>
      <c r="BM135" s="14">
        <f t="shared" si="31"/>
        <v>0</v>
      </c>
      <c r="BO135" s="14">
        <f t="shared" si="32"/>
        <v>0</v>
      </c>
      <c r="BQ135" s="14">
        <f t="shared" si="33"/>
        <v>0</v>
      </c>
      <c r="BS135" s="14">
        <f t="shared" si="34"/>
        <v>0</v>
      </c>
      <c r="BU135" s="14">
        <f t="shared" si="35"/>
        <v>0</v>
      </c>
      <c r="BW135" s="14">
        <f t="shared" si="36"/>
        <v>0</v>
      </c>
      <c r="BY135" s="14">
        <f t="shared" si="37"/>
        <v>0</v>
      </c>
      <c r="CA135" s="14">
        <f t="shared" si="38"/>
        <v>0</v>
      </c>
      <c r="CC135" s="14">
        <f t="shared" si="39"/>
        <v>0</v>
      </c>
      <c r="CE135" s="14">
        <f t="shared" si="40"/>
        <v>0</v>
      </c>
      <c r="CG135" s="14">
        <f t="shared" si="41"/>
        <v>0</v>
      </c>
      <c r="CI135" s="14">
        <f t="shared" si="42"/>
        <v>0</v>
      </c>
      <c r="CK135" s="14">
        <f t="shared" si="43"/>
        <v>0</v>
      </c>
      <c r="CM135" s="14">
        <f t="shared" si="44"/>
        <v>0</v>
      </c>
      <c r="CO135" s="14">
        <f t="shared" si="45"/>
        <v>0</v>
      </c>
      <c r="CQ135" s="14">
        <f t="shared" si="46"/>
        <v>0</v>
      </c>
      <c r="CS135" s="14">
        <f t="shared" si="47"/>
        <v>0</v>
      </c>
    </row>
    <row r="136" spans="2:97" x14ac:dyDescent="0.3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6" t="s">
        <v>1473</v>
      </c>
      <c r="AY136" s="14">
        <f t="shared" si="24"/>
        <v>0</v>
      </c>
      <c r="BA136" s="14">
        <f t="shared" si="25"/>
        <v>0</v>
      </c>
      <c r="BC136" s="14">
        <f t="shared" si="26"/>
        <v>0</v>
      </c>
      <c r="BE136" s="14">
        <f t="shared" si="27"/>
        <v>0</v>
      </c>
      <c r="BG136" s="14">
        <f t="shared" si="28"/>
        <v>0</v>
      </c>
      <c r="BI136" s="14">
        <f t="shared" si="29"/>
        <v>0</v>
      </c>
      <c r="BK136" s="14">
        <f t="shared" si="30"/>
        <v>0</v>
      </c>
      <c r="BM136" s="14">
        <f t="shared" si="31"/>
        <v>0</v>
      </c>
      <c r="BO136" s="14">
        <f t="shared" si="32"/>
        <v>0</v>
      </c>
      <c r="BQ136" s="14">
        <f t="shared" si="33"/>
        <v>0</v>
      </c>
      <c r="BS136" s="14">
        <f t="shared" si="34"/>
        <v>0</v>
      </c>
      <c r="BU136" s="14">
        <f t="shared" si="35"/>
        <v>0</v>
      </c>
      <c r="BW136" s="14">
        <f t="shared" si="36"/>
        <v>0</v>
      </c>
      <c r="BY136" s="14">
        <f t="shared" si="37"/>
        <v>0</v>
      </c>
      <c r="CA136" s="14">
        <f t="shared" si="38"/>
        <v>0</v>
      </c>
      <c r="CC136" s="14">
        <f t="shared" si="39"/>
        <v>0</v>
      </c>
      <c r="CE136" s="14">
        <f t="shared" si="40"/>
        <v>0</v>
      </c>
      <c r="CG136" s="14">
        <f t="shared" si="41"/>
        <v>0</v>
      </c>
      <c r="CI136" s="14">
        <f t="shared" si="42"/>
        <v>0</v>
      </c>
      <c r="CK136" s="14">
        <f t="shared" si="43"/>
        <v>0</v>
      </c>
      <c r="CM136" s="14">
        <f t="shared" si="44"/>
        <v>0</v>
      </c>
      <c r="CO136" s="14">
        <f t="shared" si="45"/>
        <v>0</v>
      </c>
      <c r="CQ136" s="14">
        <f t="shared" si="46"/>
        <v>0</v>
      </c>
      <c r="CS136" s="14">
        <f t="shared" si="47"/>
        <v>0</v>
      </c>
    </row>
    <row r="137" spans="2:97" x14ac:dyDescent="0.3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6" t="s">
        <v>1473</v>
      </c>
      <c r="AY137" s="14">
        <f t="shared" si="24"/>
        <v>0</v>
      </c>
      <c r="BA137" s="14">
        <f t="shared" si="25"/>
        <v>0</v>
      </c>
      <c r="BC137" s="14">
        <f t="shared" si="26"/>
        <v>0</v>
      </c>
      <c r="BE137" s="14">
        <f t="shared" si="27"/>
        <v>0</v>
      </c>
      <c r="BG137" s="14">
        <f t="shared" si="28"/>
        <v>0</v>
      </c>
      <c r="BI137" s="14">
        <f t="shared" si="29"/>
        <v>0</v>
      </c>
      <c r="BK137" s="14">
        <f t="shared" si="30"/>
        <v>0</v>
      </c>
      <c r="BM137" s="14">
        <f t="shared" si="31"/>
        <v>0</v>
      </c>
      <c r="BO137" s="14">
        <f t="shared" si="32"/>
        <v>0</v>
      </c>
      <c r="BQ137" s="14">
        <f t="shared" si="33"/>
        <v>0</v>
      </c>
      <c r="BS137" s="14">
        <f t="shared" si="34"/>
        <v>0</v>
      </c>
      <c r="BU137" s="14">
        <f t="shared" si="35"/>
        <v>0</v>
      </c>
      <c r="BW137" s="14">
        <f t="shared" si="36"/>
        <v>0</v>
      </c>
      <c r="BY137" s="14">
        <f t="shared" si="37"/>
        <v>0</v>
      </c>
      <c r="CA137" s="14">
        <f t="shared" si="38"/>
        <v>0</v>
      </c>
      <c r="CC137" s="14">
        <f t="shared" si="39"/>
        <v>0</v>
      </c>
      <c r="CE137" s="14">
        <f t="shared" si="40"/>
        <v>0</v>
      </c>
      <c r="CG137" s="14">
        <f t="shared" si="41"/>
        <v>0</v>
      </c>
      <c r="CI137" s="14">
        <f t="shared" si="42"/>
        <v>0</v>
      </c>
      <c r="CK137" s="14">
        <f t="shared" si="43"/>
        <v>0</v>
      </c>
      <c r="CM137" s="14">
        <f t="shared" si="44"/>
        <v>0</v>
      </c>
      <c r="CO137" s="14">
        <f t="shared" si="45"/>
        <v>0</v>
      </c>
      <c r="CQ137" s="14">
        <f t="shared" si="46"/>
        <v>0</v>
      </c>
      <c r="CS137" s="14">
        <f t="shared" si="47"/>
        <v>0</v>
      </c>
    </row>
    <row r="138" spans="2:97" x14ac:dyDescent="0.3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6" t="s">
        <v>1473</v>
      </c>
      <c r="AY138" s="14">
        <f t="shared" ref="AY138:AY201" si="48">IF(LEFT(B138,1)="O","Orange",IF(LEFT(B138,1)="B","Blue",IF(LEFT(B138,1)="Y","Yellow",IF(LEFT(B138,1)="P","Pink",IF(LEFT(B138,1)="G","Green",0)))))</f>
        <v>0</v>
      </c>
      <c r="BA138" s="14">
        <f t="shared" ref="BA138:BA201" si="49">IF(LEFT(D138,1)="O","Orange",IF(LEFT(D138,1)="B","Blue",IF(LEFT(D138,1)="Y","Yellow",IF(LEFT(D138,1)="P","Pink",IF(LEFT(D138,1)="G","Green",0)))))</f>
        <v>0</v>
      </c>
      <c r="BC138" s="14">
        <f t="shared" ref="BC138:BC201" si="50">IF(LEFT(F138,1)="O","Orange",IF(LEFT(F138,1)="B","Blue",IF(LEFT(F138,1)="Y","Yellow",IF(LEFT(F138,1)="P","Pink",IF(LEFT(F138,1)="G","Green",0)))))</f>
        <v>0</v>
      </c>
      <c r="BE138" s="14">
        <f t="shared" ref="BE138:BE201" si="51">IF(LEFT(H138,1)="O","Orange",IF(LEFT(H138,1)="B","Blue",IF(LEFT(H138,1)="Y","Yellow",IF(LEFT(H138,1)="P","Pink",IF(LEFT(H138,1)="G","Green",0)))))</f>
        <v>0</v>
      </c>
      <c r="BG138" s="14">
        <f t="shared" ref="BG138:BG201" si="52">IF(LEFT(J138,1)="O","Orange",IF(LEFT(J138,1)="B","Blue",IF(LEFT(J138,1)="Y","Yellow",IF(LEFT(J138,1)="P","Pink",IF(LEFT(J138,1)="G","Green",0)))))</f>
        <v>0</v>
      </c>
      <c r="BI138" s="14">
        <f t="shared" ref="BI138:BI201" si="53">IF(LEFT(L138,1)="O","Orange",IF(LEFT(L138,1)="B","Blue",IF(LEFT(L138,1)="Y","Yellow",IF(LEFT(L138,1)="P","Pink",IF(LEFT(L138,1)="G","Green",0)))))</f>
        <v>0</v>
      </c>
      <c r="BK138" s="14">
        <f t="shared" ref="BK138:BK201" si="54">IF(LEFT(N138,1)="O","Orange",IF(LEFT(N138,1)="B","Blue",IF(LEFT(N138,1)="Y","Yellow",IF(LEFT(N138,1)="P","Pink",IF(LEFT(N138,1)="G","Green",0)))))</f>
        <v>0</v>
      </c>
      <c r="BM138" s="14">
        <f t="shared" ref="BM138:BM201" si="55">IF(LEFT(P138,1)="O","Orange",IF(LEFT(P138,1)="B","Blue",IF(LEFT(P138,1)="Y","Yellow",IF(LEFT(P138,1)="P","Pink",IF(LEFT(P138,1)="G","Green",0)))))</f>
        <v>0</v>
      </c>
      <c r="BO138" s="14">
        <f t="shared" ref="BO138:BO201" si="56">IF(LEFT(R138,1)="O","Orange",IF(LEFT(R138,1)="B","Blue",IF(LEFT(R138,1)="Y","Yellow",IF(LEFT(R138,1)="P","Pink",IF(LEFT(R138,1)="G","Green",0)))))</f>
        <v>0</v>
      </c>
      <c r="BQ138" s="14">
        <f t="shared" ref="BQ138:BQ201" si="57">IF(LEFT(T138,1)="O","Orange",IF(LEFT(T138,1)="B","Blue",IF(LEFT(T138,1)="Y","Yellow",IF(LEFT(T138,1)="P","Pink",IF(LEFT(T138,1)="G","Green",0)))))</f>
        <v>0</v>
      </c>
      <c r="BS138" s="14">
        <f t="shared" ref="BS138:BS201" si="58">IF(LEFT(V138,1)="O","Orange",IF(LEFT(V138,1)="B","Blue",IF(LEFT(V138,1)="Y","Yellow",IF(LEFT(V138,1)="P","Pink",IF(LEFT(V138,1)="G","Green",0)))))</f>
        <v>0</v>
      </c>
      <c r="BU138" s="14">
        <f t="shared" ref="BU138:BU201" si="59">IF(LEFT(X138,1)="O","Orange",IF(LEFT(X138,1)="B","Blue",IF(LEFT(X138,1)="Y","Yellow",IF(LEFT(X138,1)="P","Pink",IF(LEFT(X138,1)="G","Green",0)))))</f>
        <v>0</v>
      </c>
      <c r="BW138" s="14">
        <f t="shared" ref="BW138:BW201" si="60">IF(LEFT(Z138,1)="O","Orange",IF(LEFT(Z138,1)="B","Blue",IF(LEFT(Z138,1)="Y","Yellow",IF(LEFT(Z138,1)="P","Pink",IF(LEFT(Z138,1)="G","Green",0)))))</f>
        <v>0</v>
      </c>
      <c r="BY138" s="14">
        <f t="shared" ref="BY138:BY201" si="61">IF(LEFT(AB138,1)="O","Orange",IF(LEFT(AB138,1)="B","Blue",IF(LEFT(AB138,1)="Y","Yellow",IF(LEFT(AB138,1)="P","Pink",IF(LEFT(AB138,1)="G","Green",0)))))</f>
        <v>0</v>
      </c>
      <c r="CA138" s="14">
        <f t="shared" ref="CA138:CA201" si="62">IF(LEFT(AD138,1)="O","Orange",IF(LEFT(AD138,1)="B","Blue",IF(LEFT(AD138,1)="Y","Yellow",IF(LEFT(AD138,1)="P","Pink",IF(LEFT(AD138,1)="G","Green",0)))))</f>
        <v>0</v>
      </c>
      <c r="CC138" s="14">
        <f t="shared" ref="CC138:CC201" si="63">IF(LEFT(AF138,1)="O","Orange",IF(LEFT(AF138,1)="B","Blue",IF(LEFT(AF138,1)="Y","Yellow",IF(LEFT(AF138,1)="P","Pink",IF(LEFT(AF138,1)="G","Green",0)))))</f>
        <v>0</v>
      </c>
      <c r="CE138" s="14">
        <f t="shared" ref="CE138:CE201" si="64">IF(LEFT(AH138,1)="O","Orange",IF(LEFT(AH138,1)="B","Blue",IF(LEFT(AH138,1)="Y","Yellow",IF(LEFT(AH138,1)="P","Pink",IF(LEFT(AH138,1)="G","Green",0)))))</f>
        <v>0</v>
      </c>
      <c r="CG138" s="14">
        <f t="shared" ref="CG138:CG201" si="65">IF(LEFT(AJ138,1)="O","Orange",IF(LEFT(AJ138,1)="B","Blue",IF(LEFT(AJ138,1)="Y","Yellow",IF(LEFT(AJ138,1)="P","Pink",IF(LEFT(AJ138,1)="G","Green",0)))))</f>
        <v>0</v>
      </c>
      <c r="CI138" s="14">
        <f t="shared" ref="CI138:CI201" si="66">IF(LEFT(AL138,1)="O","Orange",IF(LEFT(AL138,1)="B","Blue",IF(LEFT(AL138,1)="Y","Yellow",IF(LEFT(AL138,1)="P","Pink",IF(LEFT(AL138,1)="G","Green",0)))))</f>
        <v>0</v>
      </c>
      <c r="CK138" s="14">
        <f t="shared" ref="CK138:CK201" si="67">IF(LEFT(AN138,1)="O","Orange",IF(LEFT(AN138,1)="B","Blue",IF(LEFT(AN138,1)="Y","Yellow",IF(LEFT(AN138,1)="P","Pink",IF(LEFT(AN138,1)="G","Green",0)))))</f>
        <v>0</v>
      </c>
      <c r="CM138" s="14">
        <f t="shared" ref="CM138:CM201" si="68">IF(LEFT(AP138,1)="O","Orange",IF(LEFT(AP138,1)="B","Blue",IF(LEFT(AP138,1)="Y","Yellow",IF(LEFT(AP138,1)="P","Pink",IF(LEFT(AP138,1)="G","Green",0)))))</f>
        <v>0</v>
      </c>
      <c r="CO138" s="14">
        <f t="shared" ref="CO138:CO201" si="69">IF(LEFT(AR138,1)="O","Orange",IF(LEFT(AR138,1)="B","Blue",IF(LEFT(AR138,1)="Y","Yellow",IF(LEFT(AR138,1)="P","Pink",IF(LEFT(AR138,1)="G","Green",0)))))</f>
        <v>0</v>
      </c>
      <c r="CQ138" s="14">
        <f t="shared" ref="CQ138:CQ201" si="70">IF(LEFT(AT138,1)="O","Orange",IF(LEFT(AT138,1)="B","Blue",IF(LEFT(AT138,1)="Y","Yellow",IF(LEFT(AT138,1)="P","Pink",IF(LEFT(AT138,1)="G","Green",0)))))</f>
        <v>0</v>
      </c>
      <c r="CS138" s="14">
        <f t="shared" ref="CS138:CS201" si="71">IF(LEFT(AV138,1)="O","Orange",IF(LEFT(AV138,1)="B","Blue",IF(LEFT(AV138,1)="Y","Yellow",IF(LEFT(AV138,1)="P","Pink",IF(LEFT(AV138,1)="G","Green",0)))))</f>
        <v>0</v>
      </c>
    </row>
    <row r="139" spans="2:97" x14ac:dyDescent="0.3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6" t="s">
        <v>1473</v>
      </c>
      <c r="AY139" s="14">
        <f t="shared" si="48"/>
        <v>0</v>
      </c>
      <c r="BA139" s="14">
        <f t="shared" si="49"/>
        <v>0</v>
      </c>
      <c r="BC139" s="14">
        <f t="shared" si="50"/>
        <v>0</v>
      </c>
      <c r="BE139" s="14">
        <f t="shared" si="51"/>
        <v>0</v>
      </c>
      <c r="BG139" s="14">
        <f t="shared" si="52"/>
        <v>0</v>
      </c>
      <c r="BI139" s="14">
        <f t="shared" si="53"/>
        <v>0</v>
      </c>
      <c r="BK139" s="14">
        <f t="shared" si="54"/>
        <v>0</v>
      </c>
      <c r="BM139" s="14">
        <f t="shared" si="55"/>
        <v>0</v>
      </c>
      <c r="BO139" s="14">
        <f t="shared" si="56"/>
        <v>0</v>
      </c>
      <c r="BQ139" s="14">
        <f t="shared" si="57"/>
        <v>0</v>
      </c>
      <c r="BS139" s="14">
        <f t="shared" si="58"/>
        <v>0</v>
      </c>
      <c r="BU139" s="14">
        <f t="shared" si="59"/>
        <v>0</v>
      </c>
      <c r="BW139" s="14">
        <f t="shared" si="60"/>
        <v>0</v>
      </c>
      <c r="BY139" s="14">
        <f t="shared" si="61"/>
        <v>0</v>
      </c>
      <c r="CA139" s="14">
        <f t="shared" si="62"/>
        <v>0</v>
      </c>
      <c r="CC139" s="14">
        <f t="shared" si="63"/>
        <v>0</v>
      </c>
      <c r="CE139" s="14">
        <f t="shared" si="64"/>
        <v>0</v>
      </c>
      <c r="CG139" s="14">
        <f t="shared" si="65"/>
        <v>0</v>
      </c>
      <c r="CI139" s="14">
        <f t="shared" si="66"/>
        <v>0</v>
      </c>
      <c r="CK139" s="14">
        <f t="shared" si="67"/>
        <v>0</v>
      </c>
      <c r="CM139" s="14">
        <f t="shared" si="68"/>
        <v>0</v>
      </c>
      <c r="CO139" s="14">
        <f t="shared" si="69"/>
        <v>0</v>
      </c>
      <c r="CQ139" s="14">
        <f t="shared" si="70"/>
        <v>0</v>
      </c>
      <c r="CS139" s="14">
        <f t="shared" si="71"/>
        <v>0</v>
      </c>
    </row>
    <row r="140" spans="2:97" x14ac:dyDescent="0.3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6" t="s">
        <v>1473</v>
      </c>
      <c r="AY140" s="14">
        <f t="shared" si="48"/>
        <v>0</v>
      </c>
      <c r="BA140" s="14">
        <f t="shared" si="49"/>
        <v>0</v>
      </c>
      <c r="BC140" s="14">
        <f t="shared" si="50"/>
        <v>0</v>
      </c>
      <c r="BE140" s="14">
        <f t="shared" si="51"/>
        <v>0</v>
      </c>
      <c r="BG140" s="14">
        <f t="shared" si="52"/>
        <v>0</v>
      </c>
      <c r="BI140" s="14">
        <f t="shared" si="53"/>
        <v>0</v>
      </c>
      <c r="BK140" s="14">
        <f t="shared" si="54"/>
        <v>0</v>
      </c>
      <c r="BM140" s="14">
        <f t="shared" si="55"/>
        <v>0</v>
      </c>
      <c r="BO140" s="14">
        <f t="shared" si="56"/>
        <v>0</v>
      </c>
      <c r="BQ140" s="14">
        <f t="shared" si="57"/>
        <v>0</v>
      </c>
      <c r="BS140" s="14">
        <f t="shared" si="58"/>
        <v>0</v>
      </c>
      <c r="BU140" s="14">
        <f t="shared" si="59"/>
        <v>0</v>
      </c>
      <c r="BW140" s="14">
        <f t="shared" si="60"/>
        <v>0</v>
      </c>
      <c r="BY140" s="14">
        <f t="shared" si="61"/>
        <v>0</v>
      </c>
      <c r="CA140" s="14">
        <f t="shared" si="62"/>
        <v>0</v>
      </c>
      <c r="CC140" s="14">
        <f t="shared" si="63"/>
        <v>0</v>
      </c>
      <c r="CE140" s="14">
        <f t="shared" si="64"/>
        <v>0</v>
      </c>
      <c r="CG140" s="14">
        <f t="shared" si="65"/>
        <v>0</v>
      </c>
      <c r="CI140" s="14">
        <f t="shared" si="66"/>
        <v>0</v>
      </c>
      <c r="CK140" s="14">
        <f t="shared" si="67"/>
        <v>0</v>
      </c>
      <c r="CM140" s="14">
        <f t="shared" si="68"/>
        <v>0</v>
      </c>
      <c r="CO140" s="14">
        <f t="shared" si="69"/>
        <v>0</v>
      </c>
      <c r="CQ140" s="14">
        <f t="shared" si="70"/>
        <v>0</v>
      </c>
      <c r="CS140" s="14">
        <f t="shared" si="71"/>
        <v>0</v>
      </c>
    </row>
    <row r="141" spans="2:97" x14ac:dyDescent="0.35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6" t="s">
        <v>1473</v>
      </c>
      <c r="AY141" s="14">
        <f t="shared" si="48"/>
        <v>0</v>
      </c>
      <c r="BA141" s="14">
        <f t="shared" si="49"/>
        <v>0</v>
      </c>
      <c r="BC141" s="14">
        <f t="shared" si="50"/>
        <v>0</v>
      </c>
      <c r="BE141" s="14">
        <f t="shared" si="51"/>
        <v>0</v>
      </c>
      <c r="BG141" s="14">
        <f t="shared" si="52"/>
        <v>0</v>
      </c>
      <c r="BI141" s="14">
        <f t="shared" si="53"/>
        <v>0</v>
      </c>
      <c r="BK141" s="14">
        <f t="shared" si="54"/>
        <v>0</v>
      </c>
      <c r="BM141" s="14">
        <f t="shared" si="55"/>
        <v>0</v>
      </c>
      <c r="BO141" s="14">
        <f t="shared" si="56"/>
        <v>0</v>
      </c>
      <c r="BQ141" s="14">
        <f t="shared" si="57"/>
        <v>0</v>
      </c>
      <c r="BS141" s="14">
        <f t="shared" si="58"/>
        <v>0</v>
      </c>
      <c r="BU141" s="14">
        <f t="shared" si="59"/>
        <v>0</v>
      </c>
      <c r="BW141" s="14">
        <f t="shared" si="60"/>
        <v>0</v>
      </c>
      <c r="BY141" s="14">
        <f t="shared" si="61"/>
        <v>0</v>
      </c>
      <c r="CA141" s="14">
        <f t="shared" si="62"/>
        <v>0</v>
      </c>
      <c r="CC141" s="14">
        <f t="shared" si="63"/>
        <v>0</v>
      </c>
      <c r="CE141" s="14">
        <f t="shared" si="64"/>
        <v>0</v>
      </c>
      <c r="CG141" s="14">
        <f t="shared" si="65"/>
        <v>0</v>
      </c>
      <c r="CI141" s="14">
        <f t="shared" si="66"/>
        <v>0</v>
      </c>
      <c r="CK141" s="14">
        <f t="shared" si="67"/>
        <v>0</v>
      </c>
      <c r="CM141" s="14">
        <f t="shared" si="68"/>
        <v>0</v>
      </c>
      <c r="CO141" s="14">
        <f t="shared" si="69"/>
        <v>0</v>
      </c>
      <c r="CQ141" s="14">
        <f t="shared" si="70"/>
        <v>0</v>
      </c>
      <c r="CS141" s="14">
        <f t="shared" si="71"/>
        <v>0</v>
      </c>
    </row>
    <row r="142" spans="2:97" x14ac:dyDescent="0.3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6" t="s">
        <v>1473</v>
      </c>
      <c r="AY142" s="14">
        <f t="shared" si="48"/>
        <v>0</v>
      </c>
      <c r="BA142" s="14">
        <f t="shared" si="49"/>
        <v>0</v>
      </c>
      <c r="BC142" s="14">
        <f t="shared" si="50"/>
        <v>0</v>
      </c>
      <c r="BE142" s="14">
        <f t="shared" si="51"/>
        <v>0</v>
      </c>
      <c r="BG142" s="14">
        <f t="shared" si="52"/>
        <v>0</v>
      </c>
      <c r="BI142" s="14">
        <f t="shared" si="53"/>
        <v>0</v>
      </c>
      <c r="BK142" s="14">
        <f t="shared" si="54"/>
        <v>0</v>
      </c>
      <c r="BM142" s="14">
        <f t="shared" si="55"/>
        <v>0</v>
      </c>
      <c r="BO142" s="14">
        <f t="shared" si="56"/>
        <v>0</v>
      </c>
      <c r="BQ142" s="14">
        <f t="shared" si="57"/>
        <v>0</v>
      </c>
      <c r="BS142" s="14">
        <f t="shared" si="58"/>
        <v>0</v>
      </c>
      <c r="BU142" s="14">
        <f t="shared" si="59"/>
        <v>0</v>
      </c>
      <c r="BW142" s="14">
        <f t="shared" si="60"/>
        <v>0</v>
      </c>
      <c r="BY142" s="14">
        <f t="shared" si="61"/>
        <v>0</v>
      </c>
      <c r="CA142" s="14">
        <f t="shared" si="62"/>
        <v>0</v>
      </c>
      <c r="CC142" s="14">
        <f t="shared" si="63"/>
        <v>0</v>
      </c>
      <c r="CE142" s="14">
        <f t="shared" si="64"/>
        <v>0</v>
      </c>
      <c r="CG142" s="14">
        <f t="shared" si="65"/>
        <v>0</v>
      </c>
      <c r="CI142" s="14">
        <f t="shared" si="66"/>
        <v>0</v>
      </c>
      <c r="CK142" s="14">
        <f t="shared" si="67"/>
        <v>0</v>
      </c>
      <c r="CM142" s="14">
        <f t="shared" si="68"/>
        <v>0</v>
      </c>
      <c r="CO142" s="14">
        <f t="shared" si="69"/>
        <v>0</v>
      </c>
      <c r="CQ142" s="14">
        <f t="shared" si="70"/>
        <v>0</v>
      </c>
      <c r="CS142" s="14">
        <f t="shared" si="71"/>
        <v>0</v>
      </c>
    </row>
    <row r="143" spans="2:97" x14ac:dyDescent="0.3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6" t="s">
        <v>1473</v>
      </c>
      <c r="AY143" s="14">
        <f t="shared" si="48"/>
        <v>0</v>
      </c>
      <c r="BA143" s="14">
        <f t="shared" si="49"/>
        <v>0</v>
      </c>
      <c r="BC143" s="14">
        <f t="shared" si="50"/>
        <v>0</v>
      </c>
      <c r="BE143" s="14">
        <f t="shared" si="51"/>
        <v>0</v>
      </c>
      <c r="BG143" s="14">
        <f t="shared" si="52"/>
        <v>0</v>
      </c>
      <c r="BI143" s="14">
        <f t="shared" si="53"/>
        <v>0</v>
      </c>
      <c r="BK143" s="14">
        <f t="shared" si="54"/>
        <v>0</v>
      </c>
      <c r="BM143" s="14">
        <f t="shared" si="55"/>
        <v>0</v>
      </c>
      <c r="BO143" s="14">
        <f t="shared" si="56"/>
        <v>0</v>
      </c>
      <c r="BQ143" s="14">
        <f t="shared" si="57"/>
        <v>0</v>
      </c>
      <c r="BS143" s="14">
        <f t="shared" si="58"/>
        <v>0</v>
      </c>
      <c r="BU143" s="14">
        <f t="shared" si="59"/>
        <v>0</v>
      </c>
      <c r="BW143" s="14">
        <f t="shared" si="60"/>
        <v>0</v>
      </c>
      <c r="BY143" s="14">
        <f t="shared" si="61"/>
        <v>0</v>
      </c>
      <c r="CA143" s="14">
        <f t="shared" si="62"/>
        <v>0</v>
      </c>
      <c r="CC143" s="14">
        <f t="shared" si="63"/>
        <v>0</v>
      </c>
      <c r="CE143" s="14">
        <f t="shared" si="64"/>
        <v>0</v>
      </c>
      <c r="CG143" s="14">
        <f t="shared" si="65"/>
        <v>0</v>
      </c>
      <c r="CI143" s="14">
        <f t="shared" si="66"/>
        <v>0</v>
      </c>
      <c r="CK143" s="14">
        <f t="shared" si="67"/>
        <v>0</v>
      </c>
      <c r="CM143" s="14">
        <f t="shared" si="68"/>
        <v>0</v>
      </c>
      <c r="CO143" s="14">
        <f t="shared" si="69"/>
        <v>0</v>
      </c>
      <c r="CQ143" s="14">
        <f t="shared" si="70"/>
        <v>0</v>
      </c>
      <c r="CS143" s="14">
        <f t="shared" si="71"/>
        <v>0</v>
      </c>
    </row>
    <row r="144" spans="2:97" x14ac:dyDescent="0.35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6" t="s">
        <v>1473</v>
      </c>
      <c r="AY144" s="14">
        <f t="shared" si="48"/>
        <v>0</v>
      </c>
      <c r="BA144" s="14">
        <f t="shared" si="49"/>
        <v>0</v>
      </c>
      <c r="BC144" s="14">
        <f t="shared" si="50"/>
        <v>0</v>
      </c>
      <c r="BE144" s="14">
        <f t="shared" si="51"/>
        <v>0</v>
      </c>
      <c r="BG144" s="14">
        <f t="shared" si="52"/>
        <v>0</v>
      </c>
      <c r="BI144" s="14">
        <f t="shared" si="53"/>
        <v>0</v>
      </c>
      <c r="BK144" s="14">
        <f t="shared" si="54"/>
        <v>0</v>
      </c>
      <c r="BM144" s="14">
        <f t="shared" si="55"/>
        <v>0</v>
      </c>
      <c r="BO144" s="14">
        <f t="shared" si="56"/>
        <v>0</v>
      </c>
      <c r="BQ144" s="14">
        <f t="shared" si="57"/>
        <v>0</v>
      </c>
      <c r="BS144" s="14">
        <f t="shared" si="58"/>
        <v>0</v>
      </c>
      <c r="BU144" s="14">
        <f t="shared" si="59"/>
        <v>0</v>
      </c>
      <c r="BW144" s="14">
        <f t="shared" si="60"/>
        <v>0</v>
      </c>
      <c r="BY144" s="14">
        <f t="shared" si="61"/>
        <v>0</v>
      </c>
      <c r="CA144" s="14">
        <f t="shared" si="62"/>
        <v>0</v>
      </c>
      <c r="CC144" s="14">
        <f t="shared" si="63"/>
        <v>0</v>
      </c>
      <c r="CE144" s="14">
        <f t="shared" si="64"/>
        <v>0</v>
      </c>
      <c r="CG144" s="14">
        <f t="shared" si="65"/>
        <v>0</v>
      </c>
      <c r="CI144" s="14">
        <f t="shared" si="66"/>
        <v>0</v>
      </c>
      <c r="CK144" s="14">
        <f t="shared" si="67"/>
        <v>0</v>
      </c>
      <c r="CM144" s="14">
        <f t="shared" si="68"/>
        <v>0</v>
      </c>
      <c r="CO144" s="14">
        <f t="shared" si="69"/>
        <v>0</v>
      </c>
      <c r="CQ144" s="14">
        <f t="shared" si="70"/>
        <v>0</v>
      </c>
      <c r="CS144" s="14">
        <f t="shared" si="71"/>
        <v>0</v>
      </c>
    </row>
    <row r="145" spans="2:97" x14ac:dyDescent="0.3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6" t="s">
        <v>1473</v>
      </c>
      <c r="AY145" s="14">
        <f t="shared" si="48"/>
        <v>0</v>
      </c>
      <c r="BA145" s="14">
        <f t="shared" si="49"/>
        <v>0</v>
      </c>
      <c r="BC145" s="14">
        <f t="shared" si="50"/>
        <v>0</v>
      </c>
      <c r="BE145" s="14">
        <f t="shared" si="51"/>
        <v>0</v>
      </c>
      <c r="BG145" s="14">
        <f t="shared" si="52"/>
        <v>0</v>
      </c>
      <c r="BI145" s="14">
        <f t="shared" si="53"/>
        <v>0</v>
      </c>
      <c r="BK145" s="14">
        <f t="shared" si="54"/>
        <v>0</v>
      </c>
      <c r="BM145" s="14">
        <f t="shared" si="55"/>
        <v>0</v>
      </c>
      <c r="BO145" s="14">
        <f t="shared" si="56"/>
        <v>0</v>
      </c>
      <c r="BQ145" s="14">
        <f t="shared" si="57"/>
        <v>0</v>
      </c>
      <c r="BS145" s="14">
        <f t="shared" si="58"/>
        <v>0</v>
      </c>
      <c r="BU145" s="14">
        <f t="shared" si="59"/>
        <v>0</v>
      </c>
      <c r="BW145" s="14">
        <f t="shared" si="60"/>
        <v>0</v>
      </c>
      <c r="BY145" s="14">
        <f t="shared" si="61"/>
        <v>0</v>
      </c>
      <c r="CA145" s="14">
        <f t="shared" si="62"/>
        <v>0</v>
      </c>
      <c r="CC145" s="14">
        <f t="shared" si="63"/>
        <v>0</v>
      </c>
      <c r="CE145" s="14">
        <f t="shared" si="64"/>
        <v>0</v>
      </c>
      <c r="CG145" s="14">
        <f t="shared" si="65"/>
        <v>0</v>
      </c>
      <c r="CI145" s="14">
        <f t="shared" si="66"/>
        <v>0</v>
      </c>
      <c r="CK145" s="14">
        <f t="shared" si="67"/>
        <v>0</v>
      </c>
      <c r="CM145" s="14">
        <f t="shared" si="68"/>
        <v>0</v>
      </c>
      <c r="CO145" s="14">
        <f t="shared" si="69"/>
        <v>0</v>
      </c>
      <c r="CQ145" s="14">
        <f t="shared" si="70"/>
        <v>0</v>
      </c>
      <c r="CS145" s="14">
        <f t="shared" si="71"/>
        <v>0</v>
      </c>
    </row>
    <row r="146" spans="2:97" x14ac:dyDescent="0.35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6" t="s">
        <v>1473</v>
      </c>
      <c r="AY146" s="14">
        <f t="shared" si="48"/>
        <v>0</v>
      </c>
      <c r="BA146" s="14">
        <f t="shared" si="49"/>
        <v>0</v>
      </c>
      <c r="BC146" s="14">
        <f t="shared" si="50"/>
        <v>0</v>
      </c>
      <c r="BE146" s="14">
        <f t="shared" si="51"/>
        <v>0</v>
      </c>
      <c r="BG146" s="14">
        <f t="shared" si="52"/>
        <v>0</v>
      </c>
      <c r="BI146" s="14">
        <f t="shared" si="53"/>
        <v>0</v>
      </c>
      <c r="BK146" s="14">
        <f t="shared" si="54"/>
        <v>0</v>
      </c>
      <c r="BM146" s="14">
        <f t="shared" si="55"/>
        <v>0</v>
      </c>
      <c r="BO146" s="14">
        <f t="shared" si="56"/>
        <v>0</v>
      </c>
      <c r="BQ146" s="14">
        <f t="shared" si="57"/>
        <v>0</v>
      </c>
      <c r="BS146" s="14">
        <f t="shared" si="58"/>
        <v>0</v>
      </c>
      <c r="BU146" s="14">
        <f t="shared" si="59"/>
        <v>0</v>
      </c>
      <c r="BW146" s="14">
        <f t="shared" si="60"/>
        <v>0</v>
      </c>
      <c r="BY146" s="14">
        <f t="shared" si="61"/>
        <v>0</v>
      </c>
      <c r="CA146" s="14">
        <f t="shared" si="62"/>
        <v>0</v>
      </c>
      <c r="CC146" s="14">
        <f t="shared" si="63"/>
        <v>0</v>
      </c>
      <c r="CE146" s="14">
        <f t="shared" si="64"/>
        <v>0</v>
      </c>
      <c r="CG146" s="14">
        <f t="shared" si="65"/>
        <v>0</v>
      </c>
      <c r="CI146" s="14">
        <f t="shared" si="66"/>
        <v>0</v>
      </c>
      <c r="CK146" s="14">
        <f t="shared" si="67"/>
        <v>0</v>
      </c>
      <c r="CM146" s="14">
        <f t="shared" si="68"/>
        <v>0</v>
      </c>
      <c r="CO146" s="14">
        <f t="shared" si="69"/>
        <v>0</v>
      </c>
      <c r="CQ146" s="14">
        <f t="shared" si="70"/>
        <v>0</v>
      </c>
      <c r="CS146" s="14">
        <f t="shared" si="71"/>
        <v>0</v>
      </c>
    </row>
    <row r="147" spans="2:97" x14ac:dyDescent="0.3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6" t="s">
        <v>1473</v>
      </c>
      <c r="AY147" s="14">
        <f t="shared" si="48"/>
        <v>0</v>
      </c>
      <c r="BA147" s="14">
        <f t="shared" si="49"/>
        <v>0</v>
      </c>
      <c r="BC147" s="14">
        <f t="shared" si="50"/>
        <v>0</v>
      </c>
      <c r="BE147" s="14">
        <f t="shared" si="51"/>
        <v>0</v>
      </c>
      <c r="BG147" s="14">
        <f t="shared" si="52"/>
        <v>0</v>
      </c>
      <c r="BI147" s="14">
        <f t="shared" si="53"/>
        <v>0</v>
      </c>
      <c r="BK147" s="14">
        <f t="shared" si="54"/>
        <v>0</v>
      </c>
      <c r="BM147" s="14">
        <f t="shared" si="55"/>
        <v>0</v>
      </c>
      <c r="BO147" s="14">
        <f t="shared" si="56"/>
        <v>0</v>
      </c>
      <c r="BQ147" s="14">
        <f t="shared" si="57"/>
        <v>0</v>
      </c>
      <c r="BS147" s="14">
        <f t="shared" si="58"/>
        <v>0</v>
      </c>
      <c r="BU147" s="14">
        <f t="shared" si="59"/>
        <v>0</v>
      </c>
      <c r="BW147" s="14">
        <f t="shared" si="60"/>
        <v>0</v>
      </c>
      <c r="BY147" s="14">
        <f t="shared" si="61"/>
        <v>0</v>
      </c>
      <c r="CA147" s="14">
        <f t="shared" si="62"/>
        <v>0</v>
      </c>
      <c r="CC147" s="14">
        <f t="shared" si="63"/>
        <v>0</v>
      </c>
      <c r="CE147" s="14">
        <f t="shared" si="64"/>
        <v>0</v>
      </c>
      <c r="CG147" s="14">
        <f t="shared" si="65"/>
        <v>0</v>
      </c>
      <c r="CI147" s="14">
        <f t="shared" si="66"/>
        <v>0</v>
      </c>
      <c r="CK147" s="14">
        <f t="shared" si="67"/>
        <v>0</v>
      </c>
      <c r="CM147" s="14">
        <f t="shared" si="68"/>
        <v>0</v>
      </c>
      <c r="CO147" s="14">
        <f t="shared" si="69"/>
        <v>0</v>
      </c>
      <c r="CQ147" s="14">
        <f t="shared" si="70"/>
        <v>0</v>
      </c>
      <c r="CS147" s="14">
        <f t="shared" si="71"/>
        <v>0</v>
      </c>
    </row>
    <row r="148" spans="2:97" x14ac:dyDescent="0.35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6" t="s">
        <v>1473</v>
      </c>
      <c r="AY148" s="14">
        <f t="shared" si="48"/>
        <v>0</v>
      </c>
      <c r="BA148" s="14">
        <f t="shared" si="49"/>
        <v>0</v>
      </c>
      <c r="BC148" s="14">
        <f t="shared" si="50"/>
        <v>0</v>
      </c>
      <c r="BE148" s="14">
        <f t="shared" si="51"/>
        <v>0</v>
      </c>
      <c r="BG148" s="14">
        <f t="shared" si="52"/>
        <v>0</v>
      </c>
      <c r="BI148" s="14">
        <f t="shared" si="53"/>
        <v>0</v>
      </c>
      <c r="BK148" s="14">
        <f t="shared" si="54"/>
        <v>0</v>
      </c>
      <c r="BM148" s="14">
        <f t="shared" si="55"/>
        <v>0</v>
      </c>
      <c r="BO148" s="14">
        <f t="shared" si="56"/>
        <v>0</v>
      </c>
      <c r="BQ148" s="14">
        <f t="shared" si="57"/>
        <v>0</v>
      </c>
      <c r="BS148" s="14">
        <f t="shared" si="58"/>
        <v>0</v>
      </c>
      <c r="BU148" s="14">
        <f t="shared" si="59"/>
        <v>0</v>
      </c>
      <c r="BW148" s="14">
        <f t="shared" si="60"/>
        <v>0</v>
      </c>
      <c r="BY148" s="14">
        <f t="shared" si="61"/>
        <v>0</v>
      </c>
      <c r="CA148" s="14">
        <f t="shared" si="62"/>
        <v>0</v>
      </c>
      <c r="CC148" s="14">
        <f t="shared" si="63"/>
        <v>0</v>
      </c>
      <c r="CE148" s="14">
        <f t="shared" si="64"/>
        <v>0</v>
      </c>
      <c r="CG148" s="14">
        <f t="shared" si="65"/>
        <v>0</v>
      </c>
      <c r="CI148" s="14">
        <f t="shared" si="66"/>
        <v>0</v>
      </c>
      <c r="CK148" s="14">
        <f t="shared" si="67"/>
        <v>0</v>
      </c>
      <c r="CM148" s="14">
        <f t="shared" si="68"/>
        <v>0</v>
      </c>
      <c r="CO148" s="14">
        <f t="shared" si="69"/>
        <v>0</v>
      </c>
      <c r="CQ148" s="14">
        <f t="shared" si="70"/>
        <v>0</v>
      </c>
      <c r="CS148" s="14">
        <f t="shared" si="71"/>
        <v>0</v>
      </c>
    </row>
    <row r="149" spans="2:97" x14ac:dyDescent="0.3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6" t="s">
        <v>1473</v>
      </c>
      <c r="AY149" s="14">
        <f t="shared" si="48"/>
        <v>0</v>
      </c>
      <c r="BA149" s="14">
        <f t="shared" si="49"/>
        <v>0</v>
      </c>
      <c r="BC149" s="14">
        <f t="shared" si="50"/>
        <v>0</v>
      </c>
      <c r="BE149" s="14">
        <f t="shared" si="51"/>
        <v>0</v>
      </c>
      <c r="BG149" s="14">
        <f t="shared" si="52"/>
        <v>0</v>
      </c>
      <c r="BI149" s="14">
        <f t="shared" si="53"/>
        <v>0</v>
      </c>
      <c r="BK149" s="14">
        <f t="shared" si="54"/>
        <v>0</v>
      </c>
      <c r="BM149" s="14">
        <f t="shared" si="55"/>
        <v>0</v>
      </c>
      <c r="BO149" s="14">
        <f t="shared" si="56"/>
        <v>0</v>
      </c>
      <c r="BQ149" s="14">
        <f t="shared" si="57"/>
        <v>0</v>
      </c>
      <c r="BS149" s="14">
        <f t="shared" si="58"/>
        <v>0</v>
      </c>
      <c r="BU149" s="14">
        <f t="shared" si="59"/>
        <v>0</v>
      </c>
      <c r="BW149" s="14">
        <f t="shared" si="60"/>
        <v>0</v>
      </c>
      <c r="BY149" s="14">
        <f t="shared" si="61"/>
        <v>0</v>
      </c>
      <c r="CA149" s="14">
        <f t="shared" si="62"/>
        <v>0</v>
      </c>
      <c r="CC149" s="14">
        <f t="shared" si="63"/>
        <v>0</v>
      </c>
      <c r="CE149" s="14">
        <f t="shared" si="64"/>
        <v>0</v>
      </c>
      <c r="CG149" s="14">
        <f t="shared" si="65"/>
        <v>0</v>
      </c>
      <c r="CI149" s="14">
        <f t="shared" si="66"/>
        <v>0</v>
      </c>
      <c r="CK149" s="14">
        <f t="shared" si="67"/>
        <v>0</v>
      </c>
      <c r="CM149" s="14">
        <f t="shared" si="68"/>
        <v>0</v>
      </c>
      <c r="CO149" s="14">
        <f t="shared" si="69"/>
        <v>0</v>
      </c>
      <c r="CQ149" s="14">
        <f t="shared" si="70"/>
        <v>0</v>
      </c>
      <c r="CS149" s="14">
        <f t="shared" si="71"/>
        <v>0</v>
      </c>
    </row>
    <row r="150" spans="2:97" x14ac:dyDescent="0.3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6" t="s">
        <v>1473</v>
      </c>
      <c r="AY150" s="14">
        <f t="shared" si="48"/>
        <v>0</v>
      </c>
      <c r="BA150" s="14">
        <f t="shared" si="49"/>
        <v>0</v>
      </c>
      <c r="BC150" s="14">
        <f t="shared" si="50"/>
        <v>0</v>
      </c>
      <c r="BE150" s="14">
        <f t="shared" si="51"/>
        <v>0</v>
      </c>
      <c r="BG150" s="14">
        <f t="shared" si="52"/>
        <v>0</v>
      </c>
      <c r="BI150" s="14">
        <f t="shared" si="53"/>
        <v>0</v>
      </c>
      <c r="BK150" s="14">
        <f t="shared" si="54"/>
        <v>0</v>
      </c>
      <c r="BM150" s="14">
        <f t="shared" si="55"/>
        <v>0</v>
      </c>
      <c r="BO150" s="14">
        <f t="shared" si="56"/>
        <v>0</v>
      </c>
      <c r="BQ150" s="14">
        <f t="shared" si="57"/>
        <v>0</v>
      </c>
      <c r="BS150" s="14">
        <f t="shared" si="58"/>
        <v>0</v>
      </c>
      <c r="BU150" s="14">
        <f t="shared" si="59"/>
        <v>0</v>
      </c>
      <c r="BW150" s="14">
        <f t="shared" si="60"/>
        <v>0</v>
      </c>
      <c r="BY150" s="14">
        <f t="shared" si="61"/>
        <v>0</v>
      </c>
      <c r="CA150" s="14">
        <f t="shared" si="62"/>
        <v>0</v>
      </c>
      <c r="CC150" s="14">
        <f t="shared" si="63"/>
        <v>0</v>
      </c>
      <c r="CE150" s="14">
        <f t="shared" si="64"/>
        <v>0</v>
      </c>
      <c r="CG150" s="14">
        <f t="shared" si="65"/>
        <v>0</v>
      </c>
      <c r="CI150" s="14">
        <f t="shared" si="66"/>
        <v>0</v>
      </c>
      <c r="CK150" s="14">
        <f t="shared" si="67"/>
        <v>0</v>
      </c>
      <c r="CM150" s="14">
        <f t="shared" si="68"/>
        <v>0</v>
      </c>
      <c r="CO150" s="14">
        <f t="shared" si="69"/>
        <v>0</v>
      </c>
      <c r="CQ150" s="14">
        <f t="shared" si="70"/>
        <v>0</v>
      </c>
      <c r="CS150" s="14">
        <f t="shared" si="71"/>
        <v>0</v>
      </c>
    </row>
    <row r="151" spans="2:97" x14ac:dyDescent="0.3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6" t="s">
        <v>1473</v>
      </c>
      <c r="AY151" s="14">
        <f t="shared" si="48"/>
        <v>0</v>
      </c>
      <c r="BA151" s="14">
        <f t="shared" si="49"/>
        <v>0</v>
      </c>
      <c r="BC151" s="14">
        <f t="shared" si="50"/>
        <v>0</v>
      </c>
      <c r="BE151" s="14">
        <f t="shared" si="51"/>
        <v>0</v>
      </c>
      <c r="BG151" s="14">
        <f t="shared" si="52"/>
        <v>0</v>
      </c>
      <c r="BI151" s="14">
        <f t="shared" si="53"/>
        <v>0</v>
      </c>
      <c r="BK151" s="14">
        <f t="shared" si="54"/>
        <v>0</v>
      </c>
      <c r="BM151" s="14">
        <f t="shared" si="55"/>
        <v>0</v>
      </c>
      <c r="BO151" s="14">
        <f t="shared" si="56"/>
        <v>0</v>
      </c>
      <c r="BQ151" s="14">
        <f t="shared" si="57"/>
        <v>0</v>
      </c>
      <c r="BS151" s="14">
        <f t="shared" si="58"/>
        <v>0</v>
      </c>
      <c r="BU151" s="14">
        <f t="shared" si="59"/>
        <v>0</v>
      </c>
      <c r="BW151" s="14">
        <f t="shared" si="60"/>
        <v>0</v>
      </c>
      <c r="BY151" s="14">
        <f t="shared" si="61"/>
        <v>0</v>
      </c>
      <c r="CA151" s="14">
        <f t="shared" si="62"/>
        <v>0</v>
      </c>
      <c r="CC151" s="14">
        <f t="shared" si="63"/>
        <v>0</v>
      </c>
      <c r="CE151" s="14">
        <f t="shared" si="64"/>
        <v>0</v>
      </c>
      <c r="CG151" s="14">
        <f t="shared" si="65"/>
        <v>0</v>
      </c>
      <c r="CI151" s="14">
        <f t="shared" si="66"/>
        <v>0</v>
      </c>
      <c r="CK151" s="14">
        <f t="shared" si="67"/>
        <v>0</v>
      </c>
      <c r="CM151" s="14">
        <f t="shared" si="68"/>
        <v>0</v>
      </c>
      <c r="CO151" s="14">
        <f t="shared" si="69"/>
        <v>0</v>
      </c>
      <c r="CQ151" s="14">
        <f t="shared" si="70"/>
        <v>0</v>
      </c>
      <c r="CS151" s="14">
        <f t="shared" si="71"/>
        <v>0</v>
      </c>
    </row>
    <row r="152" spans="2:97" x14ac:dyDescent="0.35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6" t="s">
        <v>1473</v>
      </c>
      <c r="AY152" s="14">
        <f t="shared" si="48"/>
        <v>0</v>
      </c>
      <c r="BA152" s="14">
        <f t="shared" si="49"/>
        <v>0</v>
      </c>
      <c r="BC152" s="14">
        <f t="shared" si="50"/>
        <v>0</v>
      </c>
      <c r="BE152" s="14">
        <f t="shared" si="51"/>
        <v>0</v>
      </c>
      <c r="BG152" s="14">
        <f t="shared" si="52"/>
        <v>0</v>
      </c>
      <c r="BI152" s="14">
        <f t="shared" si="53"/>
        <v>0</v>
      </c>
      <c r="BK152" s="14">
        <f t="shared" si="54"/>
        <v>0</v>
      </c>
      <c r="BM152" s="14">
        <f t="shared" si="55"/>
        <v>0</v>
      </c>
      <c r="BO152" s="14">
        <f t="shared" si="56"/>
        <v>0</v>
      </c>
      <c r="BQ152" s="14">
        <f t="shared" si="57"/>
        <v>0</v>
      </c>
      <c r="BS152" s="14">
        <f t="shared" si="58"/>
        <v>0</v>
      </c>
      <c r="BU152" s="14">
        <f t="shared" si="59"/>
        <v>0</v>
      </c>
      <c r="BW152" s="14">
        <f t="shared" si="60"/>
        <v>0</v>
      </c>
      <c r="BY152" s="14">
        <f t="shared" si="61"/>
        <v>0</v>
      </c>
      <c r="CA152" s="14">
        <f t="shared" si="62"/>
        <v>0</v>
      </c>
      <c r="CC152" s="14">
        <f t="shared" si="63"/>
        <v>0</v>
      </c>
      <c r="CE152" s="14">
        <f t="shared" si="64"/>
        <v>0</v>
      </c>
      <c r="CG152" s="14">
        <f t="shared" si="65"/>
        <v>0</v>
      </c>
      <c r="CI152" s="14">
        <f t="shared" si="66"/>
        <v>0</v>
      </c>
      <c r="CK152" s="14">
        <f t="shared" si="67"/>
        <v>0</v>
      </c>
      <c r="CM152" s="14">
        <f t="shared" si="68"/>
        <v>0</v>
      </c>
      <c r="CO152" s="14">
        <f t="shared" si="69"/>
        <v>0</v>
      </c>
      <c r="CQ152" s="14">
        <f t="shared" si="70"/>
        <v>0</v>
      </c>
      <c r="CS152" s="14">
        <f t="shared" si="71"/>
        <v>0</v>
      </c>
    </row>
    <row r="153" spans="2:97" x14ac:dyDescent="0.35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6" t="s">
        <v>1473</v>
      </c>
      <c r="AY153" s="14">
        <f t="shared" si="48"/>
        <v>0</v>
      </c>
      <c r="BA153" s="14">
        <f t="shared" si="49"/>
        <v>0</v>
      </c>
      <c r="BC153" s="14">
        <f t="shared" si="50"/>
        <v>0</v>
      </c>
      <c r="BE153" s="14">
        <f t="shared" si="51"/>
        <v>0</v>
      </c>
      <c r="BG153" s="14">
        <f t="shared" si="52"/>
        <v>0</v>
      </c>
      <c r="BI153" s="14">
        <f t="shared" si="53"/>
        <v>0</v>
      </c>
      <c r="BK153" s="14">
        <f t="shared" si="54"/>
        <v>0</v>
      </c>
      <c r="BM153" s="14">
        <f t="shared" si="55"/>
        <v>0</v>
      </c>
      <c r="BO153" s="14">
        <f t="shared" si="56"/>
        <v>0</v>
      </c>
      <c r="BQ153" s="14">
        <f t="shared" si="57"/>
        <v>0</v>
      </c>
      <c r="BS153" s="14">
        <f t="shared" si="58"/>
        <v>0</v>
      </c>
      <c r="BU153" s="14">
        <f t="shared" si="59"/>
        <v>0</v>
      </c>
      <c r="BW153" s="14">
        <f t="shared" si="60"/>
        <v>0</v>
      </c>
      <c r="BY153" s="14">
        <f t="shared" si="61"/>
        <v>0</v>
      </c>
      <c r="CA153" s="14">
        <f t="shared" si="62"/>
        <v>0</v>
      </c>
      <c r="CC153" s="14">
        <f t="shared" si="63"/>
        <v>0</v>
      </c>
      <c r="CE153" s="14">
        <f t="shared" si="64"/>
        <v>0</v>
      </c>
      <c r="CG153" s="14">
        <f t="shared" si="65"/>
        <v>0</v>
      </c>
      <c r="CI153" s="14">
        <f t="shared" si="66"/>
        <v>0</v>
      </c>
      <c r="CK153" s="14">
        <f t="shared" si="67"/>
        <v>0</v>
      </c>
      <c r="CM153" s="14">
        <f t="shared" si="68"/>
        <v>0</v>
      </c>
      <c r="CO153" s="14">
        <f t="shared" si="69"/>
        <v>0</v>
      </c>
      <c r="CQ153" s="14">
        <f t="shared" si="70"/>
        <v>0</v>
      </c>
      <c r="CS153" s="14">
        <f t="shared" si="71"/>
        <v>0</v>
      </c>
    </row>
    <row r="154" spans="2:97" x14ac:dyDescent="0.35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6" t="s">
        <v>1473</v>
      </c>
      <c r="AY154" s="14">
        <f t="shared" si="48"/>
        <v>0</v>
      </c>
      <c r="BA154" s="14">
        <f t="shared" si="49"/>
        <v>0</v>
      </c>
      <c r="BC154" s="14">
        <f t="shared" si="50"/>
        <v>0</v>
      </c>
      <c r="BE154" s="14">
        <f t="shared" si="51"/>
        <v>0</v>
      </c>
      <c r="BG154" s="14">
        <f t="shared" si="52"/>
        <v>0</v>
      </c>
      <c r="BI154" s="14">
        <f t="shared" si="53"/>
        <v>0</v>
      </c>
      <c r="BK154" s="14">
        <f t="shared" si="54"/>
        <v>0</v>
      </c>
      <c r="BM154" s="14">
        <f t="shared" si="55"/>
        <v>0</v>
      </c>
      <c r="BO154" s="14">
        <f t="shared" si="56"/>
        <v>0</v>
      </c>
      <c r="BQ154" s="14">
        <f t="shared" si="57"/>
        <v>0</v>
      </c>
      <c r="BS154" s="14">
        <f t="shared" si="58"/>
        <v>0</v>
      </c>
      <c r="BU154" s="14">
        <f t="shared" si="59"/>
        <v>0</v>
      </c>
      <c r="BW154" s="14">
        <f t="shared" si="60"/>
        <v>0</v>
      </c>
      <c r="BY154" s="14">
        <f t="shared" si="61"/>
        <v>0</v>
      </c>
      <c r="CA154" s="14">
        <f t="shared" si="62"/>
        <v>0</v>
      </c>
      <c r="CC154" s="14">
        <f t="shared" si="63"/>
        <v>0</v>
      </c>
      <c r="CE154" s="14">
        <f t="shared" si="64"/>
        <v>0</v>
      </c>
      <c r="CG154" s="14">
        <f t="shared" si="65"/>
        <v>0</v>
      </c>
      <c r="CI154" s="14">
        <f t="shared" si="66"/>
        <v>0</v>
      </c>
      <c r="CK154" s="14">
        <f t="shared" si="67"/>
        <v>0</v>
      </c>
      <c r="CM154" s="14">
        <f t="shared" si="68"/>
        <v>0</v>
      </c>
      <c r="CO154" s="14">
        <f t="shared" si="69"/>
        <v>0</v>
      </c>
      <c r="CQ154" s="14">
        <f t="shared" si="70"/>
        <v>0</v>
      </c>
      <c r="CS154" s="14">
        <f t="shared" si="71"/>
        <v>0</v>
      </c>
    </row>
    <row r="155" spans="2:97" x14ac:dyDescent="0.3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6" t="s">
        <v>1473</v>
      </c>
      <c r="AY155" s="14">
        <f t="shared" si="48"/>
        <v>0</v>
      </c>
      <c r="BA155" s="14">
        <f t="shared" si="49"/>
        <v>0</v>
      </c>
      <c r="BC155" s="14">
        <f t="shared" si="50"/>
        <v>0</v>
      </c>
      <c r="BE155" s="14">
        <f t="shared" si="51"/>
        <v>0</v>
      </c>
      <c r="BG155" s="14">
        <f t="shared" si="52"/>
        <v>0</v>
      </c>
      <c r="BI155" s="14">
        <f t="shared" si="53"/>
        <v>0</v>
      </c>
      <c r="BK155" s="14">
        <f t="shared" si="54"/>
        <v>0</v>
      </c>
      <c r="BM155" s="14">
        <f t="shared" si="55"/>
        <v>0</v>
      </c>
      <c r="BO155" s="14">
        <f t="shared" si="56"/>
        <v>0</v>
      </c>
      <c r="BQ155" s="14">
        <f t="shared" si="57"/>
        <v>0</v>
      </c>
      <c r="BS155" s="14">
        <f t="shared" si="58"/>
        <v>0</v>
      </c>
      <c r="BU155" s="14">
        <f t="shared" si="59"/>
        <v>0</v>
      </c>
      <c r="BW155" s="14">
        <f t="shared" si="60"/>
        <v>0</v>
      </c>
      <c r="BY155" s="14">
        <f t="shared" si="61"/>
        <v>0</v>
      </c>
      <c r="CA155" s="14">
        <f t="shared" si="62"/>
        <v>0</v>
      </c>
      <c r="CC155" s="14">
        <f t="shared" si="63"/>
        <v>0</v>
      </c>
      <c r="CE155" s="14">
        <f t="shared" si="64"/>
        <v>0</v>
      </c>
      <c r="CG155" s="14">
        <f t="shared" si="65"/>
        <v>0</v>
      </c>
      <c r="CI155" s="14">
        <f t="shared" si="66"/>
        <v>0</v>
      </c>
      <c r="CK155" s="14">
        <f t="shared" si="67"/>
        <v>0</v>
      </c>
      <c r="CM155" s="14">
        <f t="shared" si="68"/>
        <v>0</v>
      </c>
      <c r="CO155" s="14">
        <f t="shared" si="69"/>
        <v>0</v>
      </c>
      <c r="CQ155" s="14">
        <f t="shared" si="70"/>
        <v>0</v>
      </c>
      <c r="CS155" s="14">
        <f t="shared" si="71"/>
        <v>0</v>
      </c>
    </row>
    <row r="156" spans="2:97" x14ac:dyDescent="0.35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6" t="s">
        <v>1473</v>
      </c>
      <c r="AY156" s="14">
        <f t="shared" si="48"/>
        <v>0</v>
      </c>
      <c r="BA156" s="14">
        <f t="shared" si="49"/>
        <v>0</v>
      </c>
      <c r="BC156" s="14">
        <f t="shared" si="50"/>
        <v>0</v>
      </c>
      <c r="BE156" s="14">
        <f t="shared" si="51"/>
        <v>0</v>
      </c>
      <c r="BG156" s="14">
        <f t="shared" si="52"/>
        <v>0</v>
      </c>
      <c r="BI156" s="14">
        <f t="shared" si="53"/>
        <v>0</v>
      </c>
      <c r="BK156" s="14">
        <f t="shared" si="54"/>
        <v>0</v>
      </c>
      <c r="BM156" s="14">
        <f t="shared" si="55"/>
        <v>0</v>
      </c>
      <c r="BO156" s="14">
        <f t="shared" si="56"/>
        <v>0</v>
      </c>
      <c r="BQ156" s="14">
        <f t="shared" si="57"/>
        <v>0</v>
      </c>
      <c r="BS156" s="14">
        <f t="shared" si="58"/>
        <v>0</v>
      </c>
      <c r="BU156" s="14">
        <f t="shared" si="59"/>
        <v>0</v>
      </c>
      <c r="BW156" s="14">
        <f t="shared" si="60"/>
        <v>0</v>
      </c>
      <c r="BY156" s="14">
        <f t="shared" si="61"/>
        <v>0</v>
      </c>
      <c r="CA156" s="14">
        <f t="shared" si="62"/>
        <v>0</v>
      </c>
      <c r="CC156" s="14">
        <f t="shared" si="63"/>
        <v>0</v>
      </c>
      <c r="CE156" s="14">
        <f t="shared" si="64"/>
        <v>0</v>
      </c>
      <c r="CG156" s="14">
        <f t="shared" si="65"/>
        <v>0</v>
      </c>
      <c r="CI156" s="14">
        <f t="shared" si="66"/>
        <v>0</v>
      </c>
      <c r="CK156" s="14">
        <f t="shared" si="67"/>
        <v>0</v>
      </c>
      <c r="CM156" s="14">
        <f t="shared" si="68"/>
        <v>0</v>
      </c>
      <c r="CO156" s="14">
        <f t="shared" si="69"/>
        <v>0</v>
      </c>
      <c r="CQ156" s="14">
        <f t="shared" si="70"/>
        <v>0</v>
      </c>
      <c r="CS156" s="14">
        <f t="shared" si="71"/>
        <v>0</v>
      </c>
    </row>
    <row r="157" spans="2:97" x14ac:dyDescent="0.35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6" t="s">
        <v>1473</v>
      </c>
      <c r="AY157" s="14">
        <f t="shared" si="48"/>
        <v>0</v>
      </c>
      <c r="BA157" s="14">
        <f t="shared" si="49"/>
        <v>0</v>
      </c>
      <c r="BC157" s="14">
        <f t="shared" si="50"/>
        <v>0</v>
      </c>
      <c r="BE157" s="14">
        <f t="shared" si="51"/>
        <v>0</v>
      </c>
      <c r="BG157" s="14">
        <f t="shared" si="52"/>
        <v>0</v>
      </c>
      <c r="BI157" s="14">
        <f t="shared" si="53"/>
        <v>0</v>
      </c>
      <c r="BK157" s="14">
        <f t="shared" si="54"/>
        <v>0</v>
      </c>
      <c r="BM157" s="14">
        <f t="shared" si="55"/>
        <v>0</v>
      </c>
      <c r="BO157" s="14">
        <f t="shared" si="56"/>
        <v>0</v>
      </c>
      <c r="BQ157" s="14">
        <f t="shared" si="57"/>
        <v>0</v>
      </c>
      <c r="BS157" s="14">
        <f t="shared" si="58"/>
        <v>0</v>
      </c>
      <c r="BU157" s="14">
        <f t="shared" si="59"/>
        <v>0</v>
      </c>
      <c r="BW157" s="14">
        <f t="shared" si="60"/>
        <v>0</v>
      </c>
      <c r="BY157" s="14">
        <f t="shared" si="61"/>
        <v>0</v>
      </c>
      <c r="CA157" s="14">
        <f t="shared" si="62"/>
        <v>0</v>
      </c>
      <c r="CC157" s="14">
        <f t="shared" si="63"/>
        <v>0</v>
      </c>
      <c r="CE157" s="14">
        <f t="shared" si="64"/>
        <v>0</v>
      </c>
      <c r="CG157" s="14">
        <f t="shared" si="65"/>
        <v>0</v>
      </c>
      <c r="CI157" s="14">
        <f t="shared" si="66"/>
        <v>0</v>
      </c>
      <c r="CK157" s="14">
        <f t="shared" si="67"/>
        <v>0</v>
      </c>
      <c r="CM157" s="14">
        <f t="shared" si="68"/>
        <v>0</v>
      </c>
      <c r="CO157" s="14">
        <f t="shared" si="69"/>
        <v>0</v>
      </c>
      <c r="CQ157" s="14">
        <f t="shared" si="70"/>
        <v>0</v>
      </c>
      <c r="CS157" s="14">
        <f t="shared" si="71"/>
        <v>0</v>
      </c>
    </row>
    <row r="158" spans="2:97" x14ac:dyDescent="0.35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6" t="s">
        <v>1473</v>
      </c>
      <c r="AY158" s="14">
        <f t="shared" si="48"/>
        <v>0</v>
      </c>
      <c r="BA158" s="14">
        <f t="shared" si="49"/>
        <v>0</v>
      </c>
      <c r="BC158" s="14">
        <f t="shared" si="50"/>
        <v>0</v>
      </c>
      <c r="BE158" s="14">
        <f t="shared" si="51"/>
        <v>0</v>
      </c>
      <c r="BG158" s="14">
        <f t="shared" si="52"/>
        <v>0</v>
      </c>
      <c r="BI158" s="14">
        <f t="shared" si="53"/>
        <v>0</v>
      </c>
      <c r="BK158" s="14">
        <f t="shared" si="54"/>
        <v>0</v>
      </c>
      <c r="BM158" s="14">
        <f t="shared" si="55"/>
        <v>0</v>
      </c>
      <c r="BO158" s="14">
        <f t="shared" si="56"/>
        <v>0</v>
      </c>
      <c r="BQ158" s="14">
        <f t="shared" si="57"/>
        <v>0</v>
      </c>
      <c r="BS158" s="14">
        <f t="shared" si="58"/>
        <v>0</v>
      </c>
      <c r="BU158" s="14">
        <f t="shared" si="59"/>
        <v>0</v>
      </c>
      <c r="BW158" s="14">
        <f t="shared" si="60"/>
        <v>0</v>
      </c>
      <c r="BY158" s="14">
        <f t="shared" si="61"/>
        <v>0</v>
      </c>
      <c r="CA158" s="14">
        <f t="shared" si="62"/>
        <v>0</v>
      </c>
      <c r="CC158" s="14">
        <f t="shared" si="63"/>
        <v>0</v>
      </c>
      <c r="CE158" s="14">
        <f t="shared" si="64"/>
        <v>0</v>
      </c>
      <c r="CG158" s="14">
        <f t="shared" si="65"/>
        <v>0</v>
      </c>
      <c r="CI158" s="14">
        <f t="shared" si="66"/>
        <v>0</v>
      </c>
      <c r="CK158" s="14">
        <f t="shared" si="67"/>
        <v>0</v>
      </c>
      <c r="CM158" s="14">
        <f t="shared" si="68"/>
        <v>0</v>
      </c>
      <c r="CO158" s="14">
        <f t="shared" si="69"/>
        <v>0</v>
      </c>
      <c r="CQ158" s="14">
        <f t="shared" si="70"/>
        <v>0</v>
      </c>
      <c r="CS158" s="14">
        <f t="shared" si="71"/>
        <v>0</v>
      </c>
    </row>
    <row r="159" spans="2:97" x14ac:dyDescent="0.35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6" t="s">
        <v>1473</v>
      </c>
      <c r="AY159" s="14">
        <f t="shared" si="48"/>
        <v>0</v>
      </c>
      <c r="BA159" s="14">
        <f t="shared" si="49"/>
        <v>0</v>
      </c>
      <c r="BC159" s="14">
        <f t="shared" si="50"/>
        <v>0</v>
      </c>
      <c r="BE159" s="14">
        <f t="shared" si="51"/>
        <v>0</v>
      </c>
      <c r="BG159" s="14">
        <f t="shared" si="52"/>
        <v>0</v>
      </c>
      <c r="BI159" s="14">
        <f t="shared" si="53"/>
        <v>0</v>
      </c>
      <c r="BK159" s="14">
        <f t="shared" si="54"/>
        <v>0</v>
      </c>
      <c r="BM159" s="14">
        <f t="shared" si="55"/>
        <v>0</v>
      </c>
      <c r="BO159" s="14">
        <f t="shared" si="56"/>
        <v>0</v>
      </c>
      <c r="BQ159" s="14">
        <f t="shared" si="57"/>
        <v>0</v>
      </c>
      <c r="BS159" s="14">
        <f t="shared" si="58"/>
        <v>0</v>
      </c>
      <c r="BU159" s="14">
        <f t="shared" si="59"/>
        <v>0</v>
      </c>
      <c r="BW159" s="14">
        <f t="shared" si="60"/>
        <v>0</v>
      </c>
      <c r="BY159" s="14">
        <f t="shared" si="61"/>
        <v>0</v>
      </c>
      <c r="CA159" s="14">
        <f t="shared" si="62"/>
        <v>0</v>
      </c>
      <c r="CC159" s="14">
        <f t="shared" si="63"/>
        <v>0</v>
      </c>
      <c r="CE159" s="14">
        <f t="shared" si="64"/>
        <v>0</v>
      </c>
      <c r="CG159" s="14">
        <f t="shared" si="65"/>
        <v>0</v>
      </c>
      <c r="CI159" s="14">
        <f t="shared" si="66"/>
        <v>0</v>
      </c>
      <c r="CK159" s="14">
        <f t="shared" si="67"/>
        <v>0</v>
      </c>
      <c r="CM159" s="14">
        <f t="shared" si="68"/>
        <v>0</v>
      </c>
      <c r="CO159" s="14">
        <f t="shared" si="69"/>
        <v>0</v>
      </c>
      <c r="CQ159" s="14">
        <f t="shared" si="70"/>
        <v>0</v>
      </c>
      <c r="CS159" s="14">
        <f t="shared" si="71"/>
        <v>0</v>
      </c>
    </row>
    <row r="160" spans="2:97" x14ac:dyDescent="0.3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6" t="s">
        <v>1473</v>
      </c>
      <c r="AY160" s="14">
        <f t="shared" si="48"/>
        <v>0</v>
      </c>
      <c r="BA160" s="14">
        <f t="shared" si="49"/>
        <v>0</v>
      </c>
      <c r="BC160" s="14">
        <f t="shared" si="50"/>
        <v>0</v>
      </c>
      <c r="BE160" s="14">
        <f t="shared" si="51"/>
        <v>0</v>
      </c>
      <c r="BG160" s="14">
        <f t="shared" si="52"/>
        <v>0</v>
      </c>
      <c r="BI160" s="14">
        <f t="shared" si="53"/>
        <v>0</v>
      </c>
      <c r="BK160" s="14">
        <f t="shared" si="54"/>
        <v>0</v>
      </c>
      <c r="BM160" s="14">
        <f t="shared" si="55"/>
        <v>0</v>
      </c>
      <c r="BO160" s="14">
        <f t="shared" si="56"/>
        <v>0</v>
      </c>
      <c r="BQ160" s="14">
        <f t="shared" si="57"/>
        <v>0</v>
      </c>
      <c r="BS160" s="14">
        <f t="shared" si="58"/>
        <v>0</v>
      </c>
      <c r="BU160" s="14">
        <f t="shared" si="59"/>
        <v>0</v>
      </c>
      <c r="BW160" s="14">
        <f t="shared" si="60"/>
        <v>0</v>
      </c>
      <c r="BY160" s="14">
        <f t="shared" si="61"/>
        <v>0</v>
      </c>
      <c r="CA160" s="14">
        <f t="shared" si="62"/>
        <v>0</v>
      </c>
      <c r="CC160" s="14">
        <f t="shared" si="63"/>
        <v>0</v>
      </c>
      <c r="CE160" s="14">
        <f t="shared" si="64"/>
        <v>0</v>
      </c>
      <c r="CG160" s="14">
        <f t="shared" si="65"/>
        <v>0</v>
      </c>
      <c r="CI160" s="14">
        <f t="shared" si="66"/>
        <v>0</v>
      </c>
      <c r="CK160" s="14">
        <f t="shared" si="67"/>
        <v>0</v>
      </c>
      <c r="CM160" s="14">
        <f t="shared" si="68"/>
        <v>0</v>
      </c>
      <c r="CO160" s="14">
        <f t="shared" si="69"/>
        <v>0</v>
      </c>
      <c r="CQ160" s="14">
        <f t="shared" si="70"/>
        <v>0</v>
      </c>
      <c r="CS160" s="14">
        <f t="shared" si="71"/>
        <v>0</v>
      </c>
    </row>
    <row r="161" spans="2:97" x14ac:dyDescent="0.35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6" t="s">
        <v>1473</v>
      </c>
      <c r="AY161" s="14">
        <f t="shared" si="48"/>
        <v>0</v>
      </c>
      <c r="BA161" s="14">
        <f t="shared" si="49"/>
        <v>0</v>
      </c>
      <c r="BC161" s="14">
        <f t="shared" si="50"/>
        <v>0</v>
      </c>
      <c r="BE161" s="14">
        <f t="shared" si="51"/>
        <v>0</v>
      </c>
      <c r="BG161" s="14">
        <f t="shared" si="52"/>
        <v>0</v>
      </c>
      <c r="BI161" s="14">
        <f t="shared" si="53"/>
        <v>0</v>
      </c>
      <c r="BK161" s="14">
        <f t="shared" si="54"/>
        <v>0</v>
      </c>
      <c r="BM161" s="14">
        <f t="shared" si="55"/>
        <v>0</v>
      </c>
      <c r="BO161" s="14">
        <f t="shared" si="56"/>
        <v>0</v>
      </c>
      <c r="BQ161" s="14">
        <f t="shared" si="57"/>
        <v>0</v>
      </c>
      <c r="BS161" s="14">
        <f t="shared" si="58"/>
        <v>0</v>
      </c>
      <c r="BU161" s="14">
        <f t="shared" si="59"/>
        <v>0</v>
      </c>
      <c r="BW161" s="14">
        <f t="shared" si="60"/>
        <v>0</v>
      </c>
      <c r="BY161" s="14">
        <f t="shared" si="61"/>
        <v>0</v>
      </c>
      <c r="CA161" s="14">
        <f t="shared" si="62"/>
        <v>0</v>
      </c>
      <c r="CC161" s="14">
        <f t="shared" si="63"/>
        <v>0</v>
      </c>
      <c r="CE161" s="14">
        <f t="shared" si="64"/>
        <v>0</v>
      </c>
      <c r="CG161" s="14">
        <f t="shared" si="65"/>
        <v>0</v>
      </c>
      <c r="CI161" s="14">
        <f t="shared" si="66"/>
        <v>0</v>
      </c>
      <c r="CK161" s="14">
        <f t="shared" si="67"/>
        <v>0</v>
      </c>
      <c r="CM161" s="14">
        <f t="shared" si="68"/>
        <v>0</v>
      </c>
      <c r="CO161" s="14">
        <f t="shared" si="69"/>
        <v>0</v>
      </c>
      <c r="CQ161" s="14">
        <f t="shared" si="70"/>
        <v>0</v>
      </c>
      <c r="CS161" s="14">
        <f t="shared" si="71"/>
        <v>0</v>
      </c>
    </row>
    <row r="162" spans="2:97" x14ac:dyDescent="0.3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6" t="s">
        <v>1473</v>
      </c>
      <c r="AY162" s="14">
        <f t="shared" si="48"/>
        <v>0</v>
      </c>
      <c r="BA162" s="14">
        <f t="shared" si="49"/>
        <v>0</v>
      </c>
      <c r="BC162" s="14">
        <f t="shared" si="50"/>
        <v>0</v>
      </c>
      <c r="BE162" s="14">
        <f t="shared" si="51"/>
        <v>0</v>
      </c>
      <c r="BG162" s="14">
        <f t="shared" si="52"/>
        <v>0</v>
      </c>
      <c r="BI162" s="14">
        <f t="shared" si="53"/>
        <v>0</v>
      </c>
      <c r="BK162" s="14">
        <f t="shared" si="54"/>
        <v>0</v>
      </c>
      <c r="BM162" s="14">
        <f t="shared" si="55"/>
        <v>0</v>
      </c>
      <c r="BO162" s="14">
        <f t="shared" si="56"/>
        <v>0</v>
      </c>
      <c r="BQ162" s="14">
        <f t="shared" si="57"/>
        <v>0</v>
      </c>
      <c r="BS162" s="14">
        <f t="shared" si="58"/>
        <v>0</v>
      </c>
      <c r="BU162" s="14">
        <f t="shared" si="59"/>
        <v>0</v>
      </c>
      <c r="BW162" s="14">
        <f t="shared" si="60"/>
        <v>0</v>
      </c>
      <c r="BY162" s="14">
        <f t="shared" si="61"/>
        <v>0</v>
      </c>
      <c r="CA162" s="14">
        <f t="shared" si="62"/>
        <v>0</v>
      </c>
      <c r="CC162" s="14">
        <f t="shared" si="63"/>
        <v>0</v>
      </c>
      <c r="CE162" s="14">
        <f t="shared" si="64"/>
        <v>0</v>
      </c>
      <c r="CG162" s="14">
        <f t="shared" si="65"/>
        <v>0</v>
      </c>
      <c r="CI162" s="14">
        <f t="shared" si="66"/>
        <v>0</v>
      </c>
      <c r="CK162" s="14">
        <f t="shared" si="67"/>
        <v>0</v>
      </c>
      <c r="CM162" s="14">
        <f t="shared" si="68"/>
        <v>0</v>
      </c>
      <c r="CO162" s="14">
        <f t="shared" si="69"/>
        <v>0</v>
      </c>
      <c r="CQ162" s="14">
        <f t="shared" si="70"/>
        <v>0</v>
      </c>
      <c r="CS162" s="14">
        <f t="shared" si="71"/>
        <v>0</v>
      </c>
    </row>
    <row r="163" spans="2:97" x14ac:dyDescent="0.35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6" t="s">
        <v>1473</v>
      </c>
      <c r="AY163" s="14">
        <f t="shared" si="48"/>
        <v>0</v>
      </c>
      <c r="BA163" s="14">
        <f t="shared" si="49"/>
        <v>0</v>
      </c>
      <c r="BC163" s="14">
        <f t="shared" si="50"/>
        <v>0</v>
      </c>
      <c r="BE163" s="14">
        <f t="shared" si="51"/>
        <v>0</v>
      </c>
      <c r="BG163" s="14">
        <f t="shared" si="52"/>
        <v>0</v>
      </c>
      <c r="BI163" s="14">
        <f t="shared" si="53"/>
        <v>0</v>
      </c>
      <c r="BK163" s="14">
        <f t="shared" si="54"/>
        <v>0</v>
      </c>
      <c r="BM163" s="14">
        <f t="shared" si="55"/>
        <v>0</v>
      </c>
      <c r="BO163" s="14">
        <f t="shared" si="56"/>
        <v>0</v>
      </c>
      <c r="BQ163" s="14">
        <f t="shared" si="57"/>
        <v>0</v>
      </c>
      <c r="BS163" s="14">
        <f t="shared" si="58"/>
        <v>0</v>
      </c>
      <c r="BU163" s="14">
        <f t="shared" si="59"/>
        <v>0</v>
      </c>
      <c r="BW163" s="14">
        <f t="shared" si="60"/>
        <v>0</v>
      </c>
      <c r="BY163" s="14">
        <f t="shared" si="61"/>
        <v>0</v>
      </c>
      <c r="CA163" s="14">
        <f t="shared" si="62"/>
        <v>0</v>
      </c>
      <c r="CC163" s="14">
        <f t="shared" si="63"/>
        <v>0</v>
      </c>
      <c r="CE163" s="14">
        <f t="shared" si="64"/>
        <v>0</v>
      </c>
      <c r="CG163" s="14">
        <f t="shared" si="65"/>
        <v>0</v>
      </c>
      <c r="CI163" s="14">
        <f t="shared" si="66"/>
        <v>0</v>
      </c>
      <c r="CK163" s="14">
        <f t="shared" si="67"/>
        <v>0</v>
      </c>
      <c r="CM163" s="14">
        <f t="shared" si="68"/>
        <v>0</v>
      </c>
      <c r="CO163" s="14">
        <f t="shared" si="69"/>
        <v>0</v>
      </c>
      <c r="CQ163" s="14">
        <f t="shared" si="70"/>
        <v>0</v>
      </c>
      <c r="CS163" s="14">
        <f t="shared" si="71"/>
        <v>0</v>
      </c>
    </row>
    <row r="164" spans="2:97" x14ac:dyDescent="0.35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6" t="s">
        <v>1473</v>
      </c>
      <c r="AY164" s="14">
        <f t="shared" si="48"/>
        <v>0</v>
      </c>
      <c r="BA164" s="14">
        <f t="shared" si="49"/>
        <v>0</v>
      </c>
      <c r="BC164" s="14">
        <f t="shared" si="50"/>
        <v>0</v>
      </c>
      <c r="BE164" s="14">
        <f t="shared" si="51"/>
        <v>0</v>
      </c>
      <c r="BG164" s="14">
        <f t="shared" si="52"/>
        <v>0</v>
      </c>
      <c r="BI164" s="14">
        <f t="shared" si="53"/>
        <v>0</v>
      </c>
      <c r="BK164" s="14">
        <f t="shared" si="54"/>
        <v>0</v>
      </c>
      <c r="BM164" s="14">
        <f t="shared" si="55"/>
        <v>0</v>
      </c>
      <c r="BO164" s="14">
        <f t="shared" si="56"/>
        <v>0</v>
      </c>
      <c r="BQ164" s="14">
        <f t="shared" si="57"/>
        <v>0</v>
      </c>
      <c r="BS164" s="14">
        <f t="shared" si="58"/>
        <v>0</v>
      </c>
      <c r="BU164" s="14">
        <f t="shared" si="59"/>
        <v>0</v>
      </c>
      <c r="BW164" s="14">
        <f t="shared" si="60"/>
        <v>0</v>
      </c>
      <c r="BY164" s="14">
        <f t="shared" si="61"/>
        <v>0</v>
      </c>
      <c r="CA164" s="14">
        <f t="shared" si="62"/>
        <v>0</v>
      </c>
      <c r="CC164" s="14">
        <f t="shared" si="63"/>
        <v>0</v>
      </c>
      <c r="CE164" s="14">
        <f t="shared" si="64"/>
        <v>0</v>
      </c>
      <c r="CG164" s="14">
        <f t="shared" si="65"/>
        <v>0</v>
      </c>
      <c r="CI164" s="14">
        <f t="shared" si="66"/>
        <v>0</v>
      </c>
      <c r="CK164" s="14">
        <f t="shared" si="67"/>
        <v>0</v>
      </c>
      <c r="CM164" s="14">
        <f t="shared" si="68"/>
        <v>0</v>
      </c>
      <c r="CO164" s="14">
        <f t="shared" si="69"/>
        <v>0</v>
      </c>
      <c r="CQ164" s="14">
        <f t="shared" si="70"/>
        <v>0</v>
      </c>
      <c r="CS164" s="14">
        <f t="shared" si="71"/>
        <v>0</v>
      </c>
    </row>
    <row r="165" spans="2:97" x14ac:dyDescent="0.3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6" t="s">
        <v>1473</v>
      </c>
      <c r="AY165" s="14">
        <f t="shared" si="48"/>
        <v>0</v>
      </c>
      <c r="BA165" s="14">
        <f t="shared" si="49"/>
        <v>0</v>
      </c>
      <c r="BC165" s="14">
        <f t="shared" si="50"/>
        <v>0</v>
      </c>
      <c r="BE165" s="14">
        <f t="shared" si="51"/>
        <v>0</v>
      </c>
      <c r="BG165" s="14">
        <f t="shared" si="52"/>
        <v>0</v>
      </c>
      <c r="BI165" s="14">
        <f t="shared" si="53"/>
        <v>0</v>
      </c>
      <c r="BK165" s="14">
        <f t="shared" si="54"/>
        <v>0</v>
      </c>
      <c r="BM165" s="14">
        <f t="shared" si="55"/>
        <v>0</v>
      </c>
      <c r="BO165" s="14">
        <f t="shared" si="56"/>
        <v>0</v>
      </c>
      <c r="BQ165" s="14">
        <f t="shared" si="57"/>
        <v>0</v>
      </c>
      <c r="BS165" s="14">
        <f t="shared" si="58"/>
        <v>0</v>
      </c>
      <c r="BU165" s="14">
        <f t="shared" si="59"/>
        <v>0</v>
      </c>
      <c r="BW165" s="14">
        <f t="shared" si="60"/>
        <v>0</v>
      </c>
      <c r="BY165" s="14">
        <f t="shared" si="61"/>
        <v>0</v>
      </c>
      <c r="CA165" s="14">
        <f t="shared" si="62"/>
        <v>0</v>
      </c>
      <c r="CC165" s="14">
        <f t="shared" si="63"/>
        <v>0</v>
      </c>
      <c r="CE165" s="14">
        <f t="shared" si="64"/>
        <v>0</v>
      </c>
      <c r="CG165" s="14">
        <f t="shared" si="65"/>
        <v>0</v>
      </c>
      <c r="CI165" s="14">
        <f t="shared" si="66"/>
        <v>0</v>
      </c>
      <c r="CK165" s="14">
        <f t="shared" si="67"/>
        <v>0</v>
      </c>
      <c r="CM165" s="14">
        <f t="shared" si="68"/>
        <v>0</v>
      </c>
      <c r="CO165" s="14">
        <f t="shared" si="69"/>
        <v>0</v>
      </c>
      <c r="CQ165" s="14">
        <f t="shared" si="70"/>
        <v>0</v>
      </c>
      <c r="CS165" s="14">
        <f t="shared" si="71"/>
        <v>0</v>
      </c>
    </row>
    <row r="166" spans="2:97" x14ac:dyDescent="0.35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6" t="s">
        <v>1473</v>
      </c>
      <c r="AY166" s="14">
        <f t="shared" si="48"/>
        <v>0</v>
      </c>
      <c r="BA166" s="14">
        <f t="shared" si="49"/>
        <v>0</v>
      </c>
      <c r="BC166" s="14">
        <f t="shared" si="50"/>
        <v>0</v>
      </c>
      <c r="BE166" s="14">
        <f t="shared" si="51"/>
        <v>0</v>
      </c>
      <c r="BG166" s="14">
        <f t="shared" si="52"/>
        <v>0</v>
      </c>
      <c r="BI166" s="14">
        <f t="shared" si="53"/>
        <v>0</v>
      </c>
      <c r="BK166" s="14">
        <f t="shared" si="54"/>
        <v>0</v>
      </c>
      <c r="BM166" s="14">
        <f t="shared" si="55"/>
        <v>0</v>
      </c>
      <c r="BO166" s="14">
        <f t="shared" si="56"/>
        <v>0</v>
      </c>
      <c r="BQ166" s="14">
        <f t="shared" si="57"/>
        <v>0</v>
      </c>
      <c r="BS166" s="14">
        <f t="shared" si="58"/>
        <v>0</v>
      </c>
      <c r="BU166" s="14">
        <f t="shared" si="59"/>
        <v>0</v>
      </c>
      <c r="BW166" s="14">
        <f t="shared" si="60"/>
        <v>0</v>
      </c>
      <c r="BY166" s="14">
        <f t="shared" si="61"/>
        <v>0</v>
      </c>
      <c r="CA166" s="14">
        <f t="shared" si="62"/>
        <v>0</v>
      </c>
      <c r="CC166" s="14">
        <f t="shared" si="63"/>
        <v>0</v>
      </c>
      <c r="CE166" s="14">
        <f t="shared" si="64"/>
        <v>0</v>
      </c>
      <c r="CG166" s="14">
        <f t="shared" si="65"/>
        <v>0</v>
      </c>
      <c r="CI166" s="14">
        <f t="shared" si="66"/>
        <v>0</v>
      </c>
      <c r="CK166" s="14">
        <f t="shared" si="67"/>
        <v>0</v>
      </c>
      <c r="CM166" s="14">
        <f t="shared" si="68"/>
        <v>0</v>
      </c>
      <c r="CO166" s="14">
        <f t="shared" si="69"/>
        <v>0</v>
      </c>
      <c r="CQ166" s="14">
        <f t="shared" si="70"/>
        <v>0</v>
      </c>
      <c r="CS166" s="14">
        <f t="shared" si="71"/>
        <v>0</v>
      </c>
    </row>
    <row r="167" spans="2:97" x14ac:dyDescent="0.35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6" t="s">
        <v>1473</v>
      </c>
      <c r="AY167" s="14">
        <f t="shared" si="48"/>
        <v>0</v>
      </c>
      <c r="BA167" s="14">
        <f t="shared" si="49"/>
        <v>0</v>
      </c>
      <c r="BC167" s="14">
        <f t="shared" si="50"/>
        <v>0</v>
      </c>
      <c r="BE167" s="14">
        <f t="shared" si="51"/>
        <v>0</v>
      </c>
      <c r="BG167" s="14">
        <f t="shared" si="52"/>
        <v>0</v>
      </c>
      <c r="BI167" s="14">
        <f t="shared" si="53"/>
        <v>0</v>
      </c>
      <c r="BK167" s="14">
        <f t="shared" si="54"/>
        <v>0</v>
      </c>
      <c r="BM167" s="14">
        <f t="shared" si="55"/>
        <v>0</v>
      </c>
      <c r="BO167" s="14">
        <f t="shared" si="56"/>
        <v>0</v>
      </c>
      <c r="BQ167" s="14">
        <f t="shared" si="57"/>
        <v>0</v>
      </c>
      <c r="BS167" s="14">
        <f t="shared" si="58"/>
        <v>0</v>
      </c>
      <c r="BU167" s="14">
        <f t="shared" si="59"/>
        <v>0</v>
      </c>
      <c r="BW167" s="14">
        <f t="shared" si="60"/>
        <v>0</v>
      </c>
      <c r="BY167" s="14">
        <f t="shared" si="61"/>
        <v>0</v>
      </c>
      <c r="CA167" s="14">
        <f t="shared" si="62"/>
        <v>0</v>
      </c>
      <c r="CC167" s="14">
        <f t="shared" si="63"/>
        <v>0</v>
      </c>
      <c r="CE167" s="14">
        <f t="shared" si="64"/>
        <v>0</v>
      </c>
      <c r="CG167" s="14">
        <f t="shared" si="65"/>
        <v>0</v>
      </c>
      <c r="CI167" s="14">
        <f t="shared" si="66"/>
        <v>0</v>
      </c>
      <c r="CK167" s="14">
        <f t="shared" si="67"/>
        <v>0</v>
      </c>
      <c r="CM167" s="14">
        <f t="shared" si="68"/>
        <v>0</v>
      </c>
      <c r="CO167" s="14">
        <f t="shared" si="69"/>
        <v>0</v>
      </c>
      <c r="CQ167" s="14">
        <f t="shared" si="70"/>
        <v>0</v>
      </c>
      <c r="CS167" s="14">
        <f t="shared" si="71"/>
        <v>0</v>
      </c>
    </row>
    <row r="168" spans="2:97" x14ac:dyDescent="0.35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6" t="s">
        <v>1473</v>
      </c>
      <c r="AY168" s="14">
        <f t="shared" si="48"/>
        <v>0</v>
      </c>
      <c r="BA168" s="14">
        <f t="shared" si="49"/>
        <v>0</v>
      </c>
      <c r="BC168" s="14">
        <f t="shared" si="50"/>
        <v>0</v>
      </c>
      <c r="BE168" s="14">
        <f t="shared" si="51"/>
        <v>0</v>
      </c>
      <c r="BG168" s="14">
        <f t="shared" si="52"/>
        <v>0</v>
      </c>
      <c r="BI168" s="14">
        <f t="shared" si="53"/>
        <v>0</v>
      </c>
      <c r="BK168" s="14">
        <f t="shared" si="54"/>
        <v>0</v>
      </c>
      <c r="BM168" s="14">
        <f t="shared" si="55"/>
        <v>0</v>
      </c>
      <c r="BO168" s="14">
        <f t="shared" si="56"/>
        <v>0</v>
      </c>
      <c r="BQ168" s="14">
        <f t="shared" si="57"/>
        <v>0</v>
      </c>
      <c r="BS168" s="14">
        <f t="shared" si="58"/>
        <v>0</v>
      </c>
      <c r="BU168" s="14">
        <f t="shared" si="59"/>
        <v>0</v>
      </c>
      <c r="BW168" s="14">
        <f t="shared" si="60"/>
        <v>0</v>
      </c>
      <c r="BY168" s="14">
        <f t="shared" si="61"/>
        <v>0</v>
      </c>
      <c r="CA168" s="14">
        <f t="shared" si="62"/>
        <v>0</v>
      </c>
      <c r="CC168" s="14">
        <f t="shared" si="63"/>
        <v>0</v>
      </c>
      <c r="CE168" s="14">
        <f t="shared" si="64"/>
        <v>0</v>
      </c>
      <c r="CG168" s="14">
        <f t="shared" si="65"/>
        <v>0</v>
      </c>
      <c r="CI168" s="14">
        <f t="shared" si="66"/>
        <v>0</v>
      </c>
      <c r="CK168" s="14">
        <f t="shared" si="67"/>
        <v>0</v>
      </c>
      <c r="CM168" s="14">
        <f t="shared" si="68"/>
        <v>0</v>
      </c>
      <c r="CO168" s="14">
        <f t="shared" si="69"/>
        <v>0</v>
      </c>
      <c r="CQ168" s="14">
        <f t="shared" si="70"/>
        <v>0</v>
      </c>
      <c r="CS168" s="14">
        <f t="shared" si="71"/>
        <v>0</v>
      </c>
    </row>
    <row r="169" spans="2:97" x14ac:dyDescent="0.35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6" t="s">
        <v>1473</v>
      </c>
      <c r="AY169" s="14">
        <f t="shared" si="48"/>
        <v>0</v>
      </c>
      <c r="BA169" s="14">
        <f t="shared" si="49"/>
        <v>0</v>
      </c>
      <c r="BC169" s="14">
        <f t="shared" si="50"/>
        <v>0</v>
      </c>
      <c r="BE169" s="14">
        <f t="shared" si="51"/>
        <v>0</v>
      </c>
      <c r="BG169" s="14">
        <f t="shared" si="52"/>
        <v>0</v>
      </c>
      <c r="BI169" s="14">
        <f t="shared" si="53"/>
        <v>0</v>
      </c>
      <c r="BK169" s="14">
        <f t="shared" si="54"/>
        <v>0</v>
      </c>
      <c r="BM169" s="14">
        <f t="shared" si="55"/>
        <v>0</v>
      </c>
      <c r="BO169" s="14">
        <f t="shared" si="56"/>
        <v>0</v>
      </c>
      <c r="BQ169" s="14">
        <f t="shared" si="57"/>
        <v>0</v>
      </c>
      <c r="BS169" s="14">
        <f t="shared" si="58"/>
        <v>0</v>
      </c>
      <c r="BU169" s="14">
        <f t="shared" si="59"/>
        <v>0</v>
      </c>
      <c r="BW169" s="14">
        <f t="shared" si="60"/>
        <v>0</v>
      </c>
      <c r="BY169" s="14">
        <f t="shared" si="61"/>
        <v>0</v>
      </c>
      <c r="CA169" s="14">
        <f t="shared" si="62"/>
        <v>0</v>
      </c>
      <c r="CC169" s="14">
        <f t="shared" si="63"/>
        <v>0</v>
      </c>
      <c r="CE169" s="14">
        <f t="shared" si="64"/>
        <v>0</v>
      </c>
      <c r="CG169" s="14">
        <f t="shared" si="65"/>
        <v>0</v>
      </c>
      <c r="CI169" s="14">
        <f t="shared" si="66"/>
        <v>0</v>
      </c>
      <c r="CK169" s="14">
        <f t="shared" si="67"/>
        <v>0</v>
      </c>
      <c r="CM169" s="14">
        <f t="shared" si="68"/>
        <v>0</v>
      </c>
      <c r="CO169" s="14">
        <f t="shared" si="69"/>
        <v>0</v>
      </c>
      <c r="CQ169" s="14">
        <f t="shared" si="70"/>
        <v>0</v>
      </c>
      <c r="CS169" s="14">
        <f t="shared" si="71"/>
        <v>0</v>
      </c>
    </row>
    <row r="170" spans="2:97" x14ac:dyDescent="0.35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6" t="s">
        <v>1473</v>
      </c>
      <c r="AY170" s="14">
        <f t="shared" si="48"/>
        <v>0</v>
      </c>
      <c r="BA170" s="14">
        <f t="shared" si="49"/>
        <v>0</v>
      </c>
      <c r="BC170" s="14">
        <f t="shared" si="50"/>
        <v>0</v>
      </c>
      <c r="BE170" s="14">
        <f t="shared" si="51"/>
        <v>0</v>
      </c>
      <c r="BG170" s="14">
        <f t="shared" si="52"/>
        <v>0</v>
      </c>
      <c r="BI170" s="14">
        <f t="shared" si="53"/>
        <v>0</v>
      </c>
      <c r="BK170" s="14">
        <f t="shared" si="54"/>
        <v>0</v>
      </c>
      <c r="BM170" s="14">
        <f t="shared" si="55"/>
        <v>0</v>
      </c>
      <c r="BO170" s="14">
        <f t="shared" si="56"/>
        <v>0</v>
      </c>
      <c r="BQ170" s="14">
        <f t="shared" si="57"/>
        <v>0</v>
      </c>
      <c r="BS170" s="14">
        <f t="shared" si="58"/>
        <v>0</v>
      </c>
      <c r="BU170" s="14">
        <f t="shared" si="59"/>
        <v>0</v>
      </c>
      <c r="BW170" s="14">
        <f t="shared" si="60"/>
        <v>0</v>
      </c>
      <c r="BY170" s="14">
        <f t="shared" si="61"/>
        <v>0</v>
      </c>
      <c r="CA170" s="14">
        <f t="shared" si="62"/>
        <v>0</v>
      </c>
      <c r="CC170" s="14">
        <f t="shared" si="63"/>
        <v>0</v>
      </c>
      <c r="CE170" s="14">
        <f t="shared" si="64"/>
        <v>0</v>
      </c>
      <c r="CG170" s="14">
        <f t="shared" si="65"/>
        <v>0</v>
      </c>
      <c r="CI170" s="14">
        <f t="shared" si="66"/>
        <v>0</v>
      </c>
      <c r="CK170" s="14">
        <f t="shared" si="67"/>
        <v>0</v>
      </c>
      <c r="CM170" s="14">
        <f t="shared" si="68"/>
        <v>0</v>
      </c>
      <c r="CO170" s="14">
        <f t="shared" si="69"/>
        <v>0</v>
      </c>
      <c r="CQ170" s="14">
        <f t="shared" si="70"/>
        <v>0</v>
      </c>
      <c r="CS170" s="14">
        <f t="shared" si="71"/>
        <v>0</v>
      </c>
    </row>
    <row r="171" spans="2:97" x14ac:dyDescent="0.35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6" t="s">
        <v>1473</v>
      </c>
      <c r="AY171" s="14">
        <f t="shared" si="48"/>
        <v>0</v>
      </c>
      <c r="BA171" s="14">
        <f t="shared" si="49"/>
        <v>0</v>
      </c>
      <c r="BC171" s="14">
        <f t="shared" si="50"/>
        <v>0</v>
      </c>
      <c r="BE171" s="14">
        <f t="shared" si="51"/>
        <v>0</v>
      </c>
      <c r="BG171" s="14">
        <f t="shared" si="52"/>
        <v>0</v>
      </c>
      <c r="BI171" s="14">
        <f t="shared" si="53"/>
        <v>0</v>
      </c>
      <c r="BK171" s="14">
        <f t="shared" si="54"/>
        <v>0</v>
      </c>
      <c r="BM171" s="14">
        <f t="shared" si="55"/>
        <v>0</v>
      </c>
      <c r="BO171" s="14">
        <f t="shared" si="56"/>
        <v>0</v>
      </c>
      <c r="BQ171" s="14">
        <f t="shared" si="57"/>
        <v>0</v>
      </c>
      <c r="BS171" s="14">
        <f t="shared" si="58"/>
        <v>0</v>
      </c>
      <c r="BU171" s="14">
        <f t="shared" si="59"/>
        <v>0</v>
      </c>
      <c r="BW171" s="14">
        <f t="shared" si="60"/>
        <v>0</v>
      </c>
      <c r="BY171" s="14">
        <f t="shared" si="61"/>
        <v>0</v>
      </c>
      <c r="CA171" s="14">
        <f t="shared" si="62"/>
        <v>0</v>
      </c>
      <c r="CC171" s="14">
        <f t="shared" si="63"/>
        <v>0</v>
      </c>
      <c r="CE171" s="14">
        <f t="shared" si="64"/>
        <v>0</v>
      </c>
      <c r="CG171" s="14">
        <f t="shared" si="65"/>
        <v>0</v>
      </c>
      <c r="CI171" s="14">
        <f t="shared" si="66"/>
        <v>0</v>
      </c>
      <c r="CK171" s="14">
        <f t="shared" si="67"/>
        <v>0</v>
      </c>
      <c r="CM171" s="14">
        <f t="shared" si="68"/>
        <v>0</v>
      </c>
      <c r="CO171" s="14">
        <f t="shared" si="69"/>
        <v>0</v>
      </c>
      <c r="CQ171" s="14">
        <f t="shared" si="70"/>
        <v>0</v>
      </c>
      <c r="CS171" s="14">
        <f t="shared" si="71"/>
        <v>0</v>
      </c>
    </row>
    <row r="172" spans="2:97" x14ac:dyDescent="0.35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6" t="s">
        <v>1473</v>
      </c>
      <c r="AY172" s="14">
        <f t="shared" si="48"/>
        <v>0</v>
      </c>
      <c r="BA172" s="14">
        <f t="shared" si="49"/>
        <v>0</v>
      </c>
      <c r="BC172" s="14">
        <f t="shared" si="50"/>
        <v>0</v>
      </c>
      <c r="BE172" s="14">
        <f t="shared" si="51"/>
        <v>0</v>
      </c>
      <c r="BG172" s="14">
        <f t="shared" si="52"/>
        <v>0</v>
      </c>
      <c r="BI172" s="14">
        <f t="shared" si="53"/>
        <v>0</v>
      </c>
      <c r="BK172" s="14">
        <f t="shared" si="54"/>
        <v>0</v>
      </c>
      <c r="BM172" s="14">
        <f t="shared" si="55"/>
        <v>0</v>
      </c>
      <c r="BO172" s="14">
        <f t="shared" si="56"/>
        <v>0</v>
      </c>
      <c r="BQ172" s="14">
        <f t="shared" si="57"/>
        <v>0</v>
      </c>
      <c r="BS172" s="14">
        <f t="shared" si="58"/>
        <v>0</v>
      </c>
      <c r="BU172" s="14">
        <f t="shared" si="59"/>
        <v>0</v>
      </c>
      <c r="BW172" s="14">
        <f t="shared" si="60"/>
        <v>0</v>
      </c>
      <c r="BY172" s="14">
        <f t="shared" si="61"/>
        <v>0</v>
      </c>
      <c r="CA172" s="14">
        <f t="shared" si="62"/>
        <v>0</v>
      </c>
      <c r="CC172" s="14">
        <f t="shared" si="63"/>
        <v>0</v>
      </c>
      <c r="CE172" s="14">
        <f t="shared" si="64"/>
        <v>0</v>
      </c>
      <c r="CG172" s="14">
        <f t="shared" si="65"/>
        <v>0</v>
      </c>
      <c r="CI172" s="14">
        <f t="shared" si="66"/>
        <v>0</v>
      </c>
      <c r="CK172" s="14">
        <f t="shared" si="67"/>
        <v>0</v>
      </c>
      <c r="CM172" s="14">
        <f t="shared" si="68"/>
        <v>0</v>
      </c>
      <c r="CO172" s="14">
        <f t="shared" si="69"/>
        <v>0</v>
      </c>
      <c r="CQ172" s="14">
        <f t="shared" si="70"/>
        <v>0</v>
      </c>
      <c r="CS172" s="14">
        <f t="shared" si="71"/>
        <v>0</v>
      </c>
    </row>
    <row r="173" spans="2:97" x14ac:dyDescent="0.35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6" t="s">
        <v>1473</v>
      </c>
      <c r="AY173" s="14">
        <f t="shared" si="48"/>
        <v>0</v>
      </c>
      <c r="BA173" s="14">
        <f t="shared" si="49"/>
        <v>0</v>
      </c>
      <c r="BC173" s="14">
        <f t="shared" si="50"/>
        <v>0</v>
      </c>
      <c r="BE173" s="14">
        <f t="shared" si="51"/>
        <v>0</v>
      </c>
      <c r="BG173" s="14">
        <f t="shared" si="52"/>
        <v>0</v>
      </c>
      <c r="BI173" s="14">
        <f t="shared" si="53"/>
        <v>0</v>
      </c>
      <c r="BK173" s="14">
        <f t="shared" si="54"/>
        <v>0</v>
      </c>
      <c r="BM173" s="14">
        <f t="shared" si="55"/>
        <v>0</v>
      </c>
      <c r="BO173" s="14">
        <f t="shared" si="56"/>
        <v>0</v>
      </c>
      <c r="BQ173" s="14">
        <f t="shared" si="57"/>
        <v>0</v>
      </c>
      <c r="BS173" s="14">
        <f t="shared" si="58"/>
        <v>0</v>
      </c>
      <c r="BU173" s="14">
        <f t="shared" si="59"/>
        <v>0</v>
      </c>
      <c r="BW173" s="14">
        <f t="shared" si="60"/>
        <v>0</v>
      </c>
      <c r="BY173" s="14">
        <f t="shared" si="61"/>
        <v>0</v>
      </c>
      <c r="CA173" s="14">
        <f t="shared" si="62"/>
        <v>0</v>
      </c>
      <c r="CC173" s="14">
        <f t="shared" si="63"/>
        <v>0</v>
      </c>
      <c r="CE173" s="14">
        <f t="shared" si="64"/>
        <v>0</v>
      </c>
      <c r="CG173" s="14">
        <f t="shared" si="65"/>
        <v>0</v>
      </c>
      <c r="CI173" s="14">
        <f t="shared" si="66"/>
        <v>0</v>
      </c>
      <c r="CK173" s="14">
        <f t="shared" si="67"/>
        <v>0</v>
      </c>
      <c r="CM173" s="14">
        <f t="shared" si="68"/>
        <v>0</v>
      </c>
      <c r="CO173" s="14">
        <f t="shared" si="69"/>
        <v>0</v>
      </c>
      <c r="CQ173" s="14">
        <f t="shared" si="70"/>
        <v>0</v>
      </c>
      <c r="CS173" s="14">
        <f t="shared" si="71"/>
        <v>0</v>
      </c>
    </row>
    <row r="174" spans="2:97" x14ac:dyDescent="0.35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6" t="s">
        <v>1473</v>
      </c>
      <c r="AY174" s="14">
        <f t="shared" si="48"/>
        <v>0</v>
      </c>
      <c r="BA174" s="14">
        <f t="shared" si="49"/>
        <v>0</v>
      </c>
      <c r="BC174" s="14">
        <f t="shared" si="50"/>
        <v>0</v>
      </c>
      <c r="BE174" s="14">
        <f t="shared" si="51"/>
        <v>0</v>
      </c>
      <c r="BG174" s="14">
        <f t="shared" si="52"/>
        <v>0</v>
      </c>
      <c r="BI174" s="14">
        <f t="shared" si="53"/>
        <v>0</v>
      </c>
      <c r="BK174" s="14">
        <f t="shared" si="54"/>
        <v>0</v>
      </c>
      <c r="BM174" s="14">
        <f t="shared" si="55"/>
        <v>0</v>
      </c>
      <c r="BO174" s="14">
        <f t="shared" si="56"/>
        <v>0</v>
      </c>
      <c r="BQ174" s="14">
        <f t="shared" si="57"/>
        <v>0</v>
      </c>
      <c r="BS174" s="14">
        <f t="shared" si="58"/>
        <v>0</v>
      </c>
      <c r="BU174" s="14">
        <f t="shared" si="59"/>
        <v>0</v>
      </c>
      <c r="BW174" s="14">
        <f t="shared" si="60"/>
        <v>0</v>
      </c>
      <c r="BY174" s="14">
        <f t="shared" si="61"/>
        <v>0</v>
      </c>
      <c r="CA174" s="14">
        <f t="shared" si="62"/>
        <v>0</v>
      </c>
      <c r="CC174" s="14">
        <f t="shared" si="63"/>
        <v>0</v>
      </c>
      <c r="CE174" s="14">
        <f t="shared" si="64"/>
        <v>0</v>
      </c>
      <c r="CG174" s="14">
        <f t="shared" si="65"/>
        <v>0</v>
      </c>
      <c r="CI174" s="14">
        <f t="shared" si="66"/>
        <v>0</v>
      </c>
      <c r="CK174" s="14">
        <f t="shared" si="67"/>
        <v>0</v>
      </c>
      <c r="CM174" s="14">
        <f t="shared" si="68"/>
        <v>0</v>
      </c>
      <c r="CO174" s="14">
        <f t="shared" si="69"/>
        <v>0</v>
      </c>
      <c r="CQ174" s="14">
        <f t="shared" si="70"/>
        <v>0</v>
      </c>
      <c r="CS174" s="14">
        <f t="shared" si="71"/>
        <v>0</v>
      </c>
    </row>
    <row r="175" spans="2:97" x14ac:dyDescent="0.3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6" t="s">
        <v>1473</v>
      </c>
      <c r="AY175" s="14">
        <f t="shared" si="48"/>
        <v>0</v>
      </c>
      <c r="BA175" s="14">
        <f t="shared" si="49"/>
        <v>0</v>
      </c>
      <c r="BC175" s="14">
        <f t="shared" si="50"/>
        <v>0</v>
      </c>
      <c r="BE175" s="14">
        <f t="shared" si="51"/>
        <v>0</v>
      </c>
      <c r="BG175" s="14">
        <f t="shared" si="52"/>
        <v>0</v>
      </c>
      <c r="BI175" s="14">
        <f t="shared" si="53"/>
        <v>0</v>
      </c>
      <c r="BK175" s="14">
        <f t="shared" si="54"/>
        <v>0</v>
      </c>
      <c r="BM175" s="14">
        <f t="shared" si="55"/>
        <v>0</v>
      </c>
      <c r="BO175" s="14">
        <f t="shared" si="56"/>
        <v>0</v>
      </c>
      <c r="BQ175" s="14">
        <f t="shared" si="57"/>
        <v>0</v>
      </c>
      <c r="BS175" s="14">
        <f t="shared" si="58"/>
        <v>0</v>
      </c>
      <c r="BU175" s="14">
        <f t="shared" si="59"/>
        <v>0</v>
      </c>
      <c r="BW175" s="14">
        <f t="shared" si="60"/>
        <v>0</v>
      </c>
      <c r="BY175" s="14">
        <f t="shared" si="61"/>
        <v>0</v>
      </c>
      <c r="CA175" s="14">
        <f t="shared" si="62"/>
        <v>0</v>
      </c>
      <c r="CC175" s="14">
        <f t="shared" si="63"/>
        <v>0</v>
      </c>
      <c r="CE175" s="14">
        <f t="shared" si="64"/>
        <v>0</v>
      </c>
      <c r="CG175" s="14">
        <f t="shared" si="65"/>
        <v>0</v>
      </c>
      <c r="CI175" s="14">
        <f t="shared" si="66"/>
        <v>0</v>
      </c>
      <c r="CK175" s="14">
        <f t="shared" si="67"/>
        <v>0</v>
      </c>
      <c r="CM175" s="14">
        <f t="shared" si="68"/>
        <v>0</v>
      </c>
      <c r="CO175" s="14">
        <f t="shared" si="69"/>
        <v>0</v>
      </c>
      <c r="CQ175" s="14">
        <f t="shared" si="70"/>
        <v>0</v>
      </c>
      <c r="CS175" s="14">
        <f t="shared" si="71"/>
        <v>0</v>
      </c>
    </row>
    <row r="176" spans="2:97" x14ac:dyDescent="0.35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6" t="s">
        <v>1473</v>
      </c>
      <c r="AY176" s="14">
        <f t="shared" si="48"/>
        <v>0</v>
      </c>
      <c r="BA176" s="14">
        <f t="shared" si="49"/>
        <v>0</v>
      </c>
      <c r="BC176" s="14">
        <f t="shared" si="50"/>
        <v>0</v>
      </c>
      <c r="BE176" s="14">
        <f t="shared" si="51"/>
        <v>0</v>
      </c>
      <c r="BG176" s="14">
        <f t="shared" si="52"/>
        <v>0</v>
      </c>
      <c r="BI176" s="14">
        <f t="shared" si="53"/>
        <v>0</v>
      </c>
      <c r="BK176" s="14">
        <f t="shared" si="54"/>
        <v>0</v>
      </c>
      <c r="BM176" s="14">
        <f t="shared" si="55"/>
        <v>0</v>
      </c>
      <c r="BO176" s="14">
        <f t="shared" si="56"/>
        <v>0</v>
      </c>
      <c r="BQ176" s="14">
        <f t="shared" si="57"/>
        <v>0</v>
      </c>
      <c r="BS176" s="14">
        <f t="shared" si="58"/>
        <v>0</v>
      </c>
      <c r="BU176" s="14">
        <f t="shared" si="59"/>
        <v>0</v>
      </c>
      <c r="BW176" s="14">
        <f t="shared" si="60"/>
        <v>0</v>
      </c>
      <c r="BY176" s="14">
        <f t="shared" si="61"/>
        <v>0</v>
      </c>
      <c r="CA176" s="14">
        <f t="shared" si="62"/>
        <v>0</v>
      </c>
      <c r="CC176" s="14">
        <f t="shared" si="63"/>
        <v>0</v>
      </c>
      <c r="CE176" s="14">
        <f t="shared" si="64"/>
        <v>0</v>
      </c>
      <c r="CG176" s="14">
        <f t="shared" si="65"/>
        <v>0</v>
      </c>
      <c r="CI176" s="14">
        <f t="shared" si="66"/>
        <v>0</v>
      </c>
      <c r="CK176" s="14">
        <f t="shared" si="67"/>
        <v>0</v>
      </c>
      <c r="CM176" s="14">
        <f t="shared" si="68"/>
        <v>0</v>
      </c>
      <c r="CO176" s="14">
        <f t="shared" si="69"/>
        <v>0</v>
      </c>
      <c r="CQ176" s="14">
        <f t="shared" si="70"/>
        <v>0</v>
      </c>
      <c r="CS176" s="14">
        <f t="shared" si="71"/>
        <v>0</v>
      </c>
    </row>
    <row r="177" spans="2:97" x14ac:dyDescent="0.35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6" t="s">
        <v>1473</v>
      </c>
      <c r="AY177" s="14">
        <f t="shared" si="48"/>
        <v>0</v>
      </c>
      <c r="BA177" s="14">
        <f t="shared" si="49"/>
        <v>0</v>
      </c>
      <c r="BC177" s="14">
        <f t="shared" si="50"/>
        <v>0</v>
      </c>
      <c r="BE177" s="14">
        <f t="shared" si="51"/>
        <v>0</v>
      </c>
      <c r="BG177" s="14">
        <f t="shared" si="52"/>
        <v>0</v>
      </c>
      <c r="BI177" s="14">
        <f t="shared" si="53"/>
        <v>0</v>
      </c>
      <c r="BK177" s="14">
        <f t="shared" si="54"/>
        <v>0</v>
      </c>
      <c r="BM177" s="14">
        <f t="shared" si="55"/>
        <v>0</v>
      </c>
      <c r="BO177" s="14">
        <f t="shared" si="56"/>
        <v>0</v>
      </c>
      <c r="BQ177" s="14">
        <f t="shared" si="57"/>
        <v>0</v>
      </c>
      <c r="BS177" s="14">
        <f t="shared" si="58"/>
        <v>0</v>
      </c>
      <c r="BU177" s="14">
        <f t="shared" si="59"/>
        <v>0</v>
      </c>
      <c r="BW177" s="14">
        <f t="shared" si="60"/>
        <v>0</v>
      </c>
      <c r="BY177" s="14">
        <f t="shared" si="61"/>
        <v>0</v>
      </c>
      <c r="CA177" s="14">
        <f t="shared" si="62"/>
        <v>0</v>
      </c>
      <c r="CC177" s="14">
        <f t="shared" si="63"/>
        <v>0</v>
      </c>
      <c r="CE177" s="14">
        <f t="shared" si="64"/>
        <v>0</v>
      </c>
      <c r="CG177" s="14">
        <f t="shared" si="65"/>
        <v>0</v>
      </c>
      <c r="CI177" s="14">
        <f t="shared" si="66"/>
        <v>0</v>
      </c>
      <c r="CK177" s="14">
        <f t="shared" si="67"/>
        <v>0</v>
      </c>
      <c r="CM177" s="14">
        <f t="shared" si="68"/>
        <v>0</v>
      </c>
      <c r="CO177" s="14">
        <f t="shared" si="69"/>
        <v>0</v>
      </c>
      <c r="CQ177" s="14">
        <f t="shared" si="70"/>
        <v>0</v>
      </c>
      <c r="CS177" s="14">
        <f t="shared" si="71"/>
        <v>0</v>
      </c>
    </row>
    <row r="178" spans="2:97" x14ac:dyDescent="0.35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6" t="s">
        <v>1473</v>
      </c>
      <c r="AY178" s="14">
        <f t="shared" si="48"/>
        <v>0</v>
      </c>
      <c r="BA178" s="14">
        <f t="shared" si="49"/>
        <v>0</v>
      </c>
      <c r="BC178" s="14">
        <f t="shared" si="50"/>
        <v>0</v>
      </c>
      <c r="BE178" s="14">
        <f t="shared" si="51"/>
        <v>0</v>
      </c>
      <c r="BG178" s="14">
        <f t="shared" si="52"/>
        <v>0</v>
      </c>
      <c r="BI178" s="14">
        <f t="shared" si="53"/>
        <v>0</v>
      </c>
      <c r="BK178" s="14">
        <f t="shared" si="54"/>
        <v>0</v>
      </c>
      <c r="BM178" s="14">
        <f t="shared" si="55"/>
        <v>0</v>
      </c>
      <c r="BO178" s="14">
        <f t="shared" si="56"/>
        <v>0</v>
      </c>
      <c r="BQ178" s="14">
        <f t="shared" si="57"/>
        <v>0</v>
      </c>
      <c r="BS178" s="14">
        <f t="shared" si="58"/>
        <v>0</v>
      </c>
      <c r="BU178" s="14">
        <f t="shared" si="59"/>
        <v>0</v>
      </c>
      <c r="BW178" s="14">
        <f t="shared" si="60"/>
        <v>0</v>
      </c>
      <c r="BY178" s="14">
        <f t="shared" si="61"/>
        <v>0</v>
      </c>
      <c r="CA178" s="14">
        <f t="shared" si="62"/>
        <v>0</v>
      </c>
      <c r="CC178" s="14">
        <f t="shared" si="63"/>
        <v>0</v>
      </c>
      <c r="CE178" s="14">
        <f t="shared" si="64"/>
        <v>0</v>
      </c>
      <c r="CG178" s="14">
        <f t="shared" si="65"/>
        <v>0</v>
      </c>
      <c r="CI178" s="14">
        <f t="shared" si="66"/>
        <v>0</v>
      </c>
      <c r="CK178" s="14">
        <f t="shared" si="67"/>
        <v>0</v>
      </c>
      <c r="CM178" s="14">
        <f t="shared" si="68"/>
        <v>0</v>
      </c>
      <c r="CO178" s="14">
        <f t="shared" si="69"/>
        <v>0</v>
      </c>
      <c r="CQ178" s="14">
        <f t="shared" si="70"/>
        <v>0</v>
      </c>
      <c r="CS178" s="14">
        <f t="shared" si="71"/>
        <v>0</v>
      </c>
    </row>
    <row r="179" spans="2:97" x14ac:dyDescent="0.3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6" t="s">
        <v>1473</v>
      </c>
      <c r="AY179" s="14">
        <f t="shared" si="48"/>
        <v>0</v>
      </c>
      <c r="BA179" s="14">
        <f t="shared" si="49"/>
        <v>0</v>
      </c>
      <c r="BC179" s="14">
        <f t="shared" si="50"/>
        <v>0</v>
      </c>
      <c r="BE179" s="14">
        <f t="shared" si="51"/>
        <v>0</v>
      </c>
      <c r="BG179" s="14">
        <f t="shared" si="52"/>
        <v>0</v>
      </c>
      <c r="BI179" s="14">
        <f t="shared" si="53"/>
        <v>0</v>
      </c>
      <c r="BK179" s="14">
        <f t="shared" si="54"/>
        <v>0</v>
      </c>
      <c r="BM179" s="14">
        <f t="shared" si="55"/>
        <v>0</v>
      </c>
      <c r="BO179" s="14">
        <f t="shared" si="56"/>
        <v>0</v>
      </c>
      <c r="BQ179" s="14">
        <f t="shared" si="57"/>
        <v>0</v>
      </c>
      <c r="BS179" s="14">
        <f t="shared" si="58"/>
        <v>0</v>
      </c>
      <c r="BU179" s="14">
        <f t="shared" si="59"/>
        <v>0</v>
      </c>
      <c r="BW179" s="14">
        <f t="shared" si="60"/>
        <v>0</v>
      </c>
      <c r="BY179" s="14">
        <f t="shared" si="61"/>
        <v>0</v>
      </c>
      <c r="CA179" s="14">
        <f t="shared" si="62"/>
        <v>0</v>
      </c>
      <c r="CC179" s="14">
        <f t="shared" si="63"/>
        <v>0</v>
      </c>
      <c r="CE179" s="14">
        <f t="shared" si="64"/>
        <v>0</v>
      </c>
      <c r="CG179" s="14">
        <f t="shared" si="65"/>
        <v>0</v>
      </c>
      <c r="CI179" s="14">
        <f t="shared" si="66"/>
        <v>0</v>
      </c>
      <c r="CK179" s="14">
        <f t="shared" si="67"/>
        <v>0</v>
      </c>
      <c r="CM179" s="14">
        <f t="shared" si="68"/>
        <v>0</v>
      </c>
      <c r="CO179" s="14">
        <f t="shared" si="69"/>
        <v>0</v>
      </c>
      <c r="CQ179" s="14">
        <f t="shared" si="70"/>
        <v>0</v>
      </c>
      <c r="CS179" s="14">
        <f t="shared" si="71"/>
        <v>0</v>
      </c>
    </row>
    <row r="180" spans="2:97" x14ac:dyDescent="0.3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6" t="s">
        <v>1473</v>
      </c>
      <c r="AY180" s="14">
        <f t="shared" si="48"/>
        <v>0</v>
      </c>
      <c r="BA180" s="14">
        <f t="shared" si="49"/>
        <v>0</v>
      </c>
      <c r="BC180" s="14">
        <f t="shared" si="50"/>
        <v>0</v>
      </c>
      <c r="BE180" s="14">
        <f t="shared" si="51"/>
        <v>0</v>
      </c>
      <c r="BG180" s="14">
        <f t="shared" si="52"/>
        <v>0</v>
      </c>
      <c r="BI180" s="14">
        <f t="shared" si="53"/>
        <v>0</v>
      </c>
      <c r="BK180" s="14">
        <f t="shared" si="54"/>
        <v>0</v>
      </c>
      <c r="BM180" s="14">
        <f t="shared" si="55"/>
        <v>0</v>
      </c>
      <c r="BO180" s="14">
        <f t="shared" si="56"/>
        <v>0</v>
      </c>
      <c r="BQ180" s="14">
        <f t="shared" si="57"/>
        <v>0</v>
      </c>
      <c r="BS180" s="14">
        <f t="shared" si="58"/>
        <v>0</v>
      </c>
      <c r="BU180" s="14">
        <f t="shared" si="59"/>
        <v>0</v>
      </c>
      <c r="BW180" s="14">
        <f t="shared" si="60"/>
        <v>0</v>
      </c>
      <c r="BY180" s="14">
        <f t="shared" si="61"/>
        <v>0</v>
      </c>
      <c r="CA180" s="14">
        <f t="shared" si="62"/>
        <v>0</v>
      </c>
      <c r="CC180" s="14">
        <f t="shared" si="63"/>
        <v>0</v>
      </c>
      <c r="CE180" s="14">
        <f t="shared" si="64"/>
        <v>0</v>
      </c>
      <c r="CG180" s="14">
        <f t="shared" si="65"/>
        <v>0</v>
      </c>
      <c r="CI180" s="14">
        <f t="shared" si="66"/>
        <v>0</v>
      </c>
      <c r="CK180" s="14">
        <f t="shared" si="67"/>
        <v>0</v>
      </c>
      <c r="CM180" s="14">
        <f t="shared" si="68"/>
        <v>0</v>
      </c>
      <c r="CO180" s="14">
        <f t="shared" si="69"/>
        <v>0</v>
      </c>
      <c r="CQ180" s="14">
        <f t="shared" si="70"/>
        <v>0</v>
      </c>
      <c r="CS180" s="14">
        <f t="shared" si="71"/>
        <v>0</v>
      </c>
    </row>
    <row r="181" spans="2:97" x14ac:dyDescent="0.35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6" t="s">
        <v>1473</v>
      </c>
      <c r="AY181" s="14">
        <f t="shared" si="48"/>
        <v>0</v>
      </c>
      <c r="BA181" s="14">
        <f t="shared" si="49"/>
        <v>0</v>
      </c>
      <c r="BC181" s="14">
        <f t="shared" si="50"/>
        <v>0</v>
      </c>
      <c r="BE181" s="14">
        <f t="shared" si="51"/>
        <v>0</v>
      </c>
      <c r="BG181" s="14">
        <f t="shared" si="52"/>
        <v>0</v>
      </c>
      <c r="BI181" s="14">
        <f t="shared" si="53"/>
        <v>0</v>
      </c>
      <c r="BK181" s="14">
        <f t="shared" si="54"/>
        <v>0</v>
      </c>
      <c r="BM181" s="14">
        <f t="shared" si="55"/>
        <v>0</v>
      </c>
      <c r="BO181" s="14">
        <f t="shared" si="56"/>
        <v>0</v>
      </c>
      <c r="BQ181" s="14">
        <f t="shared" si="57"/>
        <v>0</v>
      </c>
      <c r="BS181" s="14">
        <f t="shared" si="58"/>
        <v>0</v>
      </c>
      <c r="BU181" s="14">
        <f t="shared" si="59"/>
        <v>0</v>
      </c>
      <c r="BW181" s="14">
        <f t="shared" si="60"/>
        <v>0</v>
      </c>
      <c r="BY181" s="14">
        <f t="shared" si="61"/>
        <v>0</v>
      </c>
      <c r="CA181" s="14">
        <f t="shared" si="62"/>
        <v>0</v>
      </c>
      <c r="CC181" s="14">
        <f t="shared" si="63"/>
        <v>0</v>
      </c>
      <c r="CE181" s="14">
        <f t="shared" si="64"/>
        <v>0</v>
      </c>
      <c r="CG181" s="14">
        <f t="shared" si="65"/>
        <v>0</v>
      </c>
      <c r="CI181" s="14">
        <f t="shared" si="66"/>
        <v>0</v>
      </c>
      <c r="CK181" s="14">
        <f t="shared" si="67"/>
        <v>0</v>
      </c>
      <c r="CM181" s="14">
        <f t="shared" si="68"/>
        <v>0</v>
      </c>
      <c r="CO181" s="14">
        <f t="shared" si="69"/>
        <v>0</v>
      </c>
      <c r="CQ181" s="14">
        <f t="shared" si="70"/>
        <v>0</v>
      </c>
      <c r="CS181" s="14">
        <f t="shared" si="71"/>
        <v>0</v>
      </c>
    </row>
    <row r="182" spans="2:97" x14ac:dyDescent="0.3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6" t="s">
        <v>1473</v>
      </c>
      <c r="AY182" s="14">
        <f t="shared" si="48"/>
        <v>0</v>
      </c>
      <c r="BA182" s="14">
        <f t="shared" si="49"/>
        <v>0</v>
      </c>
      <c r="BC182" s="14">
        <f t="shared" si="50"/>
        <v>0</v>
      </c>
      <c r="BE182" s="14">
        <f t="shared" si="51"/>
        <v>0</v>
      </c>
      <c r="BG182" s="14">
        <f t="shared" si="52"/>
        <v>0</v>
      </c>
      <c r="BI182" s="14">
        <f t="shared" si="53"/>
        <v>0</v>
      </c>
      <c r="BK182" s="14">
        <f t="shared" si="54"/>
        <v>0</v>
      </c>
      <c r="BM182" s="14">
        <f t="shared" si="55"/>
        <v>0</v>
      </c>
      <c r="BO182" s="14">
        <f t="shared" si="56"/>
        <v>0</v>
      </c>
      <c r="BQ182" s="14">
        <f t="shared" si="57"/>
        <v>0</v>
      </c>
      <c r="BS182" s="14">
        <f t="shared" si="58"/>
        <v>0</v>
      </c>
      <c r="BU182" s="14">
        <f t="shared" si="59"/>
        <v>0</v>
      </c>
      <c r="BW182" s="14">
        <f t="shared" si="60"/>
        <v>0</v>
      </c>
      <c r="BY182" s="14">
        <f t="shared" si="61"/>
        <v>0</v>
      </c>
      <c r="CA182" s="14">
        <f t="shared" si="62"/>
        <v>0</v>
      </c>
      <c r="CC182" s="14">
        <f t="shared" si="63"/>
        <v>0</v>
      </c>
      <c r="CE182" s="14">
        <f t="shared" si="64"/>
        <v>0</v>
      </c>
      <c r="CG182" s="14">
        <f t="shared" si="65"/>
        <v>0</v>
      </c>
      <c r="CI182" s="14">
        <f t="shared" si="66"/>
        <v>0</v>
      </c>
      <c r="CK182" s="14">
        <f t="shared" si="67"/>
        <v>0</v>
      </c>
      <c r="CM182" s="14">
        <f t="shared" si="68"/>
        <v>0</v>
      </c>
      <c r="CO182" s="14">
        <f t="shared" si="69"/>
        <v>0</v>
      </c>
      <c r="CQ182" s="14">
        <f t="shared" si="70"/>
        <v>0</v>
      </c>
      <c r="CS182" s="14">
        <f t="shared" si="71"/>
        <v>0</v>
      </c>
    </row>
    <row r="183" spans="2:97" x14ac:dyDescent="0.3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6" t="s">
        <v>1473</v>
      </c>
      <c r="AY183" s="14">
        <f t="shared" si="48"/>
        <v>0</v>
      </c>
      <c r="BA183" s="14">
        <f t="shared" si="49"/>
        <v>0</v>
      </c>
      <c r="BC183" s="14">
        <f t="shared" si="50"/>
        <v>0</v>
      </c>
      <c r="BE183" s="14">
        <f t="shared" si="51"/>
        <v>0</v>
      </c>
      <c r="BG183" s="14">
        <f t="shared" si="52"/>
        <v>0</v>
      </c>
      <c r="BI183" s="14">
        <f t="shared" si="53"/>
        <v>0</v>
      </c>
      <c r="BK183" s="14">
        <f t="shared" si="54"/>
        <v>0</v>
      </c>
      <c r="BM183" s="14">
        <f t="shared" si="55"/>
        <v>0</v>
      </c>
      <c r="BO183" s="14">
        <f t="shared" si="56"/>
        <v>0</v>
      </c>
      <c r="BQ183" s="14">
        <f t="shared" si="57"/>
        <v>0</v>
      </c>
      <c r="BS183" s="14">
        <f t="shared" si="58"/>
        <v>0</v>
      </c>
      <c r="BU183" s="14">
        <f t="shared" si="59"/>
        <v>0</v>
      </c>
      <c r="BW183" s="14">
        <f t="shared" si="60"/>
        <v>0</v>
      </c>
      <c r="BY183" s="14">
        <f t="shared" si="61"/>
        <v>0</v>
      </c>
      <c r="CA183" s="14">
        <f t="shared" si="62"/>
        <v>0</v>
      </c>
      <c r="CC183" s="14">
        <f t="shared" si="63"/>
        <v>0</v>
      </c>
      <c r="CE183" s="14">
        <f t="shared" si="64"/>
        <v>0</v>
      </c>
      <c r="CG183" s="14">
        <f t="shared" si="65"/>
        <v>0</v>
      </c>
      <c r="CI183" s="14">
        <f t="shared" si="66"/>
        <v>0</v>
      </c>
      <c r="CK183" s="14">
        <f t="shared" si="67"/>
        <v>0</v>
      </c>
      <c r="CM183" s="14">
        <f t="shared" si="68"/>
        <v>0</v>
      </c>
      <c r="CO183" s="14">
        <f t="shared" si="69"/>
        <v>0</v>
      </c>
      <c r="CQ183" s="14">
        <f t="shared" si="70"/>
        <v>0</v>
      </c>
      <c r="CS183" s="14">
        <f t="shared" si="71"/>
        <v>0</v>
      </c>
    </row>
    <row r="184" spans="2:97" x14ac:dyDescent="0.3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6" t="s">
        <v>1473</v>
      </c>
      <c r="AY184" s="14">
        <f t="shared" si="48"/>
        <v>0</v>
      </c>
      <c r="BA184" s="14">
        <f t="shared" si="49"/>
        <v>0</v>
      </c>
      <c r="BC184" s="14">
        <f t="shared" si="50"/>
        <v>0</v>
      </c>
      <c r="BE184" s="14">
        <f t="shared" si="51"/>
        <v>0</v>
      </c>
      <c r="BG184" s="14">
        <f t="shared" si="52"/>
        <v>0</v>
      </c>
      <c r="BI184" s="14">
        <f t="shared" si="53"/>
        <v>0</v>
      </c>
      <c r="BK184" s="14">
        <f t="shared" si="54"/>
        <v>0</v>
      </c>
      <c r="BM184" s="14">
        <f t="shared" si="55"/>
        <v>0</v>
      </c>
      <c r="BO184" s="14">
        <f t="shared" si="56"/>
        <v>0</v>
      </c>
      <c r="BQ184" s="14">
        <f t="shared" si="57"/>
        <v>0</v>
      </c>
      <c r="BS184" s="14">
        <f t="shared" si="58"/>
        <v>0</v>
      </c>
      <c r="BU184" s="14">
        <f t="shared" si="59"/>
        <v>0</v>
      </c>
      <c r="BW184" s="14">
        <f t="shared" si="60"/>
        <v>0</v>
      </c>
      <c r="BY184" s="14">
        <f t="shared" si="61"/>
        <v>0</v>
      </c>
      <c r="CA184" s="14">
        <f t="shared" si="62"/>
        <v>0</v>
      </c>
      <c r="CC184" s="14">
        <f t="shared" si="63"/>
        <v>0</v>
      </c>
      <c r="CE184" s="14">
        <f t="shared" si="64"/>
        <v>0</v>
      </c>
      <c r="CG184" s="14">
        <f t="shared" si="65"/>
        <v>0</v>
      </c>
      <c r="CI184" s="14">
        <f t="shared" si="66"/>
        <v>0</v>
      </c>
      <c r="CK184" s="14">
        <f t="shared" si="67"/>
        <v>0</v>
      </c>
      <c r="CM184" s="14">
        <f t="shared" si="68"/>
        <v>0</v>
      </c>
      <c r="CO184" s="14">
        <f t="shared" si="69"/>
        <v>0</v>
      </c>
      <c r="CQ184" s="14">
        <f t="shared" si="70"/>
        <v>0</v>
      </c>
      <c r="CS184" s="14">
        <f t="shared" si="71"/>
        <v>0</v>
      </c>
    </row>
    <row r="185" spans="2:97" x14ac:dyDescent="0.3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6" t="s">
        <v>1473</v>
      </c>
      <c r="AY185" s="14">
        <f t="shared" si="48"/>
        <v>0</v>
      </c>
      <c r="BA185" s="14">
        <f t="shared" si="49"/>
        <v>0</v>
      </c>
      <c r="BC185" s="14">
        <f t="shared" si="50"/>
        <v>0</v>
      </c>
      <c r="BE185" s="14">
        <f t="shared" si="51"/>
        <v>0</v>
      </c>
      <c r="BG185" s="14">
        <f t="shared" si="52"/>
        <v>0</v>
      </c>
      <c r="BI185" s="14">
        <f t="shared" si="53"/>
        <v>0</v>
      </c>
      <c r="BK185" s="14">
        <f t="shared" si="54"/>
        <v>0</v>
      </c>
      <c r="BM185" s="14">
        <f t="shared" si="55"/>
        <v>0</v>
      </c>
      <c r="BO185" s="14">
        <f t="shared" si="56"/>
        <v>0</v>
      </c>
      <c r="BQ185" s="14">
        <f t="shared" si="57"/>
        <v>0</v>
      </c>
      <c r="BS185" s="14">
        <f t="shared" si="58"/>
        <v>0</v>
      </c>
      <c r="BU185" s="14">
        <f t="shared" si="59"/>
        <v>0</v>
      </c>
      <c r="BW185" s="14">
        <f t="shared" si="60"/>
        <v>0</v>
      </c>
      <c r="BY185" s="14">
        <f t="shared" si="61"/>
        <v>0</v>
      </c>
      <c r="CA185" s="14">
        <f t="shared" si="62"/>
        <v>0</v>
      </c>
      <c r="CC185" s="14">
        <f t="shared" si="63"/>
        <v>0</v>
      </c>
      <c r="CE185" s="14">
        <f t="shared" si="64"/>
        <v>0</v>
      </c>
      <c r="CG185" s="14">
        <f t="shared" si="65"/>
        <v>0</v>
      </c>
      <c r="CI185" s="14">
        <f t="shared" si="66"/>
        <v>0</v>
      </c>
      <c r="CK185" s="14">
        <f t="shared" si="67"/>
        <v>0</v>
      </c>
      <c r="CM185" s="14">
        <f t="shared" si="68"/>
        <v>0</v>
      </c>
      <c r="CO185" s="14">
        <f t="shared" si="69"/>
        <v>0</v>
      </c>
      <c r="CQ185" s="14">
        <f t="shared" si="70"/>
        <v>0</v>
      </c>
      <c r="CS185" s="14">
        <f t="shared" si="71"/>
        <v>0</v>
      </c>
    </row>
    <row r="186" spans="2:97" x14ac:dyDescent="0.35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6" t="s">
        <v>1473</v>
      </c>
      <c r="AY186" s="14">
        <f t="shared" si="48"/>
        <v>0</v>
      </c>
      <c r="BA186" s="14">
        <f t="shared" si="49"/>
        <v>0</v>
      </c>
      <c r="BC186" s="14">
        <f t="shared" si="50"/>
        <v>0</v>
      </c>
      <c r="BE186" s="14">
        <f t="shared" si="51"/>
        <v>0</v>
      </c>
      <c r="BG186" s="14">
        <f t="shared" si="52"/>
        <v>0</v>
      </c>
      <c r="BI186" s="14">
        <f t="shared" si="53"/>
        <v>0</v>
      </c>
      <c r="BK186" s="14">
        <f t="shared" si="54"/>
        <v>0</v>
      </c>
      <c r="BM186" s="14">
        <f t="shared" si="55"/>
        <v>0</v>
      </c>
      <c r="BO186" s="14">
        <f t="shared" si="56"/>
        <v>0</v>
      </c>
      <c r="BQ186" s="14">
        <f t="shared" si="57"/>
        <v>0</v>
      </c>
      <c r="BS186" s="14">
        <f t="shared" si="58"/>
        <v>0</v>
      </c>
      <c r="BU186" s="14">
        <f t="shared" si="59"/>
        <v>0</v>
      </c>
      <c r="BW186" s="14">
        <f t="shared" si="60"/>
        <v>0</v>
      </c>
      <c r="BY186" s="14">
        <f t="shared" si="61"/>
        <v>0</v>
      </c>
      <c r="CA186" s="14">
        <f t="shared" si="62"/>
        <v>0</v>
      </c>
      <c r="CC186" s="14">
        <f t="shared" si="63"/>
        <v>0</v>
      </c>
      <c r="CE186" s="14">
        <f t="shared" si="64"/>
        <v>0</v>
      </c>
      <c r="CG186" s="14">
        <f t="shared" si="65"/>
        <v>0</v>
      </c>
      <c r="CI186" s="14">
        <f t="shared" si="66"/>
        <v>0</v>
      </c>
      <c r="CK186" s="14">
        <f t="shared" si="67"/>
        <v>0</v>
      </c>
      <c r="CM186" s="14">
        <f t="shared" si="68"/>
        <v>0</v>
      </c>
      <c r="CO186" s="14">
        <f t="shared" si="69"/>
        <v>0</v>
      </c>
      <c r="CQ186" s="14">
        <f t="shared" si="70"/>
        <v>0</v>
      </c>
      <c r="CS186" s="14">
        <f t="shared" si="71"/>
        <v>0</v>
      </c>
    </row>
    <row r="187" spans="2:97" x14ac:dyDescent="0.3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6" t="s">
        <v>1473</v>
      </c>
      <c r="AY187" s="14">
        <f t="shared" si="48"/>
        <v>0</v>
      </c>
      <c r="BA187" s="14">
        <f t="shared" si="49"/>
        <v>0</v>
      </c>
      <c r="BC187" s="14">
        <f t="shared" si="50"/>
        <v>0</v>
      </c>
      <c r="BE187" s="14">
        <f t="shared" si="51"/>
        <v>0</v>
      </c>
      <c r="BG187" s="14">
        <f t="shared" si="52"/>
        <v>0</v>
      </c>
      <c r="BI187" s="14">
        <f t="shared" si="53"/>
        <v>0</v>
      </c>
      <c r="BK187" s="14">
        <f t="shared" si="54"/>
        <v>0</v>
      </c>
      <c r="BM187" s="14">
        <f t="shared" si="55"/>
        <v>0</v>
      </c>
      <c r="BO187" s="14">
        <f t="shared" si="56"/>
        <v>0</v>
      </c>
      <c r="BQ187" s="14">
        <f t="shared" si="57"/>
        <v>0</v>
      </c>
      <c r="BS187" s="14">
        <f t="shared" si="58"/>
        <v>0</v>
      </c>
      <c r="BU187" s="14">
        <f t="shared" si="59"/>
        <v>0</v>
      </c>
      <c r="BW187" s="14">
        <f t="shared" si="60"/>
        <v>0</v>
      </c>
      <c r="BY187" s="14">
        <f t="shared" si="61"/>
        <v>0</v>
      </c>
      <c r="CA187" s="14">
        <f t="shared" si="62"/>
        <v>0</v>
      </c>
      <c r="CC187" s="14">
        <f t="shared" si="63"/>
        <v>0</v>
      </c>
      <c r="CE187" s="14">
        <f t="shared" si="64"/>
        <v>0</v>
      </c>
      <c r="CG187" s="14">
        <f t="shared" si="65"/>
        <v>0</v>
      </c>
      <c r="CI187" s="14">
        <f t="shared" si="66"/>
        <v>0</v>
      </c>
      <c r="CK187" s="14">
        <f t="shared" si="67"/>
        <v>0</v>
      </c>
      <c r="CM187" s="14">
        <f t="shared" si="68"/>
        <v>0</v>
      </c>
      <c r="CO187" s="14">
        <f t="shared" si="69"/>
        <v>0</v>
      </c>
      <c r="CQ187" s="14">
        <f t="shared" si="70"/>
        <v>0</v>
      </c>
      <c r="CS187" s="14">
        <f t="shared" si="71"/>
        <v>0</v>
      </c>
    </row>
    <row r="188" spans="2:97" x14ac:dyDescent="0.3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6" t="s">
        <v>1473</v>
      </c>
      <c r="AY188" s="14">
        <f t="shared" si="48"/>
        <v>0</v>
      </c>
      <c r="BA188" s="14">
        <f t="shared" si="49"/>
        <v>0</v>
      </c>
      <c r="BC188" s="14">
        <f t="shared" si="50"/>
        <v>0</v>
      </c>
      <c r="BE188" s="14">
        <f t="shared" si="51"/>
        <v>0</v>
      </c>
      <c r="BG188" s="14">
        <f t="shared" si="52"/>
        <v>0</v>
      </c>
      <c r="BI188" s="14">
        <f t="shared" si="53"/>
        <v>0</v>
      </c>
      <c r="BK188" s="14">
        <f t="shared" si="54"/>
        <v>0</v>
      </c>
      <c r="BM188" s="14">
        <f t="shared" si="55"/>
        <v>0</v>
      </c>
      <c r="BO188" s="14">
        <f t="shared" si="56"/>
        <v>0</v>
      </c>
      <c r="BQ188" s="14">
        <f t="shared" si="57"/>
        <v>0</v>
      </c>
      <c r="BS188" s="14">
        <f t="shared" si="58"/>
        <v>0</v>
      </c>
      <c r="BU188" s="14">
        <f t="shared" si="59"/>
        <v>0</v>
      </c>
      <c r="BW188" s="14">
        <f t="shared" si="60"/>
        <v>0</v>
      </c>
      <c r="BY188" s="14">
        <f t="shared" si="61"/>
        <v>0</v>
      </c>
      <c r="CA188" s="14">
        <f t="shared" si="62"/>
        <v>0</v>
      </c>
      <c r="CC188" s="14">
        <f t="shared" si="63"/>
        <v>0</v>
      </c>
      <c r="CE188" s="14">
        <f t="shared" si="64"/>
        <v>0</v>
      </c>
      <c r="CG188" s="14">
        <f t="shared" si="65"/>
        <v>0</v>
      </c>
      <c r="CI188" s="14">
        <f t="shared" si="66"/>
        <v>0</v>
      </c>
      <c r="CK188" s="14">
        <f t="shared" si="67"/>
        <v>0</v>
      </c>
      <c r="CM188" s="14">
        <f t="shared" si="68"/>
        <v>0</v>
      </c>
      <c r="CO188" s="14">
        <f t="shared" si="69"/>
        <v>0</v>
      </c>
      <c r="CQ188" s="14">
        <f t="shared" si="70"/>
        <v>0</v>
      </c>
      <c r="CS188" s="14">
        <f t="shared" si="71"/>
        <v>0</v>
      </c>
    </row>
    <row r="189" spans="2:97" x14ac:dyDescent="0.3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6" t="s">
        <v>1473</v>
      </c>
      <c r="AY189" s="14">
        <f t="shared" si="48"/>
        <v>0</v>
      </c>
      <c r="BA189" s="14">
        <f t="shared" si="49"/>
        <v>0</v>
      </c>
      <c r="BC189" s="14">
        <f t="shared" si="50"/>
        <v>0</v>
      </c>
      <c r="BE189" s="14">
        <f t="shared" si="51"/>
        <v>0</v>
      </c>
      <c r="BG189" s="14">
        <f t="shared" si="52"/>
        <v>0</v>
      </c>
      <c r="BI189" s="14">
        <f t="shared" si="53"/>
        <v>0</v>
      </c>
      <c r="BK189" s="14">
        <f t="shared" si="54"/>
        <v>0</v>
      </c>
      <c r="BM189" s="14">
        <f t="shared" si="55"/>
        <v>0</v>
      </c>
      <c r="BO189" s="14">
        <f t="shared" si="56"/>
        <v>0</v>
      </c>
      <c r="BQ189" s="14">
        <f t="shared" si="57"/>
        <v>0</v>
      </c>
      <c r="BS189" s="14">
        <f t="shared" si="58"/>
        <v>0</v>
      </c>
      <c r="BU189" s="14">
        <f t="shared" si="59"/>
        <v>0</v>
      </c>
      <c r="BW189" s="14">
        <f t="shared" si="60"/>
        <v>0</v>
      </c>
      <c r="BY189" s="14">
        <f t="shared" si="61"/>
        <v>0</v>
      </c>
      <c r="CA189" s="14">
        <f t="shared" si="62"/>
        <v>0</v>
      </c>
      <c r="CC189" s="14">
        <f t="shared" si="63"/>
        <v>0</v>
      </c>
      <c r="CE189" s="14">
        <f t="shared" si="64"/>
        <v>0</v>
      </c>
      <c r="CG189" s="14">
        <f t="shared" si="65"/>
        <v>0</v>
      </c>
      <c r="CI189" s="14">
        <f t="shared" si="66"/>
        <v>0</v>
      </c>
      <c r="CK189" s="14">
        <f t="shared" si="67"/>
        <v>0</v>
      </c>
      <c r="CM189" s="14">
        <f t="shared" si="68"/>
        <v>0</v>
      </c>
      <c r="CO189" s="14">
        <f t="shared" si="69"/>
        <v>0</v>
      </c>
      <c r="CQ189" s="14">
        <f t="shared" si="70"/>
        <v>0</v>
      </c>
      <c r="CS189" s="14">
        <f t="shared" si="71"/>
        <v>0</v>
      </c>
    </row>
    <row r="190" spans="2:97" x14ac:dyDescent="0.3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6" t="s">
        <v>1473</v>
      </c>
      <c r="AY190" s="14">
        <f t="shared" si="48"/>
        <v>0</v>
      </c>
      <c r="BA190" s="14">
        <f t="shared" si="49"/>
        <v>0</v>
      </c>
      <c r="BC190" s="14">
        <f t="shared" si="50"/>
        <v>0</v>
      </c>
      <c r="BE190" s="14">
        <f t="shared" si="51"/>
        <v>0</v>
      </c>
      <c r="BG190" s="14">
        <f t="shared" si="52"/>
        <v>0</v>
      </c>
      <c r="BI190" s="14">
        <f t="shared" si="53"/>
        <v>0</v>
      </c>
      <c r="BK190" s="14">
        <f t="shared" si="54"/>
        <v>0</v>
      </c>
      <c r="BM190" s="14">
        <f t="shared" si="55"/>
        <v>0</v>
      </c>
      <c r="BO190" s="14">
        <f t="shared" si="56"/>
        <v>0</v>
      </c>
      <c r="BQ190" s="14">
        <f t="shared" si="57"/>
        <v>0</v>
      </c>
      <c r="BS190" s="14">
        <f t="shared" si="58"/>
        <v>0</v>
      </c>
      <c r="BU190" s="14">
        <f t="shared" si="59"/>
        <v>0</v>
      </c>
      <c r="BW190" s="14">
        <f t="shared" si="60"/>
        <v>0</v>
      </c>
      <c r="BY190" s="14">
        <f t="shared" si="61"/>
        <v>0</v>
      </c>
      <c r="CA190" s="14">
        <f t="shared" si="62"/>
        <v>0</v>
      </c>
      <c r="CC190" s="14">
        <f t="shared" si="63"/>
        <v>0</v>
      </c>
      <c r="CE190" s="14">
        <f t="shared" si="64"/>
        <v>0</v>
      </c>
      <c r="CG190" s="14">
        <f t="shared" si="65"/>
        <v>0</v>
      </c>
      <c r="CI190" s="14">
        <f t="shared" si="66"/>
        <v>0</v>
      </c>
      <c r="CK190" s="14">
        <f t="shared" si="67"/>
        <v>0</v>
      </c>
      <c r="CM190" s="14">
        <f t="shared" si="68"/>
        <v>0</v>
      </c>
      <c r="CO190" s="14">
        <f t="shared" si="69"/>
        <v>0</v>
      </c>
      <c r="CQ190" s="14">
        <f t="shared" si="70"/>
        <v>0</v>
      </c>
      <c r="CS190" s="14">
        <f t="shared" si="71"/>
        <v>0</v>
      </c>
    </row>
    <row r="191" spans="2:97" x14ac:dyDescent="0.3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6" t="s">
        <v>1473</v>
      </c>
      <c r="AY191" s="14">
        <f t="shared" si="48"/>
        <v>0</v>
      </c>
      <c r="BA191" s="14">
        <f t="shared" si="49"/>
        <v>0</v>
      </c>
      <c r="BC191" s="14">
        <f t="shared" si="50"/>
        <v>0</v>
      </c>
      <c r="BE191" s="14">
        <f t="shared" si="51"/>
        <v>0</v>
      </c>
      <c r="BG191" s="14">
        <f t="shared" si="52"/>
        <v>0</v>
      </c>
      <c r="BI191" s="14">
        <f t="shared" si="53"/>
        <v>0</v>
      </c>
      <c r="BK191" s="14">
        <f t="shared" si="54"/>
        <v>0</v>
      </c>
      <c r="BM191" s="14">
        <f t="shared" si="55"/>
        <v>0</v>
      </c>
      <c r="BO191" s="14">
        <f t="shared" si="56"/>
        <v>0</v>
      </c>
      <c r="BQ191" s="14">
        <f t="shared" si="57"/>
        <v>0</v>
      </c>
      <c r="BS191" s="14">
        <f t="shared" si="58"/>
        <v>0</v>
      </c>
      <c r="BU191" s="14">
        <f t="shared" si="59"/>
        <v>0</v>
      </c>
      <c r="BW191" s="14">
        <f t="shared" si="60"/>
        <v>0</v>
      </c>
      <c r="BY191" s="14">
        <f t="shared" si="61"/>
        <v>0</v>
      </c>
      <c r="CA191" s="14">
        <f t="shared" si="62"/>
        <v>0</v>
      </c>
      <c r="CC191" s="14">
        <f t="shared" si="63"/>
        <v>0</v>
      </c>
      <c r="CE191" s="14">
        <f t="shared" si="64"/>
        <v>0</v>
      </c>
      <c r="CG191" s="14">
        <f t="shared" si="65"/>
        <v>0</v>
      </c>
      <c r="CI191" s="14">
        <f t="shared" si="66"/>
        <v>0</v>
      </c>
      <c r="CK191" s="14">
        <f t="shared" si="67"/>
        <v>0</v>
      </c>
      <c r="CM191" s="14">
        <f t="shared" si="68"/>
        <v>0</v>
      </c>
      <c r="CO191" s="14">
        <f t="shared" si="69"/>
        <v>0</v>
      </c>
      <c r="CQ191" s="14">
        <f t="shared" si="70"/>
        <v>0</v>
      </c>
      <c r="CS191" s="14">
        <f t="shared" si="71"/>
        <v>0</v>
      </c>
    </row>
    <row r="192" spans="2:97" x14ac:dyDescent="0.3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6" t="s">
        <v>1473</v>
      </c>
      <c r="AY192" s="14">
        <f t="shared" si="48"/>
        <v>0</v>
      </c>
      <c r="BA192" s="14">
        <f t="shared" si="49"/>
        <v>0</v>
      </c>
      <c r="BC192" s="14">
        <f t="shared" si="50"/>
        <v>0</v>
      </c>
      <c r="BE192" s="14">
        <f t="shared" si="51"/>
        <v>0</v>
      </c>
      <c r="BG192" s="14">
        <f t="shared" si="52"/>
        <v>0</v>
      </c>
      <c r="BI192" s="14">
        <f t="shared" si="53"/>
        <v>0</v>
      </c>
      <c r="BK192" s="14">
        <f t="shared" si="54"/>
        <v>0</v>
      </c>
      <c r="BM192" s="14">
        <f t="shared" si="55"/>
        <v>0</v>
      </c>
      <c r="BO192" s="14">
        <f t="shared" si="56"/>
        <v>0</v>
      </c>
      <c r="BQ192" s="14">
        <f t="shared" si="57"/>
        <v>0</v>
      </c>
      <c r="BS192" s="14">
        <f t="shared" si="58"/>
        <v>0</v>
      </c>
      <c r="BU192" s="14">
        <f t="shared" si="59"/>
        <v>0</v>
      </c>
      <c r="BW192" s="14">
        <f t="shared" si="60"/>
        <v>0</v>
      </c>
      <c r="BY192" s="14">
        <f t="shared" si="61"/>
        <v>0</v>
      </c>
      <c r="CA192" s="14">
        <f t="shared" si="62"/>
        <v>0</v>
      </c>
      <c r="CC192" s="14">
        <f t="shared" si="63"/>
        <v>0</v>
      </c>
      <c r="CE192" s="14">
        <f t="shared" si="64"/>
        <v>0</v>
      </c>
      <c r="CG192" s="14">
        <f t="shared" si="65"/>
        <v>0</v>
      </c>
      <c r="CI192" s="14">
        <f t="shared" si="66"/>
        <v>0</v>
      </c>
      <c r="CK192" s="14">
        <f t="shared" si="67"/>
        <v>0</v>
      </c>
      <c r="CM192" s="14">
        <f t="shared" si="68"/>
        <v>0</v>
      </c>
      <c r="CO192" s="14">
        <f t="shared" si="69"/>
        <v>0</v>
      </c>
      <c r="CQ192" s="14">
        <f t="shared" si="70"/>
        <v>0</v>
      </c>
      <c r="CS192" s="14">
        <f t="shared" si="71"/>
        <v>0</v>
      </c>
    </row>
    <row r="193" spans="2:97" x14ac:dyDescent="0.3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6" t="s">
        <v>1473</v>
      </c>
      <c r="AY193" s="14">
        <f t="shared" si="48"/>
        <v>0</v>
      </c>
      <c r="BA193" s="14">
        <f t="shared" si="49"/>
        <v>0</v>
      </c>
      <c r="BC193" s="14">
        <f t="shared" si="50"/>
        <v>0</v>
      </c>
      <c r="BE193" s="14">
        <f t="shared" si="51"/>
        <v>0</v>
      </c>
      <c r="BG193" s="14">
        <f t="shared" si="52"/>
        <v>0</v>
      </c>
      <c r="BI193" s="14">
        <f t="shared" si="53"/>
        <v>0</v>
      </c>
      <c r="BK193" s="14">
        <f t="shared" si="54"/>
        <v>0</v>
      </c>
      <c r="BM193" s="14">
        <f t="shared" si="55"/>
        <v>0</v>
      </c>
      <c r="BO193" s="14">
        <f t="shared" si="56"/>
        <v>0</v>
      </c>
      <c r="BQ193" s="14">
        <f t="shared" si="57"/>
        <v>0</v>
      </c>
      <c r="BS193" s="14">
        <f t="shared" si="58"/>
        <v>0</v>
      </c>
      <c r="BU193" s="14">
        <f t="shared" si="59"/>
        <v>0</v>
      </c>
      <c r="BW193" s="14">
        <f t="shared" si="60"/>
        <v>0</v>
      </c>
      <c r="BY193" s="14">
        <f t="shared" si="61"/>
        <v>0</v>
      </c>
      <c r="CA193" s="14">
        <f t="shared" si="62"/>
        <v>0</v>
      </c>
      <c r="CC193" s="14">
        <f t="shared" si="63"/>
        <v>0</v>
      </c>
      <c r="CE193" s="14">
        <f t="shared" si="64"/>
        <v>0</v>
      </c>
      <c r="CG193" s="14">
        <f t="shared" si="65"/>
        <v>0</v>
      </c>
      <c r="CI193" s="14">
        <f t="shared" si="66"/>
        <v>0</v>
      </c>
      <c r="CK193" s="14">
        <f t="shared" si="67"/>
        <v>0</v>
      </c>
      <c r="CM193" s="14">
        <f t="shared" si="68"/>
        <v>0</v>
      </c>
      <c r="CO193" s="14">
        <f t="shared" si="69"/>
        <v>0</v>
      </c>
      <c r="CQ193" s="14">
        <f t="shared" si="70"/>
        <v>0</v>
      </c>
      <c r="CS193" s="14">
        <f t="shared" si="71"/>
        <v>0</v>
      </c>
    </row>
    <row r="194" spans="2:97" x14ac:dyDescent="0.3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6" t="s">
        <v>1473</v>
      </c>
      <c r="AY194" s="14">
        <f t="shared" si="48"/>
        <v>0</v>
      </c>
      <c r="BA194" s="14">
        <f t="shared" si="49"/>
        <v>0</v>
      </c>
      <c r="BC194" s="14">
        <f t="shared" si="50"/>
        <v>0</v>
      </c>
      <c r="BE194" s="14">
        <f t="shared" si="51"/>
        <v>0</v>
      </c>
      <c r="BG194" s="14">
        <f t="shared" si="52"/>
        <v>0</v>
      </c>
      <c r="BI194" s="14">
        <f t="shared" si="53"/>
        <v>0</v>
      </c>
      <c r="BK194" s="14">
        <f t="shared" si="54"/>
        <v>0</v>
      </c>
      <c r="BM194" s="14">
        <f t="shared" si="55"/>
        <v>0</v>
      </c>
      <c r="BO194" s="14">
        <f t="shared" si="56"/>
        <v>0</v>
      </c>
      <c r="BQ194" s="14">
        <f t="shared" si="57"/>
        <v>0</v>
      </c>
      <c r="BS194" s="14">
        <f t="shared" si="58"/>
        <v>0</v>
      </c>
      <c r="BU194" s="14">
        <f t="shared" si="59"/>
        <v>0</v>
      </c>
      <c r="BW194" s="14">
        <f t="shared" si="60"/>
        <v>0</v>
      </c>
      <c r="BY194" s="14">
        <f t="shared" si="61"/>
        <v>0</v>
      </c>
      <c r="CA194" s="14">
        <f t="shared" si="62"/>
        <v>0</v>
      </c>
      <c r="CC194" s="14">
        <f t="shared" si="63"/>
        <v>0</v>
      </c>
      <c r="CE194" s="14">
        <f t="shared" si="64"/>
        <v>0</v>
      </c>
      <c r="CG194" s="14">
        <f t="shared" si="65"/>
        <v>0</v>
      </c>
      <c r="CI194" s="14">
        <f t="shared" si="66"/>
        <v>0</v>
      </c>
      <c r="CK194" s="14">
        <f t="shared" si="67"/>
        <v>0</v>
      </c>
      <c r="CM194" s="14">
        <f t="shared" si="68"/>
        <v>0</v>
      </c>
      <c r="CO194" s="14">
        <f t="shared" si="69"/>
        <v>0</v>
      </c>
      <c r="CQ194" s="14">
        <f t="shared" si="70"/>
        <v>0</v>
      </c>
      <c r="CS194" s="14">
        <f t="shared" si="71"/>
        <v>0</v>
      </c>
    </row>
    <row r="195" spans="2:97" x14ac:dyDescent="0.3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6" t="s">
        <v>1473</v>
      </c>
      <c r="AY195" s="14">
        <f t="shared" si="48"/>
        <v>0</v>
      </c>
      <c r="BA195" s="14">
        <f t="shared" si="49"/>
        <v>0</v>
      </c>
      <c r="BC195" s="14">
        <f t="shared" si="50"/>
        <v>0</v>
      </c>
      <c r="BE195" s="14">
        <f t="shared" si="51"/>
        <v>0</v>
      </c>
      <c r="BG195" s="14">
        <f t="shared" si="52"/>
        <v>0</v>
      </c>
      <c r="BI195" s="14">
        <f t="shared" si="53"/>
        <v>0</v>
      </c>
      <c r="BK195" s="14">
        <f t="shared" si="54"/>
        <v>0</v>
      </c>
      <c r="BM195" s="14">
        <f t="shared" si="55"/>
        <v>0</v>
      </c>
      <c r="BO195" s="14">
        <f t="shared" si="56"/>
        <v>0</v>
      </c>
      <c r="BQ195" s="14">
        <f t="shared" si="57"/>
        <v>0</v>
      </c>
      <c r="BS195" s="14">
        <f t="shared" si="58"/>
        <v>0</v>
      </c>
      <c r="BU195" s="14">
        <f t="shared" si="59"/>
        <v>0</v>
      </c>
      <c r="BW195" s="14">
        <f t="shared" si="60"/>
        <v>0</v>
      </c>
      <c r="BY195" s="14">
        <f t="shared" si="61"/>
        <v>0</v>
      </c>
      <c r="CA195" s="14">
        <f t="shared" si="62"/>
        <v>0</v>
      </c>
      <c r="CC195" s="14">
        <f t="shared" si="63"/>
        <v>0</v>
      </c>
      <c r="CE195" s="14">
        <f t="shared" si="64"/>
        <v>0</v>
      </c>
      <c r="CG195" s="14">
        <f t="shared" si="65"/>
        <v>0</v>
      </c>
      <c r="CI195" s="14">
        <f t="shared" si="66"/>
        <v>0</v>
      </c>
      <c r="CK195" s="14">
        <f t="shared" si="67"/>
        <v>0</v>
      </c>
      <c r="CM195" s="14">
        <f t="shared" si="68"/>
        <v>0</v>
      </c>
      <c r="CO195" s="14">
        <f t="shared" si="69"/>
        <v>0</v>
      </c>
      <c r="CQ195" s="14">
        <f t="shared" si="70"/>
        <v>0</v>
      </c>
      <c r="CS195" s="14">
        <f t="shared" si="71"/>
        <v>0</v>
      </c>
    </row>
    <row r="196" spans="2:97" x14ac:dyDescent="0.35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6" t="s">
        <v>1473</v>
      </c>
      <c r="AY196" s="14">
        <f t="shared" si="48"/>
        <v>0</v>
      </c>
      <c r="BA196" s="14">
        <f t="shared" si="49"/>
        <v>0</v>
      </c>
      <c r="BC196" s="14">
        <f t="shared" si="50"/>
        <v>0</v>
      </c>
      <c r="BE196" s="14">
        <f t="shared" si="51"/>
        <v>0</v>
      </c>
      <c r="BG196" s="14">
        <f t="shared" si="52"/>
        <v>0</v>
      </c>
      <c r="BI196" s="14">
        <f t="shared" si="53"/>
        <v>0</v>
      </c>
      <c r="BK196" s="14">
        <f t="shared" si="54"/>
        <v>0</v>
      </c>
      <c r="BM196" s="14">
        <f t="shared" si="55"/>
        <v>0</v>
      </c>
      <c r="BO196" s="14">
        <f t="shared" si="56"/>
        <v>0</v>
      </c>
      <c r="BQ196" s="14">
        <f t="shared" si="57"/>
        <v>0</v>
      </c>
      <c r="BS196" s="14">
        <f t="shared" si="58"/>
        <v>0</v>
      </c>
      <c r="BU196" s="14">
        <f t="shared" si="59"/>
        <v>0</v>
      </c>
      <c r="BW196" s="14">
        <f t="shared" si="60"/>
        <v>0</v>
      </c>
      <c r="BY196" s="14">
        <f t="shared" si="61"/>
        <v>0</v>
      </c>
      <c r="CA196" s="14">
        <f t="shared" si="62"/>
        <v>0</v>
      </c>
      <c r="CC196" s="14">
        <f t="shared" si="63"/>
        <v>0</v>
      </c>
      <c r="CE196" s="14">
        <f t="shared" si="64"/>
        <v>0</v>
      </c>
      <c r="CG196" s="14">
        <f t="shared" si="65"/>
        <v>0</v>
      </c>
      <c r="CI196" s="14">
        <f t="shared" si="66"/>
        <v>0</v>
      </c>
      <c r="CK196" s="14">
        <f t="shared" si="67"/>
        <v>0</v>
      </c>
      <c r="CM196" s="14">
        <f t="shared" si="68"/>
        <v>0</v>
      </c>
      <c r="CO196" s="14">
        <f t="shared" si="69"/>
        <v>0</v>
      </c>
      <c r="CQ196" s="14">
        <f t="shared" si="70"/>
        <v>0</v>
      </c>
      <c r="CS196" s="14">
        <f t="shared" si="71"/>
        <v>0</v>
      </c>
    </row>
    <row r="197" spans="2:97" x14ac:dyDescent="0.35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6" t="s">
        <v>1473</v>
      </c>
      <c r="AY197" s="14">
        <f t="shared" si="48"/>
        <v>0</v>
      </c>
      <c r="BA197" s="14">
        <f t="shared" si="49"/>
        <v>0</v>
      </c>
      <c r="BC197" s="14">
        <f t="shared" si="50"/>
        <v>0</v>
      </c>
      <c r="BE197" s="14">
        <f t="shared" si="51"/>
        <v>0</v>
      </c>
      <c r="BG197" s="14">
        <f t="shared" si="52"/>
        <v>0</v>
      </c>
      <c r="BI197" s="14">
        <f t="shared" si="53"/>
        <v>0</v>
      </c>
      <c r="BK197" s="14">
        <f t="shared" si="54"/>
        <v>0</v>
      </c>
      <c r="BM197" s="14">
        <f t="shared" si="55"/>
        <v>0</v>
      </c>
      <c r="BO197" s="14">
        <f t="shared" si="56"/>
        <v>0</v>
      </c>
      <c r="BQ197" s="14">
        <f t="shared" si="57"/>
        <v>0</v>
      </c>
      <c r="BS197" s="14">
        <f t="shared" si="58"/>
        <v>0</v>
      </c>
      <c r="BU197" s="14">
        <f t="shared" si="59"/>
        <v>0</v>
      </c>
      <c r="BW197" s="14">
        <f t="shared" si="60"/>
        <v>0</v>
      </c>
      <c r="BY197" s="14">
        <f t="shared" si="61"/>
        <v>0</v>
      </c>
      <c r="CA197" s="14">
        <f t="shared" si="62"/>
        <v>0</v>
      </c>
      <c r="CC197" s="14">
        <f t="shared" si="63"/>
        <v>0</v>
      </c>
      <c r="CE197" s="14">
        <f t="shared" si="64"/>
        <v>0</v>
      </c>
      <c r="CG197" s="14">
        <f t="shared" si="65"/>
        <v>0</v>
      </c>
      <c r="CI197" s="14">
        <f t="shared" si="66"/>
        <v>0</v>
      </c>
      <c r="CK197" s="14">
        <f t="shared" si="67"/>
        <v>0</v>
      </c>
      <c r="CM197" s="14">
        <f t="shared" si="68"/>
        <v>0</v>
      </c>
      <c r="CO197" s="14">
        <f t="shared" si="69"/>
        <v>0</v>
      </c>
      <c r="CQ197" s="14">
        <f t="shared" si="70"/>
        <v>0</v>
      </c>
      <c r="CS197" s="14">
        <f t="shared" si="71"/>
        <v>0</v>
      </c>
    </row>
    <row r="198" spans="2:97" x14ac:dyDescent="0.35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6" t="s">
        <v>1473</v>
      </c>
      <c r="AY198" s="14">
        <f t="shared" si="48"/>
        <v>0</v>
      </c>
      <c r="BA198" s="14">
        <f t="shared" si="49"/>
        <v>0</v>
      </c>
      <c r="BC198" s="14">
        <f t="shared" si="50"/>
        <v>0</v>
      </c>
      <c r="BE198" s="14">
        <f t="shared" si="51"/>
        <v>0</v>
      </c>
      <c r="BG198" s="14">
        <f t="shared" si="52"/>
        <v>0</v>
      </c>
      <c r="BI198" s="14">
        <f t="shared" si="53"/>
        <v>0</v>
      </c>
      <c r="BK198" s="14">
        <f t="shared" si="54"/>
        <v>0</v>
      </c>
      <c r="BM198" s="14">
        <f t="shared" si="55"/>
        <v>0</v>
      </c>
      <c r="BO198" s="14">
        <f t="shared" si="56"/>
        <v>0</v>
      </c>
      <c r="BQ198" s="14">
        <f t="shared" si="57"/>
        <v>0</v>
      </c>
      <c r="BS198" s="14">
        <f t="shared" si="58"/>
        <v>0</v>
      </c>
      <c r="BU198" s="14">
        <f t="shared" si="59"/>
        <v>0</v>
      </c>
      <c r="BW198" s="14">
        <f t="shared" si="60"/>
        <v>0</v>
      </c>
      <c r="BY198" s="14">
        <f t="shared" si="61"/>
        <v>0</v>
      </c>
      <c r="CA198" s="14">
        <f t="shared" si="62"/>
        <v>0</v>
      </c>
      <c r="CC198" s="14">
        <f t="shared" si="63"/>
        <v>0</v>
      </c>
      <c r="CE198" s="14">
        <f t="shared" si="64"/>
        <v>0</v>
      </c>
      <c r="CG198" s="14">
        <f t="shared" si="65"/>
        <v>0</v>
      </c>
      <c r="CI198" s="14">
        <f t="shared" si="66"/>
        <v>0</v>
      </c>
      <c r="CK198" s="14">
        <f t="shared" si="67"/>
        <v>0</v>
      </c>
      <c r="CM198" s="14">
        <f t="shared" si="68"/>
        <v>0</v>
      </c>
      <c r="CO198" s="14">
        <f t="shared" si="69"/>
        <v>0</v>
      </c>
      <c r="CQ198" s="14">
        <f t="shared" si="70"/>
        <v>0</v>
      </c>
      <c r="CS198" s="14">
        <f t="shared" si="71"/>
        <v>0</v>
      </c>
    </row>
    <row r="199" spans="2:97" x14ac:dyDescent="0.35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6" t="s">
        <v>1473</v>
      </c>
      <c r="AY199" s="14">
        <f t="shared" si="48"/>
        <v>0</v>
      </c>
      <c r="BA199" s="14">
        <f t="shared" si="49"/>
        <v>0</v>
      </c>
      <c r="BC199" s="14">
        <f t="shared" si="50"/>
        <v>0</v>
      </c>
      <c r="BE199" s="14">
        <f t="shared" si="51"/>
        <v>0</v>
      </c>
      <c r="BG199" s="14">
        <f t="shared" si="52"/>
        <v>0</v>
      </c>
      <c r="BI199" s="14">
        <f t="shared" si="53"/>
        <v>0</v>
      </c>
      <c r="BK199" s="14">
        <f t="shared" si="54"/>
        <v>0</v>
      </c>
      <c r="BM199" s="14">
        <f t="shared" si="55"/>
        <v>0</v>
      </c>
      <c r="BO199" s="14">
        <f t="shared" si="56"/>
        <v>0</v>
      </c>
      <c r="BQ199" s="14">
        <f t="shared" si="57"/>
        <v>0</v>
      </c>
      <c r="BS199" s="14">
        <f t="shared" si="58"/>
        <v>0</v>
      </c>
      <c r="BU199" s="14">
        <f t="shared" si="59"/>
        <v>0</v>
      </c>
      <c r="BW199" s="14">
        <f t="shared" si="60"/>
        <v>0</v>
      </c>
      <c r="BY199" s="14">
        <f t="shared" si="61"/>
        <v>0</v>
      </c>
      <c r="CA199" s="14">
        <f t="shared" si="62"/>
        <v>0</v>
      </c>
      <c r="CC199" s="14">
        <f t="shared" si="63"/>
        <v>0</v>
      </c>
      <c r="CE199" s="14">
        <f t="shared" si="64"/>
        <v>0</v>
      </c>
      <c r="CG199" s="14">
        <f t="shared" si="65"/>
        <v>0</v>
      </c>
      <c r="CI199" s="14">
        <f t="shared" si="66"/>
        <v>0</v>
      </c>
      <c r="CK199" s="14">
        <f t="shared" si="67"/>
        <v>0</v>
      </c>
      <c r="CM199" s="14">
        <f t="shared" si="68"/>
        <v>0</v>
      </c>
      <c r="CO199" s="14">
        <f t="shared" si="69"/>
        <v>0</v>
      </c>
      <c r="CQ199" s="14">
        <f t="shared" si="70"/>
        <v>0</v>
      </c>
      <c r="CS199" s="14">
        <f t="shared" si="71"/>
        <v>0</v>
      </c>
    </row>
    <row r="200" spans="2:97" x14ac:dyDescent="0.35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6" t="s">
        <v>1473</v>
      </c>
      <c r="AY200" s="14">
        <f t="shared" si="48"/>
        <v>0</v>
      </c>
      <c r="BA200" s="14">
        <f t="shared" si="49"/>
        <v>0</v>
      </c>
      <c r="BC200" s="14">
        <f t="shared" si="50"/>
        <v>0</v>
      </c>
      <c r="BE200" s="14">
        <f t="shared" si="51"/>
        <v>0</v>
      </c>
      <c r="BG200" s="14">
        <f t="shared" si="52"/>
        <v>0</v>
      </c>
      <c r="BI200" s="14">
        <f t="shared" si="53"/>
        <v>0</v>
      </c>
      <c r="BK200" s="14">
        <f t="shared" si="54"/>
        <v>0</v>
      </c>
      <c r="BM200" s="14">
        <f t="shared" si="55"/>
        <v>0</v>
      </c>
      <c r="BO200" s="14">
        <f t="shared" si="56"/>
        <v>0</v>
      </c>
      <c r="BQ200" s="14">
        <f t="shared" si="57"/>
        <v>0</v>
      </c>
      <c r="BS200" s="14">
        <f t="shared" si="58"/>
        <v>0</v>
      </c>
      <c r="BU200" s="14">
        <f t="shared" si="59"/>
        <v>0</v>
      </c>
      <c r="BW200" s="14">
        <f t="shared" si="60"/>
        <v>0</v>
      </c>
      <c r="BY200" s="14">
        <f t="shared" si="61"/>
        <v>0</v>
      </c>
      <c r="CA200" s="14">
        <f t="shared" si="62"/>
        <v>0</v>
      </c>
      <c r="CC200" s="14">
        <f t="shared" si="63"/>
        <v>0</v>
      </c>
      <c r="CE200" s="14">
        <f t="shared" si="64"/>
        <v>0</v>
      </c>
      <c r="CG200" s="14">
        <f t="shared" si="65"/>
        <v>0</v>
      </c>
      <c r="CI200" s="14">
        <f t="shared" si="66"/>
        <v>0</v>
      </c>
      <c r="CK200" s="14">
        <f t="shared" si="67"/>
        <v>0</v>
      </c>
      <c r="CM200" s="14">
        <f t="shared" si="68"/>
        <v>0</v>
      </c>
      <c r="CO200" s="14">
        <f t="shared" si="69"/>
        <v>0</v>
      </c>
      <c r="CQ200" s="14">
        <f t="shared" si="70"/>
        <v>0</v>
      </c>
      <c r="CS200" s="14">
        <f t="shared" si="71"/>
        <v>0</v>
      </c>
    </row>
    <row r="201" spans="2:97" x14ac:dyDescent="0.35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6" t="s">
        <v>1473</v>
      </c>
      <c r="AY201" s="14">
        <f t="shared" si="48"/>
        <v>0</v>
      </c>
      <c r="BA201" s="14">
        <f t="shared" si="49"/>
        <v>0</v>
      </c>
      <c r="BC201" s="14">
        <f t="shared" si="50"/>
        <v>0</v>
      </c>
      <c r="BE201" s="14">
        <f t="shared" si="51"/>
        <v>0</v>
      </c>
      <c r="BG201" s="14">
        <f t="shared" si="52"/>
        <v>0</v>
      </c>
      <c r="BI201" s="14">
        <f t="shared" si="53"/>
        <v>0</v>
      </c>
      <c r="BK201" s="14">
        <f t="shared" si="54"/>
        <v>0</v>
      </c>
      <c r="BM201" s="14">
        <f t="shared" si="55"/>
        <v>0</v>
      </c>
      <c r="BO201" s="14">
        <f t="shared" si="56"/>
        <v>0</v>
      </c>
      <c r="BQ201" s="14">
        <f t="shared" si="57"/>
        <v>0</v>
      </c>
      <c r="BS201" s="14">
        <f t="shared" si="58"/>
        <v>0</v>
      </c>
      <c r="BU201" s="14">
        <f t="shared" si="59"/>
        <v>0</v>
      </c>
      <c r="BW201" s="14">
        <f t="shared" si="60"/>
        <v>0</v>
      </c>
      <c r="BY201" s="14">
        <f t="shared" si="61"/>
        <v>0</v>
      </c>
      <c r="CA201" s="14">
        <f t="shared" si="62"/>
        <v>0</v>
      </c>
      <c r="CC201" s="14">
        <f t="shared" si="63"/>
        <v>0</v>
      </c>
      <c r="CE201" s="14">
        <f t="shared" si="64"/>
        <v>0</v>
      </c>
      <c r="CG201" s="14">
        <f t="shared" si="65"/>
        <v>0</v>
      </c>
      <c r="CI201" s="14">
        <f t="shared" si="66"/>
        <v>0</v>
      </c>
      <c r="CK201" s="14">
        <f t="shared" si="67"/>
        <v>0</v>
      </c>
      <c r="CM201" s="14">
        <f t="shared" si="68"/>
        <v>0</v>
      </c>
      <c r="CO201" s="14">
        <f t="shared" si="69"/>
        <v>0</v>
      </c>
      <c r="CQ201" s="14">
        <f t="shared" si="70"/>
        <v>0</v>
      </c>
      <c r="CS201" s="14">
        <f t="shared" si="71"/>
        <v>0</v>
      </c>
    </row>
    <row r="202" spans="2:97" x14ac:dyDescent="0.35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6" t="s">
        <v>1473</v>
      </c>
      <c r="AY202" s="14">
        <f t="shared" ref="AY202:AY265" si="72">IF(LEFT(B202,1)="O","Orange",IF(LEFT(B202,1)="B","Blue",IF(LEFT(B202,1)="Y","Yellow",IF(LEFT(B202,1)="P","Pink",IF(LEFT(B202,1)="G","Green",0)))))</f>
        <v>0</v>
      </c>
      <c r="BA202" s="14">
        <f t="shared" ref="BA202:BA265" si="73">IF(LEFT(D202,1)="O","Orange",IF(LEFT(D202,1)="B","Blue",IF(LEFT(D202,1)="Y","Yellow",IF(LEFT(D202,1)="P","Pink",IF(LEFT(D202,1)="G","Green",0)))))</f>
        <v>0</v>
      </c>
      <c r="BC202" s="14">
        <f t="shared" ref="BC202:BC265" si="74">IF(LEFT(F202,1)="O","Orange",IF(LEFT(F202,1)="B","Blue",IF(LEFT(F202,1)="Y","Yellow",IF(LEFT(F202,1)="P","Pink",IF(LEFT(F202,1)="G","Green",0)))))</f>
        <v>0</v>
      </c>
      <c r="BE202" s="14">
        <f t="shared" ref="BE202:BE265" si="75">IF(LEFT(H202,1)="O","Orange",IF(LEFT(H202,1)="B","Blue",IF(LEFT(H202,1)="Y","Yellow",IF(LEFT(H202,1)="P","Pink",IF(LEFT(H202,1)="G","Green",0)))))</f>
        <v>0</v>
      </c>
      <c r="BG202" s="14">
        <f t="shared" ref="BG202:BG265" si="76">IF(LEFT(J202,1)="O","Orange",IF(LEFT(J202,1)="B","Blue",IF(LEFT(J202,1)="Y","Yellow",IF(LEFT(J202,1)="P","Pink",IF(LEFT(J202,1)="G","Green",0)))))</f>
        <v>0</v>
      </c>
      <c r="BI202" s="14">
        <f t="shared" ref="BI202:BI265" si="77">IF(LEFT(L202,1)="O","Orange",IF(LEFT(L202,1)="B","Blue",IF(LEFT(L202,1)="Y","Yellow",IF(LEFT(L202,1)="P","Pink",IF(LEFT(L202,1)="G","Green",0)))))</f>
        <v>0</v>
      </c>
      <c r="BK202" s="14">
        <f t="shared" ref="BK202:BK265" si="78">IF(LEFT(N202,1)="O","Orange",IF(LEFT(N202,1)="B","Blue",IF(LEFT(N202,1)="Y","Yellow",IF(LEFT(N202,1)="P","Pink",IF(LEFT(N202,1)="G","Green",0)))))</f>
        <v>0</v>
      </c>
      <c r="BM202" s="14">
        <f t="shared" ref="BM202:BM265" si="79">IF(LEFT(P202,1)="O","Orange",IF(LEFT(P202,1)="B","Blue",IF(LEFT(P202,1)="Y","Yellow",IF(LEFT(P202,1)="P","Pink",IF(LEFT(P202,1)="G","Green",0)))))</f>
        <v>0</v>
      </c>
      <c r="BO202" s="14">
        <f t="shared" ref="BO202:BO265" si="80">IF(LEFT(R202,1)="O","Orange",IF(LEFT(R202,1)="B","Blue",IF(LEFT(R202,1)="Y","Yellow",IF(LEFT(R202,1)="P","Pink",IF(LEFT(R202,1)="G","Green",0)))))</f>
        <v>0</v>
      </c>
      <c r="BQ202" s="14">
        <f t="shared" ref="BQ202:BQ265" si="81">IF(LEFT(T202,1)="O","Orange",IF(LEFT(T202,1)="B","Blue",IF(LEFT(T202,1)="Y","Yellow",IF(LEFT(T202,1)="P","Pink",IF(LEFT(T202,1)="G","Green",0)))))</f>
        <v>0</v>
      </c>
      <c r="BS202" s="14">
        <f t="shared" ref="BS202:BS265" si="82">IF(LEFT(V202,1)="O","Orange",IF(LEFT(V202,1)="B","Blue",IF(LEFT(V202,1)="Y","Yellow",IF(LEFT(V202,1)="P","Pink",IF(LEFT(V202,1)="G","Green",0)))))</f>
        <v>0</v>
      </c>
      <c r="BU202" s="14">
        <f t="shared" ref="BU202:BU265" si="83">IF(LEFT(X202,1)="O","Orange",IF(LEFT(X202,1)="B","Blue",IF(LEFT(X202,1)="Y","Yellow",IF(LEFT(X202,1)="P","Pink",IF(LEFT(X202,1)="G","Green",0)))))</f>
        <v>0</v>
      </c>
      <c r="BW202" s="14">
        <f t="shared" ref="BW202:BW265" si="84">IF(LEFT(Z202,1)="O","Orange",IF(LEFT(Z202,1)="B","Blue",IF(LEFT(Z202,1)="Y","Yellow",IF(LEFT(Z202,1)="P","Pink",IF(LEFT(Z202,1)="G","Green",0)))))</f>
        <v>0</v>
      </c>
      <c r="BY202" s="14">
        <f t="shared" ref="BY202:BY265" si="85">IF(LEFT(AB202,1)="O","Orange",IF(LEFT(AB202,1)="B","Blue",IF(LEFT(AB202,1)="Y","Yellow",IF(LEFT(AB202,1)="P","Pink",IF(LEFT(AB202,1)="G","Green",0)))))</f>
        <v>0</v>
      </c>
      <c r="CA202" s="14">
        <f t="shared" ref="CA202:CA265" si="86">IF(LEFT(AD202,1)="O","Orange",IF(LEFT(AD202,1)="B","Blue",IF(LEFT(AD202,1)="Y","Yellow",IF(LEFT(AD202,1)="P","Pink",IF(LEFT(AD202,1)="G","Green",0)))))</f>
        <v>0</v>
      </c>
      <c r="CC202" s="14">
        <f t="shared" ref="CC202:CC265" si="87">IF(LEFT(AF202,1)="O","Orange",IF(LEFT(AF202,1)="B","Blue",IF(LEFT(AF202,1)="Y","Yellow",IF(LEFT(AF202,1)="P","Pink",IF(LEFT(AF202,1)="G","Green",0)))))</f>
        <v>0</v>
      </c>
      <c r="CE202" s="14">
        <f t="shared" ref="CE202:CE265" si="88">IF(LEFT(AH202,1)="O","Orange",IF(LEFT(AH202,1)="B","Blue",IF(LEFT(AH202,1)="Y","Yellow",IF(LEFT(AH202,1)="P","Pink",IF(LEFT(AH202,1)="G","Green",0)))))</f>
        <v>0</v>
      </c>
      <c r="CG202" s="14">
        <f t="shared" ref="CG202:CG265" si="89">IF(LEFT(AJ202,1)="O","Orange",IF(LEFT(AJ202,1)="B","Blue",IF(LEFT(AJ202,1)="Y","Yellow",IF(LEFT(AJ202,1)="P","Pink",IF(LEFT(AJ202,1)="G","Green",0)))))</f>
        <v>0</v>
      </c>
      <c r="CI202" s="14">
        <f t="shared" ref="CI202:CI265" si="90">IF(LEFT(AL202,1)="O","Orange",IF(LEFT(AL202,1)="B","Blue",IF(LEFT(AL202,1)="Y","Yellow",IF(LEFT(AL202,1)="P","Pink",IF(LEFT(AL202,1)="G","Green",0)))))</f>
        <v>0</v>
      </c>
      <c r="CK202" s="14">
        <f t="shared" ref="CK202:CK265" si="91">IF(LEFT(AN202,1)="O","Orange",IF(LEFT(AN202,1)="B","Blue",IF(LEFT(AN202,1)="Y","Yellow",IF(LEFT(AN202,1)="P","Pink",IF(LEFT(AN202,1)="G","Green",0)))))</f>
        <v>0</v>
      </c>
      <c r="CM202" s="14">
        <f t="shared" ref="CM202:CM265" si="92">IF(LEFT(AP202,1)="O","Orange",IF(LEFT(AP202,1)="B","Blue",IF(LEFT(AP202,1)="Y","Yellow",IF(LEFT(AP202,1)="P","Pink",IF(LEFT(AP202,1)="G","Green",0)))))</f>
        <v>0</v>
      </c>
      <c r="CO202" s="14">
        <f t="shared" ref="CO202:CO265" si="93">IF(LEFT(AR202,1)="O","Orange",IF(LEFT(AR202,1)="B","Blue",IF(LEFT(AR202,1)="Y","Yellow",IF(LEFT(AR202,1)="P","Pink",IF(LEFT(AR202,1)="G","Green",0)))))</f>
        <v>0</v>
      </c>
      <c r="CQ202" s="14">
        <f t="shared" ref="CQ202:CQ265" si="94">IF(LEFT(AT202,1)="O","Orange",IF(LEFT(AT202,1)="B","Blue",IF(LEFT(AT202,1)="Y","Yellow",IF(LEFT(AT202,1)="P","Pink",IF(LEFT(AT202,1)="G","Green",0)))))</f>
        <v>0</v>
      </c>
      <c r="CS202" s="14">
        <f t="shared" ref="CS202:CS265" si="95">IF(LEFT(AV202,1)="O","Orange",IF(LEFT(AV202,1)="B","Blue",IF(LEFT(AV202,1)="Y","Yellow",IF(LEFT(AV202,1)="P","Pink",IF(LEFT(AV202,1)="G","Green",0)))))</f>
        <v>0</v>
      </c>
    </row>
    <row r="203" spans="2:97" x14ac:dyDescent="0.35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6" t="s">
        <v>1473</v>
      </c>
      <c r="AY203" s="14">
        <f t="shared" si="72"/>
        <v>0</v>
      </c>
      <c r="BA203" s="14">
        <f t="shared" si="73"/>
        <v>0</v>
      </c>
      <c r="BC203" s="14">
        <f t="shared" si="74"/>
        <v>0</v>
      </c>
      <c r="BE203" s="14">
        <f t="shared" si="75"/>
        <v>0</v>
      </c>
      <c r="BG203" s="14">
        <f t="shared" si="76"/>
        <v>0</v>
      </c>
      <c r="BI203" s="14">
        <f t="shared" si="77"/>
        <v>0</v>
      </c>
      <c r="BK203" s="14">
        <f t="shared" si="78"/>
        <v>0</v>
      </c>
      <c r="BM203" s="14">
        <f t="shared" si="79"/>
        <v>0</v>
      </c>
      <c r="BO203" s="14">
        <f t="shared" si="80"/>
        <v>0</v>
      </c>
      <c r="BQ203" s="14">
        <f t="shared" si="81"/>
        <v>0</v>
      </c>
      <c r="BS203" s="14">
        <f t="shared" si="82"/>
        <v>0</v>
      </c>
      <c r="BU203" s="14">
        <f t="shared" si="83"/>
        <v>0</v>
      </c>
      <c r="BW203" s="14">
        <f t="shared" si="84"/>
        <v>0</v>
      </c>
      <c r="BY203" s="14">
        <f t="shared" si="85"/>
        <v>0</v>
      </c>
      <c r="CA203" s="14">
        <f t="shared" si="86"/>
        <v>0</v>
      </c>
      <c r="CC203" s="14">
        <f t="shared" si="87"/>
        <v>0</v>
      </c>
      <c r="CE203" s="14">
        <f t="shared" si="88"/>
        <v>0</v>
      </c>
      <c r="CG203" s="14">
        <f t="shared" si="89"/>
        <v>0</v>
      </c>
      <c r="CI203" s="14">
        <f t="shared" si="90"/>
        <v>0</v>
      </c>
      <c r="CK203" s="14">
        <f t="shared" si="91"/>
        <v>0</v>
      </c>
      <c r="CM203" s="14">
        <f t="shared" si="92"/>
        <v>0</v>
      </c>
      <c r="CO203" s="14">
        <f t="shared" si="93"/>
        <v>0</v>
      </c>
      <c r="CQ203" s="14">
        <f t="shared" si="94"/>
        <v>0</v>
      </c>
      <c r="CS203" s="14">
        <f t="shared" si="95"/>
        <v>0</v>
      </c>
    </row>
    <row r="204" spans="2:97" x14ac:dyDescent="0.35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6" t="s">
        <v>1473</v>
      </c>
      <c r="AY204" s="14">
        <f t="shared" si="72"/>
        <v>0</v>
      </c>
      <c r="BA204" s="14">
        <f t="shared" si="73"/>
        <v>0</v>
      </c>
      <c r="BC204" s="14">
        <f t="shared" si="74"/>
        <v>0</v>
      </c>
      <c r="BE204" s="14">
        <f t="shared" si="75"/>
        <v>0</v>
      </c>
      <c r="BG204" s="14">
        <f t="shared" si="76"/>
        <v>0</v>
      </c>
      <c r="BI204" s="14">
        <f t="shared" si="77"/>
        <v>0</v>
      </c>
      <c r="BK204" s="14">
        <f t="shared" si="78"/>
        <v>0</v>
      </c>
      <c r="BM204" s="14">
        <f t="shared" si="79"/>
        <v>0</v>
      </c>
      <c r="BO204" s="14">
        <f t="shared" si="80"/>
        <v>0</v>
      </c>
      <c r="BQ204" s="14">
        <f t="shared" si="81"/>
        <v>0</v>
      </c>
      <c r="BS204" s="14">
        <f t="shared" si="82"/>
        <v>0</v>
      </c>
      <c r="BU204" s="14">
        <f t="shared" si="83"/>
        <v>0</v>
      </c>
      <c r="BW204" s="14">
        <f t="shared" si="84"/>
        <v>0</v>
      </c>
      <c r="BY204" s="14">
        <f t="shared" si="85"/>
        <v>0</v>
      </c>
      <c r="CA204" s="14">
        <f t="shared" si="86"/>
        <v>0</v>
      </c>
      <c r="CC204" s="14">
        <f t="shared" si="87"/>
        <v>0</v>
      </c>
      <c r="CE204" s="14">
        <f t="shared" si="88"/>
        <v>0</v>
      </c>
      <c r="CG204" s="14">
        <f t="shared" si="89"/>
        <v>0</v>
      </c>
      <c r="CI204" s="14">
        <f t="shared" si="90"/>
        <v>0</v>
      </c>
      <c r="CK204" s="14">
        <f t="shared" si="91"/>
        <v>0</v>
      </c>
      <c r="CM204" s="14">
        <f t="shared" si="92"/>
        <v>0</v>
      </c>
      <c r="CO204" s="14">
        <f t="shared" si="93"/>
        <v>0</v>
      </c>
      <c r="CQ204" s="14">
        <f t="shared" si="94"/>
        <v>0</v>
      </c>
      <c r="CS204" s="14">
        <f t="shared" si="95"/>
        <v>0</v>
      </c>
    </row>
    <row r="205" spans="2:97" x14ac:dyDescent="0.3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6" t="s">
        <v>1473</v>
      </c>
      <c r="AY205" s="14">
        <f t="shared" si="72"/>
        <v>0</v>
      </c>
      <c r="BA205" s="14">
        <f t="shared" si="73"/>
        <v>0</v>
      </c>
      <c r="BC205" s="14">
        <f t="shared" si="74"/>
        <v>0</v>
      </c>
      <c r="BE205" s="14">
        <f t="shared" si="75"/>
        <v>0</v>
      </c>
      <c r="BG205" s="14">
        <f t="shared" si="76"/>
        <v>0</v>
      </c>
      <c r="BI205" s="14">
        <f t="shared" si="77"/>
        <v>0</v>
      </c>
      <c r="BK205" s="14">
        <f t="shared" si="78"/>
        <v>0</v>
      </c>
      <c r="BM205" s="14">
        <f t="shared" si="79"/>
        <v>0</v>
      </c>
      <c r="BO205" s="14">
        <f t="shared" si="80"/>
        <v>0</v>
      </c>
      <c r="BQ205" s="14">
        <f t="shared" si="81"/>
        <v>0</v>
      </c>
      <c r="BS205" s="14">
        <f t="shared" si="82"/>
        <v>0</v>
      </c>
      <c r="BU205" s="14">
        <f t="shared" si="83"/>
        <v>0</v>
      </c>
      <c r="BW205" s="14">
        <f t="shared" si="84"/>
        <v>0</v>
      </c>
      <c r="BY205" s="14">
        <f t="shared" si="85"/>
        <v>0</v>
      </c>
      <c r="CA205" s="14">
        <f t="shared" si="86"/>
        <v>0</v>
      </c>
      <c r="CC205" s="14">
        <f t="shared" si="87"/>
        <v>0</v>
      </c>
      <c r="CE205" s="14">
        <f t="shared" si="88"/>
        <v>0</v>
      </c>
      <c r="CG205" s="14">
        <f t="shared" si="89"/>
        <v>0</v>
      </c>
      <c r="CI205" s="14">
        <f t="shared" si="90"/>
        <v>0</v>
      </c>
      <c r="CK205" s="14">
        <f t="shared" si="91"/>
        <v>0</v>
      </c>
      <c r="CM205" s="14">
        <f t="shared" si="92"/>
        <v>0</v>
      </c>
      <c r="CO205" s="14">
        <f t="shared" si="93"/>
        <v>0</v>
      </c>
      <c r="CQ205" s="14">
        <f t="shared" si="94"/>
        <v>0</v>
      </c>
      <c r="CS205" s="14">
        <f t="shared" si="95"/>
        <v>0</v>
      </c>
    </row>
    <row r="206" spans="2:97" x14ac:dyDescent="0.35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6" t="s">
        <v>1473</v>
      </c>
      <c r="AY206" s="14">
        <f t="shared" si="72"/>
        <v>0</v>
      </c>
      <c r="BA206" s="14">
        <f t="shared" si="73"/>
        <v>0</v>
      </c>
      <c r="BC206" s="14">
        <f t="shared" si="74"/>
        <v>0</v>
      </c>
      <c r="BE206" s="14">
        <f t="shared" si="75"/>
        <v>0</v>
      </c>
      <c r="BG206" s="14">
        <f t="shared" si="76"/>
        <v>0</v>
      </c>
      <c r="BI206" s="14">
        <f t="shared" si="77"/>
        <v>0</v>
      </c>
      <c r="BK206" s="14">
        <f t="shared" si="78"/>
        <v>0</v>
      </c>
      <c r="BM206" s="14">
        <f t="shared" si="79"/>
        <v>0</v>
      </c>
      <c r="BO206" s="14">
        <f t="shared" si="80"/>
        <v>0</v>
      </c>
      <c r="BQ206" s="14">
        <f t="shared" si="81"/>
        <v>0</v>
      </c>
      <c r="BS206" s="14">
        <f t="shared" si="82"/>
        <v>0</v>
      </c>
      <c r="BU206" s="14">
        <f t="shared" si="83"/>
        <v>0</v>
      </c>
      <c r="BW206" s="14">
        <f t="shared" si="84"/>
        <v>0</v>
      </c>
      <c r="BY206" s="14">
        <f t="shared" si="85"/>
        <v>0</v>
      </c>
      <c r="CA206" s="14">
        <f t="shared" si="86"/>
        <v>0</v>
      </c>
      <c r="CC206" s="14">
        <f t="shared" si="87"/>
        <v>0</v>
      </c>
      <c r="CE206" s="14">
        <f t="shared" si="88"/>
        <v>0</v>
      </c>
      <c r="CG206" s="14">
        <f t="shared" si="89"/>
        <v>0</v>
      </c>
      <c r="CI206" s="14">
        <f t="shared" si="90"/>
        <v>0</v>
      </c>
      <c r="CK206" s="14">
        <f t="shared" si="91"/>
        <v>0</v>
      </c>
      <c r="CM206" s="14">
        <f t="shared" si="92"/>
        <v>0</v>
      </c>
      <c r="CO206" s="14">
        <f t="shared" si="93"/>
        <v>0</v>
      </c>
      <c r="CQ206" s="14">
        <f t="shared" si="94"/>
        <v>0</v>
      </c>
      <c r="CS206" s="14">
        <f t="shared" si="95"/>
        <v>0</v>
      </c>
    </row>
    <row r="207" spans="2:97" x14ac:dyDescent="0.35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6" t="s">
        <v>1473</v>
      </c>
      <c r="AY207" s="14">
        <f t="shared" si="72"/>
        <v>0</v>
      </c>
      <c r="BA207" s="14">
        <f t="shared" si="73"/>
        <v>0</v>
      </c>
      <c r="BC207" s="14">
        <f t="shared" si="74"/>
        <v>0</v>
      </c>
      <c r="BE207" s="14">
        <f t="shared" si="75"/>
        <v>0</v>
      </c>
      <c r="BG207" s="14">
        <f t="shared" si="76"/>
        <v>0</v>
      </c>
      <c r="BI207" s="14">
        <f t="shared" si="77"/>
        <v>0</v>
      </c>
      <c r="BK207" s="14">
        <f t="shared" si="78"/>
        <v>0</v>
      </c>
      <c r="BM207" s="14">
        <f t="shared" si="79"/>
        <v>0</v>
      </c>
      <c r="BO207" s="14">
        <f t="shared" si="80"/>
        <v>0</v>
      </c>
      <c r="BQ207" s="14">
        <f t="shared" si="81"/>
        <v>0</v>
      </c>
      <c r="BS207" s="14">
        <f t="shared" si="82"/>
        <v>0</v>
      </c>
      <c r="BU207" s="14">
        <f t="shared" si="83"/>
        <v>0</v>
      </c>
      <c r="BW207" s="14">
        <f t="shared" si="84"/>
        <v>0</v>
      </c>
      <c r="BY207" s="14">
        <f t="shared" si="85"/>
        <v>0</v>
      </c>
      <c r="CA207" s="14">
        <f t="shared" si="86"/>
        <v>0</v>
      </c>
      <c r="CC207" s="14">
        <f t="shared" si="87"/>
        <v>0</v>
      </c>
      <c r="CE207" s="14">
        <f t="shared" si="88"/>
        <v>0</v>
      </c>
      <c r="CG207" s="14">
        <f t="shared" si="89"/>
        <v>0</v>
      </c>
      <c r="CI207" s="14">
        <f t="shared" si="90"/>
        <v>0</v>
      </c>
      <c r="CK207" s="14">
        <f t="shared" si="91"/>
        <v>0</v>
      </c>
      <c r="CM207" s="14">
        <f t="shared" si="92"/>
        <v>0</v>
      </c>
      <c r="CO207" s="14">
        <f t="shared" si="93"/>
        <v>0</v>
      </c>
      <c r="CQ207" s="14">
        <f t="shared" si="94"/>
        <v>0</v>
      </c>
      <c r="CS207" s="14">
        <f t="shared" si="95"/>
        <v>0</v>
      </c>
    </row>
    <row r="208" spans="2:97" x14ac:dyDescent="0.35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6" t="s">
        <v>1473</v>
      </c>
      <c r="AY208" s="14">
        <f t="shared" si="72"/>
        <v>0</v>
      </c>
      <c r="BA208" s="14">
        <f t="shared" si="73"/>
        <v>0</v>
      </c>
      <c r="BC208" s="14">
        <f t="shared" si="74"/>
        <v>0</v>
      </c>
      <c r="BE208" s="14">
        <f t="shared" si="75"/>
        <v>0</v>
      </c>
      <c r="BG208" s="14">
        <f t="shared" si="76"/>
        <v>0</v>
      </c>
      <c r="BI208" s="14">
        <f t="shared" si="77"/>
        <v>0</v>
      </c>
      <c r="BK208" s="14">
        <f t="shared" si="78"/>
        <v>0</v>
      </c>
      <c r="BM208" s="14">
        <f t="shared" si="79"/>
        <v>0</v>
      </c>
      <c r="BO208" s="14">
        <f t="shared" si="80"/>
        <v>0</v>
      </c>
      <c r="BQ208" s="14">
        <f t="shared" si="81"/>
        <v>0</v>
      </c>
      <c r="BS208" s="14">
        <f t="shared" si="82"/>
        <v>0</v>
      </c>
      <c r="BU208" s="14">
        <f t="shared" si="83"/>
        <v>0</v>
      </c>
      <c r="BW208" s="14">
        <f t="shared" si="84"/>
        <v>0</v>
      </c>
      <c r="BY208" s="14">
        <f t="shared" si="85"/>
        <v>0</v>
      </c>
      <c r="CA208" s="14">
        <f t="shared" si="86"/>
        <v>0</v>
      </c>
      <c r="CC208" s="14">
        <f t="shared" si="87"/>
        <v>0</v>
      </c>
      <c r="CE208" s="14">
        <f t="shared" si="88"/>
        <v>0</v>
      </c>
      <c r="CG208" s="14">
        <f t="shared" si="89"/>
        <v>0</v>
      </c>
      <c r="CI208" s="14">
        <f t="shared" si="90"/>
        <v>0</v>
      </c>
      <c r="CK208" s="14">
        <f t="shared" si="91"/>
        <v>0</v>
      </c>
      <c r="CM208" s="14">
        <f t="shared" si="92"/>
        <v>0</v>
      </c>
      <c r="CO208" s="14">
        <f t="shared" si="93"/>
        <v>0</v>
      </c>
      <c r="CQ208" s="14">
        <f t="shared" si="94"/>
        <v>0</v>
      </c>
      <c r="CS208" s="14">
        <f t="shared" si="95"/>
        <v>0</v>
      </c>
    </row>
    <row r="209" spans="2:97" x14ac:dyDescent="0.35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6" t="s">
        <v>1473</v>
      </c>
      <c r="AY209" s="14">
        <f t="shared" si="72"/>
        <v>0</v>
      </c>
      <c r="BA209" s="14">
        <f t="shared" si="73"/>
        <v>0</v>
      </c>
      <c r="BC209" s="14">
        <f t="shared" si="74"/>
        <v>0</v>
      </c>
      <c r="BE209" s="14">
        <f t="shared" si="75"/>
        <v>0</v>
      </c>
      <c r="BG209" s="14">
        <f t="shared" si="76"/>
        <v>0</v>
      </c>
      <c r="BI209" s="14">
        <f t="shared" si="77"/>
        <v>0</v>
      </c>
      <c r="BK209" s="14">
        <f t="shared" si="78"/>
        <v>0</v>
      </c>
      <c r="BM209" s="14">
        <f t="shared" si="79"/>
        <v>0</v>
      </c>
      <c r="BO209" s="14">
        <f t="shared" si="80"/>
        <v>0</v>
      </c>
      <c r="BQ209" s="14">
        <f t="shared" si="81"/>
        <v>0</v>
      </c>
      <c r="BS209" s="14">
        <f t="shared" si="82"/>
        <v>0</v>
      </c>
      <c r="BU209" s="14">
        <f t="shared" si="83"/>
        <v>0</v>
      </c>
      <c r="BW209" s="14">
        <f t="shared" si="84"/>
        <v>0</v>
      </c>
      <c r="BY209" s="14">
        <f t="shared" si="85"/>
        <v>0</v>
      </c>
      <c r="CA209" s="14">
        <f t="shared" si="86"/>
        <v>0</v>
      </c>
      <c r="CC209" s="14">
        <f t="shared" si="87"/>
        <v>0</v>
      </c>
      <c r="CE209" s="14">
        <f t="shared" si="88"/>
        <v>0</v>
      </c>
      <c r="CG209" s="14">
        <f t="shared" si="89"/>
        <v>0</v>
      </c>
      <c r="CI209" s="14">
        <f t="shared" si="90"/>
        <v>0</v>
      </c>
      <c r="CK209" s="14">
        <f t="shared" si="91"/>
        <v>0</v>
      </c>
      <c r="CM209" s="14">
        <f t="shared" si="92"/>
        <v>0</v>
      </c>
      <c r="CO209" s="14">
        <f t="shared" si="93"/>
        <v>0</v>
      </c>
      <c r="CQ209" s="14">
        <f t="shared" si="94"/>
        <v>0</v>
      </c>
      <c r="CS209" s="14">
        <f t="shared" si="95"/>
        <v>0</v>
      </c>
    </row>
    <row r="210" spans="2:97" x14ac:dyDescent="0.35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6" t="s">
        <v>1473</v>
      </c>
      <c r="AY210" s="14">
        <f t="shared" si="72"/>
        <v>0</v>
      </c>
      <c r="BA210" s="14">
        <f t="shared" si="73"/>
        <v>0</v>
      </c>
      <c r="BC210" s="14">
        <f t="shared" si="74"/>
        <v>0</v>
      </c>
      <c r="BE210" s="14">
        <f t="shared" si="75"/>
        <v>0</v>
      </c>
      <c r="BG210" s="14">
        <f t="shared" si="76"/>
        <v>0</v>
      </c>
      <c r="BI210" s="14">
        <f t="shared" si="77"/>
        <v>0</v>
      </c>
      <c r="BK210" s="14">
        <f t="shared" si="78"/>
        <v>0</v>
      </c>
      <c r="BM210" s="14">
        <f t="shared" si="79"/>
        <v>0</v>
      </c>
      <c r="BO210" s="14">
        <f t="shared" si="80"/>
        <v>0</v>
      </c>
      <c r="BQ210" s="14">
        <f t="shared" si="81"/>
        <v>0</v>
      </c>
      <c r="BS210" s="14">
        <f t="shared" si="82"/>
        <v>0</v>
      </c>
      <c r="BU210" s="14">
        <f t="shared" si="83"/>
        <v>0</v>
      </c>
      <c r="BW210" s="14">
        <f t="shared" si="84"/>
        <v>0</v>
      </c>
      <c r="BY210" s="14">
        <f t="shared" si="85"/>
        <v>0</v>
      </c>
      <c r="CA210" s="14">
        <f t="shared" si="86"/>
        <v>0</v>
      </c>
      <c r="CC210" s="14">
        <f t="shared" si="87"/>
        <v>0</v>
      </c>
      <c r="CE210" s="14">
        <f t="shared" si="88"/>
        <v>0</v>
      </c>
      <c r="CG210" s="14">
        <f t="shared" si="89"/>
        <v>0</v>
      </c>
      <c r="CI210" s="14">
        <f t="shared" si="90"/>
        <v>0</v>
      </c>
      <c r="CK210" s="14">
        <f t="shared" si="91"/>
        <v>0</v>
      </c>
      <c r="CM210" s="14">
        <f t="shared" si="92"/>
        <v>0</v>
      </c>
      <c r="CO210" s="14">
        <f t="shared" si="93"/>
        <v>0</v>
      </c>
      <c r="CQ210" s="14">
        <f t="shared" si="94"/>
        <v>0</v>
      </c>
      <c r="CS210" s="14">
        <f t="shared" si="95"/>
        <v>0</v>
      </c>
    </row>
    <row r="211" spans="2:97" x14ac:dyDescent="0.35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6" t="s">
        <v>1473</v>
      </c>
      <c r="AY211" s="14">
        <f t="shared" si="72"/>
        <v>0</v>
      </c>
      <c r="BA211" s="14">
        <f t="shared" si="73"/>
        <v>0</v>
      </c>
      <c r="BC211" s="14">
        <f t="shared" si="74"/>
        <v>0</v>
      </c>
      <c r="BE211" s="14">
        <f t="shared" si="75"/>
        <v>0</v>
      </c>
      <c r="BG211" s="14">
        <f t="shared" si="76"/>
        <v>0</v>
      </c>
      <c r="BI211" s="14">
        <f t="shared" si="77"/>
        <v>0</v>
      </c>
      <c r="BK211" s="14">
        <f t="shared" si="78"/>
        <v>0</v>
      </c>
      <c r="BM211" s="14">
        <f t="shared" si="79"/>
        <v>0</v>
      </c>
      <c r="BO211" s="14">
        <f t="shared" si="80"/>
        <v>0</v>
      </c>
      <c r="BQ211" s="14">
        <f t="shared" si="81"/>
        <v>0</v>
      </c>
      <c r="BS211" s="14">
        <f t="shared" si="82"/>
        <v>0</v>
      </c>
      <c r="BU211" s="14">
        <f t="shared" si="83"/>
        <v>0</v>
      </c>
      <c r="BW211" s="14">
        <f t="shared" si="84"/>
        <v>0</v>
      </c>
      <c r="BY211" s="14">
        <f t="shared" si="85"/>
        <v>0</v>
      </c>
      <c r="CA211" s="14">
        <f t="shared" si="86"/>
        <v>0</v>
      </c>
      <c r="CC211" s="14">
        <f t="shared" si="87"/>
        <v>0</v>
      </c>
      <c r="CE211" s="14">
        <f t="shared" si="88"/>
        <v>0</v>
      </c>
      <c r="CG211" s="14">
        <f t="shared" si="89"/>
        <v>0</v>
      </c>
      <c r="CI211" s="14">
        <f t="shared" si="90"/>
        <v>0</v>
      </c>
      <c r="CK211" s="14">
        <f t="shared" si="91"/>
        <v>0</v>
      </c>
      <c r="CM211" s="14">
        <f t="shared" si="92"/>
        <v>0</v>
      </c>
      <c r="CO211" s="14">
        <f t="shared" si="93"/>
        <v>0</v>
      </c>
      <c r="CQ211" s="14">
        <f t="shared" si="94"/>
        <v>0</v>
      </c>
      <c r="CS211" s="14">
        <f t="shared" si="95"/>
        <v>0</v>
      </c>
    </row>
    <row r="212" spans="2:97" x14ac:dyDescent="0.3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6" t="s">
        <v>1473</v>
      </c>
      <c r="AY212" s="14">
        <f t="shared" si="72"/>
        <v>0</v>
      </c>
      <c r="BA212" s="14">
        <f t="shared" si="73"/>
        <v>0</v>
      </c>
      <c r="BC212" s="14">
        <f t="shared" si="74"/>
        <v>0</v>
      </c>
      <c r="BE212" s="14">
        <f t="shared" si="75"/>
        <v>0</v>
      </c>
      <c r="BG212" s="14">
        <f t="shared" si="76"/>
        <v>0</v>
      </c>
      <c r="BI212" s="14">
        <f t="shared" si="77"/>
        <v>0</v>
      </c>
      <c r="BK212" s="14">
        <f t="shared" si="78"/>
        <v>0</v>
      </c>
      <c r="BM212" s="14">
        <f t="shared" si="79"/>
        <v>0</v>
      </c>
      <c r="BO212" s="14">
        <f t="shared" si="80"/>
        <v>0</v>
      </c>
      <c r="BQ212" s="14">
        <f t="shared" si="81"/>
        <v>0</v>
      </c>
      <c r="BS212" s="14">
        <f t="shared" si="82"/>
        <v>0</v>
      </c>
      <c r="BU212" s="14">
        <f t="shared" si="83"/>
        <v>0</v>
      </c>
      <c r="BW212" s="14">
        <f t="shared" si="84"/>
        <v>0</v>
      </c>
      <c r="BY212" s="14">
        <f t="shared" si="85"/>
        <v>0</v>
      </c>
      <c r="CA212" s="14">
        <f t="shared" si="86"/>
        <v>0</v>
      </c>
      <c r="CC212" s="14">
        <f t="shared" si="87"/>
        <v>0</v>
      </c>
      <c r="CE212" s="14">
        <f t="shared" si="88"/>
        <v>0</v>
      </c>
      <c r="CG212" s="14">
        <f t="shared" si="89"/>
        <v>0</v>
      </c>
      <c r="CI212" s="14">
        <f t="shared" si="90"/>
        <v>0</v>
      </c>
      <c r="CK212" s="14">
        <f t="shared" si="91"/>
        <v>0</v>
      </c>
      <c r="CM212" s="14">
        <f t="shared" si="92"/>
        <v>0</v>
      </c>
      <c r="CO212" s="14">
        <f t="shared" si="93"/>
        <v>0</v>
      </c>
      <c r="CQ212" s="14">
        <f t="shared" si="94"/>
        <v>0</v>
      </c>
      <c r="CS212" s="14">
        <f t="shared" si="95"/>
        <v>0</v>
      </c>
    </row>
    <row r="213" spans="2:97" x14ac:dyDescent="0.35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6" t="s">
        <v>1473</v>
      </c>
      <c r="AY213" s="14">
        <f t="shared" si="72"/>
        <v>0</v>
      </c>
      <c r="BA213" s="14">
        <f t="shared" si="73"/>
        <v>0</v>
      </c>
      <c r="BC213" s="14">
        <f t="shared" si="74"/>
        <v>0</v>
      </c>
      <c r="BE213" s="14">
        <f t="shared" si="75"/>
        <v>0</v>
      </c>
      <c r="BG213" s="14">
        <f t="shared" si="76"/>
        <v>0</v>
      </c>
      <c r="BI213" s="14">
        <f t="shared" si="77"/>
        <v>0</v>
      </c>
      <c r="BK213" s="14">
        <f t="shared" si="78"/>
        <v>0</v>
      </c>
      <c r="BM213" s="14">
        <f t="shared" si="79"/>
        <v>0</v>
      </c>
      <c r="BO213" s="14">
        <f t="shared" si="80"/>
        <v>0</v>
      </c>
      <c r="BQ213" s="14">
        <f t="shared" si="81"/>
        <v>0</v>
      </c>
      <c r="BS213" s="14">
        <f t="shared" si="82"/>
        <v>0</v>
      </c>
      <c r="BU213" s="14">
        <f t="shared" si="83"/>
        <v>0</v>
      </c>
      <c r="BW213" s="14">
        <f t="shared" si="84"/>
        <v>0</v>
      </c>
      <c r="BY213" s="14">
        <f t="shared" si="85"/>
        <v>0</v>
      </c>
      <c r="CA213" s="14">
        <f t="shared" si="86"/>
        <v>0</v>
      </c>
      <c r="CC213" s="14">
        <f t="shared" si="87"/>
        <v>0</v>
      </c>
      <c r="CE213" s="14">
        <f t="shared" si="88"/>
        <v>0</v>
      </c>
      <c r="CG213" s="14">
        <f t="shared" si="89"/>
        <v>0</v>
      </c>
      <c r="CI213" s="14">
        <f t="shared" si="90"/>
        <v>0</v>
      </c>
      <c r="CK213" s="14">
        <f t="shared" si="91"/>
        <v>0</v>
      </c>
      <c r="CM213" s="14">
        <f t="shared" si="92"/>
        <v>0</v>
      </c>
      <c r="CO213" s="14">
        <f t="shared" si="93"/>
        <v>0</v>
      </c>
      <c r="CQ213" s="14">
        <f t="shared" si="94"/>
        <v>0</v>
      </c>
      <c r="CS213" s="14">
        <f t="shared" si="95"/>
        <v>0</v>
      </c>
    </row>
    <row r="214" spans="2:97" x14ac:dyDescent="0.35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6" t="s">
        <v>1473</v>
      </c>
      <c r="AY214" s="14">
        <f t="shared" si="72"/>
        <v>0</v>
      </c>
      <c r="BA214" s="14">
        <f t="shared" si="73"/>
        <v>0</v>
      </c>
      <c r="BC214" s="14">
        <f t="shared" si="74"/>
        <v>0</v>
      </c>
      <c r="BE214" s="14">
        <f t="shared" si="75"/>
        <v>0</v>
      </c>
      <c r="BG214" s="14">
        <f t="shared" si="76"/>
        <v>0</v>
      </c>
      <c r="BI214" s="14">
        <f t="shared" si="77"/>
        <v>0</v>
      </c>
      <c r="BK214" s="14">
        <f t="shared" si="78"/>
        <v>0</v>
      </c>
      <c r="BM214" s="14">
        <f t="shared" si="79"/>
        <v>0</v>
      </c>
      <c r="BO214" s="14">
        <f t="shared" si="80"/>
        <v>0</v>
      </c>
      <c r="BQ214" s="14">
        <f t="shared" si="81"/>
        <v>0</v>
      </c>
      <c r="BS214" s="14">
        <f t="shared" si="82"/>
        <v>0</v>
      </c>
      <c r="BU214" s="14">
        <f t="shared" si="83"/>
        <v>0</v>
      </c>
      <c r="BW214" s="14">
        <f t="shared" si="84"/>
        <v>0</v>
      </c>
      <c r="BY214" s="14">
        <f t="shared" si="85"/>
        <v>0</v>
      </c>
      <c r="CA214" s="14">
        <f t="shared" si="86"/>
        <v>0</v>
      </c>
      <c r="CC214" s="14">
        <f t="shared" si="87"/>
        <v>0</v>
      </c>
      <c r="CE214" s="14">
        <f t="shared" si="88"/>
        <v>0</v>
      </c>
      <c r="CG214" s="14">
        <f t="shared" si="89"/>
        <v>0</v>
      </c>
      <c r="CI214" s="14">
        <f t="shared" si="90"/>
        <v>0</v>
      </c>
      <c r="CK214" s="14">
        <f t="shared" si="91"/>
        <v>0</v>
      </c>
      <c r="CM214" s="14">
        <f t="shared" si="92"/>
        <v>0</v>
      </c>
      <c r="CO214" s="14">
        <f t="shared" si="93"/>
        <v>0</v>
      </c>
      <c r="CQ214" s="14">
        <f t="shared" si="94"/>
        <v>0</v>
      </c>
      <c r="CS214" s="14">
        <f t="shared" si="95"/>
        <v>0</v>
      </c>
    </row>
    <row r="215" spans="2:97" x14ac:dyDescent="0.3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6" t="s">
        <v>1473</v>
      </c>
      <c r="AY215" s="14">
        <f t="shared" si="72"/>
        <v>0</v>
      </c>
      <c r="BA215" s="14">
        <f t="shared" si="73"/>
        <v>0</v>
      </c>
      <c r="BC215" s="14">
        <f t="shared" si="74"/>
        <v>0</v>
      </c>
      <c r="BE215" s="14">
        <f t="shared" si="75"/>
        <v>0</v>
      </c>
      <c r="BG215" s="14">
        <f t="shared" si="76"/>
        <v>0</v>
      </c>
      <c r="BI215" s="14">
        <f t="shared" si="77"/>
        <v>0</v>
      </c>
      <c r="BK215" s="14">
        <f t="shared" si="78"/>
        <v>0</v>
      </c>
      <c r="BM215" s="14">
        <f t="shared" si="79"/>
        <v>0</v>
      </c>
      <c r="BO215" s="14">
        <f t="shared" si="80"/>
        <v>0</v>
      </c>
      <c r="BQ215" s="14">
        <f t="shared" si="81"/>
        <v>0</v>
      </c>
      <c r="BS215" s="14">
        <f t="shared" si="82"/>
        <v>0</v>
      </c>
      <c r="BU215" s="14">
        <f t="shared" si="83"/>
        <v>0</v>
      </c>
      <c r="BW215" s="14">
        <f t="shared" si="84"/>
        <v>0</v>
      </c>
      <c r="BY215" s="14">
        <f t="shared" si="85"/>
        <v>0</v>
      </c>
      <c r="CA215" s="14">
        <f t="shared" si="86"/>
        <v>0</v>
      </c>
      <c r="CC215" s="14">
        <f t="shared" si="87"/>
        <v>0</v>
      </c>
      <c r="CE215" s="14">
        <f t="shared" si="88"/>
        <v>0</v>
      </c>
      <c r="CG215" s="14">
        <f t="shared" si="89"/>
        <v>0</v>
      </c>
      <c r="CI215" s="14">
        <f t="shared" si="90"/>
        <v>0</v>
      </c>
      <c r="CK215" s="14">
        <f t="shared" si="91"/>
        <v>0</v>
      </c>
      <c r="CM215" s="14">
        <f t="shared" si="92"/>
        <v>0</v>
      </c>
      <c r="CO215" s="14">
        <f t="shared" si="93"/>
        <v>0</v>
      </c>
      <c r="CQ215" s="14">
        <f t="shared" si="94"/>
        <v>0</v>
      </c>
      <c r="CS215" s="14">
        <f t="shared" si="95"/>
        <v>0</v>
      </c>
    </row>
    <row r="216" spans="2:97" x14ac:dyDescent="0.35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6" t="s">
        <v>1473</v>
      </c>
      <c r="AY216" s="14">
        <f t="shared" si="72"/>
        <v>0</v>
      </c>
      <c r="BA216" s="14">
        <f t="shared" si="73"/>
        <v>0</v>
      </c>
      <c r="BC216" s="14">
        <f t="shared" si="74"/>
        <v>0</v>
      </c>
      <c r="BE216" s="14">
        <f t="shared" si="75"/>
        <v>0</v>
      </c>
      <c r="BG216" s="14">
        <f t="shared" si="76"/>
        <v>0</v>
      </c>
      <c r="BI216" s="14">
        <f t="shared" si="77"/>
        <v>0</v>
      </c>
      <c r="BK216" s="14">
        <f t="shared" si="78"/>
        <v>0</v>
      </c>
      <c r="BM216" s="14">
        <f t="shared" si="79"/>
        <v>0</v>
      </c>
      <c r="BO216" s="14">
        <f t="shared" si="80"/>
        <v>0</v>
      </c>
      <c r="BQ216" s="14">
        <f t="shared" si="81"/>
        <v>0</v>
      </c>
      <c r="BS216" s="14">
        <f t="shared" si="82"/>
        <v>0</v>
      </c>
      <c r="BU216" s="14">
        <f t="shared" si="83"/>
        <v>0</v>
      </c>
      <c r="BW216" s="14">
        <f t="shared" si="84"/>
        <v>0</v>
      </c>
      <c r="BY216" s="14">
        <f t="shared" si="85"/>
        <v>0</v>
      </c>
      <c r="CA216" s="14">
        <f t="shared" si="86"/>
        <v>0</v>
      </c>
      <c r="CC216" s="14">
        <f t="shared" si="87"/>
        <v>0</v>
      </c>
      <c r="CE216" s="14">
        <f t="shared" si="88"/>
        <v>0</v>
      </c>
      <c r="CG216" s="14">
        <f t="shared" si="89"/>
        <v>0</v>
      </c>
      <c r="CI216" s="14">
        <f t="shared" si="90"/>
        <v>0</v>
      </c>
      <c r="CK216" s="14">
        <f t="shared" si="91"/>
        <v>0</v>
      </c>
      <c r="CM216" s="14">
        <f t="shared" si="92"/>
        <v>0</v>
      </c>
      <c r="CO216" s="14">
        <f t="shared" si="93"/>
        <v>0</v>
      </c>
      <c r="CQ216" s="14">
        <f t="shared" si="94"/>
        <v>0</v>
      </c>
      <c r="CS216" s="14">
        <f t="shared" si="95"/>
        <v>0</v>
      </c>
    </row>
    <row r="217" spans="2:97" x14ac:dyDescent="0.3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6" t="s">
        <v>1473</v>
      </c>
      <c r="AY217" s="14">
        <f t="shared" si="72"/>
        <v>0</v>
      </c>
      <c r="BA217" s="14">
        <f t="shared" si="73"/>
        <v>0</v>
      </c>
      <c r="BC217" s="14">
        <f t="shared" si="74"/>
        <v>0</v>
      </c>
      <c r="BE217" s="14">
        <f t="shared" si="75"/>
        <v>0</v>
      </c>
      <c r="BG217" s="14">
        <f t="shared" si="76"/>
        <v>0</v>
      </c>
      <c r="BI217" s="14">
        <f t="shared" si="77"/>
        <v>0</v>
      </c>
      <c r="BK217" s="14">
        <f t="shared" si="78"/>
        <v>0</v>
      </c>
      <c r="BM217" s="14">
        <f t="shared" si="79"/>
        <v>0</v>
      </c>
      <c r="BO217" s="14">
        <f t="shared" si="80"/>
        <v>0</v>
      </c>
      <c r="BQ217" s="14">
        <f t="shared" si="81"/>
        <v>0</v>
      </c>
      <c r="BS217" s="14">
        <f t="shared" si="82"/>
        <v>0</v>
      </c>
      <c r="BU217" s="14">
        <f t="shared" si="83"/>
        <v>0</v>
      </c>
      <c r="BW217" s="14">
        <f t="shared" si="84"/>
        <v>0</v>
      </c>
      <c r="BY217" s="14">
        <f t="shared" si="85"/>
        <v>0</v>
      </c>
      <c r="CA217" s="14">
        <f t="shared" si="86"/>
        <v>0</v>
      </c>
      <c r="CC217" s="14">
        <f t="shared" si="87"/>
        <v>0</v>
      </c>
      <c r="CE217" s="14">
        <f t="shared" si="88"/>
        <v>0</v>
      </c>
      <c r="CG217" s="14">
        <f t="shared" si="89"/>
        <v>0</v>
      </c>
      <c r="CI217" s="14">
        <f t="shared" si="90"/>
        <v>0</v>
      </c>
      <c r="CK217" s="14">
        <f t="shared" si="91"/>
        <v>0</v>
      </c>
      <c r="CM217" s="14">
        <f t="shared" si="92"/>
        <v>0</v>
      </c>
      <c r="CO217" s="14">
        <f t="shared" si="93"/>
        <v>0</v>
      </c>
      <c r="CQ217" s="14">
        <f t="shared" si="94"/>
        <v>0</v>
      </c>
      <c r="CS217" s="14">
        <f t="shared" si="95"/>
        <v>0</v>
      </c>
    </row>
    <row r="218" spans="2:97" x14ac:dyDescent="0.3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6" t="s">
        <v>1473</v>
      </c>
      <c r="AY218" s="14">
        <f t="shared" si="72"/>
        <v>0</v>
      </c>
      <c r="BA218" s="14">
        <f t="shared" si="73"/>
        <v>0</v>
      </c>
      <c r="BC218" s="14">
        <f t="shared" si="74"/>
        <v>0</v>
      </c>
      <c r="BE218" s="14">
        <f t="shared" si="75"/>
        <v>0</v>
      </c>
      <c r="BG218" s="14">
        <f t="shared" si="76"/>
        <v>0</v>
      </c>
      <c r="BI218" s="14">
        <f t="shared" si="77"/>
        <v>0</v>
      </c>
      <c r="BK218" s="14">
        <f t="shared" si="78"/>
        <v>0</v>
      </c>
      <c r="BM218" s="14">
        <f t="shared" si="79"/>
        <v>0</v>
      </c>
      <c r="BO218" s="14">
        <f t="shared" si="80"/>
        <v>0</v>
      </c>
      <c r="BQ218" s="14">
        <f t="shared" si="81"/>
        <v>0</v>
      </c>
      <c r="BS218" s="14">
        <f t="shared" si="82"/>
        <v>0</v>
      </c>
      <c r="BU218" s="14">
        <f t="shared" si="83"/>
        <v>0</v>
      </c>
      <c r="BW218" s="14">
        <f t="shared" si="84"/>
        <v>0</v>
      </c>
      <c r="BY218" s="14">
        <f t="shared" si="85"/>
        <v>0</v>
      </c>
      <c r="CA218" s="14">
        <f t="shared" si="86"/>
        <v>0</v>
      </c>
      <c r="CC218" s="14">
        <f t="shared" si="87"/>
        <v>0</v>
      </c>
      <c r="CE218" s="14">
        <f t="shared" si="88"/>
        <v>0</v>
      </c>
      <c r="CG218" s="14">
        <f t="shared" si="89"/>
        <v>0</v>
      </c>
      <c r="CI218" s="14">
        <f t="shared" si="90"/>
        <v>0</v>
      </c>
      <c r="CK218" s="14">
        <f t="shared" si="91"/>
        <v>0</v>
      </c>
      <c r="CM218" s="14">
        <f t="shared" si="92"/>
        <v>0</v>
      </c>
      <c r="CO218" s="14">
        <f t="shared" si="93"/>
        <v>0</v>
      </c>
      <c r="CQ218" s="14">
        <f t="shared" si="94"/>
        <v>0</v>
      </c>
      <c r="CS218" s="14">
        <f t="shared" si="95"/>
        <v>0</v>
      </c>
    </row>
    <row r="219" spans="2:97" x14ac:dyDescent="0.35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6" t="s">
        <v>1473</v>
      </c>
      <c r="AY219" s="14">
        <f t="shared" si="72"/>
        <v>0</v>
      </c>
      <c r="BA219" s="14">
        <f t="shared" si="73"/>
        <v>0</v>
      </c>
      <c r="BC219" s="14">
        <f t="shared" si="74"/>
        <v>0</v>
      </c>
      <c r="BE219" s="14">
        <f t="shared" si="75"/>
        <v>0</v>
      </c>
      <c r="BG219" s="14">
        <f t="shared" si="76"/>
        <v>0</v>
      </c>
      <c r="BI219" s="14">
        <f t="shared" si="77"/>
        <v>0</v>
      </c>
      <c r="BK219" s="14">
        <f t="shared" si="78"/>
        <v>0</v>
      </c>
      <c r="BM219" s="14">
        <f t="shared" si="79"/>
        <v>0</v>
      </c>
      <c r="BO219" s="14">
        <f t="shared" si="80"/>
        <v>0</v>
      </c>
      <c r="BQ219" s="14">
        <f t="shared" si="81"/>
        <v>0</v>
      </c>
      <c r="BS219" s="14">
        <f t="shared" si="82"/>
        <v>0</v>
      </c>
      <c r="BU219" s="14">
        <f t="shared" si="83"/>
        <v>0</v>
      </c>
      <c r="BW219" s="14">
        <f t="shared" si="84"/>
        <v>0</v>
      </c>
      <c r="BY219" s="14">
        <f t="shared" si="85"/>
        <v>0</v>
      </c>
      <c r="CA219" s="14">
        <f t="shared" si="86"/>
        <v>0</v>
      </c>
      <c r="CC219" s="14">
        <f t="shared" si="87"/>
        <v>0</v>
      </c>
      <c r="CE219" s="14">
        <f t="shared" si="88"/>
        <v>0</v>
      </c>
      <c r="CG219" s="14">
        <f t="shared" si="89"/>
        <v>0</v>
      </c>
      <c r="CI219" s="14">
        <f t="shared" si="90"/>
        <v>0</v>
      </c>
      <c r="CK219" s="14">
        <f t="shared" si="91"/>
        <v>0</v>
      </c>
      <c r="CM219" s="14">
        <f t="shared" si="92"/>
        <v>0</v>
      </c>
      <c r="CO219" s="14">
        <f t="shared" si="93"/>
        <v>0</v>
      </c>
      <c r="CQ219" s="14">
        <f t="shared" si="94"/>
        <v>0</v>
      </c>
      <c r="CS219" s="14">
        <f t="shared" si="95"/>
        <v>0</v>
      </c>
    </row>
    <row r="220" spans="2:97" x14ac:dyDescent="0.35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6" t="s">
        <v>1473</v>
      </c>
      <c r="AY220" s="14">
        <f t="shared" si="72"/>
        <v>0</v>
      </c>
      <c r="BA220" s="14">
        <f t="shared" si="73"/>
        <v>0</v>
      </c>
      <c r="BC220" s="14">
        <f t="shared" si="74"/>
        <v>0</v>
      </c>
      <c r="BE220" s="14">
        <f t="shared" si="75"/>
        <v>0</v>
      </c>
      <c r="BG220" s="14">
        <f t="shared" si="76"/>
        <v>0</v>
      </c>
      <c r="BI220" s="14">
        <f t="shared" si="77"/>
        <v>0</v>
      </c>
      <c r="BK220" s="14">
        <f t="shared" si="78"/>
        <v>0</v>
      </c>
      <c r="BM220" s="14">
        <f t="shared" si="79"/>
        <v>0</v>
      </c>
      <c r="BO220" s="14">
        <f t="shared" si="80"/>
        <v>0</v>
      </c>
      <c r="BQ220" s="14">
        <f t="shared" si="81"/>
        <v>0</v>
      </c>
      <c r="BS220" s="14">
        <f t="shared" si="82"/>
        <v>0</v>
      </c>
      <c r="BU220" s="14">
        <f t="shared" si="83"/>
        <v>0</v>
      </c>
      <c r="BW220" s="14">
        <f t="shared" si="84"/>
        <v>0</v>
      </c>
      <c r="BY220" s="14">
        <f t="shared" si="85"/>
        <v>0</v>
      </c>
      <c r="CA220" s="14">
        <f t="shared" si="86"/>
        <v>0</v>
      </c>
      <c r="CC220" s="14">
        <f t="shared" si="87"/>
        <v>0</v>
      </c>
      <c r="CE220" s="14">
        <f t="shared" si="88"/>
        <v>0</v>
      </c>
      <c r="CG220" s="14">
        <f t="shared" si="89"/>
        <v>0</v>
      </c>
      <c r="CI220" s="14">
        <f t="shared" si="90"/>
        <v>0</v>
      </c>
      <c r="CK220" s="14">
        <f t="shared" si="91"/>
        <v>0</v>
      </c>
      <c r="CM220" s="14">
        <f t="shared" si="92"/>
        <v>0</v>
      </c>
      <c r="CO220" s="14">
        <f t="shared" si="93"/>
        <v>0</v>
      </c>
      <c r="CQ220" s="14">
        <f t="shared" si="94"/>
        <v>0</v>
      </c>
      <c r="CS220" s="14">
        <f t="shared" si="95"/>
        <v>0</v>
      </c>
    </row>
    <row r="221" spans="2:97" x14ac:dyDescent="0.35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6" t="s">
        <v>1473</v>
      </c>
      <c r="AY221" s="14">
        <f t="shared" si="72"/>
        <v>0</v>
      </c>
      <c r="BA221" s="14">
        <f t="shared" si="73"/>
        <v>0</v>
      </c>
      <c r="BC221" s="14">
        <f t="shared" si="74"/>
        <v>0</v>
      </c>
      <c r="BE221" s="14">
        <f t="shared" si="75"/>
        <v>0</v>
      </c>
      <c r="BG221" s="14">
        <f t="shared" si="76"/>
        <v>0</v>
      </c>
      <c r="BI221" s="14">
        <f t="shared" si="77"/>
        <v>0</v>
      </c>
      <c r="BK221" s="14">
        <f t="shared" si="78"/>
        <v>0</v>
      </c>
      <c r="BM221" s="14">
        <f t="shared" si="79"/>
        <v>0</v>
      </c>
      <c r="BO221" s="14">
        <f t="shared" si="80"/>
        <v>0</v>
      </c>
      <c r="BQ221" s="14">
        <f t="shared" si="81"/>
        <v>0</v>
      </c>
      <c r="BS221" s="14">
        <f t="shared" si="82"/>
        <v>0</v>
      </c>
      <c r="BU221" s="14">
        <f t="shared" si="83"/>
        <v>0</v>
      </c>
      <c r="BW221" s="14">
        <f t="shared" si="84"/>
        <v>0</v>
      </c>
      <c r="BY221" s="14">
        <f t="shared" si="85"/>
        <v>0</v>
      </c>
      <c r="CA221" s="14">
        <f t="shared" si="86"/>
        <v>0</v>
      </c>
      <c r="CC221" s="14">
        <f t="shared" si="87"/>
        <v>0</v>
      </c>
      <c r="CE221" s="14">
        <f t="shared" si="88"/>
        <v>0</v>
      </c>
      <c r="CG221" s="14">
        <f t="shared" si="89"/>
        <v>0</v>
      </c>
      <c r="CI221" s="14">
        <f t="shared" si="90"/>
        <v>0</v>
      </c>
      <c r="CK221" s="14">
        <f t="shared" si="91"/>
        <v>0</v>
      </c>
      <c r="CM221" s="14">
        <f t="shared" si="92"/>
        <v>0</v>
      </c>
      <c r="CO221" s="14">
        <f t="shared" si="93"/>
        <v>0</v>
      </c>
      <c r="CQ221" s="14">
        <f t="shared" si="94"/>
        <v>0</v>
      </c>
      <c r="CS221" s="14">
        <f t="shared" si="95"/>
        <v>0</v>
      </c>
    </row>
    <row r="222" spans="2:97" x14ac:dyDescent="0.3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6" t="s">
        <v>1473</v>
      </c>
      <c r="AY222" s="14">
        <f t="shared" si="72"/>
        <v>0</v>
      </c>
      <c r="BA222" s="14">
        <f t="shared" si="73"/>
        <v>0</v>
      </c>
      <c r="BC222" s="14">
        <f t="shared" si="74"/>
        <v>0</v>
      </c>
      <c r="BE222" s="14">
        <f t="shared" si="75"/>
        <v>0</v>
      </c>
      <c r="BG222" s="14">
        <f t="shared" si="76"/>
        <v>0</v>
      </c>
      <c r="BI222" s="14">
        <f t="shared" si="77"/>
        <v>0</v>
      </c>
      <c r="BK222" s="14">
        <f t="shared" si="78"/>
        <v>0</v>
      </c>
      <c r="BM222" s="14">
        <f t="shared" si="79"/>
        <v>0</v>
      </c>
      <c r="BO222" s="14">
        <f t="shared" si="80"/>
        <v>0</v>
      </c>
      <c r="BQ222" s="14">
        <f t="shared" si="81"/>
        <v>0</v>
      </c>
      <c r="BS222" s="14">
        <f t="shared" si="82"/>
        <v>0</v>
      </c>
      <c r="BU222" s="14">
        <f t="shared" si="83"/>
        <v>0</v>
      </c>
      <c r="BW222" s="14">
        <f t="shared" si="84"/>
        <v>0</v>
      </c>
      <c r="BY222" s="14">
        <f t="shared" si="85"/>
        <v>0</v>
      </c>
      <c r="CA222" s="14">
        <f t="shared" si="86"/>
        <v>0</v>
      </c>
      <c r="CC222" s="14">
        <f t="shared" si="87"/>
        <v>0</v>
      </c>
      <c r="CE222" s="14">
        <f t="shared" si="88"/>
        <v>0</v>
      </c>
      <c r="CG222" s="14">
        <f t="shared" si="89"/>
        <v>0</v>
      </c>
      <c r="CI222" s="14">
        <f t="shared" si="90"/>
        <v>0</v>
      </c>
      <c r="CK222" s="14">
        <f t="shared" si="91"/>
        <v>0</v>
      </c>
      <c r="CM222" s="14">
        <f t="shared" si="92"/>
        <v>0</v>
      </c>
      <c r="CO222" s="14">
        <f t="shared" si="93"/>
        <v>0</v>
      </c>
      <c r="CQ222" s="14">
        <f t="shared" si="94"/>
        <v>0</v>
      </c>
      <c r="CS222" s="14">
        <f t="shared" si="95"/>
        <v>0</v>
      </c>
    </row>
    <row r="223" spans="2:97" x14ac:dyDescent="0.35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6" t="s">
        <v>1473</v>
      </c>
      <c r="AY223" s="14">
        <f t="shared" si="72"/>
        <v>0</v>
      </c>
      <c r="BA223" s="14">
        <f t="shared" si="73"/>
        <v>0</v>
      </c>
      <c r="BC223" s="14">
        <f t="shared" si="74"/>
        <v>0</v>
      </c>
      <c r="BE223" s="14">
        <f t="shared" si="75"/>
        <v>0</v>
      </c>
      <c r="BG223" s="14">
        <f t="shared" si="76"/>
        <v>0</v>
      </c>
      <c r="BI223" s="14">
        <f t="shared" si="77"/>
        <v>0</v>
      </c>
      <c r="BK223" s="14">
        <f t="shared" si="78"/>
        <v>0</v>
      </c>
      <c r="BM223" s="14">
        <f t="shared" si="79"/>
        <v>0</v>
      </c>
      <c r="BO223" s="14">
        <f t="shared" si="80"/>
        <v>0</v>
      </c>
      <c r="BQ223" s="14">
        <f t="shared" si="81"/>
        <v>0</v>
      </c>
      <c r="BS223" s="14">
        <f t="shared" si="82"/>
        <v>0</v>
      </c>
      <c r="BU223" s="14">
        <f t="shared" si="83"/>
        <v>0</v>
      </c>
      <c r="BW223" s="14">
        <f t="shared" si="84"/>
        <v>0</v>
      </c>
      <c r="BY223" s="14">
        <f t="shared" si="85"/>
        <v>0</v>
      </c>
      <c r="CA223" s="14">
        <f t="shared" si="86"/>
        <v>0</v>
      </c>
      <c r="CC223" s="14">
        <f t="shared" si="87"/>
        <v>0</v>
      </c>
      <c r="CE223" s="14">
        <f t="shared" si="88"/>
        <v>0</v>
      </c>
      <c r="CG223" s="14">
        <f t="shared" si="89"/>
        <v>0</v>
      </c>
      <c r="CI223" s="14">
        <f t="shared" si="90"/>
        <v>0</v>
      </c>
      <c r="CK223" s="14">
        <f t="shared" si="91"/>
        <v>0</v>
      </c>
      <c r="CM223" s="14">
        <f t="shared" si="92"/>
        <v>0</v>
      </c>
      <c r="CO223" s="14">
        <f t="shared" si="93"/>
        <v>0</v>
      </c>
      <c r="CQ223" s="14">
        <f t="shared" si="94"/>
        <v>0</v>
      </c>
      <c r="CS223" s="14">
        <f t="shared" si="95"/>
        <v>0</v>
      </c>
    </row>
    <row r="224" spans="2:97" x14ac:dyDescent="0.35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6" t="s">
        <v>1473</v>
      </c>
      <c r="AY224" s="14">
        <f t="shared" si="72"/>
        <v>0</v>
      </c>
      <c r="BA224" s="14">
        <f t="shared" si="73"/>
        <v>0</v>
      </c>
      <c r="BC224" s="14">
        <f t="shared" si="74"/>
        <v>0</v>
      </c>
      <c r="BE224" s="14">
        <f t="shared" si="75"/>
        <v>0</v>
      </c>
      <c r="BG224" s="14">
        <f t="shared" si="76"/>
        <v>0</v>
      </c>
      <c r="BI224" s="14">
        <f t="shared" si="77"/>
        <v>0</v>
      </c>
      <c r="BK224" s="14">
        <f t="shared" si="78"/>
        <v>0</v>
      </c>
      <c r="BM224" s="14">
        <f t="shared" si="79"/>
        <v>0</v>
      </c>
      <c r="BO224" s="14">
        <f t="shared" si="80"/>
        <v>0</v>
      </c>
      <c r="BQ224" s="14">
        <f t="shared" si="81"/>
        <v>0</v>
      </c>
      <c r="BS224" s="14">
        <f t="shared" si="82"/>
        <v>0</v>
      </c>
      <c r="BU224" s="14">
        <f t="shared" si="83"/>
        <v>0</v>
      </c>
      <c r="BW224" s="14">
        <f t="shared" si="84"/>
        <v>0</v>
      </c>
      <c r="BY224" s="14">
        <f t="shared" si="85"/>
        <v>0</v>
      </c>
      <c r="CA224" s="14">
        <f t="shared" si="86"/>
        <v>0</v>
      </c>
      <c r="CC224" s="14">
        <f t="shared" si="87"/>
        <v>0</v>
      </c>
      <c r="CE224" s="14">
        <f t="shared" si="88"/>
        <v>0</v>
      </c>
      <c r="CG224" s="14">
        <f t="shared" si="89"/>
        <v>0</v>
      </c>
      <c r="CI224" s="14">
        <f t="shared" si="90"/>
        <v>0</v>
      </c>
      <c r="CK224" s="14">
        <f t="shared" si="91"/>
        <v>0</v>
      </c>
      <c r="CM224" s="14">
        <f t="shared" si="92"/>
        <v>0</v>
      </c>
      <c r="CO224" s="14">
        <f t="shared" si="93"/>
        <v>0</v>
      </c>
      <c r="CQ224" s="14">
        <f t="shared" si="94"/>
        <v>0</v>
      </c>
      <c r="CS224" s="14">
        <f t="shared" si="95"/>
        <v>0</v>
      </c>
    </row>
    <row r="225" spans="2:97" x14ac:dyDescent="0.3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6" t="s">
        <v>1473</v>
      </c>
      <c r="AY225" s="14">
        <f t="shared" si="72"/>
        <v>0</v>
      </c>
      <c r="BA225" s="14">
        <f t="shared" si="73"/>
        <v>0</v>
      </c>
      <c r="BC225" s="14">
        <f t="shared" si="74"/>
        <v>0</v>
      </c>
      <c r="BE225" s="14">
        <f t="shared" si="75"/>
        <v>0</v>
      </c>
      <c r="BG225" s="14">
        <f t="shared" si="76"/>
        <v>0</v>
      </c>
      <c r="BI225" s="14">
        <f t="shared" si="77"/>
        <v>0</v>
      </c>
      <c r="BK225" s="14">
        <f t="shared" si="78"/>
        <v>0</v>
      </c>
      <c r="BM225" s="14">
        <f t="shared" si="79"/>
        <v>0</v>
      </c>
      <c r="BO225" s="14">
        <f t="shared" si="80"/>
        <v>0</v>
      </c>
      <c r="BQ225" s="14">
        <f t="shared" si="81"/>
        <v>0</v>
      </c>
      <c r="BS225" s="14">
        <f t="shared" si="82"/>
        <v>0</v>
      </c>
      <c r="BU225" s="14">
        <f t="shared" si="83"/>
        <v>0</v>
      </c>
      <c r="BW225" s="14">
        <f t="shared" si="84"/>
        <v>0</v>
      </c>
      <c r="BY225" s="14">
        <f t="shared" si="85"/>
        <v>0</v>
      </c>
      <c r="CA225" s="14">
        <f t="shared" si="86"/>
        <v>0</v>
      </c>
      <c r="CC225" s="14">
        <f t="shared" si="87"/>
        <v>0</v>
      </c>
      <c r="CE225" s="14">
        <f t="shared" si="88"/>
        <v>0</v>
      </c>
      <c r="CG225" s="14">
        <f t="shared" si="89"/>
        <v>0</v>
      </c>
      <c r="CI225" s="14">
        <f t="shared" si="90"/>
        <v>0</v>
      </c>
      <c r="CK225" s="14">
        <f t="shared" si="91"/>
        <v>0</v>
      </c>
      <c r="CM225" s="14">
        <f t="shared" si="92"/>
        <v>0</v>
      </c>
      <c r="CO225" s="14">
        <f t="shared" si="93"/>
        <v>0</v>
      </c>
      <c r="CQ225" s="14">
        <f t="shared" si="94"/>
        <v>0</v>
      </c>
      <c r="CS225" s="14">
        <f t="shared" si="95"/>
        <v>0</v>
      </c>
    </row>
    <row r="226" spans="2:97" x14ac:dyDescent="0.35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6" t="s">
        <v>1473</v>
      </c>
      <c r="AY226" s="14">
        <f t="shared" si="72"/>
        <v>0</v>
      </c>
      <c r="BA226" s="14">
        <f t="shared" si="73"/>
        <v>0</v>
      </c>
      <c r="BC226" s="14">
        <f t="shared" si="74"/>
        <v>0</v>
      </c>
      <c r="BE226" s="14">
        <f t="shared" si="75"/>
        <v>0</v>
      </c>
      <c r="BG226" s="14">
        <f t="shared" si="76"/>
        <v>0</v>
      </c>
      <c r="BI226" s="14">
        <f t="shared" si="77"/>
        <v>0</v>
      </c>
      <c r="BK226" s="14">
        <f t="shared" si="78"/>
        <v>0</v>
      </c>
      <c r="BM226" s="14">
        <f t="shared" si="79"/>
        <v>0</v>
      </c>
      <c r="BO226" s="14">
        <f t="shared" si="80"/>
        <v>0</v>
      </c>
      <c r="BQ226" s="14">
        <f t="shared" si="81"/>
        <v>0</v>
      </c>
      <c r="BS226" s="14">
        <f t="shared" si="82"/>
        <v>0</v>
      </c>
      <c r="BU226" s="14">
        <f t="shared" si="83"/>
        <v>0</v>
      </c>
      <c r="BW226" s="14">
        <f t="shared" si="84"/>
        <v>0</v>
      </c>
      <c r="BY226" s="14">
        <f t="shared" si="85"/>
        <v>0</v>
      </c>
      <c r="CA226" s="14">
        <f t="shared" si="86"/>
        <v>0</v>
      </c>
      <c r="CC226" s="14">
        <f t="shared" si="87"/>
        <v>0</v>
      </c>
      <c r="CE226" s="14">
        <f t="shared" si="88"/>
        <v>0</v>
      </c>
      <c r="CG226" s="14">
        <f t="shared" si="89"/>
        <v>0</v>
      </c>
      <c r="CI226" s="14">
        <f t="shared" si="90"/>
        <v>0</v>
      </c>
      <c r="CK226" s="14">
        <f t="shared" si="91"/>
        <v>0</v>
      </c>
      <c r="CM226" s="14">
        <f t="shared" si="92"/>
        <v>0</v>
      </c>
      <c r="CO226" s="14">
        <f t="shared" si="93"/>
        <v>0</v>
      </c>
      <c r="CQ226" s="14">
        <f t="shared" si="94"/>
        <v>0</v>
      </c>
      <c r="CS226" s="14">
        <f t="shared" si="95"/>
        <v>0</v>
      </c>
    </row>
    <row r="227" spans="2:97" x14ac:dyDescent="0.35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6" t="s">
        <v>1473</v>
      </c>
      <c r="AY227" s="14">
        <f t="shared" si="72"/>
        <v>0</v>
      </c>
      <c r="BA227" s="14">
        <f t="shared" si="73"/>
        <v>0</v>
      </c>
      <c r="BC227" s="14">
        <f t="shared" si="74"/>
        <v>0</v>
      </c>
      <c r="BE227" s="14">
        <f t="shared" si="75"/>
        <v>0</v>
      </c>
      <c r="BG227" s="14">
        <f t="shared" si="76"/>
        <v>0</v>
      </c>
      <c r="BI227" s="14">
        <f t="shared" si="77"/>
        <v>0</v>
      </c>
      <c r="BK227" s="14">
        <f t="shared" si="78"/>
        <v>0</v>
      </c>
      <c r="BM227" s="14">
        <f t="shared" si="79"/>
        <v>0</v>
      </c>
      <c r="BO227" s="14">
        <f t="shared" si="80"/>
        <v>0</v>
      </c>
      <c r="BQ227" s="14">
        <f t="shared" si="81"/>
        <v>0</v>
      </c>
      <c r="BS227" s="14">
        <f t="shared" si="82"/>
        <v>0</v>
      </c>
      <c r="BU227" s="14">
        <f t="shared" si="83"/>
        <v>0</v>
      </c>
      <c r="BW227" s="14">
        <f t="shared" si="84"/>
        <v>0</v>
      </c>
      <c r="BY227" s="14">
        <f t="shared" si="85"/>
        <v>0</v>
      </c>
      <c r="CA227" s="14">
        <f t="shared" si="86"/>
        <v>0</v>
      </c>
      <c r="CC227" s="14">
        <f t="shared" si="87"/>
        <v>0</v>
      </c>
      <c r="CE227" s="14">
        <f t="shared" si="88"/>
        <v>0</v>
      </c>
      <c r="CG227" s="14">
        <f t="shared" si="89"/>
        <v>0</v>
      </c>
      <c r="CI227" s="14">
        <f t="shared" si="90"/>
        <v>0</v>
      </c>
      <c r="CK227" s="14">
        <f t="shared" si="91"/>
        <v>0</v>
      </c>
      <c r="CM227" s="14">
        <f t="shared" si="92"/>
        <v>0</v>
      </c>
      <c r="CO227" s="14">
        <f t="shared" si="93"/>
        <v>0</v>
      </c>
      <c r="CQ227" s="14">
        <f t="shared" si="94"/>
        <v>0</v>
      </c>
      <c r="CS227" s="14">
        <f t="shared" si="95"/>
        <v>0</v>
      </c>
    </row>
    <row r="228" spans="2:97" x14ac:dyDescent="0.35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6" t="s">
        <v>1473</v>
      </c>
      <c r="AY228" s="14">
        <f t="shared" si="72"/>
        <v>0</v>
      </c>
      <c r="BA228" s="14">
        <f t="shared" si="73"/>
        <v>0</v>
      </c>
      <c r="BC228" s="14">
        <f t="shared" si="74"/>
        <v>0</v>
      </c>
      <c r="BE228" s="14">
        <f t="shared" si="75"/>
        <v>0</v>
      </c>
      <c r="BG228" s="14">
        <f t="shared" si="76"/>
        <v>0</v>
      </c>
      <c r="BI228" s="14">
        <f t="shared" si="77"/>
        <v>0</v>
      </c>
      <c r="BK228" s="14">
        <f t="shared" si="78"/>
        <v>0</v>
      </c>
      <c r="BM228" s="14">
        <f t="shared" si="79"/>
        <v>0</v>
      </c>
      <c r="BO228" s="14">
        <f t="shared" si="80"/>
        <v>0</v>
      </c>
      <c r="BQ228" s="14">
        <f t="shared" si="81"/>
        <v>0</v>
      </c>
      <c r="BS228" s="14">
        <f t="shared" si="82"/>
        <v>0</v>
      </c>
      <c r="BU228" s="14">
        <f t="shared" si="83"/>
        <v>0</v>
      </c>
      <c r="BW228" s="14">
        <f t="shared" si="84"/>
        <v>0</v>
      </c>
      <c r="BY228" s="14">
        <f t="shared" si="85"/>
        <v>0</v>
      </c>
      <c r="CA228" s="14">
        <f t="shared" si="86"/>
        <v>0</v>
      </c>
      <c r="CC228" s="14">
        <f t="shared" si="87"/>
        <v>0</v>
      </c>
      <c r="CE228" s="14">
        <f t="shared" si="88"/>
        <v>0</v>
      </c>
      <c r="CG228" s="14">
        <f t="shared" si="89"/>
        <v>0</v>
      </c>
      <c r="CI228" s="14">
        <f t="shared" si="90"/>
        <v>0</v>
      </c>
      <c r="CK228" s="14">
        <f t="shared" si="91"/>
        <v>0</v>
      </c>
      <c r="CM228" s="14">
        <f t="shared" si="92"/>
        <v>0</v>
      </c>
      <c r="CO228" s="14">
        <f t="shared" si="93"/>
        <v>0</v>
      </c>
      <c r="CQ228" s="14">
        <f t="shared" si="94"/>
        <v>0</v>
      </c>
      <c r="CS228" s="14">
        <f t="shared" si="95"/>
        <v>0</v>
      </c>
    </row>
    <row r="229" spans="2:97" x14ac:dyDescent="0.35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6" t="s">
        <v>1473</v>
      </c>
      <c r="AY229" s="14">
        <f t="shared" si="72"/>
        <v>0</v>
      </c>
      <c r="BA229" s="14">
        <f t="shared" si="73"/>
        <v>0</v>
      </c>
      <c r="BC229" s="14">
        <f t="shared" si="74"/>
        <v>0</v>
      </c>
      <c r="BE229" s="14">
        <f t="shared" si="75"/>
        <v>0</v>
      </c>
      <c r="BG229" s="14">
        <f t="shared" si="76"/>
        <v>0</v>
      </c>
      <c r="BI229" s="14">
        <f t="shared" si="77"/>
        <v>0</v>
      </c>
      <c r="BK229" s="14">
        <f t="shared" si="78"/>
        <v>0</v>
      </c>
      <c r="BM229" s="14">
        <f t="shared" si="79"/>
        <v>0</v>
      </c>
      <c r="BO229" s="14">
        <f t="shared" si="80"/>
        <v>0</v>
      </c>
      <c r="BQ229" s="14">
        <f t="shared" si="81"/>
        <v>0</v>
      </c>
      <c r="BS229" s="14">
        <f t="shared" si="82"/>
        <v>0</v>
      </c>
      <c r="BU229" s="14">
        <f t="shared" si="83"/>
        <v>0</v>
      </c>
      <c r="BW229" s="14">
        <f t="shared" si="84"/>
        <v>0</v>
      </c>
      <c r="BY229" s="14">
        <f t="shared" si="85"/>
        <v>0</v>
      </c>
      <c r="CA229" s="14">
        <f t="shared" si="86"/>
        <v>0</v>
      </c>
      <c r="CC229" s="14">
        <f t="shared" si="87"/>
        <v>0</v>
      </c>
      <c r="CE229" s="14">
        <f t="shared" si="88"/>
        <v>0</v>
      </c>
      <c r="CG229" s="14">
        <f t="shared" si="89"/>
        <v>0</v>
      </c>
      <c r="CI229" s="14">
        <f t="shared" si="90"/>
        <v>0</v>
      </c>
      <c r="CK229" s="14">
        <f t="shared" si="91"/>
        <v>0</v>
      </c>
      <c r="CM229" s="14">
        <f t="shared" si="92"/>
        <v>0</v>
      </c>
      <c r="CO229" s="14">
        <f t="shared" si="93"/>
        <v>0</v>
      </c>
      <c r="CQ229" s="14">
        <f t="shared" si="94"/>
        <v>0</v>
      </c>
      <c r="CS229" s="14">
        <f t="shared" si="95"/>
        <v>0</v>
      </c>
    </row>
    <row r="230" spans="2:97" x14ac:dyDescent="0.35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6" t="s">
        <v>1473</v>
      </c>
      <c r="AY230" s="14">
        <f t="shared" si="72"/>
        <v>0</v>
      </c>
      <c r="BA230" s="14">
        <f t="shared" si="73"/>
        <v>0</v>
      </c>
      <c r="BC230" s="14">
        <f t="shared" si="74"/>
        <v>0</v>
      </c>
      <c r="BE230" s="14">
        <f t="shared" si="75"/>
        <v>0</v>
      </c>
      <c r="BG230" s="14">
        <f t="shared" si="76"/>
        <v>0</v>
      </c>
      <c r="BI230" s="14">
        <f t="shared" si="77"/>
        <v>0</v>
      </c>
      <c r="BK230" s="14">
        <f t="shared" si="78"/>
        <v>0</v>
      </c>
      <c r="BM230" s="14">
        <f t="shared" si="79"/>
        <v>0</v>
      </c>
      <c r="BO230" s="14">
        <f t="shared" si="80"/>
        <v>0</v>
      </c>
      <c r="BQ230" s="14">
        <f t="shared" si="81"/>
        <v>0</v>
      </c>
      <c r="BS230" s="14">
        <f t="shared" si="82"/>
        <v>0</v>
      </c>
      <c r="BU230" s="14">
        <f t="shared" si="83"/>
        <v>0</v>
      </c>
      <c r="BW230" s="14">
        <f t="shared" si="84"/>
        <v>0</v>
      </c>
      <c r="BY230" s="14">
        <f t="shared" si="85"/>
        <v>0</v>
      </c>
      <c r="CA230" s="14">
        <f t="shared" si="86"/>
        <v>0</v>
      </c>
      <c r="CC230" s="14">
        <f t="shared" si="87"/>
        <v>0</v>
      </c>
      <c r="CE230" s="14">
        <f t="shared" si="88"/>
        <v>0</v>
      </c>
      <c r="CG230" s="14">
        <f t="shared" si="89"/>
        <v>0</v>
      </c>
      <c r="CI230" s="14">
        <f t="shared" si="90"/>
        <v>0</v>
      </c>
      <c r="CK230" s="14">
        <f t="shared" si="91"/>
        <v>0</v>
      </c>
      <c r="CM230" s="14">
        <f t="shared" si="92"/>
        <v>0</v>
      </c>
      <c r="CO230" s="14">
        <f t="shared" si="93"/>
        <v>0</v>
      </c>
      <c r="CQ230" s="14">
        <f t="shared" si="94"/>
        <v>0</v>
      </c>
      <c r="CS230" s="14">
        <f t="shared" si="95"/>
        <v>0</v>
      </c>
    </row>
    <row r="231" spans="2:97" x14ac:dyDescent="0.35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6" t="s">
        <v>1473</v>
      </c>
      <c r="AY231" s="14">
        <f t="shared" si="72"/>
        <v>0</v>
      </c>
      <c r="BA231" s="14">
        <f t="shared" si="73"/>
        <v>0</v>
      </c>
      <c r="BC231" s="14">
        <f t="shared" si="74"/>
        <v>0</v>
      </c>
      <c r="BE231" s="14">
        <f t="shared" si="75"/>
        <v>0</v>
      </c>
      <c r="BG231" s="14">
        <f t="shared" si="76"/>
        <v>0</v>
      </c>
      <c r="BI231" s="14">
        <f t="shared" si="77"/>
        <v>0</v>
      </c>
      <c r="BK231" s="14">
        <f t="shared" si="78"/>
        <v>0</v>
      </c>
      <c r="BM231" s="14">
        <f t="shared" si="79"/>
        <v>0</v>
      </c>
      <c r="BO231" s="14">
        <f t="shared" si="80"/>
        <v>0</v>
      </c>
      <c r="BQ231" s="14">
        <f t="shared" si="81"/>
        <v>0</v>
      </c>
      <c r="BS231" s="14">
        <f t="shared" si="82"/>
        <v>0</v>
      </c>
      <c r="BU231" s="14">
        <f t="shared" si="83"/>
        <v>0</v>
      </c>
      <c r="BW231" s="14">
        <f t="shared" si="84"/>
        <v>0</v>
      </c>
      <c r="BY231" s="14">
        <f t="shared" si="85"/>
        <v>0</v>
      </c>
      <c r="CA231" s="14">
        <f t="shared" si="86"/>
        <v>0</v>
      </c>
      <c r="CC231" s="14">
        <f t="shared" si="87"/>
        <v>0</v>
      </c>
      <c r="CE231" s="14">
        <f t="shared" si="88"/>
        <v>0</v>
      </c>
      <c r="CG231" s="14">
        <f t="shared" si="89"/>
        <v>0</v>
      </c>
      <c r="CI231" s="14">
        <f t="shared" si="90"/>
        <v>0</v>
      </c>
      <c r="CK231" s="14">
        <f t="shared" si="91"/>
        <v>0</v>
      </c>
      <c r="CM231" s="14">
        <f t="shared" si="92"/>
        <v>0</v>
      </c>
      <c r="CO231" s="14">
        <f t="shared" si="93"/>
        <v>0</v>
      </c>
      <c r="CQ231" s="14">
        <f t="shared" si="94"/>
        <v>0</v>
      </c>
      <c r="CS231" s="14">
        <f t="shared" si="95"/>
        <v>0</v>
      </c>
    </row>
    <row r="232" spans="2:97" x14ac:dyDescent="0.35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6" t="s">
        <v>1473</v>
      </c>
      <c r="AY232" s="14">
        <f t="shared" si="72"/>
        <v>0</v>
      </c>
      <c r="BA232" s="14">
        <f t="shared" si="73"/>
        <v>0</v>
      </c>
      <c r="BC232" s="14">
        <f t="shared" si="74"/>
        <v>0</v>
      </c>
      <c r="BE232" s="14">
        <f t="shared" si="75"/>
        <v>0</v>
      </c>
      <c r="BG232" s="14">
        <f t="shared" si="76"/>
        <v>0</v>
      </c>
      <c r="BI232" s="14">
        <f t="shared" si="77"/>
        <v>0</v>
      </c>
      <c r="BK232" s="14">
        <f t="shared" si="78"/>
        <v>0</v>
      </c>
      <c r="BM232" s="14">
        <f t="shared" si="79"/>
        <v>0</v>
      </c>
      <c r="BO232" s="14">
        <f t="shared" si="80"/>
        <v>0</v>
      </c>
      <c r="BQ232" s="14">
        <f t="shared" si="81"/>
        <v>0</v>
      </c>
      <c r="BS232" s="14">
        <f t="shared" si="82"/>
        <v>0</v>
      </c>
      <c r="BU232" s="14">
        <f t="shared" si="83"/>
        <v>0</v>
      </c>
      <c r="BW232" s="14">
        <f t="shared" si="84"/>
        <v>0</v>
      </c>
      <c r="BY232" s="14">
        <f t="shared" si="85"/>
        <v>0</v>
      </c>
      <c r="CA232" s="14">
        <f t="shared" si="86"/>
        <v>0</v>
      </c>
      <c r="CC232" s="14">
        <f t="shared" si="87"/>
        <v>0</v>
      </c>
      <c r="CE232" s="14">
        <f t="shared" si="88"/>
        <v>0</v>
      </c>
      <c r="CG232" s="14">
        <f t="shared" si="89"/>
        <v>0</v>
      </c>
      <c r="CI232" s="14">
        <f t="shared" si="90"/>
        <v>0</v>
      </c>
      <c r="CK232" s="14">
        <f t="shared" si="91"/>
        <v>0</v>
      </c>
      <c r="CM232" s="14">
        <f t="shared" si="92"/>
        <v>0</v>
      </c>
      <c r="CO232" s="14">
        <f t="shared" si="93"/>
        <v>0</v>
      </c>
      <c r="CQ232" s="14">
        <f t="shared" si="94"/>
        <v>0</v>
      </c>
      <c r="CS232" s="14">
        <f t="shared" si="95"/>
        <v>0</v>
      </c>
    </row>
    <row r="233" spans="2:97" x14ac:dyDescent="0.35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6" t="s">
        <v>1473</v>
      </c>
      <c r="AY233" s="14">
        <f t="shared" si="72"/>
        <v>0</v>
      </c>
      <c r="BA233" s="14">
        <f t="shared" si="73"/>
        <v>0</v>
      </c>
      <c r="BC233" s="14">
        <f t="shared" si="74"/>
        <v>0</v>
      </c>
      <c r="BE233" s="14">
        <f t="shared" si="75"/>
        <v>0</v>
      </c>
      <c r="BG233" s="14">
        <f t="shared" si="76"/>
        <v>0</v>
      </c>
      <c r="BI233" s="14">
        <f t="shared" si="77"/>
        <v>0</v>
      </c>
      <c r="BK233" s="14">
        <f t="shared" si="78"/>
        <v>0</v>
      </c>
      <c r="BM233" s="14">
        <f t="shared" si="79"/>
        <v>0</v>
      </c>
      <c r="BO233" s="14">
        <f t="shared" si="80"/>
        <v>0</v>
      </c>
      <c r="BQ233" s="14">
        <f t="shared" si="81"/>
        <v>0</v>
      </c>
      <c r="BS233" s="14">
        <f t="shared" si="82"/>
        <v>0</v>
      </c>
      <c r="BU233" s="14">
        <f t="shared" si="83"/>
        <v>0</v>
      </c>
      <c r="BW233" s="14">
        <f t="shared" si="84"/>
        <v>0</v>
      </c>
      <c r="BY233" s="14">
        <f t="shared" si="85"/>
        <v>0</v>
      </c>
      <c r="CA233" s="14">
        <f t="shared" si="86"/>
        <v>0</v>
      </c>
      <c r="CC233" s="14">
        <f t="shared" si="87"/>
        <v>0</v>
      </c>
      <c r="CE233" s="14">
        <f t="shared" si="88"/>
        <v>0</v>
      </c>
      <c r="CG233" s="14">
        <f t="shared" si="89"/>
        <v>0</v>
      </c>
      <c r="CI233" s="14">
        <f t="shared" si="90"/>
        <v>0</v>
      </c>
      <c r="CK233" s="14">
        <f t="shared" si="91"/>
        <v>0</v>
      </c>
      <c r="CM233" s="14">
        <f t="shared" si="92"/>
        <v>0</v>
      </c>
      <c r="CO233" s="14">
        <f t="shared" si="93"/>
        <v>0</v>
      </c>
      <c r="CQ233" s="14">
        <f t="shared" si="94"/>
        <v>0</v>
      </c>
      <c r="CS233" s="14">
        <f t="shared" si="95"/>
        <v>0</v>
      </c>
    </row>
    <row r="234" spans="2:97" x14ac:dyDescent="0.35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6" t="s">
        <v>1473</v>
      </c>
      <c r="AY234" s="14">
        <f t="shared" si="72"/>
        <v>0</v>
      </c>
      <c r="BA234" s="14">
        <f t="shared" si="73"/>
        <v>0</v>
      </c>
      <c r="BC234" s="14">
        <f t="shared" si="74"/>
        <v>0</v>
      </c>
      <c r="BE234" s="14">
        <f t="shared" si="75"/>
        <v>0</v>
      </c>
      <c r="BG234" s="14">
        <f t="shared" si="76"/>
        <v>0</v>
      </c>
      <c r="BI234" s="14">
        <f t="shared" si="77"/>
        <v>0</v>
      </c>
      <c r="BK234" s="14">
        <f t="shared" si="78"/>
        <v>0</v>
      </c>
      <c r="BM234" s="14">
        <f t="shared" si="79"/>
        <v>0</v>
      </c>
      <c r="BO234" s="14">
        <f t="shared" si="80"/>
        <v>0</v>
      </c>
      <c r="BQ234" s="14">
        <f t="shared" si="81"/>
        <v>0</v>
      </c>
      <c r="BS234" s="14">
        <f t="shared" si="82"/>
        <v>0</v>
      </c>
      <c r="BU234" s="14">
        <f t="shared" si="83"/>
        <v>0</v>
      </c>
      <c r="BW234" s="14">
        <f t="shared" si="84"/>
        <v>0</v>
      </c>
      <c r="BY234" s="14">
        <f t="shared" si="85"/>
        <v>0</v>
      </c>
      <c r="CA234" s="14">
        <f t="shared" si="86"/>
        <v>0</v>
      </c>
      <c r="CC234" s="14">
        <f t="shared" si="87"/>
        <v>0</v>
      </c>
      <c r="CE234" s="14">
        <f t="shared" si="88"/>
        <v>0</v>
      </c>
      <c r="CG234" s="14">
        <f t="shared" si="89"/>
        <v>0</v>
      </c>
      <c r="CI234" s="14">
        <f t="shared" si="90"/>
        <v>0</v>
      </c>
      <c r="CK234" s="14">
        <f t="shared" si="91"/>
        <v>0</v>
      </c>
      <c r="CM234" s="14">
        <f t="shared" si="92"/>
        <v>0</v>
      </c>
      <c r="CO234" s="14">
        <f t="shared" si="93"/>
        <v>0</v>
      </c>
      <c r="CQ234" s="14">
        <f t="shared" si="94"/>
        <v>0</v>
      </c>
      <c r="CS234" s="14">
        <f t="shared" si="95"/>
        <v>0</v>
      </c>
    </row>
    <row r="235" spans="2:97" x14ac:dyDescent="0.3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6" t="s">
        <v>1473</v>
      </c>
      <c r="AY235" s="14">
        <f t="shared" si="72"/>
        <v>0</v>
      </c>
      <c r="BA235" s="14">
        <f t="shared" si="73"/>
        <v>0</v>
      </c>
      <c r="BC235" s="14">
        <f t="shared" si="74"/>
        <v>0</v>
      </c>
      <c r="BE235" s="14">
        <f t="shared" si="75"/>
        <v>0</v>
      </c>
      <c r="BG235" s="14">
        <f t="shared" si="76"/>
        <v>0</v>
      </c>
      <c r="BI235" s="14">
        <f t="shared" si="77"/>
        <v>0</v>
      </c>
      <c r="BK235" s="14">
        <f t="shared" si="78"/>
        <v>0</v>
      </c>
      <c r="BM235" s="14">
        <f t="shared" si="79"/>
        <v>0</v>
      </c>
      <c r="BO235" s="14">
        <f t="shared" si="80"/>
        <v>0</v>
      </c>
      <c r="BQ235" s="14">
        <f t="shared" si="81"/>
        <v>0</v>
      </c>
      <c r="BS235" s="14">
        <f t="shared" si="82"/>
        <v>0</v>
      </c>
      <c r="BU235" s="14">
        <f t="shared" si="83"/>
        <v>0</v>
      </c>
      <c r="BW235" s="14">
        <f t="shared" si="84"/>
        <v>0</v>
      </c>
      <c r="BY235" s="14">
        <f t="shared" si="85"/>
        <v>0</v>
      </c>
      <c r="CA235" s="14">
        <f t="shared" si="86"/>
        <v>0</v>
      </c>
      <c r="CC235" s="14">
        <f t="shared" si="87"/>
        <v>0</v>
      </c>
      <c r="CE235" s="14">
        <f t="shared" si="88"/>
        <v>0</v>
      </c>
      <c r="CG235" s="14">
        <f t="shared" si="89"/>
        <v>0</v>
      </c>
      <c r="CI235" s="14">
        <f t="shared" si="90"/>
        <v>0</v>
      </c>
      <c r="CK235" s="14">
        <f t="shared" si="91"/>
        <v>0</v>
      </c>
      <c r="CM235" s="14">
        <f t="shared" si="92"/>
        <v>0</v>
      </c>
      <c r="CO235" s="14">
        <f t="shared" si="93"/>
        <v>0</v>
      </c>
      <c r="CQ235" s="14">
        <f t="shared" si="94"/>
        <v>0</v>
      </c>
      <c r="CS235" s="14">
        <f t="shared" si="95"/>
        <v>0</v>
      </c>
    </row>
    <row r="236" spans="2:97" x14ac:dyDescent="0.35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6" t="s">
        <v>1473</v>
      </c>
      <c r="AY236" s="14">
        <f t="shared" si="72"/>
        <v>0</v>
      </c>
      <c r="BA236" s="14">
        <f t="shared" si="73"/>
        <v>0</v>
      </c>
      <c r="BC236" s="14">
        <f t="shared" si="74"/>
        <v>0</v>
      </c>
      <c r="BE236" s="14">
        <f t="shared" si="75"/>
        <v>0</v>
      </c>
      <c r="BG236" s="14">
        <f t="shared" si="76"/>
        <v>0</v>
      </c>
      <c r="BI236" s="14">
        <f t="shared" si="77"/>
        <v>0</v>
      </c>
      <c r="BK236" s="14">
        <f t="shared" si="78"/>
        <v>0</v>
      </c>
      <c r="BM236" s="14">
        <f t="shared" si="79"/>
        <v>0</v>
      </c>
      <c r="BO236" s="14">
        <f t="shared" si="80"/>
        <v>0</v>
      </c>
      <c r="BQ236" s="14">
        <f t="shared" si="81"/>
        <v>0</v>
      </c>
      <c r="BS236" s="14">
        <f t="shared" si="82"/>
        <v>0</v>
      </c>
      <c r="BU236" s="14">
        <f t="shared" si="83"/>
        <v>0</v>
      </c>
      <c r="BW236" s="14">
        <f t="shared" si="84"/>
        <v>0</v>
      </c>
      <c r="BY236" s="14">
        <f t="shared" si="85"/>
        <v>0</v>
      </c>
      <c r="CA236" s="14">
        <f t="shared" si="86"/>
        <v>0</v>
      </c>
      <c r="CC236" s="14">
        <f t="shared" si="87"/>
        <v>0</v>
      </c>
      <c r="CE236" s="14">
        <f t="shared" si="88"/>
        <v>0</v>
      </c>
      <c r="CG236" s="14">
        <f t="shared" si="89"/>
        <v>0</v>
      </c>
      <c r="CI236" s="14">
        <f t="shared" si="90"/>
        <v>0</v>
      </c>
      <c r="CK236" s="14">
        <f t="shared" si="91"/>
        <v>0</v>
      </c>
      <c r="CM236" s="14">
        <f t="shared" si="92"/>
        <v>0</v>
      </c>
      <c r="CO236" s="14">
        <f t="shared" si="93"/>
        <v>0</v>
      </c>
      <c r="CQ236" s="14">
        <f t="shared" si="94"/>
        <v>0</v>
      </c>
      <c r="CS236" s="14">
        <f t="shared" si="95"/>
        <v>0</v>
      </c>
    </row>
    <row r="237" spans="2:97" x14ac:dyDescent="0.35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6" t="s">
        <v>1473</v>
      </c>
      <c r="AY237" s="14">
        <f t="shared" si="72"/>
        <v>0</v>
      </c>
      <c r="BA237" s="14">
        <f t="shared" si="73"/>
        <v>0</v>
      </c>
      <c r="BC237" s="14">
        <f t="shared" si="74"/>
        <v>0</v>
      </c>
      <c r="BE237" s="14">
        <f t="shared" si="75"/>
        <v>0</v>
      </c>
      <c r="BG237" s="14">
        <f t="shared" si="76"/>
        <v>0</v>
      </c>
      <c r="BI237" s="14">
        <f t="shared" si="77"/>
        <v>0</v>
      </c>
      <c r="BK237" s="14">
        <f t="shared" si="78"/>
        <v>0</v>
      </c>
      <c r="BM237" s="14">
        <f t="shared" si="79"/>
        <v>0</v>
      </c>
      <c r="BO237" s="14">
        <f t="shared" si="80"/>
        <v>0</v>
      </c>
      <c r="BQ237" s="14">
        <f t="shared" si="81"/>
        <v>0</v>
      </c>
      <c r="BS237" s="14">
        <f t="shared" si="82"/>
        <v>0</v>
      </c>
      <c r="BU237" s="14">
        <f t="shared" si="83"/>
        <v>0</v>
      </c>
      <c r="BW237" s="14">
        <f t="shared" si="84"/>
        <v>0</v>
      </c>
      <c r="BY237" s="14">
        <f t="shared" si="85"/>
        <v>0</v>
      </c>
      <c r="CA237" s="14">
        <f t="shared" si="86"/>
        <v>0</v>
      </c>
      <c r="CC237" s="14">
        <f t="shared" si="87"/>
        <v>0</v>
      </c>
      <c r="CE237" s="14">
        <f t="shared" si="88"/>
        <v>0</v>
      </c>
      <c r="CG237" s="14">
        <f t="shared" si="89"/>
        <v>0</v>
      </c>
      <c r="CI237" s="14">
        <f t="shared" si="90"/>
        <v>0</v>
      </c>
      <c r="CK237" s="14">
        <f t="shared" si="91"/>
        <v>0</v>
      </c>
      <c r="CM237" s="14">
        <f t="shared" si="92"/>
        <v>0</v>
      </c>
      <c r="CO237" s="14">
        <f t="shared" si="93"/>
        <v>0</v>
      </c>
      <c r="CQ237" s="14">
        <f t="shared" si="94"/>
        <v>0</v>
      </c>
      <c r="CS237" s="14">
        <f t="shared" si="95"/>
        <v>0</v>
      </c>
    </row>
    <row r="238" spans="2:97" x14ac:dyDescent="0.35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6" t="s">
        <v>1473</v>
      </c>
      <c r="AY238" s="14">
        <f t="shared" si="72"/>
        <v>0</v>
      </c>
      <c r="BA238" s="14">
        <f t="shared" si="73"/>
        <v>0</v>
      </c>
      <c r="BC238" s="14">
        <f t="shared" si="74"/>
        <v>0</v>
      </c>
      <c r="BE238" s="14">
        <f t="shared" si="75"/>
        <v>0</v>
      </c>
      <c r="BG238" s="14">
        <f t="shared" si="76"/>
        <v>0</v>
      </c>
      <c r="BI238" s="14">
        <f t="shared" si="77"/>
        <v>0</v>
      </c>
      <c r="BK238" s="14">
        <f t="shared" si="78"/>
        <v>0</v>
      </c>
      <c r="BM238" s="14">
        <f t="shared" si="79"/>
        <v>0</v>
      </c>
      <c r="BO238" s="14">
        <f t="shared" si="80"/>
        <v>0</v>
      </c>
      <c r="BQ238" s="14">
        <f t="shared" si="81"/>
        <v>0</v>
      </c>
      <c r="BS238" s="14">
        <f t="shared" si="82"/>
        <v>0</v>
      </c>
      <c r="BU238" s="14">
        <f t="shared" si="83"/>
        <v>0</v>
      </c>
      <c r="BW238" s="14">
        <f t="shared" si="84"/>
        <v>0</v>
      </c>
      <c r="BY238" s="14">
        <f t="shared" si="85"/>
        <v>0</v>
      </c>
      <c r="CA238" s="14">
        <f t="shared" si="86"/>
        <v>0</v>
      </c>
      <c r="CC238" s="14">
        <f t="shared" si="87"/>
        <v>0</v>
      </c>
      <c r="CE238" s="14">
        <f t="shared" si="88"/>
        <v>0</v>
      </c>
      <c r="CG238" s="14">
        <f t="shared" si="89"/>
        <v>0</v>
      </c>
      <c r="CI238" s="14">
        <f t="shared" si="90"/>
        <v>0</v>
      </c>
      <c r="CK238" s="14">
        <f t="shared" si="91"/>
        <v>0</v>
      </c>
      <c r="CM238" s="14">
        <f t="shared" si="92"/>
        <v>0</v>
      </c>
      <c r="CO238" s="14">
        <f t="shared" si="93"/>
        <v>0</v>
      </c>
      <c r="CQ238" s="14">
        <f t="shared" si="94"/>
        <v>0</v>
      </c>
      <c r="CS238" s="14">
        <f t="shared" si="95"/>
        <v>0</v>
      </c>
    </row>
    <row r="239" spans="2:97" x14ac:dyDescent="0.35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6" t="s">
        <v>1473</v>
      </c>
      <c r="AY239" s="14">
        <f t="shared" si="72"/>
        <v>0</v>
      </c>
      <c r="BA239" s="14">
        <f t="shared" si="73"/>
        <v>0</v>
      </c>
      <c r="BC239" s="14">
        <f t="shared" si="74"/>
        <v>0</v>
      </c>
      <c r="BE239" s="14">
        <f t="shared" si="75"/>
        <v>0</v>
      </c>
      <c r="BG239" s="14">
        <f t="shared" si="76"/>
        <v>0</v>
      </c>
      <c r="BI239" s="14">
        <f t="shared" si="77"/>
        <v>0</v>
      </c>
      <c r="BK239" s="14">
        <f t="shared" si="78"/>
        <v>0</v>
      </c>
      <c r="BM239" s="14">
        <f t="shared" si="79"/>
        <v>0</v>
      </c>
      <c r="BO239" s="14">
        <f t="shared" si="80"/>
        <v>0</v>
      </c>
      <c r="BQ239" s="14">
        <f t="shared" si="81"/>
        <v>0</v>
      </c>
      <c r="BS239" s="14">
        <f t="shared" si="82"/>
        <v>0</v>
      </c>
      <c r="BU239" s="14">
        <f t="shared" si="83"/>
        <v>0</v>
      </c>
      <c r="BW239" s="14">
        <f t="shared" si="84"/>
        <v>0</v>
      </c>
      <c r="BY239" s="14">
        <f t="shared" si="85"/>
        <v>0</v>
      </c>
      <c r="CA239" s="14">
        <f t="shared" si="86"/>
        <v>0</v>
      </c>
      <c r="CC239" s="14">
        <f t="shared" si="87"/>
        <v>0</v>
      </c>
      <c r="CE239" s="14">
        <f t="shared" si="88"/>
        <v>0</v>
      </c>
      <c r="CG239" s="14">
        <f t="shared" si="89"/>
        <v>0</v>
      </c>
      <c r="CI239" s="14">
        <f t="shared" si="90"/>
        <v>0</v>
      </c>
      <c r="CK239" s="14">
        <f t="shared" si="91"/>
        <v>0</v>
      </c>
      <c r="CM239" s="14">
        <f t="shared" si="92"/>
        <v>0</v>
      </c>
      <c r="CO239" s="14">
        <f t="shared" si="93"/>
        <v>0</v>
      </c>
      <c r="CQ239" s="14">
        <f t="shared" si="94"/>
        <v>0</v>
      </c>
      <c r="CS239" s="14">
        <f t="shared" si="95"/>
        <v>0</v>
      </c>
    </row>
    <row r="240" spans="2:97" x14ac:dyDescent="0.35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6" t="s">
        <v>1473</v>
      </c>
      <c r="AY240" s="14">
        <f t="shared" si="72"/>
        <v>0</v>
      </c>
      <c r="BA240" s="14">
        <f t="shared" si="73"/>
        <v>0</v>
      </c>
      <c r="BC240" s="14">
        <f t="shared" si="74"/>
        <v>0</v>
      </c>
      <c r="BE240" s="14">
        <f t="shared" si="75"/>
        <v>0</v>
      </c>
      <c r="BG240" s="14">
        <f t="shared" si="76"/>
        <v>0</v>
      </c>
      <c r="BI240" s="14">
        <f t="shared" si="77"/>
        <v>0</v>
      </c>
      <c r="BK240" s="14">
        <f t="shared" si="78"/>
        <v>0</v>
      </c>
      <c r="BM240" s="14">
        <f t="shared" si="79"/>
        <v>0</v>
      </c>
      <c r="BO240" s="14">
        <f t="shared" si="80"/>
        <v>0</v>
      </c>
      <c r="BQ240" s="14">
        <f t="shared" si="81"/>
        <v>0</v>
      </c>
      <c r="BS240" s="14">
        <f t="shared" si="82"/>
        <v>0</v>
      </c>
      <c r="BU240" s="14">
        <f t="shared" si="83"/>
        <v>0</v>
      </c>
      <c r="BW240" s="14">
        <f t="shared" si="84"/>
        <v>0</v>
      </c>
      <c r="BY240" s="14">
        <f t="shared" si="85"/>
        <v>0</v>
      </c>
      <c r="CA240" s="14">
        <f t="shared" si="86"/>
        <v>0</v>
      </c>
      <c r="CC240" s="14">
        <f t="shared" si="87"/>
        <v>0</v>
      </c>
      <c r="CE240" s="14">
        <f t="shared" si="88"/>
        <v>0</v>
      </c>
      <c r="CG240" s="14">
        <f t="shared" si="89"/>
        <v>0</v>
      </c>
      <c r="CI240" s="14">
        <f t="shared" si="90"/>
        <v>0</v>
      </c>
      <c r="CK240" s="14">
        <f t="shared" si="91"/>
        <v>0</v>
      </c>
      <c r="CM240" s="14">
        <f t="shared" si="92"/>
        <v>0</v>
      </c>
      <c r="CO240" s="14">
        <f t="shared" si="93"/>
        <v>0</v>
      </c>
      <c r="CQ240" s="14">
        <f t="shared" si="94"/>
        <v>0</v>
      </c>
      <c r="CS240" s="14">
        <f t="shared" si="95"/>
        <v>0</v>
      </c>
    </row>
    <row r="241" spans="2:97" x14ac:dyDescent="0.35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6" t="s">
        <v>1473</v>
      </c>
      <c r="AY241" s="14">
        <f t="shared" si="72"/>
        <v>0</v>
      </c>
      <c r="BA241" s="14">
        <f t="shared" si="73"/>
        <v>0</v>
      </c>
      <c r="BC241" s="14">
        <f t="shared" si="74"/>
        <v>0</v>
      </c>
      <c r="BE241" s="14">
        <f t="shared" si="75"/>
        <v>0</v>
      </c>
      <c r="BG241" s="14">
        <f t="shared" si="76"/>
        <v>0</v>
      </c>
      <c r="BI241" s="14">
        <f t="shared" si="77"/>
        <v>0</v>
      </c>
      <c r="BK241" s="14">
        <f t="shared" si="78"/>
        <v>0</v>
      </c>
      <c r="BM241" s="14">
        <f t="shared" si="79"/>
        <v>0</v>
      </c>
      <c r="BO241" s="14">
        <f t="shared" si="80"/>
        <v>0</v>
      </c>
      <c r="BQ241" s="14">
        <f t="shared" si="81"/>
        <v>0</v>
      </c>
      <c r="BS241" s="14">
        <f t="shared" si="82"/>
        <v>0</v>
      </c>
      <c r="BU241" s="14">
        <f t="shared" si="83"/>
        <v>0</v>
      </c>
      <c r="BW241" s="14">
        <f t="shared" si="84"/>
        <v>0</v>
      </c>
      <c r="BY241" s="14">
        <f t="shared" si="85"/>
        <v>0</v>
      </c>
      <c r="CA241" s="14">
        <f t="shared" si="86"/>
        <v>0</v>
      </c>
      <c r="CC241" s="14">
        <f t="shared" si="87"/>
        <v>0</v>
      </c>
      <c r="CE241" s="14">
        <f t="shared" si="88"/>
        <v>0</v>
      </c>
      <c r="CG241" s="14">
        <f t="shared" si="89"/>
        <v>0</v>
      </c>
      <c r="CI241" s="14">
        <f t="shared" si="90"/>
        <v>0</v>
      </c>
      <c r="CK241" s="14">
        <f t="shared" si="91"/>
        <v>0</v>
      </c>
      <c r="CM241" s="14">
        <f t="shared" si="92"/>
        <v>0</v>
      </c>
      <c r="CO241" s="14">
        <f t="shared" si="93"/>
        <v>0</v>
      </c>
      <c r="CQ241" s="14">
        <f t="shared" si="94"/>
        <v>0</v>
      </c>
      <c r="CS241" s="14">
        <f t="shared" si="95"/>
        <v>0</v>
      </c>
    </row>
    <row r="242" spans="2:97" x14ac:dyDescent="0.35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6" t="s">
        <v>1473</v>
      </c>
      <c r="AY242" s="14">
        <f t="shared" si="72"/>
        <v>0</v>
      </c>
      <c r="BA242" s="14">
        <f t="shared" si="73"/>
        <v>0</v>
      </c>
      <c r="BC242" s="14">
        <f t="shared" si="74"/>
        <v>0</v>
      </c>
      <c r="BE242" s="14">
        <f t="shared" si="75"/>
        <v>0</v>
      </c>
      <c r="BG242" s="14">
        <f t="shared" si="76"/>
        <v>0</v>
      </c>
      <c r="BI242" s="14">
        <f t="shared" si="77"/>
        <v>0</v>
      </c>
      <c r="BK242" s="14">
        <f t="shared" si="78"/>
        <v>0</v>
      </c>
      <c r="BM242" s="14">
        <f t="shared" si="79"/>
        <v>0</v>
      </c>
      <c r="BO242" s="14">
        <f t="shared" si="80"/>
        <v>0</v>
      </c>
      <c r="BQ242" s="14">
        <f t="shared" si="81"/>
        <v>0</v>
      </c>
      <c r="BS242" s="14">
        <f t="shared" si="82"/>
        <v>0</v>
      </c>
      <c r="BU242" s="14">
        <f t="shared" si="83"/>
        <v>0</v>
      </c>
      <c r="BW242" s="14">
        <f t="shared" si="84"/>
        <v>0</v>
      </c>
      <c r="BY242" s="14">
        <f t="shared" si="85"/>
        <v>0</v>
      </c>
      <c r="CA242" s="14">
        <f t="shared" si="86"/>
        <v>0</v>
      </c>
      <c r="CC242" s="14">
        <f t="shared" si="87"/>
        <v>0</v>
      </c>
      <c r="CE242" s="14">
        <f t="shared" si="88"/>
        <v>0</v>
      </c>
      <c r="CG242" s="14">
        <f t="shared" si="89"/>
        <v>0</v>
      </c>
      <c r="CI242" s="14">
        <f t="shared" si="90"/>
        <v>0</v>
      </c>
      <c r="CK242" s="14">
        <f t="shared" si="91"/>
        <v>0</v>
      </c>
      <c r="CM242" s="14">
        <f t="shared" si="92"/>
        <v>0</v>
      </c>
      <c r="CO242" s="14">
        <f t="shared" si="93"/>
        <v>0</v>
      </c>
      <c r="CQ242" s="14">
        <f t="shared" si="94"/>
        <v>0</v>
      </c>
      <c r="CS242" s="14">
        <f t="shared" si="95"/>
        <v>0</v>
      </c>
    </row>
    <row r="243" spans="2:97" x14ac:dyDescent="0.35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6" t="s">
        <v>1473</v>
      </c>
      <c r="AY243" s="14">
        <f t="shared" si="72"/>
        <v>0</v>
      </c>
      <c r="BA243" s="14">
        <f t="shared" si="73"/>
        <v>0</v>
      </c>
      <c r="BC243" s="14">
        <f t="shared" si="74"/>
        <v>0</v>
      </c>
      <c r="BE243" s="14">
        <f t="shared" si="75"/>
        <v>0</v>
      </c>
      <c r="BG243" s="14">
        <f t="shared" si="76"/>
        <v>0</v>
      </c>
      <c r="BI243" s="14">
        <f t="shared" si="77"/>
        <v>0</v>
      </c>
      <c r="BK243" s="14">
        <f t="shared" si="78"/>
        <v>0</v>
      </c>
      <c r="BM243" s="14">
        <f t="shared" si="79"/>
        <v>0</v>
      </c>
      <c r="BO243" s="14">
        <f t="shared" si="80"/>
        <v>0</v>
      </c>
      <c r="BQ243" s="14">
        <f t="shared" si="81"/>
        <v>0</v>
      </c>
      <c r="BS243" s="14">
        <f t="shared" si="82"/>
        <v>0</v>
      </c>
      <c r="BU243" s="14">
        <f t="shared" si="83"/>
        <v>0</v>
      </c>
      <c r="BW243" s="14">
        <f t="shared" si="84"/>
        <v>0</v>
      </c>
      <c r="BY243" s="14">
        <f t="shared" si="85"/>
        <v>0</v>
      </c>
      <c r="CA243" s="14">
        <f t="shared" si="86"/>
        <v>0</v>
      </c>
      <c r="CC243" s="14">
        <f t="shared" si="87"/>
        <v>0</v>
      </c>
      <c r="CE243" s="14">
        <f t="shared" si="88"/>
        <v>0</v>
      </c>
      <c r="CG243" s="14">
        <f t="shared" si="89"/>
        <v>0</v>
      </c>
      <c r="CI243" s="14">
        <f t="shared" si="90"/>
        <v>0</v>
      </c>
      <c r="CK243" s="14">
        <f t="shared" si="91"/>
        <v>0</v>
      </c>
      <c r="CM243" s="14">
        <f t="shared" si="92"/>
        <v>0</v>
      </c>
      <c r="CO243" s="14">
        <f t="shared" si="93"/>
        <v>0</v>
      </c>
      <c r="CQ243" s="14">
        <f t="shared" si="94"/>
        <v>0</v>
      </c>
      <c r="CS243" s="14">
        <f t="shared" si="95"/>
        <v>0</v>
      </c>
    </row>
    <row r="244" spans="2:97" x14ac:dyDescent="0.35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6" t="s">
        <v>1473</v>
      </c>
      <c r="AY244" s="14">
        <f t="shared" si="72"/>
        <v>0</v>
      </c>
      <c r="BA244" s="14">
        <f t="shared" si="73"/>
        <v>0</v>
      </c>
      <c r="BC244" s="14">
        <f t="shared" si="74"/>
        <v>0</v>
      </c>
      <c r="BE244" s="14">
        <f t="shared" si="75"/>
        <v>0</v>
      </c>
      <c r="BG244" s="14">
        <f t="shared" si="76"/>
        <v>0</v>
      </c>
      <c r="BI244" s="14">
        <f t="shared" si="77"/>
        <v>0</v>
      </c>
      <c r="BK244" s="14">
        <f t="shared" si="78"/>
        <v>0</v>
      </c>
      <c r="BM244" s="14">
        <f t="shared" si="79"/>
        <v>0</v>
      </c>
      <c r="BO244" s="14">
        <f t="shared" si="80"/>
        <v>0</v>
      </c>
      <c r="BQ244" s="14">
        <f t="shared" si="81"/>
        <v>0</v>
      </c>
      <c r="BS244" s="14">
        <f t="shared" si="82"/>
        <v>0</v>
      </c>
      <c r="BU244" s="14">
        <f t="shared" si="83"/>
        <v>0</v>
      </c>
      <c r="BW244" s="14">
        <f t="shared" si="84"/>
        <v>0</v>
      </c>
      <c r="BY244" s="14">
        <f t="shared" si="85"/>
        <v>0</v>
      </c>
      <c r="CA244" s="14">
        <f t="shared" si="86"/>
        <v>0</v>
      </c>
      <c r="CC244" s="14">
        <f t="shared" si="87"/>
        <v>0</v>
      </c>
      <c r="CE244" s="14">
        <f t="shared" si="88"/>
        <v>0</v>
      </c>
      <c r="CG244" s="14">
        <f t="shared" si="89"/>
        <v>0</v>
      </c>
      <c r="CI244" s="14">
        <f t="shared" si="90"/>
        <v>0</v>
      </c>
      <c r="CK244" s="14">
        <f t="shared" si="91"/>
        <v>0</v>
      </c>
      <c r="CM244" s="14">
        <f t="shared" si="92"/>
        <v>0</v>
      </c>
      <c r="CO244" s="14">
        <f t="shared" si="93"/>
        <v>0</v>
      </c>
      <c r="CQ244" s="14">
        <f t="shared" si="94"/>
        <v>0</v>
      </c>
      <c r="CS244" s="14">
        <f t="shared" si="95"/>
        <v>0</v>
      </c>
    </row>
    <row r="245" spans="2:97" x14ac:dyDescent="0.3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6" t="s">
        <v>1473</v>
      </c>
      <c r="AY245" s="14">
        <f t="shared" si="72"/>
        <v>0</v>
      </c>
      <c r="BA245" s="14">
        <f t="shared" si="73"/>
        <v>0</v>
      </c>
      <c r="BC245" s="14">
        <f t="shared" si="74"/>
        <v>0</v>
      </c>
      <c r="BE245" s="14">
        <f t="shared" si="75"/>
        <v>0</v>
      </c>
      <c r="BG245" s="14">
        <f t="shared" si="76"/>
        <v>0</v>
      </c>
      <c r="BI245" s="14">
        <f t="shared" si="77"/>
        <v>0</v>
      </c>
      <c r="BK245" s="14">
        <f t="shared" si="78"/>
        <v>0</v>
      </c>
      <c r="BM245" s="14">
        <f t="shared" si="79"/>
        <v>0</v>
      </c>
      <c r="BO245" s="14">
        <f t="shared" si="80"/>
        <v>0</v>
      </c>
      <c r="BQ245" s="14">
        <f t="shared" si="81"/>
        <v>0</v>
      </c>
      <c r="BS245" s="14">
        <f t="shared" si="82"/>
        <v>0</v>
      </c>
      <c r="BU245" s="14">
        <f t="shared" si="83"/>
        <v>0</v>
      </c>
      <c r="BW245" s="14">
        <f t="shared" si="84"/>
        <v>0</v>
      </c>
      <c r="BY245" s="14">
        <f t="shared" si="85"/>
        <v>0</v>
      </c>
      <c r="CA245" s="14">
        <f t="shared" si="86"/>
        <v>0</v>
      </c>
      <c r="CC245" s="14">
        <f t="shared" si="87"/>
        <v>0</v>
      </c>
      <c r="CE245" s="14">
        <f t="shared" si="88"/>
        <v>0</v>
      </c>
      <c r="CG245" s="14">
        <f t="shared" si="89"/>
        <v>0</v>
      </c>
      <c r="CI245" s="14">
        <f t="shared" si="90"/>
        <v>0</v>
      </c>
      <c r="CK245" s="14">
        <f t="shared" si="91"/>
        <v>0</v>
      </c>
      <c r="CM245" s="14">
        <f t="shared" si="92"/>
        <v>0</v>
      </c>
      <c r="CO245" s="14">
        <f t="shared" si="93"/>
        <v>0</v>
      </c>
      <c r="CQ245" s="14">
        <f t="shared" si="94"/>
        <v>0</v>
      </c>
      <c r="CS245" s="14">
        <f t="shared" si="95"/>
        <v>0</v>
      </c>
    </row>
    <row r="246" spans="2:97" x14ac:dyDescent="0.3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6" t="s">
        <v>1473</v>
      </c>
      <c r="AY246" s="14">
        <f t="shared" si="72"/>
        <v>0</v>
      </c>
      <c r="BA246" s="14">
        <f t="shared" si="73"/>
        <v>0</v>
      </c>
      <c r="BC246" s="14">
        <f t="shared" si="74"/>
        <v>0</v>
      </c>
      <c r="BE246" s="14">
        <f t="shared" si="75"/>
        <v>0</v>
      </c>
      <c r="BG246" s="14">
        <f t="shared" si="76"/>
        <v>0</v>
      </c>
      <c r="BI246" s="14">
        <f t="shared" si="77"/>
        <v>0</v>
      </c>
      <c r="BK246" s="14">
        <f t="shared" si="78"/>
        <v>0</v>
      </c>
      <c r="BM246" s="14">
        <f t="shared" si="79"/>
        <v>0</v>
      </c>
      <c r="BO246" s="14">
        <f t="shared" si="80"/>
        <v>0</v>
      </c>
      <c r="BQ246" s="14">
        <f t="shared" si="81"/>
        <v>0</v>
      </c>
      <c r="BS246" s="14">
        <f t="shared" si="82"/>
        <v>0</v>
      </c>
      <c r="BU246" s="14">
        <f t="shared" si="83"/>
        <v>0</v>
      </c>
      <c r="BW246" s="14">
        <f t="shared" si="84"/>
        <v>0</v>
      </c>
      <c r="BY246" s="14">
        <f t="shared" si="85"/>
        <v>0</v>
      </c>
      <c r="CA246" s="14">
        <f t="shared" si="86"/>
        <v>0</v>
      </c>
      <c r="CC246" s="14">
        <f t="shared" si="87"/>
        <v>0</v>
      </c>
      <c r="CE246" s="14">
        <f t="shared" si="88"/>
        <v>0</v>
      </c>
      <c r="CG246" s="14">
        <f t="shared" si="89"/>
        <v>0</v>
      </c>
      <c r="CI246" s="14">
        <f t="shared" si="90"/>
        <v>0</v>
      </c>
      <c r="CK246" s="14">
        <f t="shared" si="91"/>
        <v>0</v>
      </c>
      <c r="CM246" s="14">
        <f t="shared" si="92"/>
        <v>0</v>
      </c>
      <c r="CO246" s="14">
        <f t="shared" si="93"/>
        <v>0</v>
      </c>
      <c r="CQ246" s="14">
        <f t="shared" si="94"/>
        <v>0</v>
      </c>
      <c r="CS246" s="14">
        <f t="shared" si="95"/>
        <v>0</v>
      </c>
    </row>
    <row r="247" spans="2:97" x14ac:dyDescent="0.35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6" t="s">
        <v>1473</v>
      </c>
      <c r="AY247" s="14">
        <f t="shared" si="72"/>
        <v>0</v>
      </c>
      <c r="BA247" s="14">
        <f t="shared" si="73"/>
        <v>0</v>
      </c>
      <c r="BC247" s="14">
        <f t="shared" si="74"/>
        <v>0</v>
      </c>
      <c r="BE247" s="14">
        <f t="shared" si="75"/>
        <v>0</v>
      </c>
      <c r="BG247" s="14">
        <f t="shared" si="76"/>
        <v>0</v>
      </c>
      <c r="BI247" s="14">
        <f t="shared" si="77"/>
        <v>0</v>
      </c>
      <c r="BK247" s="14">
        <f t="shared" si="78"/>
        <v>0</v>
      </c>
      <c r="BM247" s="14">
        <f t="shared" si="79"/>
        <v>0</v>
      </c>
      <c r="BO247" s="14">
        <f t="shared" si="80"/>
        <v>0</v>
      </c>
      <c r="BQ247" s="14">
        <f t="shared" si="81"/>
        <v>0</v>
      </c>
      <c r="BS247" s="14">
        <f t="shared" si="82"/>
        <v>0</v>
      </c>
      <c r="BU247" s="14">
        <f t="shared" si="83"/>
        <v>0</v>
      </c>
      <c r="BW247" s="14">
        <f t="shared" si="84"/>
        <v>0</v>
      </c>
      <c r="BY247" s="14">
        <f t="shared" si="85"/>
        <v>0</v>
      </c>
      <c r="CA247" s="14">
        <f t="shared" si="86"/>
        <v>0</v>
      </c>
      <c r="CC247" s="14">
        <f t="shared" si="87"/>
        <v>0</v>
      </c>
      <c r="CE247" s="14">
        <f t="shared" si="88"/>
        <v>0</v>
      </c>
      <c r="CG247" s="14">
        <f t="shared" si="89"/>
        <v>0</v>
      </c>
      <c r="CI247" s="14">
        <f t="shared" si="90"/>
        <v>0</v>
      </c>
      <c r="CK247" s="14">
        <f t="shared" si="91"/>
        <v>0</v>
      </c>
      <c r="CM247" s="14">
        <f t="shared" si="92"/>
        <v>0</v>
      </c>
      <c r="CO247" s="14">
        <f t="shared" si="93"/>
        <v>0</v>
      </c>
      <c r="CQ247" s="14">
        <f t="shared" si="94"/>
        <v>0</v>
      </c>
      <c r="CS247" s="14">
        <f t="shared" si="95"/>
        <v>0</v>
      </c>
    </row>
    <row r="248" spans="2:97" x14ac:dyDescent="0.35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6" t="s">
        <v>1473</v>
      </c>
      <c r="AY248" s="14">
        <f t="shared" si="72"/>
        <v>0</v>
      </c>
      <c r="BA248" s="14">
        <f t="shared" si="73"/>
        <v>0</v>
      </c>
      <c r="BC248" s="14">
        <f t="shared" si="74"/>
        <v>0</v>
      </c>
      <c r="BE248" s="14">
        <f t="shared" si="75"/>
        <v>0</v>
      </c>
      <c r="BG248" s="14">
        <f t="shared" si="76"/>
        <v>0</v>
      </c>
      <c r="BI248" s="14">
        <f t="shared" si="77"/>
        <v>0</v>
      </c>
      <c r="BK248" s="14">
        <f t="shared" si="78"/>
        <v>0</v>
      </c>
      <c r="BM248" s="14">
        <f t="shared" si="79"/>
        <v>0</v>
      </c>
      <c r="BO248" s="14">
        <f t="shared" si="80"/>
        <v>0</v>
      </c>
      <c r="BQ248" s="14">
        <f t="shared" si="81"/>
        <v>0</v>
      </c>
      <c r="BS248" s="14">
        <f t="shared" si="82"/>
        <v>0</v>
      </c>
      <c r="BU248" s="14">
        <f t="shared" si="83"/>
        <v>0</v>
      </c>
      <c r="BW248" s="14">
        <f t="shared" si="84"/>
        <v>0</v>
      </c>
      <c r="BY248" s="14">
        <f t="shared" si="85"/>
        <v>0</v>
      </c>
      <c r="CA248" s="14">
        <f t="shared" si="86"/>
        <v>0</v>
      </c>
      <c r="CC248" s="14">
        <f t="shared" si="87"/>
        <v>0</v>
      </c>
      <c r="CE248" s="14">
        <f t="shared" si="88"/>
        <v>0</v>
      </c>
      <c r="CG248" s="14">
        <f t="shared" si="89"/>
        <v>0</v>
      </c>
      <c r="CI248" s="14">
        <f t="shared" si="90"/>
        <v>0</v>
      </c>
      <c r="CK248" s="14">
        <f t="shared" si="91"/>
        <v>0</v>
      </c>
      <c r="CM248" s="14">
        <f t="shared" si="92"/>
        <v>0</v>
      </c>
      <c r="CO248" s="14">
        <f t="shared" si="93"/>
        <v>0</v>
      </c>
      <c r="CQ248" s="14">
        <f t="shared" si="94"/>
        <v>0</v>
      </c>
      <c r="CS248" s="14">
        <f t="shared" si="95"/>
        <v>0</v>
      </c>
    </row>
    <row r="249" spans="2:97" x14ac:dyDescent="0.35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6" t="s">
        <v>1473</v>
      </c>
      <c r="AY249" s="14">
        <f t="shared" si="72"/>
        <v>0</v>
      </c>
      <c r="BA249" s="14">
        <f t="shared" si="73"/>
        <v>0</v>
      </c>
      <c r="BC249" s="14">
        <f t="shared" si="74"/>
        <v>0</v>
      </c>
      <c r="BE249" s="14">
        <f t="shared" si="75"/>
        <v>0</v>
      </c>
      <c r="BG249" s="14">
        <f t="shared" si="76"/>
        <v>0</v>
      </c>
      <c r="BI249" s="14">
        <f t="shared" si="77"/>
        <v>0</v>
      </c>
      <c r="BK249" s="14">
        <f t="shared" si="78"/>
        <v>0</v>
      </c>
      <c r="BM249" s="14">
        <f t="shared" si="79"/>
        <v>0</v>
      </c>
      <c r="BO249" s="14">
        <f t="shared" si="80"/>
        <v>0</v>
      </c>
      <c r="BQ249" s="14">
        <f t="shared" si="81"/>
        <v>0</v>
      </c>
      <c r="BS249" s="14">
        <f t="shared" si="82"/>
        <v>0</v>
      </c>
      <c r="BU249" s="14">
        <f t="shared" si="83"/>
        <v>0</v>
      </c>
      <c r="BW249" s="14">
        <f t="shared" si="84"/>
        <v>0</v>
      </c>
      <c r="BY249" s="14">
        <f t="shared" si="85"/>
        <v>0</v>
      </c>
      <c r="CA249" s="14">
        <f t="shared" si="86"/>
        <v>0</v>
      </c>
      <c r="CC249" s="14">
        <f t="shared" si="87"/>
        <v>0</v>
      </c>
      <c r="CE249" s="14">
        <f t="shared" si="88"/>
        <v>0</v>
      </c>
      <c r="CG249" s="14">
        <f t="shared" si="89"/>
        <v>0</v>
      </c>
      <c r="CI249" s="14">
        <f t="shared" si="90"/>
        <v>0</v>
      </c>
      <c r="CK249" s="14">
        <f t="shared" si="91"/>
        <v>0</v>
      </c>
      <c r="CM249" s="14">
        <f t="shared" si="92"/>
        <v>0</v>
      </c>
      <c r="CO249" s="14">
        <f t="shared" si="93"/>
        <v>0</v>
      </c>
      <c r="CQ249" s="14">
        <f t="shared" si="94"/>
        <v>0</v>
      </c>
      <c r="CS249" s="14">
        <f t="shared" si="95"/>
        <v>0</v>
      </c>
    </row>
    <row r="250" spans="2:97" x14ac:dyDescent="0.35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6" t="s">
        <v>1473</v>
      </c>
      <c r="AY250" s="14">
        <f t="shared" si="72"/>
        <v>0</v>
      </c>
      <c r="BA250" s="14">
        <f t="shared" si="73"/>
        <v>0</v>
      </c>
      <c r="BC250" s="14">
        <f t="shared" si="74"/>
        <v>0</v>
      </c>
      <c r="BE250" s="14">
        <f t="shared" si="75"/>
        <v>0</v>
      </c>
      <c r="BG250" s="14">
        <f t="shared" si="76"/>
        <v>0</v>
      </c>
      <c r="BI250" s="14">
        <f t="shared" si="77"/>
        <v>0</v>
      </c>
      <c r="BK250" s="14">
        <f t="shared" si="78"/>
        <v>0</v>
      </c>
      <c r="BM250" s="14">
        <f t="shared" si="79"/>
        <v>0</v>
      </c>
      <c r="BO250" s="14">
        <f t="shared" si="80"/>
        <v>0</v>
      </c>
      <c r="BQ250" s="14">
        <f t="shared" si="81"/>
        <v>0</v>
      </c>
      <c r="BS250" s="14">
        <f t="shared" si="82"/>
        <v>0</v>
      </c>
      <c r="BU250" s="14">
        <f t="shared" si="83"/>
        <v>0</v>
      </c>
      <c r="BW250" s="14">
        <f t="shared" si="84"/>
        <v>0</v>
      </c>
      <c r="BY250" s="14">
        <f t="shared" si="85"/>
        <v>0</v>
      </c>
      <c r="CA250" s="14">
        <f t="shared" si="86"/>
        <v>0</v>
      </c>
      <c r="CC250" s="14">
        <f t="shared" si="87"/>
        <v>0</v>
      </c>
      <c r="CE250" s="14">
        <f t="shared" si="88"/>
        <v>0</v>
      </c>
      <c r="CG250" s="14">
        <f t="shared" si="89"/>
        <v>0</v>
      </c>
      <c r="CI250" s="14">
        <f t="shared" si="90"/>
        <v>0</v>
      </c>
      <c r="CK250" s="14">
        <f t="shared" si="91"/>
        <v>0</v>
      </c>
      <c r="CM250" s="14">
        <f t="shared" si="92"/>
        <v>0</v>
      </c>
      <c r="CO250" s="14">
        <f t="shared" si="93"/>
        <v>0</v>
      </c>
      <c r="CQ250" s="14">
        <f t="shared" si="94"/>
        <v>0</v>
      </c>
      <c r="CS250" s="14">
        <f t="shared" si="95"/>
        <v>0</v>
      </c>
    </row>
    <row r="251" spans="2:97" x14ac:dyDescent="0.35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6" t="s">
        <v>1473</v>
      </c>
      <c r="AY251" s="14">
        <f t="shared" si="72"/>
        <v>0</v>
      </c>
      <c r="BA251" s="14">
        <f t="shared" si="73"/>
        <v>0</v>
      </c>
      <c r="BC251" s="14">
        <f t="shared" si="74"/>
        <v>0</v>
      </c>
      <c r="BE251" s="14">
        <f t="shared" si="75"/>
        <v>0</v>
      </c>
      <c r="BG251" s="14">
        <f t="shared" si="76"/>
        <v>0</v>
      </c>
      <c r="BI251" s="14">
        <f t="shared" si="77"/>
        <v>0</v>
      </c>
      <c r="BK251" s="14">
        <f t="shared" si="78"/>
        <v>0</v>
      </c>
      <c r="BM251" s="14">
        <f t="shared" si="79"/>
        <v>0</v>
      </c>
      <c r="BO251" s="14">
        <f t="shared" si="80"/>
        <v>0</v>
      </c>
      <c r="BQ251" s="14">
        <f t="shared" si="81"/>
        <v>0</v>
      </c>
      <c r="BS251" s="14">
        <f t="shared" si="82"/>
        <v>0</v>
      </c>
      <c r="BU251" s="14">
        <f t="shared" si="83"/>
        <v>0</v>
      </c>
      <c r="BW251" s="14">
        <f t="shared" si="84"/>
        <v>0</v>
      </c>
      <c r="BY251" s="14">
        <f t="shared" si="85"/>
        <v>0</v>
      </c>
      <c r="CA251" s="14">
        <f t="shared" si="86"/>
        <v>0</v>
      </c>
      <c r="CC251" s="14">
        <f t="shared" si="87"/>
        <v>0</v>
      </c>
      <c r="CE251" s="14">
        <f t="shared" si="88"/>
        <v>0</v>
      </c>
      <c r="CG251" s="14">
        <f t="shared" si="89"/>
        <v>0</v>
      </c>
      <c r="CI251" s="14">
        <f t="shared" si="90"/>
        <v>0</v>
      </c>
      <c r="CK251" s="14">
        <f t="shared" si="91"/>
        <v>0</v>
      </c>
      <c r="CM251" s="14">
        <f t="shared" si="92"/>
        <v>0</v>
      </c>
      <c r="CO251" s="14">
        <f t="shared" si="93"/>
        <v>0</v>
      </c>
      <c r="CQ251" s="14">
        <f t="shared" si="94"/>
        <v>0</v>
      </c>
      <c r="CS251" s="14">
        <f t="shared" si="95"/>
        <v>0</v>
      </c>
    </row>
    <row r="252" spans="2:97" x14ac:dyDescent="0.35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6" t="s">
        <v>1473</v>
      </c>
      <c r="AY252" s="14">
        <f t="shared" si="72"/>
        <v>0</v>
      </c>
      <c r="BA252" s="14">
        <f t="shared" si="73"/>
        <v>0</v>
      </c>
      <c r="BC252" s="14">
        <f t="shared" si="74"/>
        <v>0</v>
      </c>
      <c r="BE252" s="14">
        <f t="shared" si="75"/>
        <v>0</v>
      </c>
      <c r="BG252" s="14">
        <f t="shared" si="76"/>
        <v>0</v>
      </c>
      <c r="BI252" s="14">
        <f t="shared" si="77"/>
        <v>0</v>
      </c>
      <c r="BK252" s="14">
        <f t="shared" si="78"/>
        <v>0</v>
      </c>
      <c r="BM252" s="14">
        <f t="shared" si="79"/>
        <v>0</v>
      </c>
      <c r="BO252" s="14">
        <f t="shared" si="80"/>
        <v>0</v>
      </c>
      <c r="BQ252" s="14">
        <f t="shared" si="81"/>
        <v>0</v>
      </c>
      <c r="BS252" s="14">
        <f t="shared" si="82"/>
        <v>0</v>
      </c>
      <c r="BU252" s="14">
        <f t="shared" si="83"/>
        <v>0</v>
      </c>
      <c r="BW252" s="14">
        <f t="shared" si="84"/>
        <v>0</v>
      </c>
      <c r="BY252" s="14">
        <f t="shared" si="85"/>
        <v>0</v>
      </c>
      <c r="CA252" s="14">
        <f t="shared" si="86"/>
        <v>0</v>
      </c>
      <c r="CC252" s="14">
        <f t="shared" si="87"/>
        <v>0</v>
      </c>
      <c r="CE252" s="14">
        <f t="shared" si="88"/>
        <v>0</v>
      </c>
      <c r="CG252" s="14">
        <f t="shared" si="89"/>
        <v>0</v>
      </c>
      <c r="CI252" s="14">
        <f t="shared" si="90"/>
        <v>0</v>
      </c>
      <c r="CK252" s="14">
        <f t="shared" si="91"/>
        <v>0</v>
      </c>
      <c r="CM252" s="14">
        <f t="shared" si="92"/>
        <v>0</v>
      </c>
      <c r="CO252" s="14">
        <f t="shared" si="93"/>
        <v>0</v>
      </c>
      <c r="CQ252" s="14">
        <f t="shared" si="94"/>
        <v>0</v>
      </c>
      <c r="CS252" s="14">
        <f t="shared" si="95"/>
        <v>0</v>
      </c>
    </row>
    <row r="253" spans="2:97" x14ac:dyDescent="0.35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6" t="s">
        <v>1473</v>
      </c>
      <c r="AY253" s="14">
        <f t="shared" si="72"/>
        <v>0</v>
      </c>
      <c r="BA253" s="14">
        <f t="shared" si="73"/>
        <v>0</v>
      </c>
      <c r="BC253" s="14">
        <f t="shared" si="74"/>
        <v>0</v>
      </c>
      <c r="BE253" s="14">
        <f t="shared" si="75"/>
        <v>0</v>
      </c>
      <c r="BG253" s="14">
        <f t="shared" si="76"/>
        <v>0</v>
      </c>
      <c r="BI253" s="14">
        <f t="shared" si="77"/>
        <v>0</v>
      </c>
      <c r="BK253" s="14">
        <f t="shared" si="78"/>
        <v>0</v>
      </c>
      <c r="BM253" s="14">
        <f t="shared" si="79"/>
        <v>0</v>
      </c>
      <c r="BO253" s="14">
        <f t="shared" si="80"/>
        <v>0</v>
      </c>
      <c r="BQ253" s="14">
        <f t="shared" si="81"/>
        <v>0</v>
      </c>
      <c r="BS253" s="14">
        <f t="shared" si="82"/>
        <v>0</v>
      </c>
      <c r="BU253" s="14">
        <f t="shared" si="83"/>
        <v>0</v>
      </c>
      <c r="BW253" s="14">
        <f t="shared" si="84"/>
        <v>0</v>
      </c>
      <c r="BY253" s="14">
        <f t="shared" si="85"/>
        <v>0</v>
      </c>
      <c r="CA253" s="14">
        <f t="shared" si="86"/>
        <v>0</v>
      </c>
      <c r="CC253" s="14">
        <f t="shared" si="87"/>
        <v>0</v>
      </c>
      <c r="CE253" s="14">
        <f t="shared" si="88"/>
        <v>0</v>
      </c>
      <c r="CG253" s="14">
        <f t="shared" si="89"/>
        <v>0</v>
      </c>
      <c r="CI253" s="14">
        <f t="shared" si="90"/>
        <v>0</v>
      </c>
      <c r="CK253" s="14">
        <f t="shared" si="91"/>
        <v>0</v>
      </c>
      <c r="CM253" s="14">
        <f t="shared" si="92"/>
        <v>0</v>
      </c>
      <c r="CO253" s="14">
        <f t="shared" si="93"/>
        <v>0</v>
      </c>
      <c r="CQ253" s="14">
        <f t="shared" si="94"/>
        <v>0</v>
      </c>
      <c r="CS253" s="14">
        <f t="shared" si="95"/>
        <v>0</v>
      </c>
    </row>
    <row r="254" spans="2:97" x14ac:dyDescent="0.35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6" t="s">
        <v>1473</v>
      </c>
      <c r="AY254" s="14">
        <f t="shared" si="72"/>
        <v>0</v>
      </c>
      <c r="BA254" s="14">
        <f t="shared" si="73"/>
        <v>0</v>
      </c>
      <c r="BC254" s="14">
        <f t="shared" si="74"/>
        <v>0</v>
      </c>
      <c r="BE254" s="14">
        <f t="shared" si="75"/>
        <v>0</v>
      </c>
      <c r="BG254" s="14">
        <f t="shared" si="76"/>
        <v>0</v>
      </c>
      <c r="BI254" s="14">
        <f t="shared" si="77"/>
        <v>0</v>
      </c>
      <c r="BK254" s="14">
        <f t="shared" si="78"/>
        <v>0</v>
      </c>
      <c r="BM254" s="14">
        <f t="shared" si="79"/>
        <v>0</v>
      </c>
      <c r="BO254" s="14">
        <f t="shared" si="80"/>
        <v>0</v>
      </c>
      <c r="BQ254" s="14">
        <f t="shared" si="81"/>
        <v>0</v>
      </c>
      <c r="BS254" s="14">
        <f t="shared" si="82"/>
        <v>0</v>
      </c>
      <c r="BU254" s="14">
        <f t="shared" si="83"/>
        <v>0</v>
      </c>
      <c r="BW254" s="14">
        <f t="shared" si="84"/>
        <v>0</v>
      </c>
      <c r="BY254" s="14">
        <f t="shared" si="85"/>
        <v>0</v>
      </c>
      <c r="CA254" s="14">
        <f t="shared" si="86"/>
        <v>0</v>
      </c>
      <c r="CC254" s="14">
        <f t="shared" si="87"/>
        <v>0</v>
      </c>
      <c r="CE254" s="14">
        <f t="shared" si="88"/>
        <v>0</v>
      </c>
      <c r="CG254" s="14">
        <f t="shared" si="89"/>
        <v>0</v>
      </c>
      <c r="CI254" s="14">
        <f t="shared" si="90"/>
        <v>0</v>
      </c>
      <c r="CK254" s="14">
        <f t="shared" si="91"/>
        <v>0</v>
      </c>
      <c r="CM254" s="14">
        <f t="shared" si="92"/>
        <v>0</v>
      </c>
      <c r="CO254" s="14">
        <f t="shared" si="93"/>
        <v>0</v>
      </c>
      <c r="CQ254" s="14">
        <f t="shared" si="94"/>
        <v>0</v>
      </c>
      <c r="CS254" s="14">
        <f t="shared" si="95"/>
        <v>0</v>
      </c>
    </row>
    <row r="255" spans="2:97" x14ac:dyDescent="0.3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6" t="s">
        <v>1473</v>
      </c>
      <c r="AY255" s="14">
        <f t="shared" si="72"/>
        <v>0</v>
      </c>
      <c r="BA255" s="14">
        <f t="shared" si="73"/>
        <v>0</v>
      </c>
      <c r="BC255" s="14">
        <f t="shared" si="74"/>
        <v>0</v>
      </c>
      <c r="BE255" s="14">
        <f t="shared" si="75"/>
        <v>0</v>
      </c>
      <c r="BG255" s="14">
        <f t="shared" si="76"/>
        <v>0</v>
      </c>
      <c r="BI255" s="14">
        <f t="shared" si="77"/>
        <v>0</v>
      </c>
      <c r="BK255" s="14">
        <f t="shared" si="78"/>
        <v>0</v>
      </c>
      <c r="BM255" s="14">
        <f t="shared" si="79"/>
        <v>0</v>
      </c>
      <c r="BO255" s="14">
        <f t="shared" si="80"/>
        <v>0</v>
      </c>
      <c r="BQ255" s="14">
        <f t="shared" si="81"/>
        <v>0</v>
      </c>
      <c r="BS255" s="14">
        <f t="shared" si="82"/>
        <v>0</v>
      </c>
      <c r="BU255" s="14">
        <f t="shared" si="83"/>
        <v>0</v>
      </c>
      <c r="BW255" s="14">
        <f t="shared" si="84"/>
        <v>0</v>
      </c>
      <c r="BY255" s="14">
        <f t="shared" si="85"/>
        <v>0</v>
      </c>
      <c r="CA255" s="14">
        <f t="shared" si="86"/>
        <v>0</v>
      </c>
      <c r="CC255" s="14">
        <f t="shared" si="87"/>
        <v>0</v>
      </c>
      <c r="CE255" s="14">
        <f t="shared" si="88"/>
        <v>0</v>
      </c>
      <c r="CG255" s="14">
        <f t="shared" si="89"/>
        <v>0</v>
      </c>
      <c r="CI255" s="14">
        <f t="shared" si="90"/>
        <v>0</v>
      </c>
      <c r="CK255" s="14">
        <f t="shared" si="91"/>
        <v>0</v>
      </c>
      <c r="CM255" s="14">
        <f t="shared" si="92"/>
        <v>0</v>
      </c>
      <c r="CO255" s="14">
        <f t="shared" si="93"/>
        <v>0</v>
      </c>
      <c r="CQ255" s="14">
        <f t="shared" si="94"/>
        <v>0</v>
      </c>
      <c r="CS255" s="14">
        <f t="shared" si="95"/>
        <v>0</v>
      </c>
    </row>
    <row r="256" spans="2:97" x14ac:dyDescent="0.3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6" t="s">
        <v>1473</v>
      </c>
      <c r="AY256" s="14">
        <f t="shared" si="72"/>
        <v>0</v>
      </c>
      <c r="BA256" s="14">
        <f t="shared" si="73"/>
        <v>0</v>
      </c>
      <c r="BC256" s="14">
        <f t="shared" si="74"/>
        <v>0</v>
      </c>
      <c r="BE256" s="14">
        <f t="shared" si="75"/>
        <v>0</v>
      </c>
      <c r="BG256" s="14">
        <f t="shared" si="76"/>
        <v>0</v>
      </c>
      <c r="BI256" s="14">
        <f t="shared" si="77"/>
        <v>0</v>
      </c>
      <c r="BK256" s="14">
        <f t="shared" si="78"/>
        <v>0</v>
      </c>
      <c r="BM256" s="14">
        <f t="shared" si="79"/>
        <v>0</v>
      </c>
      <c r="BO256" s="14">
        <f t="shared" si="80"/>
        <v>0</v>
      </c>
      <c r="BQ256" s="14">
        <f t="shared" si="81"/>
        <v>0</v>
      </c>
      <c r="BS256" s="14">
        <f t="shared" si="82"/>
        <v>0</v>
      </c>
      <c r="BU256" s="14">
        <f t="shared" si="83"/>
        <v>0</v>
      </c>
      <c r="BW256" s="14">
        <f t="shared" si="84"/>
        <v>0</v>
      </c>
      <c r="BY256" s="14">
        <f t="shared" si="85"/>
        <v>0</v>
      </c>
      <c r="CA256" s="14">
        <f t="shared" si="86"/>
        <v>0</v>
      </c>
      <c r="CC256" s="14">
        <f t="shared" si="87"/>
        <v>0</v>
      </c>
      <c r="CE256" s="14">
        <f t="shared" si="88"/>
        <v>0</v>
      </c>
      <c r="CG256" s="14">
        <f t="shared" si="89"/>
        <v>0</v>
      </c>
      <c r="CI256" s="14">
        <f t="shared" si="90"/>
        <v>0</v>
      </c>
      <c r="CK256" s="14">
        <f t="shared" si="91"/>
        <v>0</v>
      </c>
      <c r="CM256" s="14">
        <f t="shared" si="92"/>
        <v>0</v>
      </c>
      <c r="CO256" s="14">
        <f t="shared" si="93"/>
        <v>0</v>
      </c>
      <c r="CQ256" s="14">
        <f t="shared" si="94"/>
        <v>0</v>
      </c>
      <c r="CS256" s="14">
        <f t="shared" si="95"/>
        <v>0</v>
      </c>
    </row>
    <row r="257" spans="2:97" x14ac:dyDescent="0.35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6" t="s">
        <v>1473</v>
      </c>
      <c r="AY257" s="14">
        <f t="shared" si="72"/>
        <v>0</v>
      </c>
      <c r="BA257" s="14">
        <f t="shared" si="73"/>
        <v>0</v>
      </c>
      <c r="BC257" s="14">
        <f t="shared" si="74"/>
        <v>0</v>
      </c>
      <c r="BE257" s="14">
        <f t="shared" si="75"/>
        <v>0</v>
      </c>
      <c r="BG257" s="14">
        <f t="shared" si="76"/>
        <v>0</v>
      </c>
      <c r="BI257" s="14">
        <f t="shared" si="77"/>
        <v>0</v>
      </c>
      <c r="BK257" s="14">
        <f t="shared" si="78"/>
        <v>0</v>
      </c>
      <c r="BM257" s="14">
        <f t="shared" si="79"/>
        <v>0</v>
      </c>
      <c r="BO257" s="14">
        <f t="shared" si="80"/>
        <v>0</v>
      </c>
      <c r="BQ257" s="14">
        <f t="shared" si="81"/>
        <v>0</v>
      </c>
      <c r="BS257" s="14">
        <f t="shared" si="82"/>
        <v>0</v>
      </c>
      <c r="BU257" s="14">
        <f t="shared" si="83"/>
        <v>0</v>
      </c>
      <c r="BW257" s="14">
        <f t="shared" si="84"/>
        <v>0</v>
      </c>
      <c r="BY257" s="14">
        <f t="shared" si="85"/>
        <v>0</v>
      </c>
      <c r="CA257" s="14">
        <f t="shared" si="86"/>
        <v>0</v>
      </c>
      <c r="CC257" s="14">
        <f t="shared" si="87"/>
        <v>0</v>
      </c>
      <c r="CE257" s="14">
        <f t="shared" si="88"/>
        <v>0</v>
      </c>
      <c r="CG257" s="14">
        <f t="shared" si="89"/>
        <v>0</v>
      </c>
      <c r="CI257" s="14">
        <f t="shared" si="90"/>
        <v>0</v>
      </c>
      <c r="CK257" s="14">
        <f t="shared" si="91"/>
        <v>0</v>
      </c>
      <c r="CM257" s="14">
        <f t="shared" si="92"/>
        <v>0</v>
      </c>
      <c r="CO257" s="14">
        <f t="shared" si="93"/>
        <v>0</v>
      </c>
      <c r="CQ257" s="14">
        <f t="shared" si="94"/>
        <v>0</v>
      </c>
      <c r="CS257" s="14">
        <f t="shared" si="95"/>
        <v>0</v>
      </c>
    </row>
    <row r="258" spans="2:97" x14ac:dyDescent="0.35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6" t="s">
        <v>1473</v>
      </c>
      <c r="AY258" s="14">
        <f t="shared" si="72"/>
        <v>0</v>
      </c>
      <c r="BA258" s="14">
        <f t="shared" si="73"/>
        <v>0</v>
      </c>
      <c r="BC258" s="14">
        <f t="shared" si="74"/>
        <v>0</v>
      </c>
      <c r="BE258" s="14">
        <f t="shared" si="75"/>
        <v>0</v>
      </c>
      <c r="BG258" s="14">
        <f t="shared" si="76"/>
        <v>0</v>
      </c>
      <c r="BI258" s="14">
        <f t="shared" si="77"/>
        <v>0</v>
      </c>
      <c r="BK258" s="14">
        <f t="shared" si="78"/>
        <v>0</v>
      </c>
      <c r="BM258" s="14">
        <f t="shared" si="79"/>
        <v>0</v>
      </c>
      <c r="BO258" s="14">
        <f t="shared" si="80"/>
        <v>0</v>
      </c>
      <c r="BQ258" s="14">
        <f t="shared" si="81"/>
        <v>0</v>
      </c>
      <c r="BS258" s="14">
        <f t="shared" si="82"/>
        <v>0</v>
      </c>
      <c r="BU258" s="14">
        <f t="shared" si="83"/>
        <v>0</v>
      </c>
      <c r="BW258" s="14">
        <f t="shared" si="84"/>
        <v>0</v>
      </c>
      <c r="BY258" s="14">
        <f t="shared" si="85"/>
        <v>0</v>
      </c>
      <c r="CA258" s="14">
        <f t="shared" si="86"/>
        <v>0</v>
      </c>
      <c r="CC258" s="14">
        <f t="shared" si="87"/>
        <v>0</v>
      </c>
      <c r="CE258" s="14">
        <f t="shared" si="88"/>
        <v>0</v>
      </c>
      <c r="CG258" s="14">
        <f t="shared" si="89"/>
        <v>0</v>
      </c>
      <c r="CI258" s="14">
        <f t="shared" si="90"/>
        <v>0</v>
      </c>
      <c r="CK258" s="14">
        <f t="shared" si="91"/>
        <v>0</v>
      </c>
      <c r="CM258" s="14">
        <f t="shared" si="92"/>
        <v>0</v>
      </c>
      <c r="CO258" s="14">
        <f t="shared" si="93"/>
        <v>0</v>
      </c>
      <c r="CQ258" s="14">
        <f t="shared" si="94"/>
        <v>0</v>
      </c>
      <c r="CS258" s="14">
        <f t="shared" si="95"/>
        <v>0</v>
      </c>
    </row>
    <row r="259" spans="2:97" x14ac:dyDescent="0.35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6" t="s">
        <v>1473</v>
      </c>
      <c r="AY259" s="14">
        <f t="shared" si="72"/>
        <v>0</v>
      </c>
      <c r="BA259" s="14">
        <f t="shared" si="73"/>
        <v>0</v>
      </c>
      <c r="BC259" s="14">
        <f t="shared" si="74"/>
        <v>0</v>
      </c>
      <c r="BE259" s="14">
        <f t="shared" si="75"/>
        <v>0</v>
      </c>
      <c r="BG259" s="14">
        <f t="shared" si="76"/>
        <v>0</v>
      </c>
      <c r="BI259" s="14">
        <f t="shared" si="77"/>
        <v>0</v>
      </c>
      <c r="BK259" s="14">
        <f t="shared" si="78"/>
        <v>0</v>
      </c>
      <c r="BM259" s="14">
        <f t="shared" si="79"/>
        <v>0</v>
      </c>
      <c r="BO259" s="14">
        <f t="shared" si="80"/>
        <v>0</v>
      </c>
      <c r="BQ259" s="14">
        <f t="shared" si="81"/>
        <v>0</v>
      </c>
      <c r="BS259" s="14">
        <f t="shared" si="82"/>
        <v>0</v>
      </c>
      <c r="BU259" s="14">
        <f t="shared" si="83"/>
        <v>0</v>
      </c>
      <c r="BW259" s="14">
        <f t="shared" si="84"/>
        <v>0</v>
      </c>
      <c r="BY259" s="14">
        <f t="shared" si="85"/>
        <v>0</v>
      </c>
      <c r="CA259" s="14">
        <f t="shared" si="86"/>
        <v>0</v>
      </c>
      <c r="CC259" s="14">
        <f t="shared" si="87"/>
        <v>0</v>
      </c>
      <c r="CE259" s="14">
        <f t="shared" si="88"/>
        <v>0</v>
      </c>
      <c r="CG259" s="14">
        <f t="shared" si="89"/>
        <v>0</v>
      </c>
      <c r="CI259" s="14">
        <f t="shared" si="90"/>
        <v>0</v>
      </c>
      <c r="CK259" s="14">
        <f t="shared" si="91"/>
        <v>0</v>
      </c>
      <c r="CM259" s="14">
        <f t="shared" si="92"/>
        <v>0</v>
      </c>
      <c r="CO259" s="14">
        <f t="shared" si="93"/>
        <v>0</v>
      </c>
      <c r="CQ259" s="14">
        <f t="shared" si="94"/>
        <v>0</v>
      </c>
      <c r="CS259" s="14">
        <f t="shared" si="95"/>
        <v>0</v>
      </c>
    </row>
    <row r="260" spans="2:97" x14ac:dyDescent="0.3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6" t="s">
        <v>1473</v>
      </c>
      <c r="AY260" s="14">
        <f t="shared" si="72"/>
        <v>0</v>
      </c>
      <c r="BA260" s="14">
        <f t="shared" si="73"/>
        <v>0</v>
      </c>
      <c r="BC260" s="14">
        <f t="shared" si="74"/>
        <v>0</v>
      </c>
      <c r="BE260" s="14">
        <f t="shared" si="75"/>
        <v>0</v>
      </c>
      <c r="BG260" s="14">
        <f t="shared" si="76"/>
        <v>0</v>
      </c>
      <c r="BI260" s="14">
        <f t="shared" si="77"/>
        <v>0</v>
      </c>
      <c r="BK260" s="14">
        <f t="shared" si="78"/>
        <v>0</v>
      </c>
      <c r="BM260" s="14">
        <f t="shared" si="79"/>
        <v>0</v>
      </c>
      <c r="BO260" s="14">
        <f t="shared" si="80"/>
        <v>0</v>
      </c>
      <c r="BQ260" s="14">
        <f t="shared" si="81"/>
        <v>0</v>
      </c>
      <c r="BS260" s="14">
        <f t="shared" si="82"/>
        <v>0</v>
      </c>
      <c r="BU260" s="14">
        <f t="shared" si="83"/>
        <v>0</v>
      </c>
      <c r="BW260" s="14">
        <f t="shared" si="84"/>
        <v>0</v>
      </c>
      <c r="BY260" s="14">
        <f t="shared" si="85"/>
        <v>0</v>
      </c>
      <c r="CA260" s="14">
        <f t="shared" si="86"/>
        <v>0</v>
      </c>
      <c r="CC260" s="14">
        <f t="shared" si="87"/>
        <v>0</v>
      </c>
      <c r="CE260" s="14">
        <f t="shared" si="88"/>
        <v>0</v>
      </c>
      <c r="CG260" s="14">
        <f t="shared" si="89"/>
        <v>0</v>
      </c>
      <c r="CI260" s="14">
        <f t="shared" si="90"/>
        <v>0</v>
      </c>
      <c r="CK260" s="14">
        <f t="shared" si="91"/>
        <v>0</v>
      </c>
      <c r="CM260" s="14">
        <f t="shared" si="92"/>
        <v>0</v>
      </c>
      <c r="CO260" s="14">
        <f t="shared" si="93"/>
        <v>0</v>
      </c>
      <c r="CQ260" s="14">
        <f t="shared" si="94"/>
        <v>0</v>
      </c>
      <c r="CS260" s="14">
        <f t="shared" si="95"/>
        <v>0</v>
      </c>
    </row>
    <row r="261" spans="2:97" x14ac:dyDescent="0.35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6" t="s">
        <v>1473</v>
      </c>
      <c r="AY261" s="14">
        <f t="shared" si="72"/>
        <v>0</v>
      </c>
      <c r="BA261" s="14">
        <f t="shared" si="73"/>
        <v>0</v>
      </c>
      <c r="BC261" s="14">
        <f t="shared" si="74"/>
        <v>0</v>
      </c>
      <c r="BE261" s="14">
        <f t="shared" si="75"/>
        <v>0</v>
      </c>
      <c r="BG261" s="14">
        <f t="shared" si="76"/>
        <v>0</v>
      </c>
      <c r="BI261" s="14">
        <f t="shared" si="77"/>
        <v>0</v>
      </c>
      <c r="BK261" s="14">
        <f t="shared" si="78"/>
        <v>0</v>
      </c>
      <c r="BM261" s="14">
        <f t="shared" si="79"/>
        <v>0</v>
      </c>
      <c r="BO261" s="14">
        <f t="shared" si="80"/>
        <v>0</v>
      </c>
      <c r="BQ261" s="14">
        <f t="shared" si="81"/>
        <v>0</v>
      </c>
      <c r="BS261" s="14">
        <f t="shared" si="82"/>
        <v>0</v>
      </c>
      <c r="BU261" s="14">
        <f t="shared" si="83"/>
        <v>0</v>
      </c>
      <c r="BW261" s="14">
        <f t="shared" si="84"/>
        <v>0</v>
      </c>
      <c r="BY261" s="14">
        <f t="shared" si="85"/>
        <v>0</v>
      </c>
      <c r="CA261" s="14">
        <f t="shared" si="86"/>
        <v>0</v>
      </c>
      <c r="CC261" s="14">
        <f t="shared" si="87"/>
        <v>0</v>
      </c>
      <c r="CE261" s="14">
        <f t="shared" si="88"/>
        <v>0</v>
      </c>
      <c r="CG261" s="14">
        <f t="shared" si="89"/>
        <v>0</v>
      </c>
      <c r="CI261" s="14">
        <f t="shared" si="90"/>
        <v>0</v>
      </c>
      <c r="CK261" s="14">
        <f t="shared" si="91"/>
        <v>0</v>
      </c>
      <c r="CM261" s="14">
        <f t="shared" si="92"/>
        <v>0</v>
      </c>
      <c r="CO261" s="14">
        <f t="shared" si="93"/>
        <v>0</v>
      </c>
      <c r="CQ261" s="14">
        <f t="shared" si="94"/>
        <v>0</v>
      </c>
      <c r="CS261" s="14">
        <f t="shared" si="95"/>
        <v>0</v>
      </c>
    </row>
    <row r="262" spans="2:97" x14ac:dyDescent="0.35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6" t="s">
        <v>1473</v>
      </c>
      <c r="AY262" s="14">
        <f t="shared" si="72"/>
        <v>0</v>
      </c>
      <c r="BA262" s="14">
        <f t="shared" si="73"/>
        <v>0</v>
      </c>
      <c r="BC262" s="14">
        <f t="shared" si="74"/>
        <v>0</v>
      </c>
      <c r="BE262" s="14">
        <f t="shared" si="75"/>
        <v>0</v>
      </c>
      <c r="BG262" s="14">
        <f t="shared" si="76"/>
        <v>0</v>
      </c>
      <c r="BI262" s="14">
        <f t="shared" si="77"/>
        <v>0</v>
      </c>
      <c r="BK262" s="14">
        <f t="shared" si="78"/>
        <v>0</v>
      </c>
      <c r="BM262" s="14">
        <f t="shared" si="79"/>
        <v>0</v>
      </c>
      <c r="BO262" s="14">
        <f t="shared" si="80"/>
        <v>0</v>
      </c>
      <c r="BQ262" s="14">
        <f t="shared" si="81"/>
        <v>0</v>
      </c>
      <c r="BS262" s="14">
        <f t="shared" si="82"/>
        <v>0</v>
      </c>
      <c r="BU262" s="14">
        <f t="shared" si="83"/>
        <v>0</v>
      </c>
      <c r="BW262" s="14">
        <f t="shared" si="84"/>
        <v>0</v>
      </c>
      <c r="BY262" s="14">
        <f t="shared" si="85"/>
        <v>0</v>
      </c>
      <c r="CA262" s="14">
        <f t="shared" si="86"/>
        <v>0</v>
      </c>
      <c r="CC262" s="14">
        <f t="shared" si="87"/>
        <v>0</v>
      </c>
      <c r="CE262" s="14">
        <f t="shared" si="88"/>
        <v>0</v>
      </c>
      <c r="CG262" s="14">
        <f t="shared" si="89"/>
        <v>0</v>
      </c>
      <c r="CI262" s="14">
        <f t="shared" si="90"/>
        <v>0</v>
      </c>
      <c r="CK262" s="14">
        <f t="shared" si="91"/>
        <v>0</v>
      </c>
      <c r="CM262" s="14">
        <f t="shared" si="92"/>
        <v>0</v>
      </c>
      <c r="CO262" s="14">
        <f t="shared" si="93"/>
        <v>0</v>
      </c>
      <c r="CQ262" s="14">
        <f t="shared" si="94"/>
        <v>0</v>
      </c>
      <c r="CS262" s="14">
        <f t="shared" si="95"/>
        <v>0</v>
      </c>
    </row>
    <row r="263" spans="2:97" x14ac:dyDescent="0.35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6" t="s">
        <v>1473</v>
      </c>
      <c r="AY263" s="14">
        <f t="shared" si="72"/>
        <v>0</v>
      </c>
      <c r="BA263" s="14">
        <f t="shared" si="73"/>
        <v>0</v>
      </c>
      <c r="BC263" s="14">
        <f t="shared" si="74"/>
        <v>0</v>
      </c>
      <c r="BE263" s="14">
        <f t="shared" si="75"/>
        <v>0</v>
      </c>
      <c r="BG263" s="14">
        <f t="shared" si="76"/>
        <v>0</v>
      </c>
      <c r="BI263" s="14">
        <f t="shared" si="77"/>
        <v>0</v>
      </c>
      <c r="BK263" s="14">
        <f t="shared" si="78"/>
        <v>0</v>
      </c>
      <c r="BM263" s="14">
        <f t="shared" si="79"/>
        <v>0</v>
      </c>
      <c r="BO263" s="14">
        <f t="shared" si="80"/>
        <v>0</v>
      </c>
      <c r="BQ263" s="14">
        <f t="shared" si="81"/>
        <v>0</v>
      </c>
      <c r="BS263" s="14">
        <f t="shared" si="82"/>
        <v>0</v>
      </c>
      <c r="BU263" s="14">
        <f t="shared" si="83"/>
        <v>0</v>
      </c>
      <c r="BW263" s="14">
        <f t="shared" si="84"/>
        <v>0</v>
      </c>
      <c r="BY263" s="14">
        <f t="shared" si="85"/>
        <v>0</v>
      </c>
      <c r="CA263" s="14">
        <f t="shared" si="86"/>
        <v>0</v>
      </c>
      <c r="CC263" s="14">
        <f t="shared" si="87"/>
        <v>0</v>
      </c>
      <c r="CE263" s="14">
        <f t="shared" si="88"/>
        <v>0</v>
      </c>
      <c r="CG263" s="14">
        <f t="shared" si="89"/>
        <v>0</v>
      </c>
      <c r="CI263" s="14">
        <f t="shared" si="90"/>
        <v>0</v>
      </c>
      <c r="CK263" s="14">
        <f t="shared" si="91"/>
        <v>0</v>
      </c>
      <c r="CM263" s="14">
        <f t="shared" si="92"/>
        <v>0</v>
      </c>
      <c r="CO263" s="14">
        <f t="shared" si="93"/>
        <v>0</v>
      </c>
      <c r="CQ263" s="14">
        <f t="shared" si="94"/>
        <v>0</v>
      </c>
      <c r="CS263" s="14">
        <f t="shared" si="95"/>
        <v>0</v>
      </c>
    </row>
    <row r="264" spans="2:97" x14ac:dyDescent="0.35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6" t="s">
        <v>1473</v>
      </c>
      <c r="AY264" s="14">
        <f t="shared" si="72"/>
        <v>0</v>
      </c>
      <c r="BA264" s="14">
        <f t="shared" si="73"/>
        <v>0</v>
      </c>
      <c r="BC264" s="14">
        <f t="shared" si="74"/>
        <v>0</v>
      </c>
      <c r="BE264" s="14">
        <f t="shared" si="75"/>
        <v>0</v>
      </c>
      <c r="BG264" s="14">
        <f t="shared" si="76"/>
        <v>0</v>
      </c>
      <c r="BI264" s="14">
        <f t="shared" si="77"/>
        <v>0</v>
      </c>
      <c r="BK264" s="14">
        <f t="shared" si="78"/>
        <v>0</v>
      </c>
      <c r="BM264" s="14">
        <f t="shared" si="79"/>
        <v>0</v>
      </c>
      <c r="BO264" s="14">
        <f t="shared" si="80"/>
        <v>0</v>
      </c>
      <c r="BQ264" s="14">
        <f t="shared" si="81"/>
        <v>0</v>
      </c>
      <c r="BS264" s="14">
        <f t="shared" si="82"/>
        <v>0</v>
      </c>
      <c r="BU264" s="14">
        <f t="shared" si="83"/>
        <v>0</v>
      </c>
      <c r="BW264" s="14">
        <f t="shared" si="84"/>
        <v>0</v>
      </c>
      <c r="BY264" s="14">
        <f t="shared" si="85"/>
        <v>0</v>
      </c>
      <c r="CA264" s="14">
        <f t="shared" si="86"/>
        <v>0</v>
      </c>
      <c r="CC264" s="14">
        <f t="shared" si="87"/>
        <v>0</v>
      </c>
      <c r="CE264" s="14">
        <f t="shared" si="88"/>
        <v>0</v>
      </c>
      <c r="CG264" s="14">
        <f t="shared" si="89"/>
        <v>0</v>
      </c>
      <c r="CI264" s="14">
        <f t="shared" si="90"/>
        <v>0</v>
      </c>
      <c r="CK264" s="14">
        <f t="shared" si="91"/>
        <v>0</v>
      </c>
      <c r="CM264" s="14">
        <f t="shared" si="92"/>
        <v>0</v>
      </c>
      <c r="CO264" s="14">
        <f t="shared" si="93"/>
        <v>0</v>
      </c>
      <c r="CQ264" s="14">
        <f t="shared" si="94"/>
        <v>0</v>
      </c>
      <c r="CS264" s="14">
        <f t="shared" si="95"/>
        <v>0</v>
      </c>
    </row>
    <row r="265" spans="2:97" x14ac:dyDescent="0.3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6" t="s">
        <v>1473</v>
      </c>
      <c r="AY265" s="14">
        <f t="shared" si="72"/>
        <v>0</v>
      </c>
      <c r="BA265" s="14">
        <f t="shared" si="73"/>
        <v>0</v>
      </c>
      <c r="BC265" s="14">
        <f t="shared" si="74"/>
        <v>0</v>
      </c>
      <c r="BE265" s="14">
        <f t="shared" si="75"/>
        <v>0</v>
      </c>
      <c r="BG265" s="14">
        <f t="shared" si="76"/>
        <v>0</v>
      </c>
      <c r="BI265" s="14">
        <f t="shared" si="77"/>
        <v>0</v>
      </c>
      <c r="BK265" s="14">
        <f t="shared" si="78"/>
        <v>0</v>
      </c>
      <c r="BM265" s="14">
        <f t="shared" si="79"/>
        <v>0</v>
      </c>
      <c r="BO265" s="14">
        <f t="shared" si="80"/>
        <v>0</v>
      </c>
      <c r="BQ265" s="14">
        <f t="shared" si="81"/>
        <v>0</v>
      </c>
      <c r="BS265" s="14">
        <f t="shared" si="82"/>
        <v>0</v>
      </c>
      <c r="BU265" s="14">
        <f t="shared" si="83"/>
        <v>0</v>
      </c>
      <c r="BW265" s="14">
        <f t="shared" si="84"/>
        <v>0</v>
      </c>
      <c r="BY265" s="14">
        <f t="shared" si="85"/>
        <v>0</v>
      </c>
      <c r="CA265" s="14">
        <f t="shared" si="86"/>
        <v>0</v>
      </c>
      <c r="CC265" s="14">
        <f t="shared" si="87"/>
        <v>0</v>
      </c>
      <c r="CE265" s="14">
        <f t="shared" si="88"/>
        <v>0</v>
      </c>
      <c r="CG265" s="14">
        <f t="shared" si="89"/>
        <v>0</v>
      </c>
      <c r="CI265" s="14">
        <f t="shared" si="90"/>
        <v>0</v>
      </c>
      <c r="CK265" s="14">
        <f t="shared" si="91"/>
        <v>0</v>
      </c>
      <c r="CM265" s="14">
        <f t="shared" si="92"/>
        <v>0</v>
      </c>
      <c r="CO265" s="14">
        <f t="shared" si="93"/>
        <v>0</v>
      </c>
      <c r="CQ265" s="14">
        <f t="shared" si="94"/>
        <v>0</v>
      </c>
      <c r="CS265" s="14">
        <f t="shared" si="95"/>
        <v>0</v>
      </c>
    </row>
    <row r="266" spans="2:97" x14ac:dyDescent="0.35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6" t="s">
        <v>1473</v>
      </c>
      <c r="AY266" s="14">
        <f t="shared" ref="AY266:AY329" si="96">IF(LEFT(B266,1)="O","Orange",IF(LEFT(B266,1)="B","Blue",IF(LEFT(B266,1)="Y","Yellow",IF(LEFT(B266,1)="P","Pink",IF(LEFT(B266,1)="G","Green",0)))))</f>
        <v>0</v>
      </c>
      <c r="BA266" s="14">
        <f t="shared" ref="BA266:BA329" si="97">IF(LEFT(D266,1)="O","Orange",IF(LEFT(D266,1)="B","Blue",IF(LEFT(D266,1)="Y","Yellow",IF(LEFT(D266,1)="P","Pink",IF(LEFT(D266,1)="G","Green",0)))))</f>
        <v>0</v>
      </c>
      <c r="BC266" s="14">
        <f t="shared" ref="BC266:BC329" si="98">IF(LEFT(F266,1)="O","Orange",IF(LEFT(F266,1)="B","Blue",IF(LEFT(F266,1)="Y","Yellow",IF(LEFT(F266,1)="P","Pink",IF(LEFT(F266,1)="G","Green",0)))))</f>
        <v>0</v>
      </c>
      <c r="BE266" s="14">
        <f t="shared" ref="BE266:BE329" si="99">IF(LEFT(H266,1)="O","Orange",IF(LEFT(H266,1)="B","Blue",IF(LEFT(H266,1)="Y","Yellow",IF(LEFT(H266,1)="P","Pink",IF(LEFT(H266,1)="G","Green",0)))))</f>
        <v>0</v>
      </c>
      <c r="BG266" s="14">
        <f t="shared" ref="BG266:BG329" si="100">IF(LEFT(J266,1)="O","Orange",IF(LEFT(J266,1)="B","Blue",IF(LEFT(J266,1)="Y","Yellow",IF(LEFT(J266,1)="P","Pink",IF(LEFT(J266,1)="G","Green",0)))))</f>
        <v>0</v>
      </c>
      <c r="BI266" s="14">
        <f t="shared" ref="BI266:BI329" si="101">IF(LEFT(L266,1)="O","Orange",IF(LEFT(L266,1)="B","Blue",IF(LEFT(L266,1)="Y","Yellow",IF(LEFT(L266,1)="P","Pink",IF(LEFT(L266,1)="G","Green",0)))))</f>
        <v>0</v>
      </c>
      <c r="BK266" s="14">
        <f t="shared" ref="BK266:BK329" si="102">IF(LEFT(N266,1)="O","Orange",IF(LEFT(N266,1)="B","Blue",IF(LEFT(N266,1)="Y","Yellow",IF(LEFT(N266,1)="P","Pink",IF(LEFT(N266,1)="G","Green",0)))))</f>
        <v>0</v>
      </c>
      <c r="BM266" s="14">
        <f t="shared" ref="BM266:BM329" si="103">IF(LEFT(P266,1)="O","Orange",IF(LEFT(P266,1)="B","Blue",IF(LEFT(P266,1)="Y","Yellow",IF(LEFT(P266,1)="P","Pink",IF(LEFT(P266,1)="G","Green",0)))))</f>
        <v>0</v>
      </c>
      <c r="BO266" s="14">
        <f t="shared" ref="BO266:BO329" si="104">IF(LEFT(R266,1)="O","Orange",IF(LEFT(R266,1)="B","Blue",IF(LEFT(R266,1)="Y","Yellow",IF(LEFT(R266,1)="P","Pink",IF(LEFT(R266,1)="G","Green",0)))))</f>
        <v>0</v>
      </c>
      <c r="BQ266" s="14">
        <f t="shared" ref="BQ266:BQ329" si="105">IF(LEFT(T266,1)="O","Orange",IF(LEFT(T266,1)="B","Blue",IF(LEFT(T266,1)="Y","Yellow",IF(LEFT(T266,1)="P","Pink",IF(LEFT(T266,1)="G","Green",0)))))</f>
        <v>0</v>
      </c>
      <c r="BS266" s="14">
        <f t="shared" ref="BS266:BS329" si="106">IF(LEFT(V266,1)="O","Orange",IF(LEFT(V266,1)="B","Blue",IF(LEFT(V266,1)="Y","Yellow",IF(LEFT(V266,1)="P","Pink",IF(LEFT(V266,1)="G","Green",0)))))</f>
        <v>0</v>
      </c>
      <c r="BU266" s="14">
        <f t="shared" ref="BU266:BU329" si="107">IF(LEFT(X266,1)="O","Orange",IF(LEFT(X266,1)="B","Blue",IF(LEFT(X266,1)="Y","Yellow",IF(LEFT(X266,1)="P","Pink",IF(LEFT(X266,1)="G","Green",0)))))</f>
        <v>0</v>
      </c>
      <c r="BW266" s="14">
        <f t="shared" ref="BW266:BW329" si="108">IF(LEFT(Z266,1)="O","Orange",IF(LEFT(Z266,1)="B","Blue",IF(LEFT(Z266,1)="Y","Yellow",IF(LEFT(Z266,1)="P","Pink",IF(LEFT(Z266,1)="G","Green",0)))))</f>
        <v>0</v>
      </c>
      <c r="BY266" s="14">
        <f t="shared" ref="BY266:BY329" si="109">IF(LEFT(AB266,1)="O","Orange",IF(LEFT(AB266,1)="B","Blue",IF(LEFT(AB266,1)="Y","Yellow",IF(LEFT(AB266,1)="P","Pink",IF(LEFT(AB266,1)="G","Green",0)))))</f>
        <v>0</v>
      </c>
      <c r="CA266" s="14">
        <f t="shared" ref="CA266:CA329" si="110">IF(LEFT(AD266,1)="O","Orange",IF(LEFT(AD266,1)="B","Blue",IF(LEFT(AD266,1)="Y","Yellow",IF(LEFT(AD266,1)="P","Pink",IF(LEFT(AD266,1)="G","Green",0)))))</f>
        <v>0</v>
      </c>
      <c r="CC266" s="14">
        <f t="shared" ref="CC266:CC329" si="111">IF(LEFT(AF266,1)="O","Orange",IF(LEFT(AF266,1)="B","Blue",IF(LEFT(AF266,1)="Y","Yellow",IF(LEFT(AF266,1)="P","Pink",IF(LEFT(AF266,1)="G","Green",0)))))</f>
        <v>0</v>
      </c>
      <c r="CE266" s="14">
        <f t="shared" ref="CE266:CE329" si="112">IF(LEFT(AH266,1)="O","Orange",IF(LEFT(AH266,1)="B","Blue",IF(LEFT(AH266,1)="Y","Yellow",IF(LEFT(AH266,1)="P","Pink",IF(LEFT(AH266,1)="G","Green",0)))))</f>
        <v>0</v>
      </c>
      <c r="CG266" s="14">
        <f t="shared" ref="CG266:CG329" si="113">IF(LEFT(AJ266,1)="O","Orange",IF(LEFT(AJ266,1)="B","Blue",IF(LEFT(AJ266,1)="Y","Yellow",IF(LEFT(AJ266,1)="P","Pink",IF(LEFT(AJ266,1)="G","Green",0)))))</f>
        <v>0</v>
      </c>
      <c r="CI266" s="14">
        <f t="shared" ref="CI266:CI329" si="114">IF(LEFT(AL266,1)="O","Orange",IF(LEFT(AL266,1)="B","Blue",IF(LEFT(AL266,1)="Y","Yellow",IF(LEFT(AL266,1)="P","Pink",IF(LEFT(AL266,1)="G","Green",0)))))</f>
        <v>0</v>
      </c>
      <c r="CK266" s="14">
        <f t="shared" ref="CK266:CK329" si="115">IF(LEFT(AN266,1)="O","Orange",IF(LEFT(AN266,1)="B","Blue",IF(LEFT(AN266,1)="Y","Yellow",IF(LEFT(AN266,1)="P","Pink",IF(LEFT(AN266,1)="G","Green",0)))))</f>
        <v>0</v>
      </c>
      <c r="CM266" s="14">
        <f t="shared" ref="CM266:CM329" si="116">IF(LEFT(AP266,1)="O","Orange",IF(LEFT(AP266,1)="B","Blue",IF(LEFT(AP266,1)="Y","Yellow",IF(LEFT(AP266,1)="P","Pink",IF(LEFT(AP266,1)="G","Green",0)))))</f>
        <v>0</v>
      </c>
      <c r="CO266" s="14">
        <f t="shared" ref="CO266:CO329" si="117">IF(LEFT(AR266,1)="O","Orange",IF(LEFT(AR266,1)="B","Blue",IF(LEFT(AR266,1)="Y","Yellow",IF(LEFT(AR266,1)="P","Pink",IF(LEFT(AR266,1)="G","Green",0)))))</f>
        <v>0</v>
      </c>
      <c r="CQ266" s="14">
        <f t="shared" ref="CQ266:CQ329" si="118">IF(LEFT(AT266,1)="O","Orange",IF(LEFT(AT266,1)="B","Blue",IF(LEFT(AT266,1)="Y","Yellow",IF(LEFT(AT266,1)="P","Pink",IF(LEFT(AT266,1)="G","Green",0)))))</f>
        <v>0</v>
      </c>
      <c r="CS266" s="14">
        <f t="shared" ref="CS266:CS329" si="119">IF(LEFT(AV266,1)="O","Orange",IF(LEFT(AV266,1)="B","Blue",IF(LEFT(AV266,1)="Y","Yellow",IF(LEFT(AV266,1)="P","Pink",IF(LEFT(AV266,1)="G","Green",0)))))</f>
        <v>0</v>
      </c>
    </row>
    <row r="267" spans="2:97" x14ac:dyDescent="0.35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6" t="s">
        <v>1473</v>
      </c>
      <c r="AY267" s="14">
        <f t="shared" si="96"/>
        <v>0</v>
      </c>
      <c r="BA267" s="14">
        <f t="shared" si="97"/>
        <v>0</v>
      </c>
      <c r="BC267" s="14">
        <f t="shared" si="98"/>
        <v>0</v>
      </c>
      <c r="BE267" s="14">
        <f t="shared" si="99"/>
        <v>0</v>
      </c>
      <c r="BG267" s="14">
        <f t="shared" si="100"/>
        <v>0</v>
      </c>
      <c r="BI267" s="14">
        <f t="shared" si="101"/>
        <v>0</v>
      </c>
      <c r="BK267" s="14">
        <f t="shared" si="102"/>
        <v>0</v>
      </c>
      <c r="BM267" s="14">
        <f t="shared" si="103"/>
        <v>0</v>
      </c>
      <c r="BO267" s="14">
        <f t="shared" si="104"/>
        <v>0</v>
      </c>
      <c r="BQ267" s="14">
        <f t="shared" si="105"/>
        <v>0</v>
      </c>
      <c r="BS267" s="14">
        <f t="shared" si="106"/>
        <v>0</v>
      </c>
      <c r="BU267" s="14">
        <f t="shared" si="107"/>
        <v>0</v>
      </c>
      <c r="BW267" s="14">
        <f t="shared" si="108"/>
        <v>0</v>
      </c>
      <c r="BY267" s="14">
        <f t="shared" si="109"/>
        <v>0</v>
      </c>
      <c r="CA267" s="14">
        <f t="shared" si="110"/>
        <v>0</v>
      </c>
      <c r="CC267" s="14">
        <f t="shared" si="111"/>
        <v>0</v>
      </c>
      <c r="CE267" s="14">
        <f t="shared" si="112"/>
        <v>0</v>
      </c>
      <c r="CG267" s="14">
        <f t="shared" si="113"/>
        <v>0</v>
      </c>
      <c r="CI267" s="14">
        <f t="shared" si="114"/>
        <v>0</v>
      </c>
      <c r="CK267" s="14">
        <f t="shared" si="115"/>
        <v>0</v>
      </c>
      <c r="CM267" s="14">
        <f t="shared" si="116"/>
        <v>0</v>
      </c>
      <c r="CO267" s="14">
        <f t="shared" si="117"/>
        <v>0</v>
      </c>
      <c r="CQ267" s="14">
        <f t="shared" si="118"/>
        <v>0</v>
      </c>
      <c r="CS267" s="14">
        <f t="shared" si="119"/>
        <v>0</v>
      </c>
    </row>
    <row r="268" spans="2:97" x14ac:dyDescent="0.35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6" t="s">
        <v>1473</v>
      </c>
      <c r="AY268" s="14">
        <f t="shared" si="96"/>
        <v>0</v>
      </c>
      <c r="BA268" s="14">
        <f t="shared" si="97"/>
        <v>0</v>
      </c>
      <c r="BC268" s="14">
        <f t="shared" si="98"/>
        <v>0</v>
      </c>
      <c r="BE268" s="14">
        <f t="shared" si="99"/>
        <v>0</v>
      </c>
      <c r="BG268" s="14">
        <f t="shared" si="100"/>
        <v>0</v>
      </c>
      <c r="BI268" s="14">
        <f t="shared" si="101"/>
        <v>0</v>
      </c>
      <c r="BK268" s="14">
        <f t="shared" si="102"/>
        <v>0</v>
      </c>
      <c r="BM268" s="14">
        <f t="shared" si="103"/>
        <v>0</v>
      </c>
      <c r="BO268" s="14">
        <f t="shared" si="104"/>
        <v>0</v>
      </c>
      <c r="BQ268" s="14">
        <f t="shared" si="105"/>
        <v>0</v>
      </c>
      <c r="BS268" s="14">
        <f t="shared" si="106"/>
        <v>0</v>
      </c>
      <c r="BU268" s="14">
        <f t="shared" si="107"/>
        <v>0</v>
      </c>
      <c r="BW268" s="14">
        <f t="shared" si="108"/>
        <v>0</v>
      </c>
      <c r="BY268" s="14">
        <f t="shared" si="109"/>
        <v>0</v>
      </c>
      <c r="CA268" s="14">
        <f t="shared" si="110"/>
        <v>0</v>
      </c>
      <c r="CC268" s="14">
        <f t="shared" si="111"/>
        <v>0</v>
      </c>
      <c r="CE268" s="14">
        <f t="shared" si="112"/>
        <v>0</v>
      </c>
      <c r="CG268" s="14">
        <f t="shared" si="113"/>
        <v>0</v>
      </c>
      <c r="CI268" s="14">
        <f t="shared" si="114"/>
        <v>0</v>
      </c>
      <c r="CK268" s="14">
        <f t="shared" si="115"/>
        <v>0</v>
      </c>
      <c r="CM268" s="14">
        <f t="shared" si="116"/>
        <v>0</v>
      </c>
      <c r="CO268" s="14">
        <f t="shared" si="117"/>
        <v>0</v>
      </c>
      <c r="CQ268" s="14">
        <f t="shared" si="118"/>
        <v>0</v>
      </c>
      <c r="CS268" s="14">
        <f t="shared" si="119"/>
        <v>0</v>
      </c>
    </row>
    <row r="269" spans="2:97" x14ac:dyDescent="0.35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6" t="s">
        <v>1473</v>
      </c>
      <c r="AY269" s="14">
        <f t="shared" si="96"/>
        <v>0</v>
      </c>
      <c r="BA269" s="14">
        <f t="shared" si="97"/>
        <v>0</v>
      </c>
      <c r="BC269" s="14">
        <f t="shared" si="98"/>
        <v>0</v>
      </c>
      <c r="BE269" s="14">
        <f t="shared" si="99"/>
        <v>0</v>
      </c>
      <c r="BG269" s="14">
        <f t="shared" si="100"/>
        <v>0</v>
      </c>
      <c r="BI269" s="14">
        <f t="shared" si="101"/>
        <v>0</v>
      </c>
      <c r="BK269" s="14">
        <f t="shared" si="102"/>
        <v>0</v>
      </c>
      <c r="BM269" s="14">
        <f t="shared" si="103"/>
        <v>0</v>
      </c>
      <c r="BO269" s="14">
        <f t="shared" si="104"/>
        <v>0</v>
      </c>
      <c r="BQ269" s="14">
        <f t="shared" si="105"/>
        <v>0</v>
      </c>
      <c r="BS269" s="14">
        <f t="shared" si="106"/>
        <v>0</v>
      </c>
      <c r="BU269" s="14">
        <f t="shared" si="107"/>
        <v>0</v>
      </c>
      <c r="BW269" s="14">
        <f t="shared" si="108"/>
        <v>0</v>
      </c>
      <c r="BY269" s="14">
        <f t="shared" si="109"/>
        <v>0</v>
      </c>
      <c r="CA269" s="14">
        <f t="shared" si="110"/>
        <v>0</v>
      </c>
      <c r="CC269" s="14">
        <f t="shared" si="111"/>
        <v>0</v>
      </c>
      <c r="CE269" s="14">
        <f t="shared" si="112"/>
        <v>0</v>
      </c>
      <c r="CG269" s="14">
        <f t="shared" si="113"/>
        <v>0</v>
      </c>
      <c r="CI269" s="14">
        <f t="shared" si="114"/>
        <v>0</v>
      </c>
      <c r="CK269" s="14">
        <f t="shared" si="115"/>
        <v>0</v>
      </c>
      <c r="CM269" s="14">
        <f t="shared" si="116"/>
        <v>0</v>
      </c>
      <c r="CO269" s="14">
        <f t="shared" si="117"/>
        <v>0</v>
      </c>
      <c r="CQ269" s="14">
        <f t="shared" si="118"/>
        <v>0</v>
      </c>
      <c r="CS269" s="14">
        <f t="shared" si="119"/>
        <v>0</v>
      </c>
    </row>
    <row r="270" spans="2:97" x14ac:dyDescent="0.35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6" t="s">
        <v>1473</v>
      </c>
      <c r="AY270" s="14">
        <f t="shared" si="96"/>
        <v>0</v>
      </c>
      <c r="BA270" s="14">
        <f t="shared" si="97"/>
        <v>0</v>
      </c>
      <c r="BC270" s="14">
        <f t="shared" si="98"/>
        <v>0</v>
      </c>
      <c r="BE270" s="14">
        <f t="shared" si="99"/>
        <v>0</v>
      </c>
      <c r="BG270" s="14">
        <f t="shared" si="100"/>
        <v>0</v>
      </c>
      <c r="BI270" s="14">
        <f t="shared" si="101"/>
        <v>0</v>
      </c>
      <c r="BK270" s="14">
        <f t="shared" si="102"/>
        <v>0</v>
      </c>
      <c r="BM270" s="14">
        <f t="shared" si="103"/>
        <v>0</v>
      </c>
      <c r="BO270" s="14">
        <f t="shared" si="104"/>
        <v>0</v>
      </c>
      <c r="BQ270" s="14">
        <f t="shared" si="105"/>
        <v>0</v>
      </c>
      <c r="BS270" s="14">
        <f t="shared" si="106"/>
        <v>0</v>
      </c>
      <c r="BU270" s="14">
        <f t="shared" si="107"/>
        <v>0</v>
      </c>
      <c r="BW270" s="14">
        <f t="shared" si="108"/>
        <v>0</v>
      </c>
      <c r="BY270" s="14">
        <f t="shared" si="109"/>
        <v>0</v>
      </c>
      <c r="CA270" s="14">
        <f t="shared" si="110"/>
        <v>0</v>
      </c>
      <c r="CC270" s="14">
        <f t="shared" si="111"/>
        <v>0</v>
      </c>
      <c r="CE270" s="14">
        <f t="shared" si="112"/>
        <v>0</v>
      </c>
      <c r="CG270" s="14">
        <f t="shared" si="113"/>
        <v>0</v>
      </c>
      <c r="CI270" s="14">
        <f t="shared" si="114"/>
        <v>0</v>
      </c>
      <c r="CK270" s="14">
        <f t="shared" si="115"/>
        <v>0</v>
      </c>
      <c r="CM270" s="14">
        <f t="shared" si="116"/>
        <v>0</v>
      </c>
      <c r="CO270" s="14">
        <f t="shared" si="117"/>
        <v>0</v>
      </c>
      <c r="CQ270" s="14">
        <f t="shared" si="118"/>
        <v>0</v>
      </c>
      <c r="CS270" s="14">
        <f t="shared" si="119"/>
        <v>0</v>
      </c>
    </row>
    <row r="271" spans="2:97" x14ac:dyDescent="0.35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6" t="s">
        <v>1473</v>
      </c>
      <c r="AY271" s="14">
        <f t="shared" si="96"/>
        <v>0</v>
      </c>
      <c r="BA271" s="14">
        <f t="shared" si="97"/>
        <v>0</v>
      </c>
      <c r="BC271" s="14">
        <f t="shared" si="98"/>
        <v>0</v>
      </c>
      <c r="BE271" s="14">
        <f t="shared" si="99"/>
        <v>0</v>
      </c>
      <c r="BG271" s="14">
        <f t="shared" si="100"/>
        <v>0</v>
      </c>
      <c r="BI271" s="14">
        <f t="shared" si="101"/>
        <v>0</v>
      </c>
      <c r="BK271" s="14">
        <f t="shared" si="102"/>
        <v>0</v>
      </c>
      <c r="BM271" s="14">
        <f t="shared" si="103"/>
        <v>0</v>
      </c>
      <c r="BO271" s="14">
        <f t="shared" si="104"/>
        <v>0</v>
      </c>
      <c r="BQ271" s="14">
        <f t="shared" si="105"/>
        <v>0</v>
      </c>
      <c r="BS271" s="14">
        <f t="shared" si="106"/>
        <v>0</v>
      </c>
      <c r="BU271" s="14">
        <f t="shared" si="107"/>
        <v>0</v>
      </c>
      <c r="BW271" s="14">
        <f t="shared" si="108"/>
        <v>0</v>
      </c>
      <c r="BY271" s="14">
        <f t="shared" si="109"/>
        <v>0</v>
      </c>
      <c r="CA271" s="14">
        <f t="shared" si="110"/>
        <v>0</v>
      </c>
      <c r="CC271" s="14">
        <f t="shared" si="111"/>
        <v>0</v>
      </c>
      <c r="CE271" s="14">
        <f t="shared" si="112"/>
        <v>0</v>
      </c>
      <c r="CG271" s="14">
        <f t="shared" si="113"/>
        <v>0</v>
      </c>
      <c r="CI271" s="14">
        <f t="shared" si="114"/>
        <v>0</v>
      </c>
      <c r="CK271" s="14">
        <f t="shared" si="115"/>
        <v>0</v>
      </c>
      <c r="CM271" s="14">
        <f t="shared" si="116"/>
        <v>0</v>
      </c>
      <c r="CO271" s="14">
        <f t="shared" si="117"/>
        <v>0</v>
      </c>
      <c r="CQ271" s="14">
        <f t="shared" si="118"/>
        <v>0</v>
      </c>
      <c r="CS271" s="14">
        <f t="shared" si="119"/>
        <v>0</v>
      </c>
    </row>
    <row r="272" spans="2:97" x14ac:dyDescent="0.35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6" t="s">
        <v>1473</v>
      </c>
      <c r="AY272" s="14">
        <f t="shared" si="96"/>
        <v>0</v>
      </c>
      <c r="BA272" s="14">
        <f t="shared" si="97"/>
        <v>0</v>
      </c>
      <c r="BC272" s="14">
        <f t="shared" si="98"/>
        <v>0</v>
      </c>
      <c r="BE272" s="14">
        <f t="shared" si="99"/>
        <v>0</v>
      </c>
      <c r="BG272" s="14">
        <f t="shared" si="100"/>
        <v>0</v>
      </c>
      <c r="BI272" s="14">
        <f t="shared" si="101"/>
        <v>0</v>
      </c>
      <c r="BK272" s="14">
        <f t="shared" si="102"/>
        <v>0</v>
      </c>
      <c r="BM272" s="14">
        <f t="shared" si="103"/>
        <v>0</v>
      </c>
      <c r="BO272" s="14">
        <f t="shared" si="104"/>
        <v>0</v>
      </c>
      <c r="BQ272" s="14">
        <f t="shared" si="105"/>
        <v>0</v>
      </c>
      <c r="BS272" s="14">
        <f t="shared" si="106"/>
        <v>0</v>
      </c>
      <c r="BU272" s="14">
        <f t="shared" si="107"/>
        <v>0</v>
      </c>
      <c r="BW272" s="14">
        <f t="shared" si="108"/>
        <v>0</v>
      </c>
      <c r="BY272" s="14">
        <f t="shared" si="109"/>
        <v>0</v>
      </c>
      <c r="CA272" s="14">
        <f t="shared" si="110"/>
        <v>0</v>
      </c>
      <c r="CC272" s="14">
        <f t="shared" si="111"/>
        <v>0</v>
      </c>
      <c r="CE272" s="14">
        <f t="shared" si="112"/>
        <v>0</v>
      </c>
      <c r="CG272" s="14">
        <f t="shared" si="113"/>
        <v>0</v>
      </c>
      <c r="CI272" s="14">
        <f t="shared" si="114"/>
        <v>0</v>
      </c>
      <c r="CK272" s="14">
        <f t="shared" si="115"/>
        <v>0</v>
      </c>
      <c r="CM272" s="14">
        <f t="shared" si="116"/>
        <v>0</v>
      </c>
      <c r="CO272" s="14">
        <f t="shared" si="117"/>
        <v>0</v>
      </c>
      <c r="CQ272" s="14">
        <f t="shared" si="118"/>
        <v>0</v>
      </c>
      <c r="CS272" s="14">
        <f t="shared" si="119"/>
        <v>0</v>
      </c>
    </row>
    <row r="273" spans="2:97" x14ac:dyDescent="0.35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6" t="s">
        <v>1473</v>
      </c>
      <c r="AY273" s="14">
        <f t="shared" si="96"/>
        <v>0</v>
      </c>
      <c r="BA273" s="14">
        <f t="shared" si="97"/>
        <v>0</v>
      </c>
      <c r="BC273" s="14">
        <f t="shared" si="98"/>
        <v>0</v>
      </c>
      <c r="BE273" s="14">
        <f t="shared" si="99"/>
        <v>0</v>
      </c>
      <c r="BG273" s="14">
        <f t="shared" si="100"/>
        <v>0</v>
      </c>
      <c r="BI273" s="14">
        <f t="shared" si="101"/>
        <v>0</v>
      </c>
      <c r="BK273" s="14">
        <f t="shared" si="102"/>
        <v>0</v>
      </c>
      <c r="BM273" s="14">
        <f t="shared" si="103"/>
        <v>0</v>
      </c>
      <c r="BO273" s="14">
        <f t="shared" si="104"/>
        <v>0</v>
      </c>
      <c r="BQ273" s="14">
        <f t="shared" si="105"/>
        <v>0</v>
      </c>
      <c r="BS273" s="14">
        <f t="shared" si="106"/>
        <v>0</v>
      </c>
      <c r="BU273" s="14">
        <f t="shared" si="107"/>
        <v>0</v>
      </c>
      <c r="BW273" s="14">
        <f t="shared" si="108"/>
        <v>0</v>
      </c>
      <c r="BY273" s="14">
        <f t="shared" si="109"/>
        <v>0</v>
      </c>
      <c r="CA273" s="14">
        <f t="shared" si="110"/>
        <v>0</v>
      </c>
      <c r="CC273" s="14">
        <f t="shared" si="111"/>
        <v>0</v>
      </c>
      <c r="CE273" s="14">
        <f t="shared" si="112"/>
        <v>0</v>
      </c>
      <c r="CG273" s="14">
        <f t="shared" si="113"/>
        <v>0</v>
      </c>
      <c r="CI273" s="14">
        <f t="shared" si="114"/>
        <v>0</v>
      </c>
      <c r="CK273" s="14">
        <f t="shared" si="115"/>
        <v>0</v>
      </c>
      <c r="CM273" s="14">
        <f t="shared" si="116"/>
        <v>0</v>
      </c>
      <c r="CO273" s="14">
        <f t="shared" si="117"/>
        <v>0</v>
      </c>
      <c r="CQ273" s="14">
        <f t="shared" si="118"/>
        <v>0</v>
      </c>
      <c r="CS273" s="14">
        <f t="shared" si="119"/>
        <v>0</v>
      </c>
    </row>
    <row r="274" spans="2:97" x14ac:dyDescent="0.35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6" t="s">
        <v>1473</v>
      </c>
      <c r="AY274" s="14">
        <f t="shared" si="96"/>
        <v>0</v>
      </c>
      <c r="BA274" s="14">
        <f t="shared" si="97"/>
        <v>0</v>
      </c>
      <c r="BC274" s="14">
        <f t="shared" si="98"/>
        <v>0</v>
      </c>
      <c r="BE274" s="14">
        <f t="shared" si="99"/>
        <v>0</v>
      </c>
      <c r="BG274" s="14">
        <f t="shared" si="100"/>
        <v>0</v>
      </c>
      <c r="BI274" s="14">
        <f t="shared" si="101"/>
        <v>0</v>
      </c>
      <c r="BK274" s="14">
        <f t="shared" si="102"/>
        <v>0</v>
      </c>
      <c r="BM274" s="14">
        <f t="shared" si="103"/>
        <v>0</v>
      </c>
      <c r="BO274" s="14">
        <f t="shared" si="104"/>
        <v>0</v>
      </c>
      <c r="BQ274" s="14">
        <f t="shared" si="105"/>
        <v>0</v>
      </c>
      <c r="BS274" s="14">
        <f t="shared" si="106"/>
        <v>0</v>
      </c>
      <c r="BU274" s="14">
        <f t="shared" si="107"/>
        <v>0</v>
      </c>
      <c r="BW274" s="14">
        <f t="shared" si="108"/>
        <v>0</v>
      </c>
      <c r="BY274" s="14">
        <f t="shared" si="109"/>
        <v>0</v>
      </c>
      <c r="CA274" s="14">
        <f t="shared" si="110"/>
        <v>0</v>
      </c>
      <c r="CC274" s="14">
        <f t="shared" si="111"/>
        <v>0</v>
      </c>
      <c r="CE274" s="14">
        <f t="shared" si="112"/>
        <v>0</v>
      </c>
      <c r="CG274" s="14">
        <f t="shared" si="113"/>
        <v>0</v>
      </c>
      <c r="CI274" s="14">
        <f t="shared" si="114"/>
        <v>0</v>
      </c>
      <c r="CK274" s="14">
        <f t="shared" si="115"/>
        <v>0</v>
      </c>
      <c r="CM274" s="14">
        <f t="shared" si="116"/>
        <v>0</v>
      </c>
      <c r="CO274" s="14">
        <f t="shared" si="117"/>
        <v>0</v>
      </c>
      <c r="CQ274" s="14">
        <f t="shared" si="118"/>
        <v>0</v>
      </c>
      <c r="CS274" s="14">
        <f t="shared" si="119"/>
        <v>0</v>
      </c>
    </row>
    <row r="275" spans="2:97" x14ac:dyDescent="0.3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6" t="s">
        <v>1473</v>
      </c>
      <c r="AY275" s="14">
        <f t="shared" si="96"/>
        <v>0</v>
      </c>
      <c r="BA275" s="14">
        <f t="shared" si="97"/>
        <v>0</v>
      </c>
      <c r="BC275" s="14">
        <f t="shared" si="98"/>
        <v>0</v>
      </c>
      <c r="BE275" s="14">
        <f t="shared" si="99"/>
        <v>0</v>
      </c>
      <c r="BG275" s="14">
        <f t="shared" si="100"/>
        <v>0</v>
      </c>
      <c r="BI275" s="14">
        <f t="shared" si="101"/>
        <v>0</v>
      </c>
      <c r="BK275" s="14">
        <f t="shared" si="102"/>
        <v>0</v>
      </c>
      <c r="BM275" s="14">
        <f t="shared" si="103"/>
        <v>0</v>
      </c>
      <c r="BO275" s="14">
        <f t="shared" si="104"/>
        <v>0</v>
      </c>
      <c r="BQ275" s="14">
        <f t="shared" si="105"/>
        <v>0</v>
      </c>
      <c r="BS275" s="14">
        <f t="shared" si="106"/>
        <v>0</v>
      </c>
      <c r="BU275" s="14">
        <f t="shared" si="107"/>
        <v>0</v>
      </c>
      <c r="BW275" s="14">
        <f t="shared" si="108"/>
        <v>0</v>
      </c>
      <c r="BY275" s="14">
        <f t="shared" si="109"/>
        <v>0</v>
      </c>
      <c r="CA275" s="14">
        <f t="shared" si="110"/>
        <v>0</v>
      </c>
      <c r="CC275" s="14">
        <f t="shared" si="111"/>
        <v>0</v>
      </c>
      <c r="CE275" s="14">
        <f t="shared" si="112"/>
        <v>0</v>
      </c>
      <c r="CG275" s="14">
        <f t="shared" si="113"/>
        <v>0</v>
      </c>
      <c r="CI275" s="14">
        <f t="shared" si="114"/>
        <v>0</v>
      </c>
      <c r="CK275" s="14">
        <f t="shared" si="115"/>
        <v>0</v>
      </c>
      <c r="CM275" s="14">
        <f t="shared" si="116"/>
        <v>0</v>
      </c>
      <c r="CO275" s="14">
        <f t="shared" si="117"/>
        <v>0</v>
      </c>
      <c r="CQ275" s="14">
        <f t="shared" si="118"/>
        <v>0</v>
      </c>
      <c r="CS275" s="14">
        <f t="shared" si="119"/>
        <v>0</v>
      </c>
    </row>
    <row r="276" spans="2:97" x14ac:dyDescent="0.35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6" t="s">
        <v>1473</v>
      </c>
      <c r="AY276" s="14">
        <f t="shared" si="96"/>
        <v>0</v>
      </c>
      <c r="BA276" s="14">
        <f t="shared" si="97"/>
        <v>0</v>
      </c>
      <c r="BC276" s="14">
        <f t="shared" si="98"/>
        <v>0</v>
      </c>
      <c r="BE276" s="14">
        <f t="shared" si="99"/>
        <v>0</v>
      </c>
      <c r="BG276" s="14">
        <f t="shared" si="100"/>
        <v>0</v>
      </c>
      <c r="BI276" s="14">
        <f t="shared" si="101"/>
        <v>0</v>
      </c>
      <c r="BK276" s="14">
        <f t="shared" si="102"/>
        <v>0</v>
      </c>
      <c r="BM276" s="14">
        <f t="shared" si="103"/>
        <v>0</v>
      </c>
      <c r="BO276" s="14">
        <f t="shared" si="104"/>
        <v>0</v>
      </c>
      <c r="BQ276" s="14">
        <f t="shared" si="105"/>
        <v>0</v>
      </c>
      <c r="BS276" s="14">
        <f t="shared" si="106"/>
        <v>0</v>
      </c>
      <c r="BU276" s="14">
        <f t="shared" si="107"/>
        <v>0</v>
      </c>
      <c r="BW276" s="14">
        <f t="shared" si="108"/>
        <v>0</v>
      </c>
      <c r="BY276" s="14">
        <f t="shared" si="109"/>
        <v>0</v>
      </c>
      <c r="CA276" s="14">
        <f t="shared" si="110"/>
        <v>0</v>
      </c>
      <c r="CC276" s="14">
        <f t="shared" si="111"/>
        <v>0</v>
      </c>
      <c r="CE276" s="14">
        <f t="shared" si="112"/>
        <v>0</v>
      </c>
      <c r="CG276" s="14">
        <f t="shared" si="113"/>
        <v>0</v>
      </c>
      <c r="CI276" s="14">
        <f t="shared" si="114"/>
        <v>0</v>
      </c>
      <c r="CK276" s="14">
        <f t="shared" si="115"/>
        <v>0</v>
      </c>
      <c r="CM276" s="14">
        <f t="shared" si="116"/>
        <v>0</v>
      </c>
      <c r="CO276" s="14">
        <f t="shared" si="117"/>
        <v>0</v>
      </c>
      <c r="CQ276" s="14">
        <f t="shared" si="118"/>
        <v>0</v>
      </c>
      <c r="CS276" s="14">
        <f t="shared" si="119"/>
        <v>0</v>
      </c>
    </row>
    <row r="277" spans="2:97" x14ac:dyDescent="0.35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6" t="s">
        <v>1473</v>
      </c>
      <c r="AY277" s="14">
        <f t="shared" si="96"/>
        <v>0</v>
      </c>
      <c r="BA277" s="14">
        <f t="shared" si="97"/>
        <v>0</v>
      </c>
      <c r="BC277" s="14">
        <f t="shared" si="98"/>
        <v>0</v>
      </c>
      <c r="BE277" s="14">
        <f t="shared" si="99"/>
        <v>0</v>
      </c>
      <c r="BG277" s="14">
        <f t="shared" si="100"/>
        <v>0</v>
      </c>
      <c r="BI277" s="14">
        <f t="shared" si="101"/>
        <v>0</v>
      </c>
      <c r="BK277" s="14">
        <f t="shared" si="102"/>
        <v>0</v>
      </c>
      <c r="BM277" s="14">
        <f t="shared" si="103"/>
        <v>0</v>
      </c>
      <c r="BO277" s="14">
        <f t="shared" si="104"/>
        <v>0</v>
      </c>
      <c r="BQ277" s="14">
        <f t="shared" si="105"/>
        <v>0</v>
      </c>
      <c r="BS277" s="14">
        <f t="shared" si="106"/>
        <v>0</v>
      </c>
      <c r="BU277" s="14">
        <f t="shared" si="107"/>
        <v>0</v>
      </c>
      <c r="BW277" s="14">
        <f t="shared" si="108"/>
        <v>0</v>
      </c>
      <c r="BY277" s="14">
        <f t="shared" si="109"/>
        <v>0</v>
      </c>
      <c r="CA277" s="14">
        <f t="shared" si="110"/>
        <v>0</v>
      </c>
      <c r="CC277" s="14">
        <f t="shared" si="111"/>
        <v>0</v>
      </c>
      <c r="CE277" s="14">
        <f t="shared" si="112"/>
        <v>0</v>
      </c>
      <c r="CG277" s="14">
        <f t="shared" si="113"/>
        <v>0</v>
      </c>
      <c r="CI277" s="14">
        <f t="shared" si="114"/>
        <v>0</v>
      </c>
      <c r="CK277" s="14">
        <f t="shared" si="115"/>
        <v>0</v>
      </c>
      <c r="CM277" s="14">
        <f t="shared" si="116"/>
        <v>0</v>
      </c>
      <c r="CO277" s="14">
        <f t="shared" si="117"/>
        <v>0</v>
      </c>
      <c r="CQ277" s="14">
        <f t="shared" si="118"/>
        <v>0</v>
      </c>
      <c r="CS277" s="14">
        <f t="shared" si="119"/>
        <v>0</v>
      </c>
    </row>
    <row r="278" spans="2:97" x14ac:dyDescent="0.35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6" t="s">
        <v>1473</v>
      </c>
      <c r="AY278" s="14">
        <f t="shared" si="96"/>
        <v>0</v>
      </c>
      <c r="BA278" s="14">
        <f t="shared" si="97"/>
        <v>0</v>
      </c>
      <c r="BC278" s="14">
        <f t="shared" si="98"/>
        <v>0</v>
      </c>
      <c r="BE278" s="14">
        <f t="shared" si="99"/>
        <v>0</v>
      </c>
      <c r="BG278" s="14">
        <f t="shared" si="100"/>
        <v>0</v>
      </c>
      <c r="BI278" s="14">
        <f t="shared" si="101"/>
        <v>0</v>
      </c>
      <c r="BK278" s="14">
        <f t="shared" si="102"/>
        <v>0</v>
      </c>
      <c r="BM278" s="14">
        <f t="shared" si="103"/>
        <v>0</v>
      </c>
      <c r="BO278" s="14">
        <f t="shared" si="104"/>
        <v>0</v>
      </c>
      <c r="BQ278" s="14">
        <f t="shared" si="105"/>
        <v>0</v>
      </c>
      <c r="BS278" s="14">
        <f t="shared" si="106"/>
        <v>0</v>
      </c>
      <c r="BU278" s="14">
        <f t="shared" si="107"/>
        <v>0</v>
      </c>
      <c r="BW278" s="14">
        <f t="shared" si="108"/>
        <v>0</v>
      </c>
      <c r="BY278" s="14">
        <f t="shared" si="109"/>
        <v>0</v>
      </c>
      <c r="CA278" s="14">
        <f t="shared" si="110"/>
        <v>0</v>
      </c>
      <c r="CC278" s="14">
        <f t="shared" si="111"/>
        <v>0</v>
      </c>
      <c r="CE278" s="14">
        <f t="shared" si="112"/>
        <v>0</v>
      </c>
      <c r="CG278" s="14">
        <f t="shared" si="113"/>
        <v>0</v>
      </c>
      <c r="CI278" s="14">
        <f t="shared" si="114"/>
        <v>0</v>
      </c>
      <c r="CK278" s="14">
        <f t="shared" si="115"/>
        <v>0</v>
      </c>
      <c r="CM278" s="14">
        <f t="shared" si="116"/>
        <v>0</v>
      </c>
      <c r="CO278" s="14">
        <f t="shared" si="117"/>
        <v>0</v>
      </c>
      <c r="CQ278" s="14">
        <f t="shared" si="118"/>
        <v>0</v>
      </c>
      <c r="CS278" s="14">
        <f t="shared" si="119"/>
        <v>0</v>
      </c>
    </row>
    <row r="279" spans="2:97" x14ac:dyDescent="0.35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6" t="s">
        <v>1473</v>
      </c>
      <c r="AY279" s="14">
        <f t="shared" si="96"/>
        <v>0</v>
      </c>
      <c r="BA279" s="14">
        <f t="shared" si="97"/>
        <v>0</v>
      </c>
      <c r="BC279" s="14">
        <f t="shared" si="98"/>
        <v>0</v>
      </c>
      <c r="BE279" s="14">
        <f t="shared" si="99"/>
        <v>0</v>
      </c>
      <c r="BG279" s="14">
        <f t="shared" si="100"/>
        <v>0</v>
      </c>
      <c r="BI279" s="14">
        <f t="shared" si="101"/>
        <v>0</v>
      </c>
      <c r="BK279" s="14">
        <f t="shared" si="102"/>
        <v>0</v>
      </c>
      <c r="BM279" s="14">
        <f t="shared" si="103"/>
        <v>0</v>
      </c>
      <c r="BO279" s="14">
        <f t="shared" si="104"/>
        <v>0</v>
      </c>
      <c r="BQ279" s="14">
        <f t="shared" si="105"/>
        <v>0</v>
      </c>
      <c r="BS279" s="14">
        <f t="shared" si="106"/>
        <v>0</v>
      </c>
      <c r="BU279" s="14">
        <f t="shared" si="107"/>
        <v>0</v>
      </c>
      <c r="BW279" s="14">
        <f t="shared" si="108"/>
        <v>0</v>
      </c>
      <c r="BY279" s="14">
        <f t="shared" si="109"/>
        <v>0</v>
      </c>
      <c r="CA279" s="14">
        <f t="shared" si="110"/>
        <v>0</v>
      </c>
      <c r="CC279" s="14">
        <f t="shared" si="111"/>
        <v>0</v>
      </c>
      <c r="CE279" s="14">
        <f t="shared" si="112"/>
        <v>0</v>
      </c>
      <c r="CG279" s="14">
        <f t="shared" si="113"/>
        <v>0</v>
      </c>
      <c r="CI279" s="14">
        <f t="shared" si="114"/>
        <v>0</v>
      </c>
      <c r="CK279" s="14">
        <f t="shared" si="115"/>
        <v>0</v>
      </c>
      <c r="CM279" s="14">
        <f t="shared" si="116"/>
        <v>0</v>
      </c>
      <c r="CO279" s="14">
        <f t="shared" si="117"/>
        <v>0</v>
      </c>
      <c r="CQ279" s="14">
        <f t="shared" si="118"/>
        <v>0</v>
      </c>
      <c r="CS279" s="14">
        <f t="shared" si="119"/>
        <v>0</v>
      </c>
    </row>
    <row r="280" spans="2:97" x14ac:dyDescent="0.35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6" t="s">
        <v>1473</v>
      </c>
      <c r="AY280" s="14">
        <f t="shared" si="96"/>
        <v>0</v>
      </c>
      <c r="BA280" s="14">
        <f t="shared" si="97"/>
        <v>0</v>
      </c>
      <c r="BC280" s="14">
        <f t="shared" si="98"/>
        <v>0</v>
      </c>
      <c r="BE280" s="14">
        <f t="shared" si="99"/>
        <v>0</v>
      </c>
      <c r="BG280" s="14">
        <f t="shared" si="100"/>
        <v>0</v>
      </c>
      <c r="BI280" s="14">
        <f t="shared" si="101"/>
        <v>0</v>
      </c>
      <c r="BK280" s="14">
        <f t="shared" si="102"/>
        <v>0</v>
      </c>
      <c r="BM280" s="14">
        <f t="shared" si="103"/>
        <v>0</v>
      </c>
      <c r="BO280" s="14">
        <f t="shared" si="104"/>
        <v>0</v>
      </c>
      <c r="BQ280" s="14">
        <f t="shared" si="105"/>
        <v>0</v>
      </c>
      <c r="BS280" s="14">
        <f t="shared" si="106"/>
        <v>0</v>
      </c>
      <c r="BU280" s="14">
        <f t="shared" si="107"/>
        <v>0</v>
      </c>
      <c r="BW280" s="14">
        <f t="shared" si="108"/>
        <v>0</v>
      </c>
      <c r="BY280" s="14">
        <f t="shared" si="109"/>
        <v>0</v>
      </c>
      <c r="CA280" s="14">
        <f t="shared" si="110"/>
        <v>0</v>
      </c>
      <c r="CC280" s="14">
        <f t="shared" si="111"/>
        <v>0</v>
      </c>
      <c r="CE280" s="14">
        <f t="shared" si="112"/>
        <v>0</v>
      </c>
      <c r="CG280" s="14">
        <f t="shared" si="113"/>
        <v>0</v>
      </c>
      <c r="CI280" s="14">
        <f t="shared" si="114"/>
        <v>0</v>
      </c>
      <c r="CK280" s="14">
        <f t="shared" si="115"/>
        <v>0</v>
      </c>
      <c r="CM280" s="14">
        <f t="shared" si="116"/>
        <v>0</v>
      </c>
      <c r="CO280" s="14">
        <f t="shared" si="117"/>
        <v>0</v>
      </c>
      <c r="CQ280" s="14">
        <f t="shared" si="118"/>
        <v>0</v>
      </c>
      <c r="CS280" s="14">
        <f t="shared" si="119"/>
        <v>0</v>
      </c>
    </row>
    <row r="281" spans="2:97" x14ac:dyDescent="0.35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6" t="s">
        <v>1473</v>
      </c>
      <c r="AY281" s="14">
        <f t="shared" si="96"/>
        <v>0</v>
      </c>
      <c r="BA281" s="14">
        <f t="shared" si="97"/>
        <v>0</v>
      </c>
      <c r="BC281" s="14">
        <f t="shared" si="98"/>
        <v>0</v>
      </c>
      <c r="BE281" s="14">
        <f t="shared" si="99"/>
        <v>0</v>
      </c>
      <c r="BG281" s="14">
        <f t="shared" si="100"/>
        <v>0</v>
      </c>
      <c r="BI281" s="14">
        <f t="shared" si="101"/>
        <v>0</v>
      </c>
      <c r="BK281" s="14">
        <f t="shared" si="102"/>
        <v>0</v>
      </c>
      <c r="BM281" s="14">
        <f t="shared" si="103"/>
        <v>0</v>
      </c>
      <c r="BO281" s="14">
        <f t="shared" si="104"/>
        <v>0</v>
      </c>
      <c r="BQ281" s="14">
        <f t="shared" si="105"/>
        <v>0</v>
      </c>
      <c r="BS281" s="14">
        <f t="shared" si="106"/>
        <v>0</v>
      </c>
      <c r="BU281" s="14">
        <f t="shared" si="107"/>
        <v>0</v>
      </c>
      <c r="BW281" s="14">
        <f t="shared" si="108"/>
        <v>0</v>
      </c>
      <c r="BY281" s="14">
        <f t="shared" si="109"/>
        <v>0</v>
      </c>
      <c r="CA281" s="14">
        <f t="shared" si="110"/>
        <v>0</v>
      </c>
      <c r="CC281" s="14">
        <f t="shared" si="111"/>
        <v>0</v>
      </c>
      <c r="CE281" s="14">
        <f t="shared" si="112"/>
        <v>0</v>
      </c>
      <c r="CG281" s="14">
        <f t="shared" si="113"/>
        <v>0</v>
      </c>
      <c r="CI281" s="14">
        <f t="shared" si="114"/>
        <v>0</v>
      </c>
      <c r="CK281" s="14">
        <f t="shared" si="115"/>
        <v>0</v>
      </c>
      <c r="CM281" s="14">
        <f t="shared" si="116"/>
        <v>0</v>
      </c>
      <c r="CO281" s="14">
        <f t="shared" si="117"/>
        <v>0</v>
      </c>
      <c r="CQ281" s="14">
        <f t="shared" si="118"/>
        <v>0</v>
      </c>
      <c r="CS281" s="14">
        <f t="shared" si="119"/>
        <v>0</v>
      </c>
    </row>
    <row r="282" spans="2:97" x14ac:dyDescent="0.35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6" t="s">
        <v>1473</v>
      </c>
      <c r="AY282" s="14">
        <f t="shared" si="96"/>
        <v>0</v>
      </c>
      <c r="BA282" s="14">
        <f t="shared" si="97"/>
        <v>0</v>
      </c>
      <c r="BC282" s="14">
        <f t="shared" si="98"/>
        <v>0</v>
      </c>
      <c r="BE282" s="14">
        <f t="shared" si="99"/>
        <v>0</v>
      </c>
      <c r="BG282" s="14">
        <f t="shared" si="100"/>
        <v>0</v>
      </c>
      <c r="BI282" s="14">
        <f t="shared" si="101"/>
        <v>0</v>
      </c>
      <c r="BK282" s="14">
        <f t="shared" si="102"/>
        <v>0</v>
      </c>
      <c r="BM282" s="14">
        <f t="shared" si="103"/>
        <v>0</v>
      </c>
      <c r="BO282" s="14">
        <f t="shared" si="104"/>
        <v>0</v>
      </c>
      <c r="BQ282" s="14">
        <f t="shared" si="105"/>
        <v>0</v>
      </c>
      <c r="BS282" s="14">
        <f t="shared" si="106"/>
        <v>0</v>
      </c>
      <c r="BU282" s="14">
        <f t="shared" si="107"/>
        <v>0</v>
      </c>
      <c r="BW282" s="14">
        <f t="shared" si="108"/>
        <v>0</v>
      </c>
      <c r="BY282" s="14">
        <f t="shared" si="109"/>
        <v>0</v>
      </c>
      <c r="CA282" s="14">
        <f t="shared" si="110"/>
        <v>0</v>
      </c>
      <c r="CC282" s="14">
        <f t="shared" si="111"/>
        <v>0</v>
      </c>
      <c r="CE282" s="14">
        <f t="shared" si="112"/>
        <v>0</v>
      </c>
      <c r="CG282" s="14">
        <f t="shared" si="113"/>
        <v>0</v>
      </c>
      <c r="CI282" s="14">
        <f t="shared" si="114"/>
        <v>0</v>
      </c>
      <c r="CK282" s="14">
        <f t="shared" si="115"/>
        <v>0</v>
      </c>
      <c r="CM282" s="14">
        <f t="shared" si="116"/>
        <v>0</v>
      </c>
      <c r="CO282" s="14">
        <f t="shared" si="117"/>
        <v>0</v>
      </c>
      <c r="CQ282" s="14">
        <f t="shared" si="118"/>
        <v>0</v>
      </c>
      <c r="CS282" s="14">
        <f t="shared" si="119"/>
        <v>0</v>
      </c>
    </row>
    <row r="283" spans="2:97" x14ac:dyDescent="0.35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6" t="s">
        <v>1473</v>
      </c>
      <c r="AY283" s="14">
        <f t="shared" si="96"/>
        <v>0</v>
      </c>
      <c r="BA283" s="14">
        <f t="shared" si="97"/>
        <v>0</v>
      </c>
      <c r="BC283" s="14">
        <f t="shared" si="98"/>
        <v>0</v>
      </c>
      <c r="BE283" s="14">
        <f t="shared" si="99"/>
        <v>0</v>
      </c>
      <c r="BG283" s="14">
        <f t="shared" si="100"/>
        <v>0</v>
      </c>
      <c r="BI283" s="14">
        <f t="shared" si="101"/>
        <v>0</v>
      </c>
      <c r="BK283" s="14">
        <f t="shared" si="102"/>
        <v>0</v>
      </c>
      <c r="BM283" s="14">
        <f t="shared" si="103"/>
        <v>0</v>
      </c>
      <c r="BO283" s="14">
        <f t="shared" si="104"/>
        <v>0</v>
      </c>
      <c r="BQ283" s="14">
        <f t="shared" si="105"/>
        <v>0</v>
      </c>
      <c r="BS283" s="14">
        <f t="shared" si="106"/>
        <v>0</v>
      </c>
      <c r="BU283" s="14">
        <f t="shared" si="107"/>
        <v>0</v>
      </c>
      <c r="BW283" s="14">
        <f t="shared" si="108"/>
        <v>0</v>
      </c>
      <c r="BY283" s="14">
        <f t="shared" si="109"/>
        <v>0</v>
      </c>
      <c r="CA283" s="14">
        <f t="shared" si="110"/>
        <v>0</v>
      </c>
      <c r="CC283" s="14">
        <f t="shared" si="111"/>
        <v>0</v>
      </c>
      <c r="CE283" s="14">
        <f t="shared" si="112"/>
        <v>0</v>
      </c>
      <c r="CG283" s="14">
        <f t="shared" si="113"/>
        <v>0</v>
      </c>
      <c r="CI283" s="14">
        <f t="shared" si="114"/>
        <v>0</v>
      </c>
      <c r="CK283" s="14">
        <f t="shared" si="115"/>
        <v>0</v>
      </c>
      <c r="CM283" s="14">
        <f t="shared" si="116"/>
        <v>0</v>
      </c>
      <c r="CO283" s="14">
        <f t="shared" si="117"/>
        <v>0</v>
      </c>
      <c r="CQ283" s="14">
        <f t="shared" si="118"/>
        <v>0</v>
      </c>
      <c r="CS283" s="14">
        <f t="shared" si="119"/>
        <v>0</v>
      </c>
    </row>
    <row r="284" spans="2:97" x14ac:dyDescent="0.35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6" t="s">
        <v>1473</v>
      </c>
      <c r="AY284" s="14">
        <f t="shared" si="96"/>
        <v>0</v>
      </c>
      <c r="BA284" s="14">
        <f t="shared" si="97"/>
        <v>0</v>
      </c>
      <c r="BC284" s="14">
        <f t="shared" si="98"/>
        <v>0</v>
      </c>
      <c r="BE284" s="14">
        <f t="shared" si="99"/>
        <v>0</v>
      </c>
      <c r="BG284" s="14">
        <f t="shared" si="100"/>
        <v>0</v>
      </c>
      <c r="BI284" s="14">
        <f t="shared" si="101"/>
        <v>0</v>
      </c>
      <c r="BK284" s="14">
        <f t="shared" si="102"/>
        <v>0</v>
      </c>
      <c r="BM284" s="14">
        <f t="shared" si="103"/>
        <v>0</v>
      </c>
      <c r="BO284" s="14">
        <f t="shared" si="104"/>
        <v>0</v>
      </c>
      <c r="BQ284" s="14">
        <f t="shared" si="105"/>
        <v>0</v>
      </c>
      <c r="BS284" s="14">
        <f t="shared" si="106"/>
        <v>0</v>
      </c>
      <c r="BU284" s="14">
        <f t="shared" si="107"/>
        <v>0</v>
      </c>
      <c r="BW284" s="14">
        <f t="shared" si="108"/>
        <v>0</v>
      </c>
      <c r="BY284" s="14">
        <f t="shared" si="109"/>
        <v>0</v>
      </c>
      <c r="CA284" s="14">
        <f t="shared" si="110"/>
        <v>0</v>
      </c>
      <c r="CC284" s="14">
        <f t="shared" si="111"/>
        <v>0</v>
      </c>
      <c r="CE284" s="14">
        <f t="shared" si="112"/>
        <v>0</v>
      </c>
      <c r="CG284" s="14">
        <f t="shared" si="113"/>
        <v>0</v>
      </c>
      <c r="CI284" s="14">
        <f t="shared" si="114"/>
        <v>0</v>
      </c>
      <c r="CK284" s="14">
        <f t="shared" si="115"/>
        <v>0</v>
      </c>
      <c r="CM284" s="14">
        <f t="shared" si="116"/>
        <v>0</v>
      </c>
      <c r="CO284" s="14">
        <f t="shared" si="117"/>
        <v>0</v>
      </c>
      <c r="CQ284" s="14">
        <f t="shared" si="118"/>
        <v>0</v>
      </c>
      <c r="CS284" s="14">
        <f t="shared" si="119"/>
        <v>0</v>
      </c>
    </row>
    <row r="285" spans="2:97" x14ac:dyDescent="0.3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6" t="s">
        <v>1473</v>
      </c>
      <c r="AY285" s="14">
        <f t="shared" si="96"/>
        <v>0</v>
      </c>
      <c r="BA285" s="14">
        <f t="shared" si="97"/>
        <v>0</v>
      </c>
      <c r="BC285" s="14">
        <f t="shared" si="98"/>
        <v>0</v>
      </c>
      <c r="BE285" s="14">
        <f t="shared" si="99"/>
        <v>0</v>
      </c>
      <c r="BG285" s="14">
        <f t="shared" si="100"/>
        <v>0</v>
      </c>
      <c r="BI285" s="14">
        <f t="shared" si="101"/>
        <v>0</v>
      </c>
      <c r="BK285" s="14">
        <f t="shared" si="102"/>
        <v>0</v>
      </c>
      <c r="BM285" s="14">
        <f t="shared" si="103"/>
        <v>0</v>
      </c>
      <c r="BO285" s="14">
        <f t="shared" si="104"/>
        <v>0</v>
      </c>
      <c r="BQ285" s="14">
        <f t="shared" si="105"/>
        <v>0</v>
      </c>
      <c r="BS285" s="14">
        <f t="shared" si="106"/>
        <v>0</v>
      </c>
      <c r="BU285" s="14">
        <f t="shared" si="107"/>
        <v>0</v>
      </c>
      <c r="BW285" s="14">
        <f t="shared" si="108"/>
        <v>0</v>
      </c>
      <c r="BY285" s="14">
        <f t="shared" si="109"/>
        <v>0</v>
      </c>
      <c r="CA285" s="14">
        <f t="shared" si="110"/>
        <v>0</v>
      </c>
      <c r="CC285" s="14">
        <f t="shared" si="111"/>
        <v>0</v>
      </c>
      <c r="CE285" s="14">
        <f t="shared" si="112"/>
        <v>0</v>
      </c>
      <c r="CG285" s="14">
        <f t="shared" si="113"/>
        <v>0</v>
      </c>
      <c r="CI285" s="14">
        <f t="shared" si="114"/>
        <v>0</v>
      </c>
      <c r="CK285" s="14">
        <f t="shared" si="115"/>
        <v>0</v>
      </c>
      <c r="CM285" s="14">
        <f t="shared" si="116"/>
        <v>0</v>
      </c>
      <c r="CO285" s="14">
        <f t="shared" si="117"/>
        <v>0</v>
      </c>
      <c r="CQ285" s="14">
        <f t="shared" si="118"/>
        <v>0</v>
      </c>
      <c r="CS285" s="14">
        <f t="shared" si="119"/>
        <v>0</v>
      </c>
    </row>
    <row r="286" spans="2:97" x14ac:dyDescent="0.35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6" t="s">
        <v>1473</v>
      </c>
      <c r="AY286" s="14">
        <f t="shared" si="96"/>
        <v>0</v>
      </c>
      <c r="BA286" s="14">
        <f t="shared" si="97"/>
        <v>0</v>
      </c>
      <c r="BC286" s="14">
        <f t="shared" si="98"/>
        <v>0</v>
      </c>
      <c r="BE286" s="14">
        <f t="shared" si="99"/>
        <v>0</v>
      </c>
      <c r="BG286" s="14">
        <f t="shared" si="100"/>
        <v>0</v>
      </c>
      <c r="BI286" s="14">
        <f t="shared" si="101"/>
        <v>0</v>
      </c>
      <c r="BK286" s="14">
        <f t="shared" si="102"/>
        <v>0</v>
      </c>
      <c r="BM286" s="14">
        <f t="shared" si="103"/>
        <v>0</v>
      </c>
      <c r="BO286" s="14">
        <f t="shared" si="104"/>
        <v>0</v>
      </c>
      <c r="BQ286" s="14">
        <f t="shared" si="105"/>
        <v>0</v>
      </c>
      <c r="BS286" s="14">
        <f t="shared" si="106"/>
        <v>0</v>
      </c>
      <c r="BU286" s="14">
        <f t="shared" si="107"/>
        <v>0</v>
      </c>
      <c r="BW286" s="14">
        <f t="shared" si="108"/>
        <v>0</v>
      </c>
      <c r="BY286" s="14">
        <f t="shared" si="109"/>
        <v>0</v>
      </c>
      <c r="CA286" s="14">
        <f t="shared" si="110"/>
        <v>0</v>
      </c>
      <c r="CC286" s="14">
        <f t="shared" si="111"/>
        <v>0</v>
      </c>
      <c r="CE286" s="14">
        <f t="shared" si="112"/>
        <v>0</v>
      </c>
      <c r="CG286" s="14">
        <f t="shared" si="113"/>
        <v>0</v>
      </c>
      <c r="CI286" s="14">
        <f t="shared" si="114"/>
        <v>0</v>
      </c>
      <c r="CK286" s="14">
        <f t="shared" si="115"/>
        <v>0</v>
      </c>
      <c r="CM286" s="14">
        <f t="shared" si="116"/>
        <v>0</v>
      </c>
      <c r="CO286" s="14">
        <f t="shared" si="117"/>
        <v>0</v>
      </c>
      <c r="CQ286" s="14">
        <f t="shared" si="118"/>
        <v>0</v>
      </c>
      <c r="CS286" s="14">
        <f t="shared" si="119"/>
        <v>0</v>
      </c>
    </row>
    <row r="287" spans="2:97" x14ac:dyDescent="0.35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6" t="s">
        <v>1473</v>
      </c>
      <c r="AY287" s="14">
        <f t="shared" si="96"/>
        <v>0</v>
      </c>
      <c r="BA287" s="14">
        <f t="shared" si="97"/>
        <v>0</v>
      </c>
      <c r="BC287" s="14">
        <f t="shared" si="98"/>
        <v>0</v>
      </c>
      <c r="BE287" s="14">
        <f t="shared" si="99"/>
        <v>0</v>
      </c>
      <c r="BG287" s="14">
        <f t="shared" si="100"/>
        <v>0</v>
      </c>
      <c r="BI287" s="14">
        <f t="shared" si="101"/>
        <v>0</v>
      </c>
      <c r="BK287" s="14">
        <f t="shared" si="102"/>
        <v>0</v>
      </c>
      <c r="BM287" s="14">
        <f t="shared" si="103"/>
        <v>0</v>
      </c>
      <c r="BO287" s="14">
        <f t="shared" si="104"/>
        <v>0</v>
      </c>
      <c r="BQ287" s="14">
        <f t="shared" si="105"/>
        <v>0</v>
      </c>
      <c r="BS287" s="14">
        <f t="shared" si="106"/>
        <v>0</v>
      </c>
      <c r="BU287" s="14">
        <f t="shared" si="107"/>
        <v>0</v>
      </c>
      <c r="BW287" s="14">
        <f t="shared" si="108"/>
        <v>0</v>
      </c>
      <c r="BY287" s="14">
        <f t="shared" si="109"/>
        <v>0</v>
      </c>
      <c r="CA287" s="14">
        <f t="shared" si="110"/>
        <v>0</v>
      </c>
      <c r="CC287" s="14">
        <f t="shared" si="111"/>
        <v>0</v>
      </c>
      <c r="CE287" s="14">
        <f t="shared" si="112"/>
        <v>0</v>
      </c>
      <c r="CG287" s="14">
        <f t="shared" si="113"/>
        <v>0</v>
      </c>
      <c r="CI287" s="14">
        <f t="shared" si="114"/>
        <v>0</v>
      </c>
      <c r="CK287" s="14">
        <f t="shared" si="115"/>
        <v>0</v>
      </c>
      <c r="CM287" s="14">
        <f t="shared" si="116"/>
        <v>0</v>
      </c>
      <c r="CO287" s="14">
        <f t="shared" si="117"/>
        <v>0</v>
      </c>
      <c r="CQ287" s="14">
        <f t="shared" si="118"/>
        <v>0</v>
      </c>
      <c r="CS287" s="14">
        <f t="shared" si="119"/>
        <v>0</v>
      </c>
    </row>
    <row r="288" spans="2:97" x14ac:dyDescent="0.35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6" t="s">
        <v>1473</v>
      </c>
      <c r="AY288" s="14">
        <f t="shared" si="96"/>
        <v>0</v>
      </c>
      <c r="BA288" s="14">
        <f t="shared" si="97"/>
        <v>0</v>
      </c>
      <c r="BC288" s="14">
        <f t="shared" si="98"/>
        <v>0</v>
      </c>
      <c r="BE288" s="14">
        <f t="shared" si="99"/>
        <v>0</v>
      </c>
      <c r="BG288" s="14">
        <f t="shared" si="100"/>
        <v>0</v>
      </c>
      <c r="BI288" s="14">
        <f t="shared" si="101"/>
        <v>0</v>
      </c>
      <c r="BK288" s="14">
        <f t="shared" si="102"/>
        <v>0</v>
      </c>
      <c r="BM288" s="14">
        <f t="shared" si="103"/>
        <v>0</v>
      </c>
      <c r="BO288" s="14">
        <f t="shared" si="104"/>
        <v>0</v>
      </c>
      <c r="BQ288" s="14">
        <f t="shared" si="105"/>
        <v>0</v>
      </c>
      <c r="BS288" s="14">
        <f t="shared" si="106"/>
        <v>0</v>
      </c>
      <c r="BU288" s="14">
        <f t="shared" si="107"/>
        <v>0</v>
      </c>
      <c r="BW288" s="14">
        <f t="shared" si="108"/>
        <v>0</v>
      </c>
      <c r="BY288" s="14">
        <f t="shared" si="109"/>
        <v>0</v>
      </c>
      <c r="CA288" s="14">
        <f t="shared" si="110"/>
        <v>0</v>
      </c>
      <c r="CC288" s="14">
        <f t="shared" si="111"/>
        <v>0</v>
      </c>
      <c r="CE288" s="14">
        <f t="shared" si="112"/>
        <v>0</v>
      </c>
      <c r="CG288" s="14">
        <f t="shared" si="113"/>
        <v>0</v>
      </c>
      <c r="CI288" s="14">
        <f t="shared" si="114"/>
        <v>0</v>
      </c>
      <c r="CK288" s="14">
        <f t="shared" si="115"/>
        <v>0</v>
      </c>
      <c r="CM288" s="14">
        <f t="shared" si="116"/>
        <v>0</v>
      </c>
      <c r="CO288" s="14">
        <f t="shared" si="117"/>
        <v>0</v>
      </c>
      <c r="CQ288" s="14">
        <f t="shared" si="118"/>
        <v>0</v>
      </c>
      <c r="CS288" s="14">
        <f t="shared" si="119"/>
        <v>0</v>
      </c>
    </row>
    <row r="289" spans="2:97" x14ac:dyDescent="0.35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6" t="s">
        <v>1473</v>
      </c>
      <c r="AY289" s="14">
        <f t="shared" si="96"/>
        <v>0</v>
      </c>
      <c r="BA289" s="14">
        <f t="shared" si="97"/>
        <v>0</v>
      </c>
      <c r="BC289" s="14">
        <f t="shared" si="98"/>
        <v>0</v>
      </c>
      <c r="BE289" s="14">
        <f t="shared" si="99"/>
        <v>0</v>
      </c>
      <c r="BG289" s="14">
        <f t="shared" si="100"/>
        <v>0</v>
      </c>
      <c r="BI289" s="14">
        <f t="shared" si="101"/>
        <v>0</v>
      </c>
      <c r="BK289" s="14">
        <f t="shared" si="102"/>
        <v>0</v>
      </c>
      <c r="BM289" s="14">
        <f t="shared" si="103"/>
        <v>0</v>
      </c>
      <c r="BO289" s="14">
        <f t="shared" si="104"/>
        <v>0</v>
      </c>
      <c r="BQ289" s="14">
        <f t="shared" si="105"/>
        <v>0</v>
      </c>
      <c r="BS289" s="14">
        <f t="shared" si="106"/>
        <v>0</v>
      </c>
      <c r="BU289" s="14">
        <f t="shared" si="107"/>
        <v>0</v>
      </c>
      <c r="BW289" s="14">
        <f t="shared" si="108"/>
        <v>0</v>
      </c>
      <c r="BY289" s="14">
        <f t="shared" si="109"/>
        <v>0</v>
      </c>
      <c r="CA289" s="14">
        <f t="shared" si="110"/>
        <v>0</v>
      </c>
      <c r="CC289" s="14">
        <f t="shared" si="111"/>
        <v>0</v>
      </c>
      <c r="CE289" s="14">
        <f t="shared" si="112"/>
        <v>0</v>
      </c>
      <c r="CG289" s="14">
        <f t="shared" si="113"/>
        <v>0</v>
      </c>
      <c r="CI289" s="14">
        <f t="shared" si="114"/>
        <v>0</v>
      </c>
      <c r="CK289" s="14">
        <f t="shared" si="115"/>
        <v>0</v>
      </c>
      <c r="CM289" s="14">
        <f t="shared" si="116"/>
        <v>0</v>
      </c>
      <c r="CO289" s="14">
        <f t="shared" si="117"/>
        <v>0</v>
      </c>
      <c r="CQ289" s="14">
        <f t="shared" si="118"/>
        <v>0</v>
      </c>
      <c r="CS289" s="14">
        <f t="shared" si="119"/>
        <v>0</v>
      </c>
    </row>
    <row r="290" spans="2:97" x14ac:dyDescent="0.35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6" t="s">
        <v>1473</v>
      </c>
      <c r="AY290" s="14">
        <f t="shared" si="96"/>
        <v>0</v>
      </c>
      <c r="BA290" s="14">
        <f t="shared" si="97"/>
        <v>0</v>
      </c>
      <c r="BC290" s="14">
        <f t="shared" si="98"/>
        <v>0</v>
      </c>
      <c r="BE290" s="14">
        <f t="shared" si="99"/>
        <v>0</v>
      </c>
      <c r="BG290" s="14">
        <f t="shared" si="100"/>
        <v>0</v>
      </c>
      <c r="BI290" s="14">
        <f t="shared" si="101"/>
        <v>0</v>
      </c>
      <c r="BK290" s="14">
        <f t="shared" si="102"/>
        <v>0</v>
      </c>
      <c r="BM290" s="14">
        <f t="shared" si="103"/>
        <v>0</v>
      </c>
      <c r="BO290" s="14">
        <f t="shared" si="104"/>
        <v>0</v>
      </c>
      <c r="BQ290" s="14">
        <f t="shared" si="105"/>
        <v>0</v>
      </c>
      <c r="BS290" s="14">
        <f t="shared" si="106"/>
        <v>0</v>
      </c>
      <c r="BU290" s="14">
        <f t="shared" si="107"/>
        <v>0</v>
      </c>
      <c r="BW290" s="14">
        <f t="shared" si="108"/>
        <v>0</v>
      </c>
      <c r="BY290" s="14">
        <f t="shared" si="109"/>
        <v>0</v>
      </c>
      <c r="CA290" s="14">
        <f t="shared" si="110"/>
        <v>0</v>
      </c>
      <c r="CC290" s="14">
        <f t="shared" si="111"/>
        <v>0</v>
      </c>
      <c r="CE290" s="14">
        <f t="shared" si="112"/>
        <v>0</v>
      </c>
      <c r="CG290" s="14">
        <f t="shared" si="113"/>
        <v>0</v>
      </c>
      <c r="CI290" s="14">
        <f t="shared" si="114"/>
        <v>0</v>
      </c>
      <c r="CK290" s="14">
        <f t="shared" si="115"/>
        <v>0</v>
      </c>
      <c r="CM290" s="14">
        <f t="shared" si="116"/>
        <v>0</v>
      </c>
      <c r="CO290" s="14">
        <f t="shared" si="117"/>
        <v>0</v>
      </c>
      <c r="CQ290" s="14">
        <f t="shared" si="118"/>
        <v>0</v>
      </c>
      <c r="CS290" s="14">
        <f t="shared" si="119"/>
        <v>0</v>
      </c>
    </row>
    <row r="291" spans="2:97" x14ac:dyDescent="0.35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6" t="s">
        <v>1473</v>
      </c>
      <c r="AY291" s="14">
        <f t="shared" si="96"/>
        <v>0</v>
      </c>
      <c r="BA291" s="14">
        <f t="shared" si="97"/>
        <v>0</v>
      </c>
      <c r="BC291" s="14">
        <f t="shared" si="98"/>
        <v>0</v>
      </c>
      <c r="BE291" s="14">
        <f t="shared" si="99"/>
        <v>0</v>
      </c>
      <c r="BG291" s="14">
        <f t="shared" si="100"/>
        <v>0</v>
      </c>
      <c r="BI291" s="14">
        <f t="shared" si="101"/>
        <v>0</v>
      </c>
      <c r="BK291" s="14">
        <f t="shared" si="102"/>
        <v>0</v>
      </c>
      <c r="BM291" s="14">
        <f t="shared" si="103"/>
        <v>0</v>
      </c>
      <c r="BO291" s="14">
        <f t="shared" si="104"/>
        <v>0</v>
      </c>
      <c r="BQ291" s="14">
        <f t="shared" si="105"/>
        <v>0</v>
      </c>
      <c r="BS291" s="14">
        <f t="shared" si="106"/>
        <v>0</v>
      </c>
      <c r="BU291" s="14">
        <f t="shared" si="107"/>
        <v>0</v>
      </c>
      <c r="BW291" s="14">
        <f t="shared" si="108"/>
        <v>0</v>
      </c>
      <c r="BY291" s="14">
        <f t="shared" si="109"/>
        <v>0</v>
      </c>
      <c r="CA291" s="14">
        <f t="shared" si="110"/>
        <v>0</v>
      </c>
      <c r="CC291" s="14">
        <f t="shared" si="111"/>
        <v>0</v>
      </c>
      <c r="CE291" s="14">
        <f t="shared" si="112"/>
        <v>0</v>
      </c>
      <c r="CG291" s="14">
        <f t="shared" si="113"/>
        <v>0</v>
      </c>
      <c r="CI291" s="14">
        <f t="shared" si="114"/>
        <v>0</v>
      </c>
      <c r="CK291" s="14">
        <f t="shared" si="115"/>
        <v>0</v>
      </c>
      <c r="CM291" s="14">
        <f t="shared" si="116"/>
        <v>0</v>
      </c>
      <c r="CO291" s="14">
        <f t="shared" si="117"/>
        <v>0</v>
      </c>
      <c r="CQ291" s="14">
        <f t="shared" si="118"/>
        <v>0</v>
      </c>
      <c r="CS291" s="14">
        <f t="shared" si="119"/>
        <v>0</v>
      </c>
    </row>
    <row r="292" spans="2:97" x14ac:dyDescent="0.35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6" t="s">
        <v>1473</v>
      </c>
      <c r="AY292" s="14">
        <f t="shared" si="96"/>
        <v>0</v>
      </c>
      <c r="BA292" s="14">
        <f t="shared" si="97"/>
        <v>0</v>
      </c>
      <c r="BC292" s="14">
        <f t="shared" si="98"/>
        <v>0</v>
      </c>
      <c r="BE292" s="14">
        <f t="shared" si="99"/>
        <v>0</v>
      </c>
      <c r="BG292" s="14">
        <f t="shared" si="100"/>
        <v>0</v>
      </c>
      <c r="BI292" s="14">
        <f t="shared" si="101"/>
        <v>0</v>
      </c>
      <c r="BK292" s="14">
        <f t="shared" si="102"/>
        <v>0</v>
      </c>
      <c r="BM292" s="14">
        <f t="shared" si="103"/>
        <v>0</v>
      </c>
      <c r="BO292" s="14">
        <f t="shared" si="104"/>
        <v>0</v>
      </c>
      <c r="BQ292" s="14">
        <f t="shared" si="105"/>
        <v>0</v>
      </c>
      <c r="BS292" s="14">
        <f t="shared" si="106"/>
        <v>0</v>
      </c>
      <c r="BU292" s="14">
        <f t="shared" si="107"/>
        <v>0</v>
      </c>
      <c r="BW292" s="14">
        <f t="shared" si="108"/>
        <v>0</v>
      </c>
      <c r="BY292" s="14">
        <f t="shared" si="109"/>
        <v>0</v>
      </c>
      <c r="CA292" s="14">
        <f t="shared" si="110"/>
        <v>0</v>
      </c>
      <c r="CC292" s="14">
        <f t="shared" si="111"/>
        <v>0</v>
      </c>
      <c r="CE292" s="14">
        <f t="shared" si="112"/>
        <v>0</v>
      </c>
      <c r="CG292" s="14">
        <f t="shared" si="113"/>
        <v>0</v>
      </c>
      <c r="CI292" s="14">
        <f t="shared" si="114"/>
        <v>0</v>
      </c>
      <c r="CK292" s="14">
        <f t="shared" si="115"/>
        <v>0</v>
      </c>
      <c r="CM292" s="14">
        <f t="shared" si="116"/>
        <v>0</v>
      </c>
      <c r="CO292" s="14">
        <f t="shared" si="117"/>
        <v>0</v>
      </c>
      <c r="CQ292" s="14">
        <f t="shared" si="118"/>
        <v>0</v>
      </c>
      <c r="CS292" s="14">
        <f t="shared" si="119"/>
        <v>0</v>
      </c>
    </row>
    <row r="293" spans="2:97" x14ac:dyDescent="0.35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6" t="s">
        <v>1473</v>
      </c>
      <c r="AY293" s="14">
        <f t="shared" si="96"/>
        <v>0</v>
      </c>
      <c r="BA293" s="14">
        <f t="shared" si="97"/>
        <v>0</v>
      </c>
      <c r="BC293" s="14">
        <f t="shared" si="98"/>
        <v>0</v>
      </c>
      <c r="BE293" s="14">
        <f t="shared" si="99"/>
        <v>0</v>
      </c>
      <c r="BG293" s="14">
        <f t="shared" si="100"/>
        <v>0</v>
      </c>
      <c r="BI293" s="14">
        <f t="shared" si="101"/>
        <v>0</v>
      </c>
      <c r="BK293" s="14">
        <f t="shared" si="102"/>
        <v>0</v>
      </c>
      <c r="BM293" s="14">
        <f t="shared" si="103"/>
        <v>0</v>
      </c>
      <c r="BO293" s="14">
        <f t="shared" si="104"/>
        <v>0</v>
      </c>
      <c r="BQ293" s="14">
        <f t="shared" si="105"/>
        <v>0</v>
      </c>
      <c r="BS293" s="14">
        <f t="shared" si="106"/>
        <v>0</v>
      </c>
      <c r="BU293" s="14">
        <f t="shared" si="107"/>
        <v>0</v>
      </c>
      <c r="BW293" s="14">
        <f t="shared" si="108"/>
        <v>0</v>
      </c>
      <c r="BY293" s="14">
        <f t="shared" si="109"/>
        <v>0</v>
      </c>
      <c r="CA293" s="14">
        <f t="shared" si="110"/>
        <v>0</v>
      </c>
      <c r="CC293" s="14">
        <f t="shared" si="111"/>
        <v>0</v>
      </c>
      <c r="CE293" s="14">
        <f t="shared" si="112"/>
        <v>0</v>
      </c>
      <c r="CG293" s="14">
        <f t="shared" si="113"/>
        <v>0</v>
      </c>
      <c r="CI293" s="14">
        <f t="shared" si="114"/>
        <v>0</v>
      </c>
      <c r="CK293" s="14">
        <f t="shared" si="115"/>
        <v>0</v>
      </c>
      <c r="CM293" s="14">
        <f t="shared" si="116"/>
        <v>0</v>
      </c>
      <c r="CO293" s="14">
        <f t="shared" si="117"/>
        <v>0</v>
      </c>
      <c r="CQ293" s="14">
        <f t="shared" si="118"/>
        <v>0</v>
      </c>
      <c r="CS293" s="14">
        <f t="shared" si="119"/>
        <v>0</v>
      </c>
    </row>
    <row r="294" spans="2:97" x14ac:dyDescent="0.35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6" t="s">
        <v>1473</v>
      </c>
      <c r="AY294" s="14">
        <f t="shared" si="96"/>
        <v>0</v>
      </c>
      <c r="BA294" s="14">
        <f t="shared" si="97"/>
        <v>0</v>
      </c>
      <c r="BC294" s="14">
        <f t="shared" si="98"/>
        <v>0</v>
      </c>
      <c r="BE294" s="14">
        <f t="shared" si="99"/>
        <v>0</v>
      </c>
      <c r="BG294" s="14">
        <f t="shared" si="100"/>
        <v>0</v>
      </c>
      <c r="BI294" s="14">
        <f t="shared" si="101"/>
        <v>0</v>
      </c>
      <c r="BK294" s="14">
        <f t="shared" si="102"/>
        <v>0</v>
      </c>
      <c r="BM294" s="14">
        <f t="shared" si="103"/>
        <v>0</v>
      </c>
      <c r="BO294" s="14">
        <f t="shared" si="104"/>
        <v>0</v>
      </c>
      <c r="BQ294" s="14">
        <f t="shared" si="105"/>
        <v>0</v>
      </c>
      <c r="BS294" s="14">
        <f t="shared" si="106"/>
        <v>0</v>
      </c>
      <c r="BU294" s="14">
        <f t="shared" si="107"/>
        <v>0</v>
      </c>
      <c r="BW294" s="14">
        <f t="shared" si="108"/>
        <v>0</v>
      </c>
      <c r="BY294" s="14">
        <f t="shared" si="109"/>
        <v>0</v>
      </c>
      <c r="CA294" s="14">
        <f t="shared" si="110"/>
        <v>0</v>
      </c>
      <c r="CC294" s="14">
        <f t="shared" si="111"/>
        <v>0</v>
      </c>
      <c r="CE294" s="14">
        <f t="shared" si="112"/>
        <v>0</v>
      </c>
      <c r="CG294" s="14">
        <f t="shared" si="113"/>
        <v>0</v>
      </c>
      <c r="CI294" s="14">
        <f t="shared" si="114"/>
        <v>0</v>
      </c>
      <c r="CK294" s="14">
        <f t="shared" si="115"/>
        <v>0</v>
      </c>
      <c r="CM294" s="14">
        <f t="shared" si="116"/>
        <v>0</v>
      </c>
      <c r="CO294" s="14">
        <f t="shared" si="117"/>
        <v>0</v>
      </c>
      <c r="CQ294" s="14">
        <f t="shared" si="118"/>
        <v>0</v>
      </c>
      <c r="CS294" s="14">
        <f t="shared" si="119"/>
        <v>0</v>
      </c>
    </row>
    <row r="295" spans="2:97" x14ac:dyDescent="0.3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6" t="s">
        <v>1473</v>
      </c>
      <c r="AY295" s="14">
        <f t="shared" si="96"/>
        <v>0</v>
      </c>
      <c r="BA295" s="14">
        <f t="shared" si="97"/>
        <v>0</v>
      </c>
      <c r="BC295" s="14">
        <f t="shared" si="98"/>
        <v>0</v>
      </c>
      <c r="BE295" s="14">
        <f t="shared" si="99"/>
        <v>0</v>
      </c>
      <c r="BG295" s="14">
        <f t="shared" si="100"/>
        <v>0</v>
      </c>
      <c r="BI295" s="14">
        <f t="shared" si="101"/>
        <v>0</v>
      </c>
      <c r="BK295" s="14">
        <f t="shared" si="102"/>
        <v>0</v>
      </c>
      <c r="BM295" s="14">
        <f t="shared" si="103"/>
        <v>0</v>
      </c>
      <c r="BO295" s="14">
        <f t="shared" si="104"/>
        <v>0</v>
      </c>
      <c r="BQ295" s="14">
        <f t="shared" si="105"/>
        <v>0</v>
      </c>
      <c r="BS295" s="14">
        <f t="shared" si="106"/>
        <v>0</v>
      </c>
      <c r="BU295" s="14">
        <f t="shared" si="107"/>
        <v>0</v>
      </c>
      <c r="BW295" s="14">
        <f t="shared" si="108"/>
        <v>0</v>
      </c>
      <c r="BY295" s="14">
        <f t="shared" si="109"/>
        <v>0</v>
      </c>
      <c r="CA295" s="14">
        <f t="shared" si="110"/>
        <v>0</v>
      </c>
      <c r="CC295" s="14">
        <f t="shared" si="111"/>
        <v>0</v>
      </c>
      <c r="CE295" s="14">
        <f t="shared" si="112"/>
        <v>0</v>
      </c>
      <c r="CG295" s="14">
        <f t="shared" si="113"/>
        <v>0</v>
      </c>
      <c r="CI295" s="14">
        <f t="shared" si="114"/>
        <v>0</v>
      </c>
      <c r="CK295" s="14">
        <f t="shared" si="115"/>
        <v>0</v>
      </c>
      <c r="CM295" s="14">
        <f t="shared" si="116"/>
        <v>0</v>
      </c>
      <c r="CO295" s="14">
        <f t="shared" si="117"/>
        <v>0</v>
      </c>
      <c r="CQ295" s="14">
        <f t="shared" si="118"/>
        <v>0</v>
      </c>
      <c r="CS295" s="14">
        <f t="shared" si="119"/>
        <v>0</v>
      </c>
    </row>
    <row r="296" spans="2:97" x14ac:dyDescent="0.35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6" t="s">
        <v>1473</v>
      </c>
      <c r="AY296" s="14">
        <f t="shared" si="96"/>
        <v>0</v>
      </c>
      <c r="BA296" s="14">
        <f t="shared" si="97"/>
        <v>0</v>
      </c>
      <c r="BC296" s="14">
        <f t="shared" si="98"/>
        <v>0</v>
      </c>
      <c r="BE296" s="14">
        <f t="shared" si="99"/>
        <v>0</v>
      </c>
      <c r="BG296" s="14">
        <f t="shared" si="100"/>
        <v>0</v>
      </c>
      <c r="BI296" s="14">
        <f t="shared" si="101"/>
        <v>0</v>
      </c>
      <c r="BK296" s="14">
        <f t="shared" si="102"/>
        <v>0</v>
      </c>
      <c r="BM296" s="14">
        <f t="shared" si="103"/>
        <v>0</v>
      </c>
      <c r="BO296" s="14">
        <f t="shared" si="104"/>
        <v>0</v>
      </c>
      <c r="BQ296" s="14">
        <f t="shared" si="105"/>
        <v>0</v>
      </c>
      <c r="BS296" s="14">
        <f t="shared" si="106"/>
        <v>0</v>
      </c>
      <c r="BU296" s="14">
        <f t="shared" si="107"/>
        <v>0</v>
      </c>
      <c r="BW296" s="14">
        <f t="shared" si="108"/>
        <v>0</v>
      </c>
      <c r="BY296" s="14">
        <f t="shared" si="109"/>
        <v>0</v>
      </c>
      <c r="CA296" s="14">
        <f t="shared" si="110"/>
        <v>0</v>
      </c>
      <c r="CC296" s="14">
        <f t="shared" si="111"/>
        <v>0</v>
      </c>
      <c r="CE296" s="14">
        <f t="shared" si="112"/>
        <v>0</v>
      </c>
      <c r="CG296" s="14">
        <f t="shared" si="113"/>
        <v>0</v>
      </c>
      <c r="CI296" s="14">
        <f t="shared" si="114"/>
        <v>0</v>
      </c>
      <c r="CK296" s="14">
        <f t="shared" si="115"/>
        <v>0</v>
      </c>
      <c r="CM296" s="14">
        <f t="shared" si="116"/>
        <v>0</v>
      </c>
      <c r="CO296" s="14">
        <f t="shared" si="117"/>
        <v>0</v>
      </c>
      <c r="CQ296" s="14">
        <f t="shared" si="118"/>
        <v>0</v>
      </c>
      <c r="CS296" s="14">
        <f t="shared" si="119"/>
        <v>0</v>
      </c>
    </row>
    <row r="297" spans="2:97" x14ac:dyDescent="0.35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6" t="s">
        <v>1473</v>
      </c>
      <c r="AY297" s="14">
        <f t="shared" si="96"/>
        <v>0</v>
      </c>
      <c r="BA297" s="14">
        <f t="shared" si="97"/>
        <v>0</v>
      </c>
      <c r="BC297" s="14">
        <f t="shared" si="98"/>
        <v>0</v>
      </c>
      <c r="BE297" s="14">
        <f t="shared" si="99"/>
        <v>0</v>
      </c>
      <c r="BG297" s="14">
        <f t="shared" si="100"/>
        <v>0</v>
      </c>
      <c r="BI297" s="14">
        <f t="shared" si="101"/>
        <v>0</v>
      </c>
      <c r="BK297" s="14">
        <f t="shared" si="102"/>
        <v>0</v>
      </c>
      <c r="BM297" s="14">
        <f t="shared" si="103"/>
        <v>0</v>
      </c>
      <c r="BO297" s="14">
        <f t="shared" si="104"/>
        <v>0</v>
      </c>
      <c r="BQ297" s="14">
        <f t="shared" si="105"/>
        <v>0</v>
      </c>
      <c r="BS297" s="14">
        <f t="shared" si="106"/>
        <v>0</v>
      </c>
      <c r="BU297" s="14">
        <f t="shared" si="107"/>
        <v>0</v>
      </c>
      <c r="BW297" s="14">
        <f t="shared" si="108"/>
        <v>0</v>
      </c>
      <c r="BY297" s="14">
        <f t="shared" si="109"/>
        <v>0</v>
      </c>
      <c r="CA297" s="14">
        <f t="shared" si="110"/>
        <v>0</v>
      </c>
      <c r="CC297" s="14">
        <f t="shared" si="111"/>
        <v>0</v>
      </c>
      <c r="CE297" s="14">
        <f t="shared" si="112"/>
        <v>0</v>
      </c>
      <c r="CG297" s="14">
        <f t="shared" si="113"/>
        <v>0</v>
      </c>
      <c r="CI297" s="14">
        <f t="shared" si="114"/>
        <v>0</v>
      </c>
      <c r="CK297" s="14">
        <f t="shared" si="115"/>
        <v>0</v>
      </c>
      <c r="CM297" s="14">
        <f t="shared" si="116"/>
        <v>0</v>
      </c>
      <c r="CO297" s="14">
        <f t="shared" si="117"/>
        <v>0</v>
      </c>
      <c r="CQ297" s="14">
        <f t="shared" si="118"/>
        <v>0</v>
      </c>
      <c r="CS297" s="14">
        <f t="shared" si="119"/>
        <v>0</v>
      </c>
    </row>
    <row r="298" spans="2:97" x14ac:dyDescent="0.35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6" t="s">
        <v>1473</v>
      </c>
      <c r="AY298" s="14">
        <f t="shared" si="96"/>
        <v>0</v>
      </c>
      <c r="BA298" s="14">
        <f t="shared" si="97"/>
        <v>0</v>
      </c>
      <c r="BC298" s="14">
        <f t="shared" si="98"/>
        <v>0</v>
      </c>
      <c r="BE298" s="14">
        <f t="shared" si="99"/>
        <v>0</v>
      </c>
      <c r="BG298" s="14">
        <f t="shared" si="100"/>
        <v>0</v>
      </c>
      <c r="BI298" s="14">
        <f t="shared" si="101"/>
        <v>0</v>
      </c>
      <c r="BK298" s="14">
        <f t="shared" si="102"/>
        <v>0</v>
      </c>
      <c r="BM298" s="14">
        <f t="shared" si="103"/>
        <v>0</v>
      </c>
      <c r="BO298" s="14">
        <f t="shared" si="104"/>
        <v>0</v>
      </c>
      <c r="BQ298" s="14">
        <f t="shared" si="105"/>
        <v>0</v>
      </c>
      <c r="BS298" s="14">
        <f t="shared" si="106"/>
        <v>0</v>
      </c>
      <c r="BU298" s="14">
        <f t="shared" si="107"/>
        <v>0</v>
      </c>
      <c r="BW298" s="14">
        <f t="shared" si="108"/>
        <v>0</v>
      </c>
      <c r="BY298" s="14">
        <f t="shared" si="109"/>
        <v>0</v>
      </c>
      <c r="CA298" s="14">
        <f t="shared" si="110"/>
        <v>0</v>
      </c>
      <c r="CC298" s="14">
        <f t="shared" si="111"/>
        <v>0</v>
      </c>
      <c r="CE298" s="14">
        <f t="shared" si="112"/>
        <v>0</v>
      </c>
      <c r="CG298" s="14">
        <f t="shared" si="113"/>
        <v>0</v>
      </c>
      <c r="CI298" s="14">
        <f t="shared" si="114"/>
        <v>0</v>
      </c>
      <c r="CK298" s="14">
        <f t="shared" si="115"/>
        <v>0</v>
      </c>
      <c r="CM298" s="14">
        <f t="shared" si="116"/>
        <v>0</v>
      </c>
      <c r="CO298" s="14">
        <f t="shared" si="117"/>
        <v>0</v>
      </c>
      <c r="CQ298" s="14">
        <f t="shared" si="118"/>
        <v>0</v>
      </c>
      <c r="CS298" s="14">
        <f t="shared" si="119"/>
        <v>0</v>
      </c>
    </row>
    <row r="299" spans="2:97" x14ac:dyDescent="0.35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6" t="s">
        <v>1473</v>
      </c>
      <c r="AY299" s="14">
        <f t="shared" si="96"/>
        <v>0</v>
      </c>
      <c r="BA299" s="14">
        <f t="shared" si="97"/>
        <v>0</v>
      </c>
      <c r="BC299" s="14">
        <f t="shared" si="98"/>
        <v>0</v>
      </c>
      <c r="BE299" s="14">
        <f t="shared" si="99"/>
        <v>0</v>
      </c>
      <c r="BG299" s="14">
        <f t="shared" si="100"/>
        <v>0</v>
      </c>
      <c r="BI299" s="14">
        <f t="shared" si="101"/>
        <v>0</v>
      </c>
      <c r="BK299" s="14">
        <f t="shared" si="102"/>
        <v>0</v>
      </c>
      <c r="BM299" s="14">
        <f t="shared" si="103"/>
        <v>0</v>
      </c>
      <c r="BO299" s="14">
        <f t="shared" si="104"/>
        <v>0</v>
      </c>
      <c r="BQ299" s="14">
        <f t="shared" si="105"/>
        <v>0</v>
      </c>
      <c r="BS299" s="14">
        <f t="shared" si="106"/>
        <v>0</v>
      </c>
      <c r="BU299" s="14">
        <f t="shared" si="107"/>
        <v>0</v>
      </c>
      <c r="BW299" s="14">
        <f t="shared" si="108"/>
        <v>0</v>
      </c>
      <c r="BY299" s="14">
        <f t="shared" si="109"/>
        <v>0</v>
      </c>
      <c r="CA299" s="14">
        <f t="shared" si="110"/>
        <v>0</v>
      </c>
      <c r="CC299" s="14">
        <f t="shared" si="111"/>
        <v>0</v>
      </c>
      <c r="CE299" s="14">
        <f t="shared" si="112"/>
        <v>0</v>
      </c>
      <c r="CG299" s="14">
        <f t="shared" si="113"/>
        <v>0</v>
      </c>
      <c r="CI299" s="14">
        <f t="shared" si="114"/>
        <v>0</v>
      </c>
      <c r="CK299" s="14">
        <f t="shared" si="115"/>
        <v>0</v>
      </c>
      <c r="CM299" s="14">
        <f t="shared" si="116"/>
        <v>0</v>
      </c>
      <c r="CO299" s="14">
        <f t="shared" si="117"/>
        <v>0</v>
      </c>
      <c r="CQ299" s="14">
        <f t="shared" si="118"/>
        <v>0</v>
      </c>
      <c r="CS299" s="14">
        <f t="shared" si="119"/>
        <v>0</v>
      </c>
    </row>
    <row r="300" spans="2:97" x14ac:dyDescent="0.35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6" t="s">
        <v>1473</v>
      </c>
      <c r="AY300" s="14">
        <f t="shared" si="96"/>
        <v>0</v>
      </c>
      <c r="BA300" s="14">
        <f t="shared" si="97"/>
        <v>0</v>
      </c>
      <c r="BC300" s="14">
        <f t="shared" si="98"/>
        <v>0</v>
      </c>
      <c r="BE300" s="14">
        <f t="shared" si="99"/>
        <v>0</v>
      </c>
      <c r="BG300" s="14">
        <f t="shared" si="100"/>
        <v>0</v>
      </c>
      <c r="BI300" s="14">
        <f t="shared" si="101"/>
        <v>0</v>
      </c>
      <c r="BK300" s="14">
        <f t="shared" si="102"/>
        <v>0</v>
      </c>
      <c r="BM300" s="14">
        <f t="shared" si="103"/>
        <v>0</v>
      </c>
      <c r="BO300" s="14">
        <f t="shared" si="104"/>
        <v>0</v>
      </c>
      <c r="BQ300" s="14">
        <f t="shared" si="105"/>
        <v>0</v>
      </c>
      <c r="BS300" s="14">
        <f t="shared" si="106"/>
        <v>0</v>
      </c>
      <c r="BU300" s="14">
        <f t="shared" si="107"/>
        <v>0</v>
      </c>
      <c r="BW300" s="14">
        <f t="shared" si="108"/>
        <v>0</v>
      </c>
      <c r="BY300" s="14">
        <f t="shared" si="109"/>
        <v>0</v>
      </c>
      <c r="CA300" s="14">
        <f t="shared" si="110"/>
        <v>0</v>
      </c>
      <c r="CC300" s="14">
        <f t="shared" si="111"/>
        <v>0</v>
      </c>
      <c r="CE300" s="14">
        <f t="shared" si="112"/>
        <v>0</v>
      </c>
      <c r="CG300" s="14">
        <f t="shared" si="113"/>
        <v>0</v>
      </c>
      <c r="CI300" s="14">
        <f t="shared" si="114"/>
        <v>0</v>
      </c>
      <c r="CK300" s="14">
        <f t="shared" si="115"/>
        <v>0</v>
      </c>
      <c r="CM300" s="14">
        <f t="shared" si="116"/>
        <v>0</v>
      </c>
      <c r="CO300" s="14">
        <f t="shared" si="117"/>
        <v>0</v>
      </c>
      <c r="CQ300" s="14">
        <f t="shared" si="118"/>
        <v>0</v>
      </c>
      <c r="CS300" s="14">
        <f t="shared" si="119"/>
        <v>0</v>
      </c>
    </row>
    <row r="301" spans="2:97" x14ac:dyDescent="0.35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6" t="s">
        <v>1473</v>
      </c>
      <c r="AY301" s="14">
        <f t="shared" si="96"/>
        <v>0</v>
      </c>
      <c r="BA301" s="14">
        <f t="shared" si="97"/>
        <v>0</v>
      </c>
      <c r="BC301" s="14">
        <f t="shared" si="98"/>
        <v>0</v>
      </c>
      <c r="BE301" s="14">
        <f t="shared" si="99"/>
        <v>0</v>
      </c>
      <c r="BG301" s="14">
        <f t="shared" si="100"/>
        <v>0</v>
      </c>
      <c r="BI301" s="14">
        <f t="shared" si="101"/>
        <v>0</v>
      </c>
      <c r="BK301" s="14">
        <f t="shared" si="102"/>
        <v>0</v>
      </c>
      <c r="BM301" s="14">
        <f t="shared" si="103"/>
        <v>0</v>
      </c>
      <c r="BO301" s="14">
        <f t="shared" si="104"/>
        <v>0</v>
      </c>
      <c r="BQ301" s="14">
        <f t="shared" si="105"/>
        <v>0</v>
      </c>
      <c r="BS301" s="14">
        <f t="shared" si="106"/>
        <v>0</v>
      </c>
      <c r="BU301" s="14">
        <f t="shared" si="107"/>
        <v>0</v>
      </c>
      <c r="BW301" s="14">
        <f t="shared" si="108"/>
        <v>0</v>
      </c>
      <c r="BY301" s="14">
        <f t="shared" si="109"/>
        <v>0</v>
      </c>
      <c r="CA301" s="14">
        <f t="shared" si="110"/>
        <v>0</v>
      </c>
      <c r="CC301" s="14">
        <f t="shared" si="111"/>
        <v>0</v>
      </c>
      <c r="CE301" s="14">
        <f t="shared" si="112"/>
        <v>0</v>
      </c>
      <c r="CG301" s="14">
        <f t="shared" si="113"/>
        <v>0</v>
      </c>
      <c r="CI301" s="14">
        <f t="shared" si="114"/>
        <v>0</v>
      </c>
      <c r="CK301" s="14">
        <f t="shared" si="115"/>
        <v>0</v>
      </c>
      <c r="CM301" s="14">
        <f t="shared" si="116"/>
        <v>0</v>
      </c>
      <c r="CO301" s="14">
        <f t="shared" si="117"/>
        <v>0</v>
      </c>
      <c r="CQ301" s="14">
        <f t="shared" si="118"/>
        <v>0</v>
      </c>
      <c r="CS301" s="14">
        <f t="shared" si="119"/>
        <v>0</v>
      </c>
    </row>
    <row r="302" spans="2:97" x14ac:dyDescent="0.35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6" t="s">
        <v>1473</v>
      </c>
      <c r="AY302" s="14">
        <f t="shared" si="96"/>
        <v>0</v>
      </c>
      <c r="BA302" s="14">
        <f t="shared" si="97"/>
        <v>0</v>
      </c>
      <c r="BC302" s="14">
        <f t="shared" si="98"/>
        <v>0</v>
      </c>
      <c r="BE302" s="14">
        <f t="shared" si="99"/>
        <v>0</v>
      </c>
      <c r="BG302" s="14">
        <f t="shared" si="100"/>
        <v>0</v>
      </c>
      <c r="BI302" s="14">
        <f t="shared" si="101"/>
        <v>0</v>
      </c>
      <c r="BK302" s="14">
        <f t="shared" si="102"/>
        <v>0</v>
      </c>
      <c r="BM302" s="14">
        <f t="shared" si="103"/>
        <v>0</v>
      </c>
      <c r="BO302" s="14">
        <f t="shared" si="104"/>
        <v>0</v>
      </c>
      <c r="BQ302" s="14">
        <f t="shared" si="105"/>
        <v>0</v>
      </c>
      <c r="BS302" s="14">
        <f t="shared" si="106"/>
        <v>0</v>
      </c>
      <c r="BU302" s="14">
        <f t="shared" si="107"/>
        <v>0</v>
      </c>
      <c r="BW302" s="14">
        <f t="shared" si="108"/>
        <v>0</v>
      </c>
      <c r="BY302" s="14">
        <f t="shared" si="109"/>
        <v>0</v>
      </c>
      <c r="CA302" s="14">
        <f t="shared" si="110"/>
        <v>0</v>
      </c>
      <c r="CC302" s="14">
        <f t="shared" si="111"/>
        <v>0</v>
      </c>
      <c r="CE302" s="14">
        <f t="shared" si="112"/>
        <v>0</v>
      </c>
      <c r="CG302" s="14">
        <f t="shared" si="113"/>
        <v>0</v>
      </c>
      <c r="CI302" s="14">
        <f t="shared" si="114"/>
        <v>0</v>
      </c>
      <c r="CK302" s="14">
        <f t="shared" si="115"/>
        <v>0</v>
      </c>
      <c r="CM302" s="14">
        <f t="shared" si="116"/>
        <v>0</v>
      </c>
      <c r="CO302" s="14">
        <f t="shared" si="117"/>
        <v>0</v>
      </c>
      <c r="CQ302" s="14">
        <f t="shared" si="118"/>
        <v>0</v>
      </c>
      <c r="CS302" s="14">
        <f t="shared" si="119"/>
        <v>0</v>
      </c>
    </row>
    <row r="303" spans="2:97" x14ac:dyDescent="0.35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6" t="s">
        <v>1473</v>
      </c>
      <c r="AY303" s="14">
        <f t="shared" si="96"/>
        <v>0</v>
      </c>
      <c r="BA303" s="14">
        <f t="shared" si="97"/>
        <v>0</v>
      </c>
      <c r="BC303" s="14">
        <f t="shared" si="98"/>
        <v>0</v>
      </c>
      <c r="BE303" s="14">
        <f t="shared" si="99"/>
        <v>0</v>
      </c>
      <c r="BG303" s="14">
        <f t="shared" si="100"/>
        <v>0</v>
      </c>
      <c r="BI303" s="14">
        <f t="shared" si="101"/>
        <v>0</v>
      </c>
      <c r="BK303" s="14">
        <f t="shared" si="102"/>
        <v>0</v>
      </c>
      <c r="BM303" s="14">
        <f t="shared" si="103"/>
        <v>0</v>
      </c>
      <c r="BO303" s="14">
        <f t="shared" si="104"/>
        <v>0</v>
      </c>
      <c r="BQ303" s="14">
        <f t="shared" si="105"/>
        <v>0</v>
      </c>
      <c r="BS303" s="14">
        <f t="shared" si="106"/>
        <v>0</v>
      </c>
      <c r="BU303" s="14">
        <f t="shared" si="107"/>
        <v>0</v>
      </c>
      <c r="BW303" s="14">
        <f t="shared" si="108"/>
        <v>0</v>
      </c>
      <c r="BY303" s="14">
        <f t="shared" si="109"/>
        <v>0</v>
      </c>
      <c r="CA303" s="14">
        <f t="shared" si="110"/>
        <v>0</v>
      </c>
      <c r="CC303" s="14">
        <f t="shared" si="111"/>
        <v>0</v>
      </c>
      <c r="CE303" s="14">
        <f t="shared" si="112"/>
        <v>0</v>
      </c>
      <c r="CG303" s="14">
        <f t="shared" si="113"/>
        <v>0</v>
      </c>
      <c r="CI303" s="14">
        <f t="shared" si="114"/>
        <v>0</v>
      </c>
      <c r="CK303" s="14">
        <f t="shared" si="115"/>
        <v>0</v>
      </c>
      <c r="CM303" s="14">
        <f t="shared" si="116"/>
        <v>0</v>
      </c>
      <c r="CO303" s="14">
        <f t="shared" si="117"/>
        <v>0</v>
      </c>
      <c r="CQ303" s="14">
        <f t="shared" si="118"/>
        <v>0</v>
      </c>
      <c r="CS303" s="14">
        <f t="shared" si="119"/>
        <v>0</v>
      </c>
    </row>
    <row r="304" spans="2:97" x14ac:dyDescent="0.35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6" t="s">
        <v>1473</v>
      </c>
      <c r="AY304" s="14">
        <f t="shared" si="96"/>
        <v>0</v>
      </c>
      <c r="BA304" s="14">
        <f t="shared" si="97"/>
        <v>0</v>
      </c>
      <c r="BC304" s="14">
        <f t="shared" si="98"/>
        <v>0</v>
      </c>
      <c r="BE304" s="14">
        <f t="shared" si="99"/>
        <v>0</v>
      </c>
      <c r="BG304" s="14">
        <f t="shared" si="100"/>
        <v>0</v>
      </c>
      <c r="BI304" s="14">
        <f t="shared" si="101"/>
        <v>0</v>
      </c>
      <c r="BK304" s="14">
        <f t="shared" si="102"/>
        <v>0</v>
      </c>
      <c r="BM304" s="14">
        <f t="shared" si="103"/>
        <v>0</v>
      </c>
      <c r="BO304" s="14">
        <f t="shared" si="104"/>
        <v>0</v>
      </c>
      <c r="BQ304" s="14">
        <f t="shared" si="105"/>
        <v>0</v>
      </c>
      <c r="BS304" s="14">
        <f t="shared" si="106"/>
        <v>0</v>
      </c>
      <c r="BU304" s="14">
        <f t="shared" si="107"/>
        <v>0</v>
      </c>
      <c r="BW304" s="14">
        <f t="shared" si="108"/>
        <v>0</v>
      </c>
      <c r="BY304" s="14">
        <f t="shared" si="109"/>
        <v>0</v>
      </c>
      <c r="CA304" s="14">
        <f t="shared" si="110"/>
        <v>0</v>
      </c>
      <c r="CC304" s="14">
        <f t="shared" si="111"/>
        <v>0</v>
      </c>
      <c r="CE304" s="14">
        <f t="shared" si="112"/>
        <v>0</v>
      </c>
      <c r="CG304" s="14">
        <f t="shared" si="113"/>
        <v>0</v>
      </c>
      <c r="CI304" s="14">
        <f t="shared" si="114"/>
        <v>0</v>
      </c>
      <c r="CK304" s="14">
        <f t="shared" si="115"/>
        <v>0</v>
      </c>
      <c r="CM304" s="14">
        <f t="shared" si="116"/>
        <v>0</v>
      </c>
      <c r="CO304" s="14">
        <f t="shared" si="117"/>
        <v>0</v>
      </c>
      <c r="CQ304" s="14">
        <f t="shared" si="118"/>
        <v>0</v>
      </c>
      <c r="CS304" s="14">
        <f t="shared" si="119"/>
        <v>0</v>
      </c>
    </row>
    <row r="305" spans="2:97" x14ac:dyDescent="0.3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6" t="s">
        <v>1473</v>
      </c>
      <c r="AY305" s="14">
        <f t="shared" si="96"/>
        <v>0</v>
      </c>
      <c r="BA305" s="14">
        <f t="shared" si="97"/>
        <v>0</v>
      </c>
      <c r="BC305" s="14">
        <f t="shared" si="98"/>
        <v>0</v>
      </c>
      <c r="BE305" s="14">
        <f t="shared" si="99"/>
        <v>0</v>
      </c>
      <c r="BG305" s="14">
        <f t="shared" si="100"/>
        <v>0</v>
      </c>
      <c r="BI305" s="14">
        <f t="shared" si="101"/>
        <v>0</v>
      </c>
      <c r="BK305" s="14">
        <f t="shared" si="102"/>
        <v>0</v>
      </c>
      <c r="BM305" s="14">
        <f t="shared" si="103"/>
        <v>0</v>
      </c>
      <c r="BO305" s="14">
        <f t="shared" si="104"/>
        <v>0</v>
      </c>
      <c r="BQ305" s="14">
        <f t="shared" si="105"/>
        <v>0</v>
      </c>
      <c r="BS305" s="14">
        <f t="shared" si="106"/>
        <v>0</v>
      </c>
      <c r="BU305" s="14">
        <f t="shared" si="107"/>
        <v>0</v>
      </c>
      <c r="BW305" s="14">
        <f t="shared" si="108"/>
        <v>0</v>
      </c>
      <c r="BY305" s="14">
        <f t="shared" si="109"/>
        <v>0</v>
      </c>
      <c r="CA305" s="14">
        <f t="shared" si="110"/>
        <v>0</v>
      </c>
      <c r="CC305" s="14">
        <f t="shared" si="111"/>
        <v>0</v>
      </c>
      <c r="CE305" s="14">
        <f t="shared" si="112"/>
        <v>0</v>
      </c>
      <c r="CG305" s="14">
        <f t="shared" si="113"/>
        <v>0</v>
      </c>
      <c r="CI305" s="14">
        <f t="shared" si="114"/>
        <v>0</v>
      </c>
      <c r="CK305" s="14">
        <f t="shared" si="115"/>
        <v>0</v>
      </c>
      <c r="CM305" s="14">
        <f t="shared" si="116"/>
        <v>0</v>
      </c>
      <c r="CO305" s="14">
        <f t="shared" si="117"/>
        <v>0</v>
      </c>
      <c r="CQ305" s="14">
        <f t="shared" si="118"/>
        <v>0</v>
      </c>
      <c r="CS305" s="14">
        <f t="shared" si="119"/>
        <v>0</v>
      </c>
    </row>
    <row r="306" spans="2:97" x14ac:dyDescent="0.35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6" t="s">
        <v>1473</v>
      </c>
      <c r="AY306" s="14">
        <f t="shared" si="96"/>
        <v>0</v>
      </c>
      <c r="BA306" s="14">
        <f t="shared" si="97"/>
        <v>0</v>
      </c>
      <c r="BC306" s="14">
        <f t="shared" si="98"/>
        <v>0</v>
      </c>
      <c r="BE306" s="14">
        <f t="shared" si="99"/>
        <v>0</v>
      </c>
      <c r="BG306" s="14">
        <f t="shared" si="100"/>
        <v>0</v>
      </c>
      <c r="BI306" s="14">
        <f t="shared" si="101"/>
        <v>0</v>
      </c>
      <c r="BK306" s="14">
        <f t="shared" si="102"/>
        <v>0</v>
      </c>
      <c r="BM306" s="14">
        <f t="shared" si="103"/>
        <v>0</v>
      </c>
      <c r="BO306" s="14">
        <f t="shared" si="104"/>
        <v>0</v>
      </c>
      <c r="BQ306" s="14">
        <f t="shared" si="105"/>
        <v>0</v>
      </c>
      <c r="BS306" s="14">
        <f t="shared" si="106"/>
        <v>0</v>
      </c>
      <c r="BU306" s="14">
        <f t="shared" si="107"/>
        <v>0</v>
      </c>
      <c r="BW306" s="14">
        <f t="shared" si="108"/>
        <v>0</v>
      </c>
      <c r="BY306" s="14">
        <f t="shared" si="109"/>
        <v>0</v>
      </c>
      <c r="CA306" s="14">
        <f t="shared" si="110"/>
        <v>0</v>
      </c>
      <c r="CC306" s="14">
        <f t="shared" si="111"/>
        <v>0</v>
      </c>
      <c r="CE306" s="14">
        <f t="shared" si="112"/>
        <v>0</v>
      </c>
      <c r="CG306" s="14">
        <f t="shared" si="113"/>
        <v>0</v>
      </c>
      <c r="CI306" s="14">
        <f t="shared" si="114"/>
        <v>0</v>
      </c>
      <c r="CK306" s="14">
        <f t="shared" si="115"/>
        <v>0</v>
      </c>
      <c r="CM306" s="14">
        <f t="shared" si="116"/>
        <v>0</v>
      </c>
      <c r="CO306" s="14">
        <f t="shared" si="117"/>
        <v>0</v>
      </c>
      <c r="CQ306" s="14">
        <f t="shared" si="118"/>
        <v>0</v>
      </c>
      <c r="CS306" s="14">
        <f t="shared" si="119"/>
        <v>0</v>
      </c>
    </row>
    <row r="307" spans="2:97" x14ac:dyDescent="0.3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6" t="s">
        <v>1473</v>
      </c>
      <c r="AY307" s="14">
        <f t="shared" si="96"/>
        <v>0</v>
      </c>
      <c r="BA307" s="14">
        <f t="shared" si="97"/>
        <v>0</v>
      </c>
      <c r="BC307" s="14">
        <f t="shared" si="98"/>
        <v>0</v>
      </c>
      <c r="BE307" s="14">
        <f t="shared" si="99"/>
        <v>0</v>
      </c>
      <c r="BG307" s="14">
        <f t="shared" si="100"/>
        <v>0</v>
      </c>
      <c r="BI307" s="14">
        <f t="shared" si="101"/>
        <v>0</v>
      </c>
      <c r="BK307" s="14">
        <f t="shared" si="102"/>
        <v>0</v>
      </c>
      <c r="BM307" s="14">
        <f t="shared" si="103"/>
        <v>0</v>
      </c>
      <c r="BO307" s="14">
        <f t="shared" si="104"/>
        <v>0</v>
      </c>
      <c r="BQ307" s="14">
        <f t="shared" si="105"/>
        <v>0</v>
      </c>
      <c r="BS307" s="14">
        <f t="shared" si="106"/>
        <v>0</v>
      </c>
      <c r="BU307" s="14">
        <f t="shared" si="107"/>
        <v>0</v>
      </c>
      <c r="BW307" s="14">
        <f t="shared" si="108"/>
        <v>0</v>
      </c>
      <c r="BY307" s="14">
        <f t="shared" si="109"/>
        <v>0</v>
      </c>
      <c r="CA307" s="14">
        <f t="shared" si="110"/>
        <v>0</v>
      </c>
      <c r="CC307" s="14">
        <f t="shared" si="111"/>
        <v>0</v>
      </c>
      <c r="CE307" s="14">
        <f t="shared" si="112"/>
        <v>0</v>
      </c>
      <c r="CG307" s="14">
        <f t="shared" si="113"/>
        <v>0</v>
      </c>
      <c r="CI307" s="14">
        <f t="shared" si="114"/>
        <v>0</v>
      </c>
      <c r="CK307" s="14">
        <f t="shared" si="115"/>
        <v>0</v>
      </c>
      <c r="CM307" s="14">
        <f t="shared" si="116"/>
        <v>0</v>
      </c>
      <c r="CO307" s="14">
        <f t="shared" si="117"/>
        <v>0</v>
      </c>
      <c r="CQ307" s="14">
        <f t="shared" si="118"/>
        <v>0</v>
      </c>
      <c r="CS307" s="14">
        <f t="shared" si="119"/>
        <v>0</v>
      </c>
    </row>
    <row r="308" spans="2:97" x14ac:dyDescent="0.35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6" t="s">
        <v>1473</v>
      </c>
      <c r="AY308" s="14">
        <f t="shared" si="96"/>
        <v>0</v>
      </c>
      <c r="BA308" s="14">
        <f t="shared" si="97"/>
        <v>0</v>
      </c>
      <c r="BC308" s="14">
        <f t="shared" si="98"/>
        <v>0</v>
      </c>
      <c r="BE308" s="14">
        <f t="shared" si="99"/>
        <v>0</v>
      </c>
      <c r="BG308" s="14">
        <f t="shared" si="100"/>
        <v>0</v>
      </c>
      <c r="BI308" s="14">
        <f t="shared" si="101"/>
        <v>0</v>
      </c>
      <c r="BK308" s="14">
        <f t="shared" si="102"/>
        <v>0</v>
      </c>
      <c r="BM308" s="14">
        <f t="shared" si="103"/>
        <v>0</v>
      </c>
      <c r="BO308" s="14">
        <f t="shared" si="104"/>
        <v>0</v>
      </c>
      <c r="BQ308" s="14">
        <f t="shared" si="105"/>
        <v>0</v>
      </c>
      <c r="BS308" s="14">
        <f t="shared" si="106"/>
        <v>0</v>
      </c>
      <c r="BU308" s="14">
        <f t="shared" si="107"/>
        <v>0</v>
      </c>
      <c r="BW308" s="14">
        <f t="shared" si="108"/>
        <v>0</v>
      </c>
      <c r="BY308" s="14">
        <f t="shared" si="109"/>
        <v>0</v>
      </c>
      <c r="CA308" s="14">
        <f t="shared" si="110"/>
        <v>0</v>
      </c>
      <c r="CC308" s="14">
        <f t="shared" si="111"/>
        <v>0</v>
      </c>
      <c r="CE308" s="14">
        <f t="shared" si="112"/>
        <v>0</v>
      </c>
      <c r="CG308" s="14">
        <f t="shared" si="113"/>
        <v>0</v>
      </c>
      <c r="CI308" s="14">
        <f t="shared" si="114"/>
        <v>0</v>
      </c>
      <c r="CK308" s="14">
        <f t="shared" si="115"/>
        <v>0</v>
      </c>
      <c r="CM308" s="14">
        <f t="shared" si="116"/>
        <v>0</v>
      </c>
      <c r="CO308" s="14">
        <f t="shared" si="117"/>
        <v>0</v>
      </c>
      <c r="CQ308" s="14">
        <f t="shared" si="118"/>
        <v>0</v>
      </c>
      <c r="CS308" s="14">
        <f t="shared" si="119"/>
        <v>0</v>
      </c>
    </row>
    <row r="309" spans="2:97" x14ac:dyDescent="0.35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6" t="s">
        <v>1473</v>
      </c>
      <c r="AY309" s="14">
        <f t="shared" si="96"/>
        <v>0</v>
      </c>
      <c r="BA309" s="14">
        <f t="shared" si="97"/>
        <v>0</v>
      </c>
      <c r="BC309" s="14">
        <f t="shared" si="98"/>
        <v>0</v>
      </c>
      <c r="BE309" s="14">
        <f t="shared" si="99"/>
        <v>0</v>
      </c>
      <c r="BG309" s="14">
        <f t="shared" si="100"/>
        <v>0</v>
      </c>
      <c r="BI309" s="14">
        <f t="shared" si="101"/>
        <v>0</v>
      </c>
      <c r="BK309" s="14">
        <f t="shared" si="102"/>
        <v>0</v>
      </c>
      <c r="BM309" s="14">
        <f t="shared" si="103"/>
        <v>0</v>
      </c>
      <c r="BO309" s="14">
        <f t="shared" si="104"/>
        <v>0</v>
      </c>
      <c r="BQ309" s="14">
        <f t="shared" si="105"/>
        <v>0</v>
      </c>
      <c r="BS309" s="14">
        <f t="shared" si="106"/>
        <v>0</v>
      </c>
      <c r="BU309" s="14">
        <f t="shared" si="107"/>
        <v>0</v>
      </c>
      <c r="BW309" s="14">
        <f t="shared" si="108"/>
        <v>0</v>
      </c>
      <c r="BY309" s="14">
        <f t="shared" si="109"/>
        <v>0</v>
      </c>
      <c r="CA309" s="14">
        <f t="shared" si="110"/>
        <v>0</v>
      </c>
      <c r="CC309" s="14">
        <f t="shared" si="111"/>
        <v>0</v>
      </c>
      <c r="CE309" s="14">
        <f t="shared" si="112"/>
        <v>0</v>
      </c>
      <c r="CG309" s="14">
        <f t="shared" si="113"/>
        <v>0</v>
      </c>
      <c r="CI309" s="14">
        <f t="shared" si="114"/>
        <v>0</v>
      </c>
      <c r="CK309" s="14">
        <f t="shared" si="115"/>
        <v>0</v>
      </c>
      <c r="CM309" s="14">
        <f t="shared" si="116"/>
        <v>0</v>
      </c>
      <c r="CO309" s="14">
        <f t="shared" si="117"/>
        <v>0</v>
      </c>
      <c r="CQ309" s="14">
        <f t="shared" si="118"/>
        <v>0</v>
      </c>
      <c r="CS309" s="14">
        <f t="shared" si="119"/>
        <v>0</v>
      </c>
    </row>
    <row r="310" spans="2:97" x14ac:dyDescent="0.35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6" t="s">
        <v>1473</v>
      </c>
      <c r="AY310" s="14">
        <f t="shared" si="96"/>
        <v>0</v>
      </c>
      <c r="BA310" s="14">
        <f t="shared" si="97"/>
        <v>0</v>
      </c>
      <c r="BC310" s="14">
        <f t="shared" si="98"/>
        <v>0</v>
      </c>
      <c r="BE310" s="14">
        <f t="shared" si="99"/>
        <v>0</v>
      </c>
      <c r="BG310" s="14">
        <f t="shared" si="100"/>
        <v>0</v>
      </c>
      <c r="BI310" s="14">
        <f t="shared" si="101"/>
        <v>0</v>
      </c>
      <c r="BK310" s="14">
        <f t="shared" si="102"/>
        <v>0</v>
      </c>
      <c r="BM310" s="14">
        <f t="shared" si="103"/>
        <v>0</v>
      </c>
      <c r="BO310" s="14">
        <f t="shared" si="104"/>
        <v>0</v>
      </c>
      <c r="BQ310" s="14">
        <f t="shared" si="105"/>
        <v>0</v>
      </c>
      <c r="BS310" s="14">
        <f t="shared" si="106"/>
        <v>0</v>
      </c>
      <c r="BU310" s="14">
        <f t="shared" si="107"/>
        <v>0</v>
      </c>
      <c r="BW310" s="14">
        <f t="shared" si="108"/>
        <v>0</v>
      </c>
      <c r="BY310" s="14">
        <f t="shared" si="109"/>
        <v>0</v>
      </c>
      <c r="CA310" s="14">
        <f t="shared" si="110"/>
        <v>0</v>
      </c>
      <c r="CC310" s="14">
        <f t="shared" si="111"/>
        <v>0</v>
      </c>
      <c r="CE310" s="14">
        <f t="shared" si="112"/>
        <v>0</v>
      </c>
      <c r="CG310" s="14">
        <f t="shared" si="113"/>
        <v>0</v>
      </c>
      <c r="CI310" s="14">
        <f t="shared" si="114"/>
        <v>0</v>
      </c>
      <c r="CK310" s="14">
        <f t="shared" si="115"/>
        <v>0</v>
      </c>
      <c r="CM310" s="14">
        <f t="shared" si="116"/>
        <v>0</v>
      </c>
      <c r="CO310" s="14">
        <f t="shared" si="117"/>
        <v>0</v>
      </c>
      <c r="CQ310" s="14">
        <f t="shared" si="118"/>
        <v>0</v>
      </c>
      <c r="CS310" s="14">
        <f t="shared" si="119"/>
        <v>0</v>
      </c>
    </row>
    <row r="311" spans="2:97" x14ac:dyDescent="0.35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6" t="s">
        <v>1473</v>
      </c>
      <c r="AY311" s="14">
        <f t="shared" si="96"/>
        <v>0</v>
      </c>
      <c r="BA311" s="14">
        <f t="shared" si="97"/>
        <v>0</v>
      </c>
      <c r="BC311" s="14">
        <f t="shared" si="98"/>
        <v>0</v>
      </c>
      <c r="BE311" s="14">
        <f t="shared" si="99"/>
        <v>0</v>
      </c>
      <c r="BG311" s="14">
        <f t="shared" si="100"/>
        <v>0</v>
      </c>
      <c r="BI311" s="14">
        <f t="shared" si="101"/>
        <v>0</v>
      </c>
      <c r="BK311" s="14">
        <f t="shared" si="102"/>
        <v>0</v>
      </c>
      <c r="BM311" s="14">
        <f t="shared" si="103"/>
        <v>0</v>
      </c>
      <c r="BO311" s="14">
        <f t="shared" si="104"/>
        <v>0</v>
      </c>
      <c r="BQ311" s="14">
        <f t="shared" si="105"/>
        <v>0</v>
      </c>
      <c r="BS311" s="14">
        <f t="shared" si="106"/>
        <v>0</v>
      </c>
      <c r="BU311" s="14">
        <f t="shared" si="107"/>
        <v>0</v>
      </c>
      <c r="BW311" s="14">
        <f t="shared" si="108"/>
        <v>0</v>
      </c>
      <c r="BY311" s="14">
        <f t="shared" si="109"/>
        <v>0</v>
      </c>
      <c r="CA311" s="14">
        <f t="shared" si="110"/>
        <v>0</v>
      </c>
      <c r="CC311" s="14">
        <f t="shared" si="111"/>
        <v>0</v>
      </c>
      <c r="CE311" s="14">
        <f t="shared" si="112"/>
        <v>0</v>
      </c>
      <c r="CG311" s="14">
        <f t="shared" si="113"/>
        <v>0</v>
      </c>
      <c r="CI311" s="14">
        <f t="shared" si="114"/>
        <v>0</v>
      </c>
      <c r="CK311" s="14">
        <f t="shared" si="115"/>
        <v>0</v>
      </c>
      <c r="CM311" s="14">
        <f t="shared" si="116"/>
        <v>0</v>
      </c>
      <c r="CO311" s="14">
        <f t="shared" si="117"/>
        <v>0</v>
      </c>
      <c r="CQ311" s="14">
        <f t="shared" si="118"/>
        <v>0</v>
      </c>
      <c r="CS311" s="14">
        <f t="shared" si="119"/>
        <v>0</v>
      </c>
    </row>
    <row r="312" spans="2:97" x14ac:dyDescent="0.35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6" t="s">
        <v>1473</v>
      </c>
      <c r="AY312" s="14">
        <f t="shared" si="96"/>
        <v>0</v>
      </c>
      <c r="BA312" s="14">
        <f t="shared" si="97"/>
        <v>0</v>
      </c>
      <c r="BC312" s="14">
        <f t="shared" si="98"/>
        <v>0</v>
      </c>
      <c r="BE312" s="14">
        <f t="shared" si="99"/>
        <v>0</v>
      </c>
      <c r="BG312" s="14">
        <f t="shared" si="100"/>
        <v>0</v>
      </c>
      <c r="BI312" s="14">
        <f t="shared" si="101"/>
        <v>0</v>
      </c>
      <c r="BK312" s="14">
        <f t="shared" si="102"/>
        <v>0</v>
      </c>
      <c r="BM312" s="14">
        <f t="shared" si="103"/>
        <v>0</v>
      </c>
      <c r="BO312" s="14">
        <f t="shared" si="104"/>
        <v>0</v>
      </c>
      <c r="BQ312" s="14">
        <f t="shared" si="105"/>
        <v>0</v>
      </c>
      <c r="BS312" s="14">
        <f t="shared" si="106"/>
        <v>0</v>
      </c>
      <c r="BU312" s="14">
        <f t="shared" si="107"/>
        <v>0</v>
      </c>
      <c r="BW312" s="14">
        <f t="shared" si="108"/>
        <v>0</v>
      </c>
      <c r="BY312" s="14">
        <f t="shared" si="109"/>
        <v>0</v>
      </c>
      <c r="CA312" s="14">
        <f t="shared" si="110"/>
        <v>0</v>
      </c>
      <c r="CC312" s="14">
        <f t="shared" si="111"/>
        <v>0</v>
      </c>
      <c r="CE312" s="14">
        <f t="shared" si="112"/>
        <v>0</v>
      </c>
      <c r="CG312" s="14">
        <f t="shared" si="113"/>
        <v>0</v>
      </c>
      <c r="CI312" s="14">
        <f t="shared" si="114"/>
        <v>0</v>
      </c>
      <c r="CK312" s="14">
        <f t="shared" si="115"/>
        <v>0</v>
      </c>
      <c r="CM312" s="14">
        <f t="shared" si="116"/>
        <v>0</v>
      </c>
      <c r="CO312" s="14">
        <f t="shared" si="117"/>
        <v>0</v>
      </c>
      <c r="CQ312" s="14">
        <f t="shared" si="118"/>
        <v>0</v>
      </c>
      <c r="CS312" s="14">
        <f t="shared" si="119"/>
        <v>0</v>
      </c>
    </row>
    <row r="313" spans="2:97" x14ac:dyDescent="0.35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6" t="s">
        <v>1473</v>
      </c>
      <c r="AY313" s="14">
        <f t="shared" si="96"/>
        <v>0</v>
      </c>
      <c r="BA313" s="14">
        <f t="shared" si="97"/>
        <v>0</v>
      </c>
      <c r="BC313" s="14">
        <f t="shared" si="98"/>
        <v>0</v>
      </c>
      <c r="BE313" s="14">
        <f t="shared" si="99"/>
        <v>0</v>
      </c>
      <c r="BG313" s="14">
        <f t="shared" si="100"/>
        <v>0</v>
      </c>
      <c r="BI313" s="14">
        <f t="shared" si="101"/>
        <v>0</v>
      </c>
      <c r="BK313" s="14">
        <f t="shared" si="102"/>
        <v>0</v>
      </c>
      <c r="BM313" s="14">
        <f t="shared" si="103"/>
        <v>0</v>
      </c>
      <c r="BO313" s="14">
        <f t="shared" si="104"/>
        <v>0</v>
      </c>
      <c r="BQ313" s="14">
        <f t="shared" si="105"/>
        <v>0</v>
      </c>
      <c r="BS313" s="14">
        <f t="shared" si="106"/>
        <v>0</v>
      </c>
      <c r="BU313" s="14">
        <f t="shared" si="107"/>
        <v>0</v>
      </c>
      <c r="BW313" s="14">
        <f t="shared" si="108"/>
        <v>0</v>
      </c>
      <c r="BY313" s="14">
        <f t="shared" si="109"/>
        <v>0</v>
      </c>
      <c r="CA313" s="14">
        <f t="shared" si="110"/>
        <v>0</v>
      </c>
      <c r="CC313" s="14">
        <f t="shared" si="111"/>
        <v>0</v>
      </c>
      <c r="CE313" s="14">
        <f t="shared" si="112"/>
        <v>0</v>
      </c>
      <c r="CG313" s="14">
        <f t="shared" si="113"/>
        <v>0</v>
      </c>
      <c r="CI313" s="14">
        <f t="shared" si="114"/>
        <v>0</v>
      </c>
      <c r="CK313" s="14">
        <f t="shared" si="115"/>
        <v>0</v>
      </c>
      <c r="CM313" s="14">
        <f t="shared" si="116"/>
        <v>0</v>
      </c>
      <c r="CO313" s="14">
        <f t="shared" si="117"/>
        <v>0</v>
      </c>
      <c r="CQ313" s="14">
        <f t="shared" si="118"/>
        <v>0</v>
      </c>
      <c r="CS313" s="14">
        <f t="shared" si="119"/>
        <v>0</v>
      </c>
    </row>
    <row r="314" spans="2:97" x14ac:dyDescent="0.35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6" t="s">
        <v>1473</v>
      </c>
      <c r="AY314" s="14">
        <f t="shared" si="96"/>
        <v>0</v>
      </c>
      <c r="BA314" s="14">
        <f t="shared" si="97"/>
        <v>0</v>
      </c>
      <c r="BC314" s="14">
        <f t="shared" si="98"/>
        <v>0</v>
      </c>
      <c r="BE314" s="14">
        <f t="shared" si="99"/>
        <v>0</v>
      </c>
      <c r="BG314" s="14">
        <f t="shared" si="100"/>
        <v>0</v>
      </c>
      <c r="BI314" s="14">
        <f t="shared" si="101"/>
        <v>0</v>
      </c>
      <c r="BK314" s="14">
        <f t="shared" si="102"/>
        <v>0</v>
      </c>
      <c r="BM314" s="14">
        <f t="shared" si="103"/>
        <v>0</v>
      </c>
      <c r="BO314" s="14">
        <f t="shared" si="104"/>
        <v>0</v>
      </c>
      <c r="BQ314" s="14">
        <f t="shared" si="105"/>
        <v>0</v>
      </c>
      <c r="BS314" s="14">
        <f t="shared" si="106"/>
        <v>0</v>
      </c>
      <c r="BU314" s="14">
        <f t="shared" si="107"/>
        <v>0</v>
      </c>
      <c r="BW314" s="14">
        <f t="shared" si="108"/>
        <v>0</v>
      </c>
      <c r="BY314" s="14">
        <f t="shared" si="109"/>
        <v>0</v>
      </c>
      <c r="CA314" s="14">
        <f t="shared" si="110"/>
        <v>0</v>
      </c>
      <c r="CC314" s="14">
        <f t="shared" si="111"/>
        <v>0</v>
      </c>
      <c r="CE314" s="14">
        <f t="shared" si="112"/>
        <v>0</v>
      </c>
      <c r="CG314" s="14">
        <f t="shared" si="113"/>
        <v>0</v>
      </c>
      <c r="CI314" s="14">
        <f t="shared" si="114"/>
        <v>0</v>
      </c>
      <c r="CK314" s="14">
        <f t="shared" si="115"/>
        <v>0</v>
      </c>
      <c r="CM314" s="14">
        <f t="shared" si="116"/>
        <v>0</v>
      </c>
      <c r="CO314" s="14">
        <f t="shared" si="117"/>
        <v>0</v>
      </c>
      <c r="CQ314" s="14">
        <f t="shared" si="118"/>
        <v>0</v>
      </c>
      <c r="CS314" s="14">
        <f t="shared" si="119"/>
        <v>0</v>
      </c>
    </row>
    <row r="315" spans="2:97" x14ac:dyDescent="0.3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6" t="s">
        <v>1473</v>
      </c>
      <c r="AY315" s="14">
        <f t="shared" si="96"/>
        <v>0</v>
      </c>
      <c r="BA315" s="14">
        <f t="shared" si="97"/>
        <v>0</v>
      </c>
      <c r="BC315" s="14">
        <f t="shared" si="98"/>
        <v>0</v>
      </c>
      <c r="BE315" s="14">
        <f t="shared" si="99"/>
        <v>0</v>
      </c>
      <c r="BG315" s="14">
        <f t="shared" si="100"/>
        <v>0</v>
      </c>
      <c r="BI315" s="14">
        <f t="shared" si="101"/>
        <v>0</v>
      </c>
      <c r="BK315" s="14">
        <f t="shared" si="102"/>
        <v>0</v>
      </c>
      <c r="BM315" s="14">
        <f t="shared" si="103"/>
        <v>0</v>
      </c>
      <c r="BO315" s="14">
        <f t="shared" si="104"/>
        <v>0</v>
      </c>
      <c r="BQ315" s="14">
        <f t="shared" si="105"/>
        <v>0</v>
      </c>
      <c r="BS315" s="14">
        <f t="shared" si="106"/>
        <v>0</v>
      </c>
      <c r="BU315" s="14">
        <f t="shared" si="107"/>
        <v>0</v>
      </c>
      <c r="BW315" s="14">
        <f t="shared" si="108"/>
        <v>0</v>
      </c>
      <c r="BY315" s="14">
        <f t="shared" si="109"/>
        <v>0</v>
      </c>
      <c r="CA315" s="14">
        <f t="shared" si="110"/>
        <v>0</v>
      </c>
      <c r="CC315" s="14">
        <f t="shared" si="111"/>
        <v>0</v>
      </c>
      <c r="CE315" s="14">
        <f t="shared" si="112"/>
        <v>0</v>
      </c>
      <c r="CG315" s="14">
        <f t="shared" si="113"/>
        <v>0</v>
      </c>
      <c r="CI315" s="14">
        <f t="shared" si="114"/>
        <v>0</v>
      </c>
      <c r="CK315" s="14">
        <f t="shared" si="115"/>
        <v>0</v>
      </c>
      <c r="CM315" s="14">
        <f t="shared" si="116"/>
        <v>0</v>
      </c>
      <c r="CO315" s="14">
        <f t="shared" si="117"/>
        <v>0</v>
      </c>
      <c r="CQ315" s="14">
        <f t="shared" si="118"/>
        <v>0</v>
      </c>
      <c r="CS315" s="14">
        <f t="shared" si="119"/>
        <v>0</v>
      </c>
    </row>
    <row r="316" spans="2:97" x14ac:dyDescent="0.35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6" t="s">
        <v>1473</v>
      </c>
      <c r="AY316" s="14">
        <f t="shared" si="96"/>
        <v>0</v>
      </c>
      <c r="BA316" s="14">
        <f t="shared" si="97"/>
        <v>0</v>
      </c>
      <c r="BC316" s="14">
        <f t="shared" si="98"/>
        <v>0</v>
      </c>
      <c r="BE316" s="14">
        <f t="shared" si="99"/>
        <v>0</v>
      </c>
      <c r="BG316" s="14">
        <f t="shared" si="100"/>
        <v>0</v>
      </c>
      <c r="BI316" s="14">
        <f t="shared" si="101"/>
        <v>0</v>
      </c>
      <c r="BK316" s="14">
        <f t="shared" si="102"/>
        <v>0</v>
      </c>
      <c r="BM316" s="14">
        <f t="shared" si="103"/>
        <v>0</v>
      </c>
      <c r="BO316" s="14">
        <f t="shared" si="104"/>
        <v>0</v>
      </c>
      <c r="BQ316" s="14">
        <f t="shared" si="105"/>
        <v>0</v>
      </c>
      <c r="BS316" s="14">
        <f t="shared" si="106"/>
        <v>0</v>
      </c>
      <c r="BU316" s="14">
        <f t="shared" si="107"/>
        <v>0</v>
      </c>
      <c r="BW316" s="14">
        <f t="shared" si="108"/>
        <v>0</v>
      </c>
      <c r="BY316" s="14">
        <f t="shared" si="109"/>
        <v>0</v>
      </c>
      <c r="CA316" s="14">
        <f t="shared" si="110"/>
        <v>0</v>
      </c>
      <c r="CC316" s="14">
        <f t="shared" si="111"/>
        <v>0</v>
      </c>
      <c r="CE316" s="14">
        <f t="shared" si="112"/>
        <v>0</v>
      </c>
      <c r="CG316" s="14">
        <f t="shared" si="113"/>
        <v>0</v>
      </c>
      <c r="CI316" s="14">
        <f t="shared" si="114"/>
        <v>0</v>
      </c>
      <c r="CK316" s="14">
        <f t="shared" si="115"/>
        <v>0</v>
      </c>
      <c r="CM316" s="14">
        <f t="shared" si="116"/>
        <v>0</v>
      </c>
      <c r="CO316" s="14">
        <f t="shared" si="117"/>
        <v>0</v>
      </c>
      <c r="CQ316" s="14">
        <f t="shared" si="118"/>
        <v>0</v>
      </c>
      <c r="CS316" s="14">
        <f t="shared" si="119"/>
        <v>0</v>
      </c>
    </row>
    <row r="317" spans="2:97" x14ac:dyDescent="0.35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6" t="s">
        <v>1473</v>
      </c>
      <c r="AY317" s="14">
        <f t="shared" si="96"/>
        <v>0</v>
      </c>
      <c r="BA317" s="14">
        <f t="shared" si="97"/>
        <v>0</v>
      </c>
      <c r="BC317" s="14">
        <f t="shared" si="98"/>
        <v>0</v>
      </c>
      <c r="BE317" s="14">
        <f t="shared" si="99"/>
        <v>0</v>
      </c>
      <c r="BG317" s="14">
        <f t="shared" si="100"/>
        <v>0</v>
      </c>
      <c r="BI317" s="14">
        <f t="shared" si="101"/>
        <v>0</v>
      </c>
      <c r="BK317" s="14">
        <f t="shared" si="102"/>
        <v>0</v>
      </c>
      <c r="BM317" s="14">
        <f t="shared" si="103"/>
        <v>0</v>
      </c>
      <c r="BO317" s="14">
        <f t="shared" si="104"/>
        <v>0</v>
      </c>
      <c r="BQ317" s="14">
        <f t="shared" si="105"/>
        <v>0</v>
      </c>
      <c r="BS317" s="14">
        <f t="shared" si="106"/>
        <v>0</v>
      </c>
      <c r="BU317" s="14">
        <f t="shared" si="107"/>
        <v>0</v>
      </c>
      <c r="BW317" s="14">
        <f t="shared" si="108"/>
        <v>0</v>
      </c>
      <c r="BY317" s="14">
        <f t="shared" si="109"/>
        <v>0</v>
      </c>
      <c r="CA317" s="14">
        <f t="shared" si="110"/>
        <v>0</v>
      </c>
      <c r="CC317" s="14">
        <f t="shared" si="111"/>
        <v>0</v>
      </c>
      <c r="CE317" s="14">
        <f t="shared" si="112"/>
        <v>0</v>
      </c>
      <c r="CG317" s="14">
        <f t="shared" si="113"/>
        <v>0</v>
      </c>
      <c r="CI317" s="14">
        <f t="shared" si="114"/>
        <v>0</v>
      </c>
      <c r="CK317" s="14">
        <f t="shared" si="115"/>
        <v>0</v>
      </c>
      <c r="CM317" s="14">
        <f t="shared" si="116"/>
        <v>0</v>
      </c>
      <c r="CO317" s="14">
        <f t="shared" si="117"/>
        <v>0</v>
      </c>
      <c r="CQ317" s="14">
        <f t="shared" si="118"/>
        <v>0</v>
      </c>
      <c r="CS317" s="14">
        <f t="shared" si="119"/>
        <v>0</v>
      </c>
    </row>
    <row r="318" spans="2:97" x14ac:dyDescent="0.35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6" t="s">
        <v>1473</v>
      </c>
      <c r="AY318" s="14">
        <f t="shared" si="96"/>
        <v>0</v>
      </c>
      <c r="BA318" s="14">
        <f t="shared" si="97"/>
        <v>0</v>
      </c>
      <c r="BC318" s="14">
        <f t="shared" si="98"/>
        <v>0</v>
      </c>
      <c r="BE318" s="14">
        <f t="shared" si="99"/>
        <v>0</v>
      </c>
      <c r="BG318" s="14">
        <f t="shared" si="100"/>
        <v>0</v>
      </c>
      <c r="BI318" s="14">
        <f t="shared" si="101"/>
        <v>0</v>
      </c>
      <c r="BK318" s="14">
        <f t="shared" si="102"/>
        <v>0</v>
      </c>
      <c r="BM318" s="14">
        <f t="shared" si="103"/>
        <v>0</v>
      </c>
      <c r="BO318" s="14">
        <f t="shared" si="104"/>
        <v>0</v>
      </c>
      <c r="BQ318" s="14">
        <f t="shared" si="105"/>
        <v>0</v>
      </c>
      <c r="BS318" s="14">
        <f t="shared" si="106"/>
        <v>0</v>
      </c>
      <c r="BU318" s="14">
        <f t="shared" si="107"/>
        <v>0</v>
      </c>
      <c r="BW318" s="14">
        <f t="shared" si="108"/>
        <v>0</v>
      </c>
      <c r="BY318" s="14">
        <f t="shared" si="109"/>
        <v>0</v>
      </c>
      <c r="CA318" s="14">
        <f t="shared" si="110"/>
        <v>0</v>
      </c>
      <c r="CC318" s="14">
        <f t="shared" si="111"/>
        <v>0</v>
      </c>
      <c r="CE318" s="14">
        <f t="shared" si="112"/>
        <v>0</v>
      </c>
      <c r="CG318" s="14">
        <f t="shared" si="113"/>
        <v>0</v>
      </c>
      <c r="CI318" s="14">
        <f t="shared" si="114"/>
        <v>0</v>
      </c>
      <c r="CK318" s="14">
        <f t="shared" si="115"/>
        <v>0</v>
      </c>
      <c r="CM318" s="14">
        <f t="shared" si="116"/>
        <v>0</v>
      </c>
      <c r="CO318" s="14">
        <f t="shared" si="117"/>
        <v>0</v>
      </c>
      <c r="CQ318" s="14">
        <f t="shared" si="118"/>
        <v>0</v>
      </c>
      <c r="CS318" s="14">
        <f t="shared" si="119"/>
        <v>0</v>
      </c>
    </row>
    <row r="319" spans="2:97" x14ac:dyDescent="0.35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6" t="s">
        <v>1473</v>
      </c>
      <c r="AY319" s="14">
        <f t="shared" si="96"/>
        <v>0</v>
      </c>
      <c r="BA319" s="14">
        <f t="shared" si="97"/>
        <v>0</v>
      </c>
      <c r="BC319" s="14">
        <f t="shared" si="98"/>
        <v>0</v>
      </c>
      <c r="BE319" s="14">
        <f t="shared" si="99"/>
        <v>0</v>
      </c>
      <c r="BG319" s="14">
        <f t="shared" si="100"/>
        <v>0</v>
      </c>
      <c r="BI319" s="14">
        <f t="shared" si="101"/>
        <v>0</v>
      </c>
      <c r="BK319" s="14">
        <f t="shared" si="102"/>
        <v>0</v>
      </c>
      <c r="BM319" s="14">
        <f t="shared" si="103"/>
        <v>0</v>
      </c>
      <c r="BO319" s="14">
        <f t="shared" si="104"/>
        <v>0</v>
      </c>
      <c r="BQ319" s="14">
        <f t="shared" si="105"/>
        <v>0</v>
      </c>
      <c r="BS319" s="14">
        <f t="shared" si="106"/>
        <v>0</v>
      </c>
      <c r="BU319" s="14">
        <f t="shared" si="107"/>
        <v>0</v>
      </c>
      <c r="BW319" s="14">
        <f t="shared" si="108"/>
        <v>0</v>
      </c>
      <c r="BY319" s="14">
        <f t="shared" si="109"/>
        <v>0</v>
      </c>
      <c r="CA319" s="14">
        <f t="shared" si="110"/>
        <v>0</v>
      </c>
      <c r="CC319" s="14">
        <f t="shared" si="111"/>
        <v>0</v>
      </c>
      <c r="CE319" s="14">
        <f t="shared" si="112"/>
        <v>0</v>
      </c>
      <c r="CG319" s="14">
        <f t="shared" si="113"/>
        <v>0</v>
      </c>
      <c r="CI319" s="14">
        <f t="shared" si="114"/>
        <v>0</v>
      </c>
      <c r="CK319" s="14">
        <f t="shared" si="115"/>
        <v>0</v>
      </c>
      <c r="CM319" s="14">
        <f t="shared" si="116"/>
        <v>0</v>
      </c>
      <c r="CO319" s="14">
        <f t="shared" si="117"/>
        <v>0</v>
      </c>
      <c r="CQ319" s="14">
        <f t="shared" si="118"/>
        <v>0</v>
      </c>
      <c r="CS319" s="14">
        <f t="shared" si="119"/>
        <v>0</v>
      </c>
    </row>
    <row r="320" spans="2:97" x14ac:dyDescent="0.35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6" t="s">
        <v>1473</v>
      </c>
      <c r="AY320" s="14">
        <f t="shared" si="96"/>
        <v>0</v>
      </c>
      <c r="BA320" s="14">
        <f t="shared" si="97"/>
        <v>0</v>
      </c>
      <c r="BC320" s="14">
        <f t="shared" si="98"/>
        <v>0</v>
      </c>
      <c r="BE320" s="14">
        <f t="shared" si="99"/>
        <v>0</v>
      </c>
      <c r="BG320" s="14">
        <f t="shared" si="100"/>
        <v>0</v>
      </c>
      <c r="BI320" s="14">
        <f t="shared" si="101"/>
        <v>0</v>
      </c>
      <c r="BK320" s="14">
        <f t="shared" si="102"/>
        <v>0</v>
      </c>
      <c r="BM320" s="14">
        <f t="shared" si="103"/>
        <v>0</v>
      </c>
      <c r="BO320" s="14">
        <f t="shared" si="104"/>
        <v>0</v>
      </c>
      <c r="BQ320" s="14">
        <f t="shared" si="105"/>
        <v>0</v>
      </c>
      <c r="BS320" s="14">
        <f t="shared" si="106"/>
        <v>0</v>
      </c>
      <c r="BU320" s="14">
        <f t="shared" si="107"/>
        <v>0</v>
      </c>
      <c r="BW320" s="14">
        <f t="shared" si="108"/>
        <v>0</v>
      </c>
      <c r="BY320" s="14">
        <f t="shared" si="109"/>
        <v>0</v>
      </c>
      <c r="CA320" s="14">
        <f t="shared" si="110"/>
        <v>0</v>
      </c>
      <c r="CC320" s="14">
        <f t="shared" si="111"/>
        <v>0</v>
      </c>
      <c r="CE320" s="14">
        <f t="shared" si="112"/>
        <v>0</v>
      </c>
      <c r="CG320" s="14">
        <f t="shared" si="113"/>
        <v>0</v>
      </c>
      <c r="CI320" s="14">
        <f t="shared" si="114"/>
        <v>0</v>
      </c>
      <c r="CK320" s="14">
        <f t="shared" si="115"/>
        <v>0</v>
      </c>
      <c r="CM320" s="14">
        <f t="shared" si="116"/>
        <v>0</v>
      </c>
      <c r="CO320" s="14">
        <f t="shared" si="117"/>
        <v>0</v>
      </c>
      <c r="CQ320" s="14">
        <f t="shared" si="118"/>
        <v>0</v>
      </c>
      <c r="CS320" s="14">
        <f t="shared" si="119"/>
        <v>0</v>
      </c>
    </row>
    <row r="321" spans="2:97" x14ac:dyDescent="0.35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6" t="s">
        <v>1473</v>
      </c>
      <c r="AY321" s="14">
        <f t="shared" si="96"/>
        <v>0</v>
      </c>
      <c r="BA321" s="14">
        <f t="shared" si="97"/>
        <v>0</v>
      </c>
      <c r="BC321" s="14">
        <f t="shared" si="98"/>
        <v>0</v>
      </c>
      <c r="BE321" s="14">
        <f t="shared" si="99"/>
        <v>0</v>
      </c>
      <c r="BG321" s="14">
        <f t="shared" si="100"/>
        <v>0</v>
      </c>
      <c r="BI321" s="14">
        <f t="shared" si="101"/>
        <v>0</v>
      </c>
      <c r="BK321" s="14">
        <f t="shared" si="102"/>
        <v>0</v>
      </c>
      <c r="BM321" s="14">
        <f t="shared" si="103"/>
        <v>0</v>
      </c>
      <c r="BO321" s="14">
        <f t="shared" si="104"/>
        <v>0</v>
      </c>
      <c r="BQ321" s="14">
        <f t="shared" si="105"/>
        <v>0</v>
      </c>
      <c r="BS321" s="14">
        <f t="shared" si="106"/>
        <v>0</v>
      </c>
      <c r="BU321" s="14">
        <f t="shared" si="107"/>
        <v>0</v>
      </c>
      <c r="BW321" s="14">
        <f t="shared" si="108"/>
        <v>0</v>
      </c>
      <c r="BY321" s="14">
        <f t="shared" si="109"/>
        <v>0</v>
      </c>
      <c r="CA321" s="14">
        <f t="shared" si="110"/>
        <v>0</v>
      </c>
      <c r="CC321" s="14">
        <f t="shared" si="111"/>
        <v>0</v>
      </c>
      <c r="CE321" s="14">
        <f t="shared" si="112"/>
        <v>0</v>
      </c>
      <c r="CG321" s="14">
        <f t="shared" si="113"/>
        <v>0</v>
      </c>
      <c r="CI321" s="14">
        <f t="shared" si="114"/>
        <v>0</v>
      </c>
      <c r="CK321" s="14">
        <f t="shared" si="115"/>
        <v>0</v>
      </c>
      <c r="CM321" s="14">
        <f t="shared" si="116"/>
        <v>0</v>
      </c>
      <c r="CO321" s="14">
        <f t="shared" si="117"/>
        <v>0</v>
      </c>
      <c r="CQ321" s="14">
        <f t="shared" si="118"/>
        <v>0</v>
      </c>
      <c r="CS321" s="14">
        <f t="shared" si="119"/>
        <v>0</v>
      </c>
    </row>
    <row r="322" spans="2:97" x14ac:dyDescent="0.35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6" t="s">
        <v>1473</v>
      </c>
      <c r="AY322" s="14">
        <f t="shared" si="96"/>
        <v>0</v>
      </c>
      <c r="BA322" s="14">
        <f t="shared" si="97"/>
        <v>0</v>
      </c>
      <c r="BC322" s="14">
        <f t="shared" si="98"/>
        <v>0</v>
      </c>
      <c r="BE322" s="14">
        <f t="shared" si="99"/>
        <v>0</v>
      </c>
      <c r="BG322" s="14">
        <f t="shared" si="100"/>
        <v>0</v>
      </c>
      <c r="BI322" s="14">
        <f t="shared" si="101"/>
        <v>0</v>
      </c>
      <c r="BK322" s="14">
        <f t="shared" si="102"/>
        <v>0</v>
      </c>
      <c r="BM322" s="14">
        <f t="shared" si="103"/>
        <v>0</v>
      </c>
      <c r="BO322" s="14">
        <f t="shared" si="104"/>
        <v>0</v>
      </c>
      <c r="BQ322" s="14">
        <f t="shared" si="105"/>
        <v>0</v>
      </c>
      <c r="BS322" s="14">
        <f t="shared" si="106"/>
        <v>0</v>
      </c>
      <c r="BU322" s="14">
        <f t="shared" si="107"/>
        <v>0</v>
      </c>
      <c r="BW322" s="14">
        <f t="shared" si="108"/>
        <v>0</v>
      </c>
      <c r="BY322" s="14">
        <f t="shared" si="109"/>
        <v>0</v>
      </c>
      <c r="CA322" s="14">
        <f t="shared" si="110"/>
        <v>0</v>
      </c>
      <c r="CC322" s="14">
        <f t="shared" si="111"/>
        <v>0</v>
      </c>
      <c r="CE322" s="14">
        <f t="shared" si="112"/>
        <v>0</v>
      </c>
      <c r="CG322" s="14">
        <f t="shared" si="113"/>
        <v>0</v>
      </c>
      <c r="CI322" s="14">
        <f t="shared" si="114"/>
        <v>0</v>
      </c>
      <c r="CK322" s="14">
        <f t="shared" si="115"/>
        <v>0</v>
      </c>
      <c r="CM322" s="14">
        <f t="shared" si="116"/>
        <v>0</v>
      </c>
      <c r="CO322" s="14">
        <f t="shared" si="117"/>
        <v>0</v>
      </c>
      <c r="CQ322" s="14">
        <f t="shared" si="118"/>
        <v>0</v>
      </c>
      <c r="CS322" s="14">
        <f t="shared" si="119"/>
        <v>0</v>
      </c>
    </row>
    <row r="323" spans="2:97" x14ac:dyDescent="0.35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6" t="s">
        <v>1473</v>
      </c>
      <c r="AY323" s="14">
        <f t="shared" si="96"/>
        <v>0</v>
      </c>
      <c r="BA323" s="14">
        <f t="shared" si="97"/>
        <v>0</v>
      </c>
      <c r="BC323" s="14">
        <f t="shared" si="98"/>
        <v>0</v>
      </c>
      <c r="BE323" s="14">
        <f t="shared" si="99"/>
        <v>0</v>
      </c>
      <c r="BG323" s="14">
        <f t="shared" si="100"/>
        <v>0</v>
      </c>
      <c r="BI323" s="14">
        <f t="shared" si="101"/>
        <v>0</v>
      </c>
      <c r="BK323" s="14">
        <f t="shared" si="102"/>
        <v>0</v>
      </c>
      <c r="BM323" s="14">
        <f t="shared" si="103"/>
        <v>0</v>
      </c>
      <c r="BO323" s="14">
        <f t="shared" si="104"/>
        <v>0</v>
      </c>
      <c r="BQ323" s="14">
        <f t="shared" si="105"/>
        <v>0</v>
      </c>
      <c r="BS323" s="14">
        <f t="shared" si="106"/>
        <v>0</v>
      </c>
      <c r="BU323" s="14">
        <f t="shared" si="107"/>
        <v>0</v>
      </c>
      <c r="BW323" s="14">
        <f t="shared" si="108"/>
        <v>0</v>
      </c>
      <c r="BY323" s="14">
        <f t="shared" si="109"/>
        <v>0</v>
      </c>
      <c r="CA323" s="14">
        <f t="shared" si="110"/>
        <v>0</v>
      </c>
      <c r="CC323" s="14">
        <f t="shared" si="111"/>
        <v>0</v>
      </c>
      <c r="CE323" s="14">
        <f t="shared" si="112"/>
        <v>0</v>
      </c>
      <c r="CG323" s="14">
        <f t="shared" si="113"/>
        <v>0</v>
      </c>
      <c r="CI323" s="14">
        <f t="shared" si="114"/>
        <v>0</v>
      </c>
      <c r="CK323" s="14">
        <f t="shared" si="115"/>
        <v>0</v>
      </c>
      <c r="CM323" s="14">
        <f t="shared" si="116"/>
        <v>0</v>
      </c>
      <c r="CO323" s="14">
        <f t="shared" si="117"/>
        <v>0</v>
      </c>
      <c r="CQ323" s="14">
        <f t="shared" si="118"/>
        <v>0</v>
      </c>
      <c r="CS323" s="14">
        <f t="shared" si="119"/>
        <v>0</v>
      </c>
    </row>
    <row r="324" spans="2:97" x14ac:dyDescent="0.35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6" t="s">
        <v>1473</v>
      </c>
      <c r="AY324" s="14">
        <f t="shared" si="96"/>
        <v>0</v>
      </c>
      <c r="BA324" s="14">
        <f t="shared" si="97"/>
        <v>0</v>
      </c>
      <c r="BC324" s="14">
        <f t="shared" si="98"/>
        <v>0</v>
      </c>
      <c r="BE324" s="14">
        <f t="shared" si="99"/>
        <v>0</v>
      </c>
      <c r="BG324" s="14">
        <f t="shared" si="100"/>
        <v>0</v>
      </c>
      <c r="BI324" s="14">
        <f t="shared" si="101"/>
        <v>0</v>
      </c>
      <c r="BK324" s="14">
        <f t="shared" si="102"/>
        <v>0</v>
      </c>
      <c r="BM324" s="14">
        <f t="shared" si="103"/>
        <v>0</v>
      </c>
      <c r="BO324" s="14">
        <f t="shared" si="104"/>
        <v>0</v>
      </c>
      <c r="BQ324" s="14">
        <f t="shared" si="105"/>
        <v>0</v>
      </c>
      <c r="BS324" s="14">
        <f t="shared" si="106"/>
        <v>0</v>
      </c>
      <c r="BU324" s="14">
        <f t="shared" si="107"/>
        <v>0</v>
      </c>
      <c r="BW324" s="14">
        <f t="shared" si="108"/>
        <v>0</v>
      </c>
      <c r="BY324" s="14">
        <f t="shared" si="109"/>
        <v>0</v>
      </c>
      <c r="CA324" s="14">
        <f t="shared" si="110"/>
        <v>0</v>
      </c>
      <c r="CC324" s="14">
        <f t="shared" si="111"/>
        <v>0</v>
      </c>
      <c r="CE324" s="14">
        <f t="shared" si="112"/>
        <v>0</v>
      </c>
      <c r="CG324" s="14">
        <f t="shared" si="113"/>
        <v>0</v>
      </c>
      <c r="CI324" s="14">
        <f t="shared" si="114"/>
        <v>0</v>
      </c>
      <c r="CK324" s="14">
        <f t="shared" si="115"/>
        <v>0</v>
      </c>
      <c r="CM324" s="14">
        <f t="shared" si="116"/>
        <v>0</v>
      </c>
      <c r="CO324" s="14">
        <f t="shared" si="117"/>
        <v>0</v>
      </c>
      <c r="CQ324" s="14">
        <f t="shared" si="118"/>
        <v>0</v>
      </c>
      <c r="CS324" s="14">
        <f t="shared" si="119"/>
        <v>0</v>
      </c>
    </row>
    <row r="325" spans="2:97" x14ac:dyDescent="0.3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6" t="s">
        <v>1473</v>
      </c>
      <c r="AY325" s="14">
        <f t="shared" si="96"/>
        <v>0</v>
      </c>
      <c r="BA325" s="14">
        <f t="shared" si="97"/>
        <v>0</v>
      </c>
      <c r="BC325" s="14">
        <f t="shared" si="98"/>
        <v>0</v>
      </c>
      <c r="BE325" s="14">
        <f t="shared" si="99"/>
        <v>0</v>
      </c>
      <c r="BG325" s="14">
        <f t="shared" si="100"/>
        <v>0</v>
      </c>
      <c r="BI325" s="14">
        <f t="shared" si="101"/>
        <v>0</v>
      </c>
      <c r="BK325" s="14">
        <f t="shared" si="102"/>
        <v>0</v>
      </c>
      <c r="BM325" s="14">
        <f t="shared" si="103"/>
        <v>0</v>
      </c>
      <c r="BO325" s="14">
        <f t="shared" si="104"/>
        <v>0</v>
      </c>
      <c r="BQ325" s="14">
        <f t="shared" si="105"/>
        <v>0</v>
      </c>
      <c r="BS325" s="14">
        <f t="shared" si="106"/>
        <v>0</v>
      </c>
      <c r="BU325" s="14">
        <f t="shared" si="107"/>
        <v>0</v>
      </c>
      <c r="BW325" s="14">
        <f t="shared" si="108"/>
        <v>0</v>
      </c>
      <c r="BY325" s="14">
        <f t="shared" si="109"/>
        <v>0</v>
      </c>
      <c r="CA325" s="14">
        <f t="shared" si="110"/>
        <v>0</v>
      </c>
      <c r="CC325" s="14">
        <f t="shared" si="111"/>
        <v>0</v>
      </c>
      <c r="CE325" s="14">
        <f t="shared" si="112"/>
        <v>0</v>
      </c>
      <c r="CG325" s="14">
        <f t="shared" si="113"/>
        <v>0</v>
      </c>
      <c r="CI325" s="14">
        <f t="shared" si="114"/>
        <v>0</v>
      </c>
      <c r="CK325" s="14">
        <f t="shared" si="115"/>
        <v>0</v>
      </c>
      <c r="CM325" s="14">
        <f t="shared" si="116"/>
        <v>0</v>
      </c>
      <c r="CO325" s="14">
        <f t="shared" si="117"/>
        <v>0</v>
      </c>
      <c r="CQ325" s="14">
        <f t="shared" si="118"/>
        <v>0</v>
      </c>
      <c r="CS325" s="14">
        <f t="shared" si="119"/>
        <v>0</v>
      </c>
    </row>
    <row r="326" spans="2:97" x14ac:dyDescent="0.35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6" t="s">
        <v>1473</v>
      </c>
      <c r="AY326" s="14">
        <f t="shared" si="96"/>
        <v>0</v>
      </c>
      <c r="BA326" s="14">
        <f t="shared" si="97"/>
        <v>0</v>
      </c>
      <c r="BC326" s="14">
        <f t="shared" si="98"/>
        <v>0</v>
      </c>
      <c r="BE326" s="14">
        <f t="shared" si="99"/>
        <v>0</v>
      </c>
      <c r="BG326" s="14">
        <f t="shared" si="100"/>
        <v>0</v>
      </c>
      <c r="BI326" s="14">
        <f t="shared" si="101"/>
        <v>0</v>
      </c>
      <c r="BK326" s="14">
        <f t="shared" si="102"/>
        <v>0</v>
      </c>
      <c r="BM326" s="14">
        <f t="shared" si="103"/>
        <v>0</v>
      </c>
      <c r="BO326" s="14">
        <f t="shared" si="104"/>
        <v>0</v>
      </c>
      <c r="BQ326" s="14">
        <f t="shared" si="105"/>
        <v>0</v>
      </c>
      <c r="BS326" s="14">
        <f t="shared" si="106"/>
        <v>0</v>
      </c>
      <c r="BU326" s="14">
        <f t="shared" si="107"/>
        <v>0</v>
      </c>
      <c r="BW326" s="14">
        <f t="shared" si="108"/>
        <v>0</v>
      </c>
      <c r="BY326" s="14">
        <f t="shared" si="109"/>
        <v>0</v>
      </c>
      <c r="CA326" s="14">
        <f t="shared" si="110"/>
        <v>0</v>
      </c>
      <c r="CC326" s="14">
        <f t="shared" si="111"/>
        <v>0</v>
      </c>
      <c r="CE326" s="14">
        <f t="shared" si="112"/>
        <v>0</v>
      </c>
      <c r="CG326" s="14">
        <f t="shared" si="113"/>
        <v>0</v>
      </c>
      <c r="CI326" s="14">
        <f t="shared" si="114"/>
        <v>0</v>
      </c>
      <c r="CK326" s="14">
        <f t="shared" si="115"/>
        <v>0</v>
      </c>
      <c r="CM326" s="14">
        <f t="shared" si="116"/>
        <v>0</v>
      </c>
      <c r="CO326" s="14">
        <f t="shared" si="117"/>
        <v>0</v>
      </c>
      <c r="CQ326" s="14">
        <f t="shared" si="118"/>
        <v>0</v>
      </c>
      <c r="CS326" s="14">
        <f t="shared" si="119"/>
        <v>0</v>
      </c>
    </row>
    <row r="327" spans="2:97" x14ac:dyDescent="0.35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6" t="s">
        <v>1473</v>
      </c>
      <c r="AY327" s="14">
        <f t="shared" si="96"/>
        <v>0</v>
      </c>
      <c r="BA327" s="14">
        <f t="shared" si="97"/>
        <v>0</v>
      </c>
      <c r="BC327" s="14">
        <f t="shared" si="98"/>
        <v>0</v>
      </c>
      <c r="BE327" s="14">
        <f t="shared" si="99"/>
        <v>0</v>
      </c>
      <c r="BG327" s="14">
        <f t="shared" si="100"/>
        <v>0</v>
      </c>
      <c r="BI327" s="14">
        <f t="shared" si="101"/>
        <v>0</v>
      </c>
      <c r="BK327" s="14">
        <f t="shared" si="102"/>
        <v>0</v>
      </c>
      <c r="BM327" s="14">
        <f t="shared" si="103"/>
        <v>0</v>
      </c>
      <c r="BO327" s="14">
        <f t="shared" si="104"/>
        <v>0</v>
      </c>
      <c r="BQ327" s="14">
        <f t="shared" si="105"/>
        <v>0</v>
      </c>
      <c r="BS327" s="14">
        <f t="shared" si="106"/>
        <v>0</v>
      </c>
      <c r="BU327" s="14">
        <f t="shared" si="107"/>
        <v>0</v>
      </c>
      <c r="BW327" s="14">
        <f t="shared" si="108"/>
        <v>0</v>
      </c>
      <c r="BY327" s="14">
        <f t="shared" si="109"/>
        <v>0</v>
      </c>
      <c r="CA327" s="14">
        <f t="shared" si="110"/>
        <v>0</v>
      </c>
      <c r="CC327" s="14">
        <f t="shared" si="111"/>
        <v>0</v>
      </c>
      <c r="CE327" s="14">
        <f t="shared" si="112"/>
        <v>0</v>
      </c>
      <c r="CG327" s="14">
        <f t="shared" si="113"/>
        <v>0</v>
      </c>
      <c r="CI327" s="14">
        <f t="shared" si="114"/>
        <v>0</v>
      </c>
      <c r="CK327" s="14">
        <f t="shared" si="115"/>
        <v>0</v>
      </c>
      <c r="CM327" s="14">
        <f t="shared" si="116"/>
        <v>0</v>
      </c>
      <c r="CO327" s="14">
        <f t="shared" si="117"/>
        <v>0</v>
      </c>
      <c r="CQ327" s="14">
        <f t="shared" si="118"/>
        <v>0</v>
      </c>
      <c r="CS327" s="14">
        <f t="shared" si="119"/>
        <v>0</v>
      </c>
    </row>
    <row r="328" spans="2:97" x14ac:dyDescent="0.35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6" t="s">
        <v>1473</v>
      </c>
      <c r="AY328" s="14">
        <f t="shared" si="96"/>
        <v>0</v>
      </c>
      <c r="BA328" s="14">
        <f t="shared" si="97"/>
        <v>0</v>
      </c>
      <c r="BC328" s="14">
        <f t="shared" si="98"/>
        <v>0</v>
      </c>
      <c r="BE328" s="14">
        <f t="shared" si="99"/>
        <v>0</v>
      </c>
      <c r="BG328" s="14">
        <f t="shared" si="100"/>
        <v>0</v>
      </c>
      <c r="BI328" s="14">
        <f t="shared" si="101"/>
        <v>0</v>
      </c>
      <c r="BK328" s="14">
        <f t="shared" si="102"/>
        <v>0</v>
      </c>
      <c r="BM328" s="14">
        <f t="shared" si="103"/>
        <v>0</v>
      </c>
      <c r="BO328" s="14">
        <f t="shared" si="104"/>
        <v>0</v>
      </c>
      <c r="BQ328" s="14">
        <f t="shared" si="105"/>
        <v>0</v>
      </c>
      <c r="BS328" s="14">
        <f t="shared" si="106"/>
        <v>0</v>
      </c>
      <c r="BU328" s="14">
        <f t="shared" si="107"/>
        <v>0</v>
      </c>
      <c r="BW328" s="14">
        <f t="shared" si="108"/>
        <v>0</v>
      </c>
      <c r="BY328" s="14">
        <f t="shared" si="109"/>
        <v>0</v>
      </c>
      <c r="CA328" s="14">
        <f t="shared" si="110"/>
        <v>0</v>
      </c>
      <c r="CC328" s="14">
        <f t="shared" si="111"/>
        <v>0</v>
      </c>
      <c r="CE328" s="14">
        <f t="shared" si="112"/>
        <v>0</v>
      </c>
      <c r="CG328" s="14">
        <f t="shared" si="113"/>
        <v>0</v>
      </c>
      <c r="CI328" s="14">
        <f t="shared" si="114"/>
        <v>0</v>
      </c>
      <c r="CK328" s="14">
        <f t="shared" si="115"/>
        <v>0</v>
      </c>
      <c r="CM328" s="14">
        <f t="shared" si="116"/>
        <v>0</v>
      </c>
      <c r="CO328" s="14">
        <f t="shared" si="117"/>
        <v>0</v>
      </c>
      <c r="CQ328" s="14">
        <f t="shared" si="118"/>
        <v>0</v>
      </c>
      <c r="CS328" s="14">
        <f t="shared" si="119"/>
        <v>0</v>
      </c>
    </row>
    <row r="329" spans="2:97" x14ac:dyDescent="0.35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6" t="s">
        <v>1473</v>
      </c>
      <c r="AY329" s="14">
        <f t="shared" si="96"/>
        <v>0</v>
      </c>
      <c r="BA329" s="14">
        <f t="shared" si="97"/>
        <v>0</v>
      </c>
      <c r="BC329" s="14">
        <f t="shared" si="98"/>
        <v>0</v>
      </c>
      <c r="BE329" s="14">
        <f t="shared" si="99"/>
        <v>0</v>
      </c>
      <c r="BG329" s="14">
        <f t="shared" si="100"/>
        <v>0</v>
      </c>
      <c r="BI329" s="14">
        <f t="shared" si="101"/>
        <v>0</v>
      </c>
      <c r="BK329" s="14">
        <f t="shared" si="102"/>
        <v>0</v>
      </c>
      <c r="BM329" s="14">
        <f t="shared" si="103"/>
        <v>0</v>
      </c>
      <c r="BO329" s="14">
        <f t="shared" si="104"/>
        <v>0</v>
      </c>
      <c r="BQ329" s="14">
        <f t="shared" si="105"/>
        <v>0</v>
      </c>
      <c r="BS329" s="14">
        <f t="shared" si="106"/>
        <v>0</v>
      </c>
      <c r="BU329" s="14">
        <f t="shared" si="107"/>
        <v>0</v>
      </c>
      <c r="BW329" s="14">
        <f t="shared" si="108"/>
        <v>0</v>
      </c>
      <c r="BY329" s="14">
        <f t="shared" si="109"/>
        <v>0</v>
      </c>
      <c r="CA329" s="14">
        <f t="shared" si="110"/>
        <v>0</v>
      </c>
      <c r="CC329" s="14">
        <f t="shared" si="111"/>
        <v>0</v>
      </c>
      <c r="CE329" s="14">
        <f t="shared" si="112"/>
        <v>0</v>
      </c>
      <c r="CG329" s="14">
        <f t="shared" si="113"/>
        <v>0</v>
      </c>
      <c r="CI329" s="14">
        <f t="shared" si="114"/>
        <v>0</v>
      </c>
      <c r="CK329" s="14">
        <f t="shared" si="115"/>
        <v>0</v>
      </c>
      <c r="CM329" s="14">
        <f t="shared" si="116"/>
        <v>0</v>
      </c>
      <c r="CO329" s="14">
        <f t="shared" si="117"/>
        <v>0</v>
      </c>
      <c r="CQ329" s="14">
        <f t="shared" si="118"/>
        <v>0</v>
      </c>
      <c r="CS329" s="14">
        <f t="shared" si="119"/>
        <v>0</v>
      </c>
    </row>
    <row r="330" spans="2:97" x14ac:dyDescent="0.35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6" t="s">
        <v>1473</v>
      </c>
      <c r="AY330" s="14">
        <f t="shared" ref="AY330:AY393" si="120">IF(LEFT(B330,1)="O","Orange",IF(LEFT(B330,1)="B","Blue",IF(LEFT(B330,1)="Y","Yellow",IF(LEFT(B330,1)="P","Pink",IF(LEFT(B330,1)="G","Green",0)))))</f>
        <v>0</v>
      </c>
      <c r="BA330" s="14">
        <f t="shared" ref="BA330:BA393" si="121">IF(LEFT(D330,1)="O","Orange",IF(LEFT(D330,1)="B","Blue",IF(LEFT(D330,1)="Y","Yellow",IF(LEFT(D330,1)="P","Pink",IF(LEFT(D330,1)="G","Green",0)))))</f>
        <v>0</v>
      </c>
      <c r="BC330" s="14">
        <f t="shared" ref="BC330:BC393" si="122">IF(LEFT(F330,1)="O","Orange",IF(LEFT(F330,1)="B","Blue",IF(LEFT(F330,1)="Y","Yellow",IF(LEFT(F330,1)="P","Pink",IF(LEFT(F330,1)="G","Green",0)))))</f>
        <v>0</v>
      </c>
      <c r="BE330" s="14">
        <f t="shared" ref="BE330:BE393" si="123">IF(LEFT(H330,1)="O","Orange",IF(LEFT(H330,1)="B","Blue",IF(LEFT(H330,1)="Y","Yellow",IF(LEFT(H330,1)="P","Pink",IF(LEFT(H330,1)="G","Green",0)))))</f>
        <v>0</v>
      </c>
      <c r="BG330" s="14">
        <f t="shared" ref="BG330:BG393" si="124">IF(LEFT(J330,1)="O","Orange",IF(LEFT(J330,1)="B","Blue",IF(LEFT(J330,1)="Y","Yellow",IF(LEFT(J330,1)="P","Pink",IF(LEFT(J330,1)="G","Green",0)))))</f>
        <v>0</v>
      </c>
      <c r="BI330" s="14">
        <f t="shared" ref="BI330:BI393" si="125">IF(LEFT(L330,1)="O","Orange",IF(LEFT(L330,1)="B","Blue",IF(LEFT(L330,1)="Y","Yellow",IF(LEFT(L330,1)="P","Pink",IF(LEFT(L330,1)="G","Green",0)))))</f>
        <v>0</v>
      </c>
      <c r="BK330" s="14">
        <f t="shared" ref="BK330:BK393" si="126">IF(LEFT(N330,1)="O","Orange",IF(LEFT(N330,1)="B","Blue",IF(LEFT(N330,1)="Y","Yellow",IF(LEFT(N330,1)="P","Pink",IF(LEFT(N330,1)="G","Green",0)))))</f>
        <v>0</v>
      </c>
      <c r="BM330" s="14">
        <f t="shared" ref="BM330:BM393" si="127">IF(LEFT(P330,1)="O","Orange",IF(LEFT(P330,1)="B","Blue",IF(LEFT(P330,1)="Y","Yellow",IF(LEFT(P330,1)="P","Pink",IF(LEFT(P330,1)="G","Green",0)))))</f>
        <v>0</v>
      </c>
      <c r="BO330" s="14">
        <f t="shared" ref="BO330:BO393" si="128">IF(LEFT(R330,1)="O","Orange",IF(LEFT(R330,1)="B","Blue",IF(LEFT(R330,1)="Y","Yellow",IF(LEFT(R330,1)="P","Pink",IF(LEFT(R330,1)="G","Green",0)))))</f>
        <v>0</v>
      </c>
      <c r="BQ330" s="14">
        <f t="shared" ref="BQ330:BQ393" si="129">IF(LEFT(T330,1)="O","Orange",IF(LEFT(T330,1)="B","Blue",IF(LEFT(T330,1)="Y","Yellow",IF(LEFT(T330,1)="P","Pink",IF(LEFT(T330,1)="G","Green",0)))))</f>
        <v>0</v>
      </c>
      <c r="BS330" s="14">
        <f t="shared" ref="BS330:BS393" si="130">IF(LEFT(V330,1)="O","Orange",IF(LEFT(V330,1)="B","Blue",IF(LEFT(V330,1)="Y","Yellow",IF(LEFT(V330,1)="P","Pink",IF(LEFT(V330,1)="G","Green",0)))))</f>
        <v>0</v>
      </c>
      <c r="BU330" s="14">
        <f t="shared" ref="BU330:BU393" si="131">IF(LEFT(X330,1)="O","Orange",IF(LEFT(X330,1)="B","Blue",IF(LEFT(X330,1)="Y","Yellow",IF(LEFT(X330,1)="P","Pink",IF(LEFT(X330,1)="G","Green",0)))))</f>
        <v>0</v>
      </c>
      <c r="BW330" s="14">
        <f t="shared" ref="BW330:BW393" si="132">IF(LEFT(Z330,1)="O","Orange",IF(LEFT(Z330,1)="B","Blue",IF(LEFT(Z330,1)="Y","Yellow",IF(LEFT(Z330,1)="P","Pink",IF(LEFT(Z330,1)="G","Green",0)))))</f>
        <v>0</v>
      </c>
      <c r="BY330" s="14">
        <f t="shared" ref="BY330:BY393" si="133">IF(LEFT(AB330,1)="O","Orange",IF(LEFT(AB330,1)="B","Blue",IF(LEFT(AB330,1)="Y","Yellow",IF(LEFT(AB330,1)="P","Pink",IF(LEFT(AB330,1)="G","Green",0)))))</f>
        <v>0</v>
      </c>
      <c r="CA330" s="14">
        <f t="shared" ref="CA330:CA393" si="134">IF(LEFT(AD330,1)="O","Orange",IF(LEFT(AD330,1)="B","Blue",IF(LEFT(AD330,1)="Y","Yellow",IF(LEFT(AD330,1)="P","Pink",IF(LEFT(AD330,1)="G","Green",0)))))</f>
        <v>0</v>
      </c>
      <c r="CC330" s="14">
        <f t="shared" ref="CC330:CC393" si="135">IF(LEFT(AF330,1)="O","Orange",IF(LEFT(AF330,1)="B","Blue",IF(LEFT(AF330,1)="Y","Yellow",IF(LEFT(AF330,1)="P","Pink",IF(LEFT(AF330,1)="G","Green",0)))))</f>
        <v>0</v>
      </c>
      <c r="CE330" s="14">
        <f t="shared" ref="CE330:CE393" si="136">IF(LEFT(AH330,1)="O","Orange",IF(LEFT(AH330,1)="B","Blue",IF(LEFT(AH330,1)="Y","Yellow",IF(LEFT(AH330,1)="P","Pink",IF(LEFT(AH330,1)="G","Green",0)))))</f>
        <v>0</v>
      </c>
      <c r="CG330" s="14">
        <f t="shared" ref="CG330:CG393" si="137">IF(LEFT(AJ330,1)="O","Orange",IF(LEFT(AJ330,1)="B","Blue",IF(LEFT(AJ330,1)="Y","Yellow",IF(LEFT(AJ330,1)="P","Pink",IF(LEFT(AJ330,1)="G","Green",0)))))</f>
        <v>0</v>
      </c>
      <c r="CI330" s="14">
        <f t="shared" ref="CI330:CI393" si="138">IF(LEFT(AL330,1)="O","Orange",IF(LEFT(AL330,1)="B","Blue",IF(LEFT(AL330,1)="Y","Yellow",IF(LEFT(AL330,1)="P","Pink",IF(LEFT(AL330,1)="G","Green",0)))))</f>
        <v>0</v>
      </c>
      <c r="CK330" s="14">
        <f t="shared" ref="CK330:CK393" si="139">IF(LEFT(AN330,1)="O","Orange",IF(LEFT(AN330,1)="B","Blue",IF(LEFT(AN330,1)="Y","Yellow",IF(LEFT(AN330,1)="P","Pink",IF(LEFT(AN330,1)="G","Green",0)))))</f>
        <v>0</v>
      </c>
      <c r="CM330" s="14">
        <f t="shared" ref="CM330:CM393" si="140">IF(LEFT(AP330,1)="O","Orange",IF(LEFT(AP330,1)="B","Blue",IF(LEFT(AP330,1)="Y","Yellow",IF(LEFT(AP330,1)="P","Pink",IF(LEFT(AP330,1)="G","Green",0)))))</f>
        <v>0</v>
      </c>
      <c r="CO330" s="14">
        <f t="shared" ref="CO330:CO393" si="141">IF(LEFT(AR330,1)="O","Orange",IF(LEFT(AR330,1)="B","Blue",IF(LEFT(AR330,1)="Y","Yellow",IF(LEFT(AR330,1)="P","Pink",IF(LEFT(AR330,1)="G","Green",0)))))</f>
        <v>0</v>
      </c>
      <c r="CQ330" s="14">
        <f t="shared" ref="CQ330:CQ393" si="142">IF(LEFT(AT330,1)="O","Orange",IF(LEFT(AT330,1)="B","Blue",IF(LEFT(AT330,1)="Y","Yellow",IF(LEFT(AT330,1)="P","Pink",IF(LEFT(AT330,1)="G","Green",0)))))</f>
        <v>0</v>
      </c>
      <c r="CS330" s="14">
        <f t="shared" ref="CS330:CS393" si="143">IF(LEFT(AV330,1)="O","Orange",IF(LEFT(AV330,1)="B","Blue",IF(LEFT(AV330,1)="Y","Yellow",IF(LEFT(AV330,1)="P","Pink",IF(LEFT(AV330,1)="G","Green",0)))))</f>
        <v>0</v>
      </c>
    </row>
    <row r="331" spans="2:97" x14ac:dyDescent="0.35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6" t="s">
        <v>1473</v>
      </c>
      <c r="AY331" s="14">
        <f t="shared" si="120"/>
        <v>0</v>
      </c>
      <c r="BA331" s="14">
        <f t="shared" si="121"/>
        <v>0</v>
      </c>
      <c r="BC331" s="14">
        <f t="shared" si="122"/>
        <v>0</v>
      </c>
      <c r="BE331" s="14">
        <f t="shared" si="123"/>
        <v>0</v>
      </c>
      <c r="BG331" s="14">
        <f t="shared" si="124"/>
        <v>0</v>
      </c>
      <c r="BI331" s="14">
        <f t="shared" si="125"/>
        <v>0</v>
      </c>
      <c r="BK331" s="14">
        <f t="shared" si="126"/>
        <v>0</v>
      </c>
      <c r="BM331" s="14">
        <f t="shared" si="127"/>
        <v>0</v>
      </c>
      <c r="BO331" s="14">
        <f t="shared" si="128"/>
        <v>0</v>
      </c>
      <c r="BQ331" s="14">
        <f t="shared" si="129"/>
        <v>0</v>
      </c>
      <c r="BS331" s="14">
        <f t="shared" si="130"/>
        <v>0</v>
      </c>
      <c r="BU331" s="14">
        <f t="shared" si="131"/>
        <v>0</v>
      </c>
      <c r="BW331" s="14">
        <f t="shared" si="132"/>
        <v>0</v>
      </c>
      <c r="BY331" s="14">
        <f t="shared" si="133"/>
        <v>0</v>
      </c>
      <c r="CA331" s="14">
        <f t="shared" si="134"/>
        <v>0</v>
      </c>
      <c r="CC331" s="14">
        <f t="shared" si="135"/>
        <v>0</v>
      </c>
      <c r="CE331" s="14">
        <f t="shared" si="136"/>
        <v>0</v>
      </c>
      <c r="CG331" s="14">
        <f t="shared" si="137"/>
        <v>0</v>
      </c>
      <c r="CI331" s="14">
        <f t="shared" si="138"/>
        <v>0</v>
      </c>
      <c r="CK331" s="14">
        <f t="shared" si="139"/>
        <v>0</v>
      </c>
      <c r="CM331" s="14">
        <f t="shared" si="140"/>
        <v>0</v>
      </c>
      <c r="CO331" s="14">
        <f t="shared" si="141"/>
        <v>0</v>
      </c>
      <c r="CQ331" s="14">
        <f t="shared" si="142"/>
        <v>0</v>
      </c>
      <c r="CS331" s="14">
        <f t="shared" si="143"/>
        <v>0</v>
      </c>
    </row>
    <row r="332" spans="2:97" x14ac:dyDescent="0.35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6" t="s">
        <v>1473</v>
      </c>
      <c r="AY332" s="14">
        <f t="shared" si="120"/>
        <v>0</v>
      </c>
      <c r="BA332" s="14">
        <f t="shared" si="121"/>
        <v>0</v>
      </c>
      <c r="BC332" s="14">
        <f t="shared" si="122"/>
        <v>0</v>
      </c>
      <c r="BE332" s="14">
        <f t="shared" si="123"/>
        <v>0</v>
      </c>
      <c r="BG332" s="14">
        <f t="shared" si="124"/>
        <v>0</v>
      </c>
      <c r="BI332" s="14">
        <f t="shared" si="125"/>
        <v>0</v>
      </c>
      <c r="BK332" s="14">
        <f t="shared" si="126"/>
        <v>0</v>
      </c>
      <c r="BM332" s="14">
        <f t="shared" si="127"/>
        <v>0</v>
      </c>
      <c r="BO332" s="14">
        <f t="shared" si="128"/>
        <v>0</v>
      </c>
      <c r="BQ332" s="14">
        <f t="shared" si="129"/>
        <v>0</v>
      </c>
      <c r="BS332" s="14">
        <f t="shared" si="130"/>
        <v>0</v>
      </c>
      <c r="BU332" s="14">
        <f t="shared" si="131"/>
        <v>0</v>
      </c>
      <c r="BW332" s="14">
        <f t="shared" si="132"/>
        <v>0</v>
      </c>
      <c r="BY332" s="14">
        <f t="shared" si="133"/>
        <v>0</v>
      </c>
      <c r="CA332" s="14">
        <f t="shared" si="134"/>
        <v>0</v>
      </c>
      <c r="CC332" s="14">
        <f t="shared" si="135"/>
        <v>0</v>
      </c>
      <c r="CE332" s="14">
        <f t="shared" si="136"/>
        <v>0</v>
      </c>
      <c r="CG332" s="14">
        <f t="shared" si="137"/>
        <v>0</v>
      </c>
      <c r="CI332" s="14">
        <f t="shared" si="138"/>
        <v>0</v>
      </c>
      <c r="CK332" s="14">
        <f t="shared" si="139"/>
        <v>0</v>
      </c>
      <c r="CM332" s="14">
        <f t="shared" si="140"/>
        <v>0</v>
      </c>
      <c r="CO332" s="14">
        <f t="shared" si="141"/>
        <v>0</v>
      </c>
      <c r="CQ332" s="14">
        <f t="shared" si="142"/>
        <v>0</v>
      </c>
      <c r="CS332" s="14">
        <f t="shared" si="143"/>
        <v>0</v>
      </c>
    </row>
    <row r="333" spans="2:97" x14ac:dyDescent="0.35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6" t="s">
        <v>1473</v>
      </c>
      <c r="AY333" s="14">
        <f t="shared" si="120"/>
        <v>0</v>
      </c>
      <c r="BA333" s="14">
        <f t="shared" si="121"/>
        <v>0</v>
      </c>
      <c r="BC333" s="14">
        <f t="shared" si="122"/>
        <v>0</v>
      </c>
      <c r="BE333" s="14">
        <f t="shared" si="123"/>
        <v>0</v>
      </c>
      <c r="BG333" s="14">
        <f t="shared" si="124"/>
        <v>0</v>
      </c>
      <c r="BI333" s="14">
        <f t="shared" si="125"/>
        <v>0</v>
      </c>
      <c r="BK333" s="14">
        <f t="shared" si="126"/>
        <v>0</v>
      </c>
      <c r="BM333" s="14">
        <f t="shared" si="127"/>
        <v>0</v>
      </c>
      <c r="BO333" s="14">
        <f t="shared" si="128"/>
        <v>0</v>
      </c>
      <c r="BQ333" s="14">
        <f t="shared" si="129"/>
        <v>0</v>
      </c>
      <c r="BS333" s="14">
        <f t="shared" si="130"/>
        <v>0</v>
      </c>
      <c r="BU333" s="14">
        <f t="shared" si="131"/>
        <v>0</v>
      </c>
      <c r="BW333" s="14">
        <f t="shared" si="132"/>
        <v>0</v>
      </c>
      <c r="BY333" s="14">
        <f t="shared" si="133"/>
        <v>0</v>
      </c>
      <c r="CA333" s="14">
        <f t="shared" si="134"/>
        <v>0</v>
      </c>
      <c r="CC333" s="14">
        <f t="shared" si="135"/>
        <v>0</v>
      </c>
      <c r="CE333" s="14">
        <f t="shared" si="136"/>
        <v>0</v>
      </c>
      <c r="CG333" s="14">
        <f t="shared" si="137"/>
        <v>0</v>
      </c>
      <c r="CI333" s="14">
        <f t="shared" si="138"/>
        <v>0</v>
      </c>
      <c r="CK333" s="14">
        <f t="shared" si="139"/>
        <v>0</v>
      </c>
      <c r="CM333" s="14">
        <f t="shared" si="140"/>
        <v>0</v>
      </c>
      <c r="CO333" s="14">
        <f t="shared" si="141"/>
        <v>0</v>
      </c>
      <c r="CQ333" s="14">
        <f t="shared" si="142"/>
        <v>0</v>
      </c>
      <c r="CS333" s="14">
        <f t="shared" si="143"/>
        <v>0</v>
      </c>
    </row>
    <row r="334" spans="2:97" x14ac:dyDescent="0.35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6" t="s">
        <v>1473</v>
      </c>
      <c r="AY334" s="14">
        <f t="shared" si="120"/>
        <v>0</v>
      </c>
      <c r="BA334" s="14">
        <f t="shared" si="121"/>
        <v>0</v>
      </c>
      <c r="BC334" s="14">
        <f t="shared" si="122"/>
        <v>0</v>
      </c>
      <c r="BE334" s="14">
        <f t="shared" si="123"/>
        <v>0</v>
      </c>
      <c r="BG334" s="14">
        <f t="shared" si="124"/>
        <v>0</v>
      </c>
      <c r="BI334" s="14">
        <f t="shared" si="125"/>
        <v>0</v>
      </c>
      <c r="BK334" s="14">
        <f t="shared" si="126"/>
        <v>0</v>
      </c>
      <c r="BM334" s="14">
        <f t="shared" si="127"/>
        <v>0</v>
      </c>
      <c r="BO334" s="14">
        <f t="shared" si="128"/>
        <v>0</v>
      </c>
      <c r="BQ334" s="14">
        <f t="shared" si="129"/>
        <v>0</v>
      </c>
      <c r="BS334" s="14">
        <f t="shared" si="130"/>
        <v>0</v>
      </c>
      <c r="BU334" s="14">
        <f t="shared" si="131"/>
        <v>0</v>
      </c>
      <c r="BW334" s="14">
        <f t="shared" si="132"/>
        <v>0</v>
      </c>
      <c r="BY334" s="14">
        <f t="shared" si="133"/>
        <v>0</v>
      </c>
      <c r="CA334" s="14">
        <f t="shared" si="134"/>
        <v>0</v>
      </c>
      <c r="CC334" s="14">
        <f t="shared" si="135"/>
        <v>0</v>
      </c>
      <c r="CE334" s="14">
        <f t="shared" si="136"/>
        <v>0</v>
      </c>
      <c r="CG334" s="14">
        <f t="shared" si="137"/>
        <v>0</v>
      </c>
      <c r="CI334" s="14">
        <f t="shared" si="138"/>
        <v>0</v>
      </c>
      <c r="CK334" s="14">
        <f t="shared" si="139"/>
        <v>0</v>
      </c>
      <c r="CM334" s="14">
        <f t="shared" si="140"/>
        <v>0</v>
      </c>
      <c r="CO334" s="14">
        <f t="shared" si="141"/>
        <v>0</v>
      </c>
      <c r="CQ334" s="14">
        <f t="shared" si="142"/>
        <v>0</v>
      </c>
      <c r="CS334" s="14">
        <f t="shared" si="143"/>
        <v>0</v>
      </c>
    </row>
    <row r="335" spans="2:97" x14ac:dyDescent="0.3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6" t="s">
        <v>1473</v>
      </c>
      <c r="AY335" s="14">
        <f t="shared" si="120"/>
        <v>0</v>
      </c>
      <c r="BA335" s="14">
        <f t="shared" si="121"/>
        <v>0</v>
      </c>
      <c r="BC335" s="14">
        <f t="shared" si="122"/>
        <v>0</v>
      </c>
      <c r="BE335" s="14">
        <f t="shared" si="123"/>
        <v>0</v>
      </c>
      <c r="BG335" s="14">
        <f t="shared" si="124"/>
        <v>0</v>
      </c>
      <c r="BI335" s="14">
        <f t="shared" si="125"/>
        <v>0</v>
      </c>
      <c r="BK335" s="14">
        <f t="shared" si="126"/>
        <v>0</v>
      </c>
      <c r="BM335" s="14">
        <f t="shared" si="127"/>
        <v>0</v>
      </c>
      <c r="BO335" s="14">
        <f t="shared" si="128"/>
        <v>0</v>
      </c>
      <c r="BQ335" s="14">
        <f t="shared" si="129"/>
        <v>0</v>
      </c>
      <c r="BS335" s="14">
        <f t="shared" si="130"/>
        <v>0</v>
      </c>
      <c r="BU335" s="14">
        <f t="shared" si="131"/>
        <v>0</v>
      </c>
      <c r="BW335" s="14">
        <f t="shared" si="132"/>
        <v>0</v>
      </c>
      <c r="BY335" s="14">
        <f t="shared" si="133"/>
        <v>0</v>
      </c>
      <c r="CA335" s="14">
        <f t="shared" si="134"/>
        <v>0</v>
      </c>
      <c r="CC335" s="14">
        <f t="shared" si="135"/>
        <v>0</v>
      </c>
      <c r="CE335" s="14">
        <f t="shared" si="136"/>
        <v>0</v>
      </c>
      <c r="CG335" s="14">
        <f t="shared" si="137"/>
        <v>0</v>
      </c>
      <c r="CI335" s="14">
        <f t="shared" si="138"/>
        <v>0</v>
      </c>
      <c r="CK335" s="14">
        <f t="shared" si="139"/>
        <v>0</v>
      </c>
      <c r="CM335" s="14">
        <f t="shared" si="140"/>
        <v>0</v>
      </c>
      <c r="CO335" s="14">
        <f t="shared" si="141"/>
        <v>0</v>
      </c>
      <c r="CQ335" s="14">
        <f t="shared" si="142"/>
        <v>0</v>
      </c>
      <c r="CS335" s="14">
        <f t="shared" si="143"/>
        <v>0</v>
      </c>
    </row>
    <row r="336" spans="2:97" x14ac:dyDescent="0.35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6" t="s">
        <v>1473</v>
      </c>
      <c r="AY336" s="14">
        <f t="shared" si="120"/>
        <v>0</v>
      </c>
      <c r="BA336" s="14">
        <f t="shared" si="121"/>
        <v>0</v>
      </c>
      <c r="BC336" s="14">
        <f t="shared" si="122"/>
        <v>0</v>
      </c>
      <c r="BE336" s="14">
        <f t="shared" si="123"/>
        <v>0</v>
      </c>
      <c r="BG336" s="14">
        <f t="shared" si="124"/>
        <v>0</v>
      </c>
      <c r="BI336" s="14">
        <f t="shared" si="125"/>
        <v>0</v>
      </c>
      <c r="BK336" s="14">
        <f t="shared" si="126"/>
        <v>0</v>
      </c>
      <c r="BM336" s="14">
        <f t="shared" si="127"/>
        <v>0</v>
      </c>
      <c r="BO336" s="14">
        <f t="shared" si="128"/>
        <v>0</v>
      </c>
      <c r="BQ336" s="14">
        <f t="shared" si="129"/>
        <v>0</v>
      </c>
      <c r="BS336" s="14">
        <f t="shared" si="130"/>
        <v>0</v>
      </c>
      <c r="BU336" s="14">
        <f t="shared" si="131"/>
        <v>0</v>
      </c>
      <c r="BW336" s="14">
        <f t="shared" si="132"/>
        <v>0</v>
      </c>
      <c r="BY336" s="14">
        <f t="shared" si="133"/>
        <v>0</v>
      </c>
      <c r="CA336" s="14">
        <f t="shared" si="134"/>
        <v>0</v>
      </c>
      <c r="CC336" s="14">
        <f t="shared" si="135"/>
        <v>0</v>
      </c>
      <c r="CE336" s="14">
        <f t="shared" si="136"/>
        <v>0</v>
      </c>
      <c r="CG336" s="14">
        <f t="shared" si="137"/>
        <v>0</v>
      </c>
      <c r="CI336" s="14">
        <f t="shared" si="138"/>
        <v>0</v>
      </c>
      <c r="CK336" s="14">
        <f t="shared" si="139"/>
        <v>0</v>
      </c>
      <c r="CM336" s="14">
        <f t="shared" si="140"/>
        <v>0</v>
      </c>
      <c r="CO336" s="14">
        <f t="shared" si="141"/>
        <v>0</v>
      </c>
      <c r="CQ336" s="14">
        <f t="shared" si="142"/>
        <v>0</v>
      </c>
      <c r="CS336" s="14">
        <f t="shared" si="143"/>
        <v>0</v>
      </c>
    </row>
    <row r="337" spans="2:97" x14ac:dyDescent="0.35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6" t="s">
        <v>1473</v>
      </c>
      <c r="AY337" s="14">
        <f t="shared" si="120"/>
        <v>0</v>
      </c>
      <c r="BA337" s="14">
        <f t="shared" si="121"/>
        <v>0</v>
      </c>
      <c r="BC337" s="14">
        <f t="shared" si="122"/>
        <v>0</v>
      </c>
      <c r="BE337" s="14">
        <f t="shared" si="123"/>
        <v>0</v>
      </c>
      <c r="BG337" s="14">
        <f t="shared" si="124"/>
        <v>0</v>
      </c>
      <c r="BI337" s="14">
        <f t="shared" si="125"/>
        <v>0</v>
      </c>
      <c r="BK337" s="14">
        <f t="shared" si="126"/>
        <v>0</v>
      </c>
      <c r="BM337" s="14">
        <f t="shared" si="127"/>
        <v>0</v>
      </c>
      <c r="BO337" s="14">
        <f t="shared" si="128"/>
        <v>0</v>
      </c>
      <c r="BQ337" s="14">
        <f t="shared" si="129"/>
        <v>0</v>
      </c>
      <c r="BS337" s="14">
        <f t="shared" si="130"/>
        <v>0</v>
      </c>
      <c r="BU337" s="14">
        <f t="shared" si="131"/>
        <v>0</v>
      </c>
      <c r="BW337" s="14">
        <f t="shared" si="132"/>
        <v>0</v>
      </c>
      <c r="BY337" s="14">
        <f t="shared" si="133"/>
        <v>0</v>
      </c>
      <c r="CA337" s="14">
        <f t="shared" si="134"/>
        <v>0</v>
      </c>
      <c r="CC337" s="14">
        <f t="shared" si="135"/>
        <v>0</v>
      </c>
      <c r="CE337" s="14">
        <f t="shared" si="136"/>
        <v>0</v>
      </c>
      <c r="CG337" s="14">
        <f t="shared" si="137"/>
        <v>0</v>
      </c>
      <c r="CI337" s="14">
        <f t="shared" si="138"/>
        <v>0</v>
      </c>
      <c r="CK337" s="14">
        <f t="shared" si="139"/>
        <v>0</v>
      </c>
      <c r="CM337" s="14">
        <f t="shared" si="140"/>
        <v>0</v>
      </c>
      <c r="CO337" s="14">
        <f t="shared" si="141"/>
        <v>0</v>
      </c>
      <c r="CQ337" s="14">
        <f t="shared" si="142"/>
        <v>0</v>
      </c>
      <c r="CS337" s="14">
        <f t="shared" si="143"/>
        <v>0</v>
      </c>
    </row>
    <row r="338" spans="2:97" x14ac:dyDescent="0.35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6" t="s">
        <v>1473</v>
      </c>
      <c r="AY338" s="14">
        <f t="shared" si="120"/>
        <v>0</v>
      </c>
      <c r="BA338" s="14">
        <f t="shared" si="121"/>
        <v>0</v>
      </c>
      <c r="BC338" s="14">
        <f t="shared" si="122"/>
        <v>0</v>
      </c>
      <c r="BE338" s="14">
        <f t="shared" si="123"/>
        <v>0</v>
      </c>
      <c r="BG338" s="14">
        <f t="shared" si="124"/>
        <v>0</v>
      </c>
      <c r="BI338" s="14">
        <f t="shared" si="125"/>
        <v>0</v>
      </c>
      <c r="BK338" s="14">
        <f t="shared" si="126"/>
        <v>0</v>
      </c>
      <c r="BM338" s="14">
        <f t="shared" si="127"/>
        <v>0</v>
      </c>
      <c r="BO338" s="14">
        <f t="shared" si="128"/>
        <v>0</v>
      </c>
      <c r="BQ338" s="14">
        <f t="shared" si="129"/>
        <v>0</v>
      </c>
      <c r="BS338" s="14">
        <f t="shared" si="130"/>
        <v>0</v>
      </c>
      <c r="BU338" s="14">
        <f t="shared" si="131"/>
        <v>0</v>
      </c>
      <c r="BW338" s="14">
        <f t="shared" si="132"/>
        <v>0</v>
      </c>
      <c r="BY338" s="14">
        <f t="shared" si="133"/>
        <v>0</v>
      </c>
      <c r="CA338" s="14">
        <f t="shared" si="134"/>
        <v>0</v>
      </c>
      <c r="CC338" s="14">
        <f t="shared" si="135"/>
        <v>0</v>
      </c>
      <c r="CE338" s="14">
        <f t="shared" si="136"/>
        <v>0</v>
      </c>
      <c r="CG338" s="14">
        <f t="shared" si="137"/>
        <v>0</v>
      </c>
      <c r="CI338" s="14">
        <f t="shared" si="138"/>
        <v>0</v>
      </c>
      <c r="CK338" s="14">
        <f t="shared" si="139"/>
        <v>0</v>
      </c>
      <c r="CM338" s="14">
        <f t="shared" si="140"/>
        <v>0</v>
      </c>
      <c r="CO338" s="14">
        <f t="shared" si="141"/>
        <v>0</v>
      </c>
      <c r="CQ338" s="14">
        <f t="shared" si="142"/>
        <v>0</v>
      </c>
      <c r="CS338" s="14">
        <f t="shared" si="143"/>
        <v>0</v>
      </c>
    </row>
    <row r="339" spans="2:97" x14ac:dyDescent="0.35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6" t="s">
        <v>1473</v>
      </c>
      <c r="AY339" s="14">
        <f t="shared" si="120"/>
        <v>0</v>
      </c>
      <c r="BA339" s="14">
        <f t="shared" si="121"/>
        <v>0</v>
      </c>
      <c r="BC339" s="14">
        <f t="shared" si="122"/>
        <v>0</v>
      </c>
      <c r="BE339" s="14">
        <f t="shared" si="123"/>
        <v>0</v>
      </c>
      <c r="BG339" s="14">
        <f t="shared" si="124"/>
        <v>0</v>
      </c>
      <c r="BI339" s="14">
        <f t="shared" si="125"/>
        <v>0</v>
      </c>
      <c r="BK339" s="14">
        <f t="shared" si="126"/>
        <v>0</v>
      </c>
      <c r="BM339" s="14">
        <f t="shared" si="127"/>
        <v>0</v>
      </c>
      <c r="BO339" s="14">
        <f t="shared" si="128"/>
        <v>0</v>
      </c>
      <c r="BQ339" s="14">
        <f t="shared" si="129"/>
        <v>0</v>
      </c>
      <c r="BS339" s="14">
        <f t="shared" si="130"/>
        <v>0</v>
      </c>
      <c r="BU339" s="14">
        <f t="shared" si="131"/>
        <v>0</v>
      </c>
      <c r="BW339" s="14">
        <f t="shared" si="132"/>
        <v>0</v>
      </c>
      <c r="BY339" s="14">
        <f t="shared" si="133"/>
        <v>0</v>
      </c>
      <c r="CA339" s="14">
        <f t="shared" si="134"/>
        <v>0</v>
      </c>
      <c r="CC339" s="14">
        <f t="shared" si="135"/>
        <v>0</v>
      </c>
      <c r="CE339" s="14">
        <f t="shared" si="136"/>
        <v>0</v>
      </c>
      <c r="CG339" s="14">
        <f t="shared" si="137"/>
        <v>0</v>
      </c>
      <c r="CI339" s="14">
        <f t="shared" si="138"/>
        <v>0</v>
      </c>
      <c r="CK339" s="14">
        <f t="shared" si="139"/>
        <v>0</v>
      </c>
      <c r="CM339" s="14">
        <f t="shared" si="140"/>
        <v>0</v>
      </c>
      <c r="CO339" s="14">
        <f t="shared" si="141"/>
        <v>0</v>
      </c>
      <c r="CQ339" s="14">
        <f t="shared" si="142"/>
        <v>0</v>
      </c>
      <c r="CS339" s="14">
        <f t="shared" si="143"/>
        <v>0</v>
      </c>
    </row>
    <row r="340" spans="2:97" x14ac:dyDescent="0.35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6" t="s">
        <v>1473</v>
      </c>
      <c r="AY340" s="14">
        <f t="shared" si="120"/>
        <v>0</v>
      </c>
      <c r="BA340" s="14">
        <f t="shared" si="121"/>
        <v>0</v>
      </c>
      <c r="BC340" s="14">
        <f t="shared" si="122"/>
        <v>0</v>
      </c>
      <c r="BE340" s="14">
        <f t="shared" si="123"/>
        <v>0</v>
      </c>
      <c r="BG340" s="14">
        <f t="shared" si="124"/>
        <v>0</v>
      </c>
      <c r="BI340" s="14">
        <f t="shared" si="125"/>
        <v>0</v>
      </c>
      <c r="BK340" s="14">
        <f t="shared" si="126"/>
        <v>0</v>
      </c>
      <c r="BM340" s="14">
        <f t="shared" si="127"/>
        <v>0</v>
      </c>
      <c r="BO340" s="14">
        <f t="shared" si="128"/>
        <v>0</v>
      </c>
      <c r="BQ340" s="14">
        <f t="shared" si="129"/>
        <v>0</v>
      </c>
      <c r="BS340" s="14">
        <f t="shared" si="130"/>
        <v>0</v>
      </c>
      <c r="BU340" s="14">
        <f t="shared" si="131"/>
        <v>0</v>
      </c>
      <c r="BW340" s="14">
        <f t="shared" si="132"/>
        <v>0</v>
      </c>
      <c r="BY340" s="14">
        <f t="shared" si="133"/>
        <v>0</v>
      </c>
      <c r="CA340" s="14">
        <f t="shared" si="134"/>
        <v>0</v>
      </c>
      <c r="CC340" s="14">
        <f t="shared" si="135"/>
        <v>0</v>
      </c>
      <c r="CE340" s="14">
        <f t="shared" si="136"/>
        <v>0</v>
      </c>
      <c r="CG340" s="14">
        <f t="shared" si="137"/>
        <v>0</v>
      </c>
      <c r="CI340" s="14">
        <f t="shared" si="138"/>
        <v>0</v>
      </c>
      <c r="CK340" s="14">
        <f t="shared" si="139"/>
        <v>0</v>
      </c>
      <c r="CM340" s="14">
        <f t="shared" si="140"/>
        <v>0</v>
      </c>
      <c r="CO340" s="14">
        <f t="shared" si="141"/>
        <v>0</v>
      </c>
      <c r="CQ340" s="14">
        <f t="shared" si="142"/>
        <v>0</v>
      </c>
      <c r="CS340" s="14">
        <f t="shared" si="143"/>
        <v>0</v>
      </c>
    </row>
    <row r="341" spans="2:97" x14ac:dyDescent="0.35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6" t="s">
        <v>1473</v>
      </c>
      <c r="AY341" s="14">
        <f t="shared" si="120"/>
        <v>0</v>
      </c>
      <c r="BA341" s="14">
        <f t="shared" si="121"/>
        <v>0</v>
      </c>
      <c r="BC341" s="14">
        <f t="shared" si="122"/>
        <v>0</v>
      </c>
      <c r="BE341" s="14">
        <f t="shared" si="123"/>
        <v>0</v>
      </c>
      <c r="BG341" s="14">
        <f t="shared" si="124"/>
        <v>0</v>
      </c>
      <c r="BI341" s="14">
        <f t="shared" si="125"/>
        <v>0</v>
      </c>
      <c r="BK341" s="14">
        <f t="shared" si="126"/>
        <v>0</v>
      </c>
      <c r="BM341" s="14">
        <f t="shared" si="127"/>
        <v>0</v>
      </c>
      <c r="BO341" s="14">
        <f t="shared" si="128"/>
        <v>0</v>
      </c>
      <c r="BQ341" s="14">
        <f t="shared" si="129"/>
        <v>0</v>
      </c>
      <c r="BS341" s="14">
        <f t="shared" si="130"/>
        <v>0</v>
      </c>
      <c r="BU341" s="14">
        <f t="shared" si="131"/>
        <v>0</v>
      </c>
      <c r="BW341" s="14">
        <f t="shared" si="132"/>
        <v>0</v>
      </c>
      <c r="BY341" s="14">
        <f t="shared" si="133"/>
        <v>0</v>
      </c>
      <c r="CA341" s="14">
        <f t="shared" si="134"/>
        <v>0</v>
      </c>
      <c r="CC341" s="14">
        <f t="shared" si="135"/>
        <v>0</v>
      </c>
      <c r="CE341" s="14">
        <f t="shared" si="136"/>
        <v>0</v>
      </c>
      <c r="CG341" s="14">
        <f t="shared" si="137"/>
        <v>0</v>
      </c>
      <c r="CI341" s="14">
        <f t="shared" si="138"/>
        <v>0</v>
      </c>
      <c r="CK341" s="14">
        <f t="shared" si="139"/>
        <v>0</v>
      </c>
      <c r="CM341" s="14">
        <f t="shared" si="140"/>
        <v>0</v>
      </c>
      <c r="CO341" s="14">
        <f t="shared" si="141"/>
        <v>0</v>
      </c>
      <c r="CQ341" s="14">
        <f t="shared" si="142"/>
        <v>0</v>
      </c>
      <c r="CS341" s="14">
        <f t="shared" si="143"/>
        <v>0</v>
      </c>
    </row>
    <row r="342" spans="2:97" x14ac:dyDescent="0.35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6" t="s">
        <v>1473</v>
      </c>
      <c r="AY342" s="14">
        <f t="shared" si="120"/>
        <v>0</v>
      </c>
      <c r="BA342" s="14">
        <f t="shared" si="121"/>
        <v>0</v>
      </c>
      <c r="BC342" s="14">
        <f t="shared" si="122"/>
        <v>0</v>
      </c>
      <c r="BE342" s="14">
        <f t="shared" si="123"/>
        <v>0</v>
      </c>
      <c r="BG342" s="14">
        <f t="shared" si="124"/>
        <v>0</v>
      </c>
      <c r="BI342" s="14">
        <f t="shared" si="125"/>
        <v>0</v>
      </c>
      <c r="BK342" s="14">
        <f t="shared" si="126"/>
        <v>0</v>
      </c>
      <c r="BM342" s="14">
        <f t="shared" si="127"/>
        <v>0</v>
      </c>
      <c r="BO342" s="14">
        <f t="shared" si="128"/>
        <v>0</v>
      </c>
      <c r="BQ342" s="14">
        <f t="shared" si="129"/>
        <v>0</v>
      </c>
      <c r="BS342" s="14">
        <f t="shared" si="130"/>
        <v>0</v>
      </c>
      <c r="BU342" s="14">
        <f t="shared" si="131"/>
        <v>0</v>
      </c>
      <c r="BW342" s="14">
        <f t="shared" si="132"/>
        <v>0</v>
      </c>
      <c r="BY342" s="14">
        <f t="shared" si="133"/>
        <v>0</v>
      </c>
      <c r="CA342" s="14">
        <f t="shared" si="134"/>
        <v>0</v>
      </c>
      <c r="CC342" s="14">
        <f t="shared" si="135"/>
        <v>0</v>
      </c>
      <c r="CE342" s="14">
        <f t="shared" si="136"/>
        <v>0</v>
      </c>
      <c r="CG342" s="14">
        <f t="shared" si="137"/>
        <v>0</v>
      </c>
      <c r="CI342" s="14">
        <f t="shared" si="138"/>
        <v>0</v>
      </c>
      <c r="CK342" s="14">
        <f t="shared" si="139"/>
        <v>0</v>
      </c>
      <c r="CM342" s="14">
        <f t="shared" si="140"/>
        <v>0</v>
      </c>
      <c r="CO342" s="14">
        <f t="shared" si="141"/>
        <v>0</v>
      </c>
      <c r="CQ342" s="14">
        <f t="shared" si="142"/>
        <v>0</v>
      </c>
      <c r="CS342" s="14">
        <f t="shared" si="143"/>
        <v>0</v>
      </c>
    </row>
    <row r="343" spans="2:97" x14ac:dyDescent="0.35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6" t="s">
        <v>1473</v>
      </c>
      <c r="AY343" s="14">
        <f t="shared" si="120"/>
        <v>0</v>
      </c>
      <c r="BA343" s="14">
        <f t="shared" si="121"/>
        <v>0</v>
      </c>
      <c r="BC343" s="14">
        <f t="shared" si="122"/>
        <v>0</v>
      </c>
      <c r="BE343" s="14">
        <f t="shared" si="123"/>
        <v>0</v>
      </c>
      <c r="BG343" s="14">
        <f t="shared" si="124"/>
        <v>0</v>
      </c>
      <c r="BI343" s="14">
        <f t="shared" si="125"/>
        <v>0</v>
      </c>
      <c r="BK343" s="14">
        <f t="shared" si="126"/>
        <v>0</v>
      </c>
      <c r="BM343" s="14">
        <f t="shared" si="127"/>
        <v>0</v>
      </c>
      <c r="BO343" s="14">
        <f t="shared" si="128"/>
        <v>0</v>
      </c>
      <c r="BQ343" s="14">
        <f t="shared" si="129"/>
        <v>0</v>
      </c>
      <c r="BS343" s="14">
        <f t="shared" si="130"/>
        <v>0</v>
      </c>
      <c r="BU343" s="14">
        <f t="shared" si="131"/>
        <v>0</v>
      </c>
      <c r="BW343" s="14">
        <f t="shared" si="132"/>
        <v>0</v>
      </c>
      <c r="BY343" s="14">
        <f t="shared" si="133"/>
        <v>0</v>
      </c>
      <c r="CA343" s="14">
        <f t="shared" si="134"/>
        <v>0</v>
      </c>
      <c r="CC343" s="14">
        <f t="shared" si="135"/>
        <v>0</v>
      </c>
      <c r="CE343" s="14">
        <f t="shared" si="136"/>
        <v>0</v>
      </c>
      <c r="CG343" s="14">
        <f t="shared" si="137"/>
        <v>0</v>
      </c>
      <c r="CI343" s="14">
        <f t="shared" si="138"/>
        <v>0</v>
      </c>
      <c r="CK343" s="14">
        <f t="shared" si="139"/>
        <v>0</v>
      </c>
      <c r="CM343" s="14">
        <f t="shared" si="140"/>
        <v>0</v>
      </c>
      <c r="CO343" s="14">
        <f t="shared" si="141"/>
        <v>0</v>
      </c>
      <c r="CQ343" s="14">
        <f t="shared" si="142"/>
        <v>0</v>
      </c>
      <c r="CS343" s="14">
        <f t="shared" si="143"/>
        <v>0</v>
      </c>
    </row>
    <row r="344" spans="2:97" x14ac:dyDescent="0.35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6" t="s">
        <v>1473</v>
      </c>
      <c r="AY344" s="14">
        <f t="shared" si="120"/>
        <v>0</v>
      </c>
      <c r="BA344" s="14">
        <f t="shared" si="121"/>
        <v>0</v>
      </c>
      <c r="BC344" s="14">
        <f t="shared" si="122"/>
        <v>0</v>
      </c>
      <c r="BE344" s="14">
        <f t="shared" si="123"/>
        <v>0</v>
      </c>
      <c r="BG344" s="14">
        <f t="shared" si="124"/>
        <v>0</v>
      </c>
      <c r="BI344" s="14">
        <f t="shared" si="125"/>
        <v>0</v>
      </c>
      <c r="BK344" s="14">
        <f t="shared" si="126"/>
        <v>0</v>
      </c>
      <c r="BM344" s="14">
        <f t="shared" si="127"/>
        <v>0</v>
      </c>
      <c r="BO344" s="14">
        <f t="shared" si="128"/>
        <v>0</v>
      </c>
      <c r="BQ344" s="14">
        <f t="shared" si="129"/>
        <v>0</v>
      </c>
      <c r="BS344" s="14">
        <f t="shared" si="130"/>
        <v>0</v>
      </c>
      <c r="BU344" s="14">
        <f t="shared" si="131"/>
        <v>0</v>
      </c>
      <c r="BW344" s="14">
        <f t="shared" si="132"/>
        <v>0</v>
      </c>
      <c r="BY344" s="14">
        <f t="shared" si="133"/>
        <v>0</v>
      </c>
      <c r="CA344" s="14">
        <f t="shared" si="134"/>
        <v>0</v>
      </c>
      <c r="CC344" s="14">
        <f t="shared" si="135"/>
        <v>0</v>
      </c>
      <c r="CE344" s="14">
        <f t="shared" si="136"/>
        <v>0</v>
      </c>
      <c r="CG344" s="14">
        <f t="shared" si="137"/>
        <v>0</v>
      </c>
      <c r="CI344" s="14">
        <f t="shared" si="138"/>
        <v>0</v>
      </c>
      <c r="CK344" s="14">
        <f t="shared" si="139"/>
        <v>0</v>
      </c>
      <c r="CM344" s="14">
        <f t="shared" si="140"/>
        <v>0</v>
      </c>
      <c r="CO344" s="14">
        <f t="shared" si="141"/>
        <v>0</v>
      </c>
      <c r="CQ344" s="14">
        <f t="shared" si="142"/>
        <v>0</v>
      </c>
      <c r="CS344" s="14">
        <f t="shared" si="143"/>
        <v>0</v>
      </c>
    </row>
    <row r="345" spans="2:97" x14ac:dyDescent="0.3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6" t="s">
        <v>1473</v>
      </c>
      <c r="AY345" s="14">
        <f t="shared" si="120"/>
        <v>0</v>
      </c>
      <c r="BA345" s="14">
        <f t="shared" si="121"/>
        <v>0</v>
      </c>
      <c r="BC345" s="14">
        <f t="shared" si="122"/>
        <v>0</v>
      </c>
      <c r="BE345" s="14">
        <f t="shared" si="123"/>
        <v>0</v>
      </c>
      <c r="BG345" s="14">
        <f t="shared" si="124"/>
        <v>0</v>
      </c>
      <c r="BI345" s="14">
        <f t="shared" si="125"/>
        <v>0</v>
      </c>
      <c r="BK345" s="14">
        <f t="shared" si="126"/>
        <v>0</v>
      </c>
      <c r="BM345" s="14">
        <f t="shared" si="127"/>
        <v>0</v>
      </c>
      <c r="BO345" s="14">
        <f t="shared" si="128"/>
        <v>0</v>
      </c>
      <c r="BQ345" s="14">
        <f t="shared" si="129"/>
        <v>0</v>
      </c>
      <c r="BS345" s="14">
        <f t="shared" si="130"/>
        <v>0</v>
      </c>
      <c r="BU345" s="14">
        <f t="shared" si="131"/>
        <v>0</v>
      </c>
      <c r="BW345" s="14">
        <f t="shared" si="132"/>
        <v>0</v>
      </c>
      <c r="BY345" s="14">
        <f t="shared" si="133"/>
        <v>0</v>
      </c>
      <c r="CA345" s="14">
        <f t="shared" si="134"/>
        <v>0</v>
      </c>
      <c r="CC345" s="14">
        <f t="shared" si="135"/>
        <v>0</v>
      </c>
      <c r="CE345" s="14">
        <f t="shared" si="136"/>
        <v>0</v>
      </c>
      <c r="CG345" s="14">
        <f t="shared" si="137"/>
        <v>0</v>
      </c>
      <c r="CI345" s="14">
        <f t="shared" si="138"/>
        <v>0</v>
      </c>
      <c r="CK345" s="14">
        <f t="shared" si="139"/>
        <v>0</v>
      </c>
      <c r="CM345" s="14">
        <f t="shared" si="140"/>
        <v>0</v>
      </c>
      <c r="CO345" s="14">
        <f t="shared" si="141"/>
        <v>0</v>
      </c>
      <c r="CQ345" s="14">
        <f t="shared" si="142"/>
        <v>0</v>
      </c>
      <c r="CS345" s="14">
        <f t="shared" si="143"/>
        <v>0</v>
      </c>
    </row>
    <row r="346" spans="2:97" x14ac:dyDescent="0.3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6" t="s">
        <v>1473</v>
      </c>
      <c r="AY346" s="14">
        <f t="shared" si="120"/>
        <v>0</v>
      </c>
      <c r="BA346" s="14">
        <f t="shared" si="121"/>
        <v>0</v>
      </c>
      <c r="BC346" s="14">
        <f t="shared" si="122"/>
        <v>0</v>
      </c>
      <c r="BE346" s="14">
        <f t="shared" si="123"/>
        <v>0</v>
      </c>
      <c r="BG346" s="14">
        <f t="shared" si="124"/>
        <v>0</v>
      </c>
      <c r="BI346" s="14">
        <f t="shared" si="125"/>
        <v>0</v>
      </c>
      <c r="BK346" s="14">
        <f t="shared" si="126"/>
        <v>0</v>
      </c>
      <c r="BM346" s="14">
        <f t="shared" si="127"/>
        <v>0</v>
      </c>
      <c r="BO346" s="14">
        <f t="shared" si="128"/>
        <v>0</v>
      </c>
      <c r="BQ346" s="14">
        <f t="shared" si="129"/>
        <v>0</v>
      </c>
      <c r="BS346" s="14">
        <f t="shared" si="130"/>
        <v>0</v>
      </c>
      <c r="BU346" s="14">
        <f t="shared" si="131"/>
        <v>0</v>
      </c>
      <c r="BW346" s="14">
        <f t="shared" si="132"/>
        <v>0</v>
      </c>
      <c r="BY346" s="14">
        <f t="shared" si="133"/>
        <v>0</v>
      </c>
      <c r="CA346" s="14">
        <f t="shared" si="134"/>
        <v>0</v>
      </c>
      <c r="CC346" s="14">
        <f t="shared" si="135"/>
        <v>0</v>
      </c>
      <c r="CE346" s="14">
        <f t="shared" si="136"/>
        <v>0</v>
      </c>
      <c r="CG346" s="14">
        <f t="shared" si="137"/>
        <v>0</v>
      </c>
      <c r="CI346" s="14">
        <f t="shared" si="138"/>
        <v>0</v>
      </c>
      <c r="CK346" s="14">
        <f t="shared" si="139"/>
        <v>0</v>
      </c>
      <c r="CM346" s="14">
        <f t="shared" si="140"/>
        <v>0</v>
      </c>
      <c r="CO346" s="14">
        <f t="shared" si="141"/>
        <v>0</v>
      </c>
      <c r="CQ346" s="14">
        <f t="shared" si="142"/>
        <v>0</v>
      </c>
      <c r="CS346" s="14">
        <f t="shared" si="143"/>
        <v>0</v>
      </c>
    </row>
    <row r="347" spans="2:97" x14ac:dyDescent="0.3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6" t="s">
        <v>1473</v>
      </c>
      <c r="AY347" s="14">
        <f t="shared" si="120"/>
        <v>0</v>
      </c>
      <c r="BA347" s="14">
        <f t="shared" si="121"/>
        <v>0</v>
      </c>
      <c r="BC347" s="14">
        <f t="shared" si="122"/>
        <v>0</v>
      </c>
      <c r="BE347" s="14">
        <f t="shared" si="123"/>
        <v>0</v>
      </c>
      <c r="BG347" s="14">
        <f t="shared" si="124"/>
        <v>0</v>
      </c>
      <c r="BI347" s="14">
        <f t="shared" si="125"/>
        <v>0</v>
      </c>
      <c r="BK347" s="14">
        <f t="shared" si="126"/>
        <v>0</v>
      </c>
      <c r="BM347" s="14">
        <f t="shared" si="127"/>
        <v>0</v>
      </c>
      <c r="BO347" s="14">
        <f t="shared" si="128"/>
        <v>0</v>
      </c>
      <c r="BQ347" s="14">
        <f t="shared" si="129"/>
        <v>0</v>
      </c>
      <c r="BS347" s="14">
        <f t="shared" si="130"/>
        <v>0</v>
      </c>
      <c r="BU347" s="14">
        <f t="shared" si="131"/>
        <v>0</v>
      </c>
      <c r="BW347" s="14">
        <f t="shared" si="132"/>
        <v>0</v>
      </c>
      <c r="BY347" s="14">
        <f t="shared" si="133"/>
        <v>0</v>
      </c>
      <c r="CA347" s="14">
        <f t="shared" si="134"/>
        <v>0</v>
      </c>
      <c r="CC347" s="14">
        <f t="shared" si="135"/>
        <v>0</v>
      </c>
      <c r="CE347" s="14">
        <f t="shared" si="136"/>
        <v>0</v>
      </c>
      <c r="CG347" s="14">
        <f t="shared" si="137"/>
        <v>0</v>
      </c>
      <c r="CI347" s="14">
        <f t="shared" si="138"/>
        <v>0</v>
      </c>
      <c r="CK347" s="14">
        <f t="shared" si="139"/>
        <v>0</v>
      </c>
      <c r="CM347" s="14">
        <f t="shared" si="140"/>
        <v>0</v>
      </c>
      <c r="CO347" s="14">
        <f t="shared" si="141"/>
        <v>0</v>
      </c>
      <c r="CQ347" s="14">
        <f t="shared" si="142"/>
        <v>0</v>
      </c>
      <c r="CS347" s="14">
        <f t="shared" si="143"/>
        <v>0</v>
      </c>
    </row>
    <row r="348" spans="2:97" x14ac:dyDescent="0.3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6" t="s">
        <v>1473</v>
      </c>
      <c r="AY348" s="14">
        <f t="shared" si="120"/>
        <v>0</v>
      </c>
      <c r="BA348" s="14">
        <f t="shared" si="121"/>
        <v>0</v>
      </c>
      <c r="BC348" s="14">
        <f t="shared" si="122"/>
        <v>0</v>
      </c>
      <c r="BE348" s="14">
        <f t="shared" si="123"/>
        <v>0</v>
      </c>
      <c r="BG348" s="14">
        <f t="shared" si="124"/>
        <v>0</v>
      </c>
      <c r="BI348" s="14">
        <f t="shared" si="125"/>
        <v>0</v>
      </c>
      <c r="BK348" s="14">
        <f t="shared" si="126"/>
        <v>0</v>
      </c>
      <c r="BM348" s="14">
        <f t="shared" si="127"/>
        <v>0</v>
      </c>
      <c r="BO348" s="14">
        <f t="shared" si="128"/>
        <v>0</v>
      </c>
      <c r="BQ348" s="14">
        <f t="shared" si="129"/>
        <v>0</v>
      </c>
      <c r="BS348" s="14">
        <f t="shared" si="130"/>
        <v>0</v>
      </c>
      <c r="BU348" s="14">
        <f t="shared" si="131"/>
        <v>0</v>
      </c>
      <c r="BW348" s="14">
        <f t="shared" si="132"/>
        <v>0</v>
      </c>
      <c r="BY348" s="14">
        <f t="shared" si="133"/>
        <v>0</v>
      </c>
      <c r="CA348" s="14">
        <f t="shared" si="134"/>
        <v>0</v>
      </c>
      <c r="CC348" s="14">
        <f t="shared" si="135"/>
        <v>0</v>
      </c>
      <c r="CE348" s="14">
        <f t="shared" si="136"/>
        <v>0</v>
      </c>
      <c r="CG348" s="14">
        <f t="shared" si="137"/>
        <v>0</v>
      </c>
      <c r="CI348" s="14">
        <f t="shared" si="138"/>
        <v>0</v>
      </c>
      <c r="CK348" s="14">
        <f t="shared" si="139"/>
        <v>0</v>
      </c>
      <c r="CM348" s="14">
        <f t="shared" si="140"/>
        <v>0</v>
      </c>
      <c r="CO348" s="14">
        <f t="shared" si="141"/>
        <v>0</v>
      </c>
      <c r="CQ348" s="14">
        <f t="shared" si="142"/>
        <v>0</v>
      </c>
      <c r="CS348" s="14">
        <f t="shared" si="143"/>
        <v>0</v>
      </c>
    </row>
    <row r="349" spans="2:97" x14ac:dyDescent="0.35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6" t="s">
        <v>1473</v>
      </c>
      <c r="AY349" s="14">
        <f t="shared" si="120"/>
        <v>0</v>
      </c>
      <c r="BA349" s="14">
        <f t="shared" si="121"/>
        <v>0</v>
      </c>
      <c r="BC349" s="14">
        <f t="shared" si="122"/>
        <v>0</v>
      </c>
      <c r="BE349" s="14">
        <f t="shared" si="123"/>
        <v>0</v>
      </c>
      <c r="BG349" s="14">
        <f t="shared" si="124"/>
        <v>0</v>
      </c>
      <c r="BI349" s="14">
        <f t="shared" si="125"/>
        <v>0</v>
      </c>
      <c r="BK349" s="14">
        <f t="shared" si="126"/>
        <v>0</v>
      </c>
      <c r="BM349" s="14">
        <f t="shared" si="127"/>
        <v>0</v>
      </c>
      <c r="BO349" s="14">
        <f t="shared" si="128"/>
        <v>0</v>
      </c>
      <c r="BQ349" s="14">
        <f t="shared" si="129"/>
        <v>0</v>
      </c>
      <c r="BS349" s="14">
        <f t="shared" si="130"/>
        <v>0</v>
      </c>
      <c r="BU349" s="14">
        <f t="shared" si="131"/>
        <v>0</v>
      </c>
      <c r="BW349" s="14">
        <f t="shared" si="132"/>
        <v>0</v>
      </c>
      <c r="BY349" s="14">
        <f t="shared" si="133"/>
        <v>0</v>
      </c>
      <c r="CA349" s="14">
        <f t="shared" si="134"/>
        <v>0</v>
      </c>
      <c r="CC349" s="14">
        <f t="shared" si="135"/>
        <v>0</v>
      </c>
      <c r="CE349" s="14">
        <f t="shared" si="136"/>
        <v>0</v>
      </c>
      <c r="CG349" s="14">
        <f t="shared" si="137"/>
        <v>0</v>
      </c>
      <c r="CI349" s="14">
        <f t="shared" si="138"/>
        <v>0</v>
      </c>
      <c r="CK349" s="14">
        <f t="shared" si="139"/>
        <v>0</v>
      </c>
      <c r="CM349" s="14">
        <f t="shared" si="140"/>
        <v>0</v>
      </c>
      <c r="CO349" s="14">
        <f t="shared" si="141"/>
        <v>0</v>
      </c>
      <c r="CQ349" s="14">
        <f t="shared" si="142"/>
        <v>0</v>
      </c>
      <c r="CS349" s="14">
        <f t="shared" si="143"/>
        <v>0</v>
      </c>
    </row>
    <row r="350" spans="2:97" x14ac:dyDescent="0.35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6" t="s">
        <v>1473</v>
      </c>
      <c r="AY350" s="14">
        <f t="shared" si="120"/>
        <v>0</v>
      </c>
      <c r="BA350" s="14">
        <f t="shared" si="121"/>
        <v>0</v>
      </c>
      <c r="BC350" s="14">
        <f t="shared" si="122"/>
        <v>0</v>
      </c>
      <c r="BE350" s="14">
        <f t="shared" si="123"/>
        <v>0</v>
      </c>
      <c r="BG350" s="14">
        <f t="shared" si="124"/>
        <v>0</v>
      </c>
      <c r="BI350" s="14">
        <f t="shared" si="125"/>
        <v>0</v>
      </c>
      <c r="BK350" s="14">
        <f t="shared" si="126"/>
        <v>0</v>
      </c>
      <c r="BM350" s="14">
        <f t="shared" si="127"/>
        <v>0</v>
      </c>
      <c r="BO350" s="14">
        <f t="shared" si="128"/>
        <v>0</v>
      </c>
      <c r="BQ350" s="14">
        <f t="shared" si="129"/>
        <v>0</v>
      </c>
      <c r="BS350" s="14">
        <f t="shared" si="130"/>
        <v>0</v>
      </c>
      <c r="BU350" s="14">
        <f t="shared" si="131"/>
        <v>0</v>
      </c>
      <c r="BW350" s="14">
        <f t="shared" si="132"/>
        <v>0</v>
      </c>
      <c r="BY350" s="14">
        <f t="shared" si="133"/>
        <v>0</v>
      </c>
      <c r="CA350" s="14">
        <f t="shared" si="134"/>
        <v>0</v>
      </c>
      <c r="CC350" s="14">
        <f t="shared" si="135"/>
        <v>0</v>
      </c>
      <c r="CE350" s="14">
        <f t="shared" si="136"/>
        <v>0</v>
      </c>
      <c r="CG350" s="14">
        <f t="shared" si="137"/>
        <v>0</v>
      </c>
      <c r="CI350" s="14">
        <f t="shared" si="138"/>
        <v>0</v>
      </c>
      <c r="CK350" s="14">
        <f t="shared" si="139"/>
        <v>0</v>
      </c>
      <c r="CM350" s="14">
        <f t="shared" si="140"/>
        <v>0</v>
      </c>
      <c r="CO350" s="14">
        <f t="shared" si="141"/>
        <v>0</v>
      </c>
      <c r="CQ350" s="14">
        <f t="shared" si="142"/>
        <v>0</v>
      </c>
      <c r="CS350" s="14">
        <f t="shared" si="143"/>
        <v>0</v>
      </c>
    </row>
    <row r="351" spans="2:97" x14ac:dyDescent="0.35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6" t="s">
        <v>1473</v>
      </c>
      <c r="AY351" s="14">
        <f t="shared" si="120"/>
        <v>0</v>
      </c>
      <c r="BA351" s="14">
        <f t="shared" si="121"/>
        <v>0</v>
      </c>
      <c r="BC351" s="14">
        <f t="shared" si="122"/>
        <v>0</v>
      </c>
      <c r="BE351" s="14">
        <f t="shared" si="123"/>
        <v>0</v>
      </c>
      <c r="BG351" s="14">
        <f t="shared" si="124"/>
        <v>0</v>
      </c>
      <c r="BI351" s="14">
        <f t="shared" si="125"/>
        <v>0</v>
      </c>
      <c r="BK351" s="14">
        <f t="shared" si="126"/>
        <v>0</v>
      </c>
      <c r="BM351" s="14">
        <f t="shared" si="127"/>
        <v>0</v>
      </c>
      <c r="BO351" s="14">
        <f t="shared" si="128"/>
        <v>0</v>
      </c>
      <c r="BQ351" s="14">
        <f t="shared" si="129"/>
        <v>0</v>
      </c>
      <c r="BS351" s="14">
        <f t="shared" si="130"/>
        <v>0</v>
      </c>
      <c r="BU351" s="14">
        <f t="shared" si="131"/>
        <v>0</v>
      </c>
      <c r="BW351" s="14">
        <f t="shared" si="132"/>
        <v>0</v>
      </c>
      <c r="BY351" s="14">
        <f t="shared" si="133"/>
        <v>0</v>
      </c>
      <c r="CA351" s="14">
        <f t="shared" si="134"/>
        <v>0</v>
      </c>
      <c r="CC351" s="14">
        <f t="shared" si="135"/>
        <v>0</v>
      </c>
      <c r="CE351" s="14">
        <f t="shared" si="136"/>
        <v>0</v>
      </c>
      <c r="CG351" s="14">
        <f t="shared" si="137"/>
        <v>0</v>
      </c>
      <c r="CI351" s="14">
        <f t="shared" si="138"/>
        <v>0</v>
      </c>
      <c r="CK351" s="14">
        <f t="shared" si="139"/>
        <v>0</v>
      </c>
      <c r="CM351" s="14">
        <f t="shared" si="140"/>
        <v>0</v>
      </c>
      <c r="CO351" s="14">
        <f t="shared" si="141"/>
        <v>0</v>
      </c>
      <c r="CQ351" s="14">
        <f t="shared" si="142"/>
        <v>0</v>
      </c>
      <c r="CS351" s="14">
        <f t="shared" si="143"/>
        <v>0</v>
      </c>
    </row>
    <row r="352" spans="2:97" x14ac:dyDescent="0.35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6" t="s">
        <v>1473</v>
      </c>
      <c r="AY352" s="14">
        <f t="shared" si="120"/>
        <v>0</v>
      </c>
      <c r="BA352" s="14">
        <f t="shared" si="121"/>
        <v>0</v>
      </c>
      <c r="BC352" s="14">
        <f t="shared" si="122"/>
        <v>0</v>
      </c>
      <c r="BE352" s="14">
        <f t="shared" si="123"/>
        <v>0</v>
      </c>
      <c r="BG352" s="14">
        <f t="shared" si="124"/>
        <v>0</v>
      </c>
      <c r="BI352" s="14">
        <f t="shared" si="125"/>
        <v>0</v>
      </c>
      <c r="BK352" s="14">
        <f t="shared" si="126"/>
        <v>0</v>
      </c>
      <c r="BM352" s="14">
        <f t="shared" si="127"/>
        <v>0</v>
      </c>
      <c r="BO352" s="14">
        <f t="shared" si="128"/>
        <v>0</v>
      </c>
      <c r="BQ352" s="14">
        <f t="shared" si="129"/>
        <v>0</v>
      </c>
      <c r="BS352" s="14">
        <f t="shared" si="130"/>
        <v>0</v>
      </c>
      <c r="BU352" s="14">
        <f t="shared" si="131"/>
        <v>0</v>
      </c>
      <c r="BW352" s="14">
        <f t="shared" si="132"/>
        <v>0</v>
      </c>
      <c r="BY352" s="14">
        <f t="shared" si="133"/>
        <v>0</v>
      </c>
      <c r="CA352" s="14">
        <f t="shared" si="134"/>
        <v>0</v>
      </c>
      <c r="CC352" s="14">
        <f t="shared" si="135"/>
        <v>0</v>
      </c>
      <c r="CE352" s="14">
        <f t="shared" si="136"/>
        <v>0</v>
      </c>
      <c r="CG352" s="14">
        <f t="shared" si="137"/>
        <v>0</v>
      </c>
      <c r="CI352" s="14">
        <f t="shared" si="138"/>
        <v>0</v>
      </c>
      <c r="CK352" s="14">
        <f t="shared" si="139"/>
        <v>0</v>
      </c>
      <c r="CM352" s="14">
        <f t="shared" si="140"/>
        <v>0</v>
      </c>
      <c r="CO352" s="14">
        <f t="shared" si="141"/>
        <v>0</v>
      </c>
      <c r="CQ352" s="14">
        <f t="shared" si="142"/>
        <v>0</v>
      </c>
      <c r="CS352" s="14">
        <f t="shared" si="143"/>
        <v>0</v>
      </c>
    </row>
    <row r="353" spans="2:97" x14ac:dyDescent="0.35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6" t="s">
        <v>1473</v>
      </c>
      <c r="AY353" s="14">
        <f t="shared" si="120"/>
        <v>0</v>
      </c>
      <c r="BA353" s="14">
        <f t="shared" si="121"/>
        <v>0</v>
      </c>
      <c r="BC353" s="14">
        <f t="shared" si="122"/>
        <v>0</v>
      </c>
      <c r="BE353" s="14">
        <f t="shared" si="123"/>
        <v>0</v>
      </c>
      <c r="BG353" s="14">
        <f t="shared" si="124"/>
        <v>0</v>
      </c>
      <c r="BI353" s="14">
        <f t="shared" si="125"/>
        <v>0</v>
      </c>
      <c r="BK353" s="14">
        <f t="shared" si="126"/>
        <v>0</v>
      </c>
      <c r="BM353" s="14">
        <f t="shared" si="127"/>
        <v>0</v>
      </c>
      <c r="BO353" s="14">
        <f t="shared" si="128"/>
        <v>0</v>
      </c>
      <c r="BQ353" s="14">
        <f t="shared" si="129"/>
        <v>0</v>
      </c>
      <c r="BS353" s="14">
        <f t="shared" si="130"/>
        <v>0</v>
      </c>
      <c r="BU353" s="14">
        <f t="shared" si="131"/>
        <v>0</v>
      </c>
      <c r="BW353" s="14">
        <f t="shared" si="132"/>
        <v>0</v>
      </c>
      <c r="BY353" s="14">
        <f t="shared" si="133"/>
        <v>0</v>
      </c>
      <c r="CA353" s="14">
        <f t="shared" si="134"/>
        <v>0</v>
      </c>
      <c r="CC353" s="14">
        <f t="shared" si="135"/>
        <v>0</v>
      </c>
      <c r="CE353" s="14">
        <f t="shared" si="136"/>
        <v>0</v>
      </c>
      <c r="CG353" s="14">
        <f t="shared" si="137"/>
        <v>0</v>
      </c>
      <c r="CI353" s="14">
        <f t="shared" si="138"/>
        <v>0</v>
      </c>
      <c r="CK353" s="14">
        <f t="shared" si="139"/>
        <v>0</v>
      </c>
      <c r="CM353" s="14">
        <f t="shared" si="140"/>
        <v>0</v>
      </c>
      <c r="CO353" s="14">
        <f t="shared" si="141"/>
        <v>0</v>
      </c>
      <c r="CQ353" s="14">
        <f t="shared" si="142"/>
        <v>0</v>
      </c>
      <c r="CS353" s="14">
        <f t="shared" si="143"/>
        <v>0</v>
      </c>
    </row>
    <row r="354" spans="2:97" x14ac:dyDescent="0.35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6" t="s">
        <v>1473</v>
      </c>
      <c r="AY354" s="14">
        <f t="shared" si="120"/>
        <v>0</v>
      </c>
      <c r="BA354" s="14">
        <f t="shared" si="121"/>
        <v>0</v>
      </c>
      <c r="BC354" s="14">
        <f t="shared" si="122"/>
        <v>0</v>
      </c>
      <c r="BE354" s="14">
        <f t="shared" si="123"/>
        <v>0</v>
      </c>
      <c r="BG354" s="14">
        <f t="shared" si="124"/>
        <v>0</v>
      </c>
      <c r="BI354" s="14">
        <f t="shared" si="125"/>
        <v>0</v>
      </c>
      <c r="BK354" s="14">
        <f t="shared" si="126"/>
        <v>0</v>
      </c>
      <c r="BM354" s="14">
        <f t="shared" si="127"/>
        <v>0</v>
      </c>
      <c r="BO354" s="14">
        <f t="shared" si="128"/>
        <v>0</v>
      </c>
      <c r="BQ354" s="14">
        <f t="shared" si="129"/>
        <v>0</v>
      </c>
      <c r="BS354" s="14">
        <f t="shared" si="130"/>
        <v>0</v>
      </c>
      <c r="BU354" s="14">
        <f t="shared" si="131"/>
        <v>0</v>
      </c>
      <c r="BW354" s="14">
        <f t="shared" si="132"/>
        <v>0</v>
      </c>
      <c r="BY354" s="14">
        <f t="shared" si="133"/>
        <v>0</v>
      </c>
      <c r="CA354" s="14">
        <f t="shared" si="134"/>
        <v>0</v>
      </c>
      <c r="CC354" s="14">
        <f t="shared" si="135"/>
        <v>0</v>
      </c>
      <c r="CE354" s="14">
        <f t="shared" si="136"/>
        <v>0</v>
      </c>
      <c r="CG354" s="14">
        <f t="shared" si="137"/>
        <v>0</v>
      </c>
      <c r="CI354" s="14">
        <f t="shared" si="138"/>
        <v>0</v>
      </c>
      <c r="CK354" s="14">
        <f t="shared" si="139"/>
        <v>0</v>
      </c>
      <c r="CM354" s="14">
        <f t="shared" si="140"/>
        <v>0</v>
      </c>
      <c r="CO354" s="14">
        <f t="shared" si="141"/>
        <v>0</v>
      </c>
      <c r="CQ354" s="14">
        <f t="shared" si="142"/>
        <v>0</v>
      </c>
      <c r="CS354" s="14">
        <f t="shared" si="143"/>
        <v>0</v>
      </c>
    </row>
    <row r="355" spans="2:97" x14ac:dyDescent="0.3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6" t="s">
        <v>1473</v>
      </c>
      <c r="AY355" s="14">
        <f t="shared" si="120"/>
        <v>0</v>
      </c>
      <c r="BA355" s="14">
        <f t="shared" si="121"/>
        <v>0</v>
      </c>
      <c r="BC355" s="14">
        <f t="shared" si="122"/>
        <v>0</v>
      </c>
      <c r="BE355" s="14">
        <f t="shared" si="123"/>
        <v>0</v>
      </c>
      <c r="BG355" s="14">
        <f t="shared" si="124"/>
        <v>0</v>
      </c>
      <c r="BI355" s="14">
        <f t="shared" si="125"/>
        <v>0</v>
      </c>
      <c r="BK355" s="14">
        <f t="shared" si="126"/>
        <v>0</v>
      </c>
      <c r="BM355" s="14">
        <f t="shared" si="127"/>
        <v>0</v>
      </c>
      <c r="BO355" s="14">
        <f t="shared" si="128"/>
        <v>0</v>
      </c>
      <c r="BQ355" s="14">
        <f t="shared" si="129"/>
        <v>0</v>
      </c>
      <c r="BS355" s="14">
        <f t="shared" si="130"/>
        <v>0</v>
      </c>
      <c r="BU355" s="14">
        <f t="shared" si="131"/>
        <v>0</v>
      </c>
      <c r="BW355" s="14">
        <f t="shared" si="132"/>
        <v>0</v>
      </c>
      <c r="BY355" s="14">
        <f t="shared" si="133"/>
        <v>0</v>
      </c>
      <c r="CA355" s="14">
        <f t="shared" si="134"/>
        <v>0</v>
      </c>
      <c r="CC355" s="14">
        <f t="shared" si="135"/>
        <v>0</v>
      </c>
      <c r="CE355" s="14">
        <f t="shared" si="136"/>
        <v>0</v>
      </c>
      <c r="CG355" s="14">
        <f t="shared" si="137"/>
        <v>0</v>
      </c>
      <c r="CI355" s="14">
        <f t="shared" si="138"/>
        <v>0</v>
      </c>
      <c r="CK355" s="14">
        <f t="shared" si="139"/>
        <v>0</v>
      </c>
      <c r="CM355" s="14">
        <f t="shared" si="140"/>
        <v>0</v>
      </c>
      <c r="CO355" s="14">
        <f t="shared" si="141"/>
        <v>0</v>
      </c>
      <c r="CQ355" s="14">
        <f t="shared" si="142"/>
        <v>0</v>
      </c>
      <c r="CS355" s="14">
        <f t="shared" si="143"/>
        <v>0</v>
      </c>
    </row>
    <row r="356" spans="2:97" x14ac:dyDescent="0.35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6" t="s">
        <v>1473</v>
      </c>
      <c r="AY356" s="14">
        <f t="shared" si="120"/>
        <v>0</v>
      </c>
      <c r="BA356" s="14">
        <f t="shared" si="121"/>
        <v>0</v>
      </c>
      <c r="BC356" s="14">
        <f t="shared" si="122"/>
        <v>0</v>
      </c>
      <c r="BE356" s="14">
        <f t="shared" si="123"/>
        <v>0</v>
      </c>
      <c r="BG356" s="14">
        <f t="shared" si="124"/>
        <v>0</v>
      </c>
      <c r="BI356" s="14">
        <f t="shared" si="125"/>
        <v>0</v>
      </c>
      <c r="BK356" s="14">
        <f t="shared" si="126"/>
        <v>0</v>
      </c>
      <c r="BM356" s="14">
        <f t="shared" si="127"/>
        <v>0</v>
      </c>
      <c r="BO356" s="14">
        <f t="shared" si="128"/>
        <v>0</v>
      </c>
      <c r="BQ356" s="14">
        <f t="shared" si="129"/>
        <v>0</v>
      </c>
      <c r="BS356" s="14">
        <f t="shared" si="130"/>
        <v>0</v>
      </c>
      <c r="BU356" s="14">
        <f t="shared" si="131"/>
        <v>0</v>
      </c>
      <c r="BW356" s="14">
        <f t="shared" si="132"/>
        <v>0</v>
      </c>
      <c r="BY356" s="14">
        <f t="shared" si="133"/>
        <v>0</v>
      </c>
      <c r="CA356" s="14">
        <f t="shared" si="134"/>
        <v>0</v>
      </c>
      <c r="CC356" s="14">
        <f t="shared" si="135"/>
        <v>0</v>
      </c>
      <c r="CE356" s="14">
        <f t="shared" si="136"/>
        <v>0</v>
      </c>
      <c r="CG356" s="14">
        <f t="shared" si="137"/>
        <v>0</v>
      </c>
      <c r="CI356" s="14">
        <f t="shared" si="138"/>
        <v>0</v>
      </c>
      <c r="CK356" s="14">
        <f t="shared" si="139"/>
        <v>0</v>
      </c>
      <c r="CM356" s="14">
        <f t="shared" si="140"/>
        <v>0</v>
      </c>
      <c r="CO356" s="14">
        <f t="shared" si="141"/>
        <v>0</v>
      </c>
      <c r="CQ356" s="14">
        <f t="shared" si="142"/>
        <v>0</v>
      </c>
      <c r="CS356" s="14">
        <f t="shared" si="143"/>
        <v>0</v>
      </c>
    </row>
    <row r="357" spans="2:97" x14ac:dyDescent="0.35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6" t="s">
        <v>1473</v>
      </c>
      <c r="AY357" s="14">
        <f t="shared" si="120"/>
        <v>0</v>
      </c>
      <c r="BA357" s="14">
        <f t="shared" si="121"/>
        <v>0</v>
      </c>
      <c r="BC357" s="14">
        <f t="shared" si="122"/>
        <v>0</v>
      </c>
      <c r="BE357" s="14">
        <f t="shared" si="123"/>
        <v>0</v>
      </c>
      <c r="BG357" s="14">
        <f t="shared" si="124"/>
        <v>0</v>
      </c>
      <c r="BI357" s="14">
        <f t="shared" si="125"/>
        <v>0</v>
      </c>
      <c r="BK357" s="14">
        <f t="shared" si="126"/>
        <v>0</v>
      </c>
      <c r="BM357" s="14">
        <f t="shared" si="127"/>
        <v>0</v>
      </c>
      <c r="BO357" s="14">
        <f t="shared" si="128"/>
        <v>0</v>
      </c>
      <c r="BQ357" s="14">
        <f t="shared" si="129"/>
        <v>0</v>
      </c>
      <c r="BS357" s="14">
        <f t="shared" si="130"/>
        <v>0</v>
      </c>
      <c r="BU357" s="14">
        <f t="shared" si="131"/>
        <v>0</v>
      </c>
      <c r="BW357" s="14">
        <f t="shared" si="132"/>
        <v>0</v>
      </c>
      <c r="BY357" s="14">
        <f t="shared" si="133"/>
        <v>0</v>
      </c>
      <c r="CA357" s="14">
        <f t="shared" si="134"/>
        <v>0</v>
      </c>
      <c r="CC357" s="14">
        <f t="shared" si="135"/>
        <v>0</v>
      </c>
      <c r="CE357" s="14">
        <f t="shared" si="136"/>
        <v>0</v>
      </c>
      <c r="CG357" s="14">
        <f t="shared" si="137"/>
        <v>0</v>
      </c>
      <c r="CI357" s="14">
        <f t="shared" si="138"/>
        <v>0</v>
      </c>
      <c r="CK357" s="14">
        <f t="shared" si="139"/>
        <v>0</v>
      </c>
      <c r="CM357" s="14">
        <f t="shared" si="140"/>
        <v>0</v>
      </c>
      <c r="CO357" s="14">
        <f t="shared" si="141"/>
        <v>0</v>
      </c>
      <c r="CQ357" s="14">
        <f t="shared" si="142"/>
        <v>0</v>
      </c>
      <c r="CS357" s="14">
        <f t="shared" si="143"/>
        <v>0</v>
      </c>
    </row>
    <row r="358" spans="2:97" x14ac:dyDescent="0.35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6" t="s">
        <v>1473</v>
      </c>
      <c r="AY358" s="14">
        <f t="shared" si="120"/>
        <v>0</v>
      </c>
      <c r="BA358" s="14">
        <f t="shared" si="121"/>
        <v>0</v>
      </c>
      <c r="BC358" s="14">
        <f t="shared" si="122"/>
        <v>0</v>
      </c>
      <c r="BE358" s="14">
        <f t="shared" si="123"/>
        <v>0</v>
      </c>
      <c r="BG358" s="14">
        <f t="shared" si="124"/>
        <v>0</v>
      </c>
      <c r="BI358" s="14">
        <f t="shared" si="125"/>
        <v>0</v>
      </c>
      <c r="BK358" s="14">
        <f t="shared" si="126"/>
        <v>0</v>
      </c>
      <c r="BM358" s="14">
        <f t="shared" si="127"/>
        <v>0</v>
      </c>
      <c r="BO358" s="14">
        <f t="shared" si="128"/>
        <v>0</v>
      </c>
      <c r="BQ358" s="14">
        <f t="shared" si="129"/>
        <v>0</v>
      </c>
      <c r="BS358" s="14">
        <f t="shared" si="130"/>
        <v>0</v>
      </c>
      <c r="BU358" s="14">
        <f t="shared" si="131"/>
        <v>0</v>
      </c>
      <c r="BW358" s="14">
        <f t="shared" si="132"/>
        <v>0</v>
      </c>
      <c r="BY358" s="14">
        <f t="shared" si="133"/>
        <v>0</v>
      </c>
      <c r="CA358" s="14">
        <f t="shared" si="134"/>
        <v>0</v>
      </c>
      <c r="CC358" s="14">
        <f t="shared" si="135"/>
        <v>0</v>
      </c>
      <c r="CE358" s="14">
        <f t="shared" si="136"/>
        <v>0</v>
      </c>
      <c r="CG358" s="14">
        <f t="shared" si="137"/>
        <v>0</v>
      </c>
      <c r="CI358" s="14">
        <f t="shared" si="138"/>
        <v>0</v>
      </c>
      <c r="CK358" s="14">
        <f t="shared" si="139"/>
        <v>0</v>
      </c>
      <c r="CM358" s="14">
        <f t="shared" si="140"/>
        <v>0</v>
      </c>
      <c r="CO358" s="14">
        <f t="shared" si="141"/>
        <v>0</v>
      </c>
      <c r="CQ358" s="14">
        <f t="shared" si="142"/>
        <v>0</v>
      </c>
      <c r="CS358" s="14">
        <f t="shared" si="143"/>
        <v>0</v>
      </c>
    </row>
    <row r="359" spans="2:97" x14ac:dyDescent="0.35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6" t="s">
        <v>1473</v>
      </c>
      <c r="AY359" s="14">
        <f t="shared" si="120"/>
        <v>0</v>
      </c>
      <c r="BA359" s="14">
        <f t="shared" si="121"/>
        <v>0</v>
      </c>
      <c r="BC359" s="14">
        <f t="shared" si="122"/>
        <v>0</v>
      </c>
      <c r="BE359" s="14">
        <f t="shared" si="123"/>
        <v>0</v>
      </c>
      <c r="BG359" s="14">
        <f t="shared" si="124"/>
        <v>0</v>
      </c>
      <c r="BI359" s="14">
        <f t="shared" si="125"/>
        <v>0</v>
      </c>
      <c r="BK359" s="14">
        <f t="shared" si="126"/>
        <v>0</v>
      </c>
      <c r="BM359" s="14">
        <f t="shared" si="127"/>
        <v>0</v>
      </c>
      <c r="BO359" s="14">
        <f t="shared" si="128"/>
        <v>0</v>
      </c>
      <c r="BQ359" s="14">
        <f t="shared" si="129"/>
        <v>0</v>
      </c>
      <c r="BS359" s="14">
        <f t="shared" si="130"/>
        <v>0</v>
      </c>
      <c r="BU359" s="14">
        <f t="shared" si="131"/>
        <v>0</v>
      </c>
      <c r="BW359" s="14">
        <f t="shared" si="132"/>
        <v>0</v>
      </c>
      <c r="BY359" s="14">
        <f t="shared" si="133"/>
        <v>0</v>
      </c>
      <c r="CA359" s="14">
        <f t="shared" si="134"/>
        <v>0</v>
      </c>
      <c r="CC359" s="14">
        <f t="shared" si="135"/>
        <v>0</v>
      </c>
      <c r="CE359" s="14">
        <f t="shared" si="136"/>
        <v>0</v>
      </c>
      <c r="CG359" s="14">
        <f t="shared" si="137"/>
        <v>0</v>
      </c>
      <c r="CI359" s="14">
        <f t="shared" si="138"/>
        <v>0</v>
      </c>
      <c r="CK359" s="14">
        <f t="shared" si="139"/>
        <v>0</v>
      </c>
      <c r="CM359" s="14">
        <f t="shared" si="140"/>
        <v>0</v>
      </c>
      <c r="CO359" s="14">
        <f t="shared" si="141"/>
        <v>0</v>
      </c>
      <c r="CQ359" s="14">
        <f t="shared" si="142"/>
        <v>0</v>
      </c>
      <c r="CS359" s="14">
        <f t="shared" si="143"/>
        <v>0</v>
      </c>
    </row>
    <row r="360" spans="2:97" x14ac:dyDescent="0.35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6" t="s">
        <v>1473</v>
      </c>
      <c r="AY360" s="14">
        <f t="shared" si="120"/>
        <v>0</v>
      </c>
      <c r="BA360" s="14">
        <f t="shared" si="121"/>
        <v>0</v>
      </c>
      <c r="BC360" s="14">
        <f t="shared" si="122"/>
        <v>0</v>
      </c>
      <c r="BE360" s="14">
        <f t="shared" si="123"/>
        <v>0</v>
      </c>
      <c r="BG360" s="14">
        <f t="shared" si="124"/>
        <v>0</v>
      </c>
      <c r="BI360" s="14">
        <f t="shared" si="125"/>
        <v>0</v>
      </c>
      <c r="BK360" s="14">
        <f t="shared" si="126"/>
        <v>0</v>
      </c>
      <c r="BM360" s="14">
        <f t="shared" si="127"/>
        <v>0</v>
      </c>
      <c r="BO360" s="14">
        <f t="shared" si="128"/>
        <v>0</v>
      </c>
      <c r="BQ360" s="14">
        <f t="shared" si="129"/>
        <v>0</v>
      </c>
      <c r="BS360" s="14">
        <f t="shared" si="130"/>
        <v>0</v>
      </c>
      <c r="BU360" s="14">
        <f t="shared" si="131"/>
        <v>0</v>
      </c>
      <c r="BW360" s="14">
        <f t="shared" si="132"/>
        <v>0</v>
      </c>
      <c r="BY360" s="14">
        <f t="shared" si="133"/>
        <v>0</v>
      </c>
      <c r="CA360" s="14">
        <f t="shared" si="134"/>
        <v>0</v>
      </c>
      <c r="CC360" s="14">
        <f t="shared" si="135"/>
        <v>0</v>
      </c>
      <c r="CE360" s="14">
        <f t="shared" si="136"/>
        <v>0</v>
      </c>
      <c r="CG360" s="14">
        <f t="shared" si="137"/>
        <v>0</v>
      </c>
      <c r="CI360" s="14">
        <f t="shared" si="138"/>
        <v>0</v>
      </c>
      <c r="CK360" s="14">
        <f t="shared" si="139"/>
        <v>0</v>
      </c>
      <c r="CM360" s="14">
        <f t="shared" si="140"/>
        <v>0</v>
      </c>
      <c r="CO360" s="14">
        <f t="shared" si="141"/>
        <v>0</v>
      </c>
      <c r="CQ360" s="14">
        <f t="shared" si="142"/>
        <v>0</v>
      </c>
      <c r="CS360" s="14">
        <f t="shared" si="143"/>
        <v>0</v>
      </c>
    </row>
    <row r="361" spans="2:97" x14ac:dyDescent="0.35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6" t="s">
        <v>1473</v>
      </c>
      <c r="AY361" s="14">
        <f t="shared" si="120"/>
        <v>0</v>
      </c>
      <c r="BA361" s="14">
        <f t="shared" si="121"/>
        <v>0</v>
      </c>
      <c r="BC361" s="14">
        <f t="shared" si="122"/>
        <v>0</v>
      </c>
      <c r="BE361" s="14">
        <f t="shared" si="123"/>
        <v>0</v>
      </c>
      <c r="BG361" s="14">
        <f t="shared" si="124"/>
        <v>0</v>
      </c>
      <c r="BI361" s="14">
        <f t="shared" si="125"/>
        <v>0</v>
      </c>
      <c r="BK361" s="14">
        <f t="shared" si="126"/>
        <v>0</v>
      </c>
      <c r="BM361" s="14">
        <f t="shared" si="127"/>
        <v>0</v>
      </c>
      <c r="BO361" s="14">
        <f t="shared" si="128"/>
        <v>0</v>
      </c>
      <c r="BQ361" s="14">
        <f t="shared" si="129"/>
        <v>0</v>
      </c>
      <c r="BS361" s="14">
        <f t="shared" si="130"/>
        <v>0</v>
      </c>
      <c r="BU361" s="14">
        <f t="shared" si="131"/>
        <v>0</v>
      </c>
      <c r="BW361" s="14">
        <f t="shared" si="132"/>
        <v>0</v>
      </c>
      <c r="BY361" s="14">
        <f t="shared" si="133"/>
        <v>0</v>
      </c>
      <c r="CA361" s="14">
        <f t="shared" si="134"/>
        <v>0</v>
      </c>
      <c r="CC361" s="14">
        <f t="shared" si="135"/>
        <v>0</v>
      </c>
      <c r="CE361" s="14">
        <f t="shared" si="136"/>
        <v>0</v>
      </c>
      <c r="CG361" s="14">
        <f t="shared" si="137"/>
        <v>0</v>
      </c>
      <c r="CI361" s="14">
        <f t="shared" si="138"/>
        <v>0</v>
      </c>
      <c r="CK361" s="14">
        <f t="shared" si="139"/>
        <v>0</v>
      </c>
      <c r="CM361" s="14">
        <f t="shared" si="140"/>
        <v>0</v>
      </c>
      <c r="CO361" s="14">
        <f t="shared" si="141"/>
        <v>0</v>
      </c>
      <c r="CQ361" s="14">
        <f t="shared" si="142"/>
        <v>0</v>
      </c>
      <c r="CS361" s="14">
        <f t="shared" si="143"/>
        <v>0</v>
      </c>
    </row>
    <row r="362" spans="2:97" x14ac:dyDescent="0.35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6" t="s">
        <v>1473</v>
      </c>
      <c r="AY362" s="14">
        <f t="shared" si="120"/>
        <v>0</v>
      </c>
      <c r="BA362" s="14">
        <f t="shared" si="121"/>
        <v>0</v>
      </c>
      <c r="BC362" s="14">
        <f t="shared" si="122"/>
        <v>0</v>
      </c>
      <c r="BE362" s="14">
        <f t="shared" si="123"/>
        <v>0</v>
      </c>
      <c r="BG362" s="14">
        <f t="shared" si="124"/>
        <v>0</v>
      </c>
      <c r="BI362" s="14">
        <f t="shared" si="125"/>
        <v>0</v>
      </c>
      <c r="BK362" s="14">
        <f t="shared" si="126"/>
        <v>0</v>
      </c>
      <c r="BM362" s="14">
        <f t="shared" si="127"/>
        <v>0</v>
      </c>
      <c r="BO362" s="14">
        <f t="shared" si="128"/>
        <v>0</v>
      </c>
      <c r="BQ362" s="14">
        <f t="shared" si="129"/>
        <v>0</v>
      </c>
      <c r="BS362" s="14">
        <f t="shared" si="130"/>
        <v>0</v>
      </c>
      <c r="BU362" s="14">
        <f t="shared" si="131"/>
        <v>0</v>
      </c>
      <c r="BW362" s="14">
        <f t="shared" si="132"/>
        <v>0</v>
      </c>
      <c r="BY362" s="14">
        <f t="shared" si="133"/>
        <v>0</v>
      </c>
      <c r="CA362" s="14">
        <f t="shared" si="134"/>
        <v>0</v>
      </c>
      <c r="CC362" s="14">
        <f t="shared" si="135"/>
        <v>0</v>
      </c>
      <c r="CE362" s="14">
        <f t="shared" si="136"/>
        <v>0</v>
      </c>
      <c r="CG362" s="14">
        <f t="shared" si="137"/>
        <v>0</v>
      </c>
      <c r="CI362" s="14">
        <f t="shared" si="138"/>
        <v>0</v>
      </c>
      <c r="CK362" s="14">
        <f t="shared" si="139"/>
        <v>0</v>
      </c>
      <c r="CM362" s="14">
        <f t="shared" si="140"/>
        <v>0</v>
      </c>
      <c r="CO362" s="14">
        <f t="shared" si="141"/>
        <v>0</v>
      </c>
      <c r="CQ362" s="14">
        <f t="shared" si="142"/>
        <v>0</v>
      </c>
      <c r="CS362" s="14">
        <f t="shared" si="143"/>
        <v>0</v>
      </c>
    </row>
    <row r="363" spans="2:97" x14ac:dyDescent="0.35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6" t="s">
        <v>1473</v>
      </c>
      <c r="AY363" s="14">
        <f t="shared" si="120"/>
        <v>0</v>
      </c>
      <c r="BA363" s="14">
        <f t="shared" si="121"/>
        <v>0</v>
      </c>
      <c r="BC363" s="14">
        <f t="shared" si="122"/>
        <v>0</v>
      </c>
      <c r="BE363" s="14">
        <f t="shared" si="123"/>
        <v>0</v>
      </c>
      <c r="BG363" s="14">
        <f t="shared" si="124"/>
        <v>0</v>
      </c>
      <c r="BI363" s="14">
        <f t="shared" si="125"/>
        <v>0</v>
      </c>
      <c r="BK363" s="14">
        <f t="shared" si="126"/>
        <v>0</v>
      </c>
      <c r="BM363" s="14">
        <f t="shared" si="127"/>
        <v>0</v>
      </c>
      <c r="BO363" s="14">
        <f t="shared" si="128"/>
        <v>0</v>
      </c>
      <c r="BQ363" s="14">
        <f t="shared" si="129"/>
        <v>0</v>
      </c>
      <c r="BS363" s="14">
        <f t="shared" si="130"/>
        <v>0</v>
      </c>
      <c r="BU363" s="14">
        <f t="shared" si="131"/>
        <v>0</v>
      </c>
      <c r="BW363" s="14">
        <f t="shared" si="132"/>
        <v>0</v>
      </c>
      <c r="BY363" s="14">
        <f t="shared" si="133"/>
        <v>0</v>
      </c>
      <c r="CA363" s="14">
        <f t="shared" si="134"/>
        <v>0</v>
      </c>
      <c r="CC363" s="14">
        <f t="shared" si="135"/>
        <v>0</v>
      </c>
      <c r="CE363" s="14">
        <f t="shared" si="136"/>
        <v>0</v>
      </c>
      <c r="CG363" s="14">
        <f t="shared" si="137"/>
        <v>0</v>
      </c>
      <c r="CI363" s="14">
        <f t="shared" si="138"/>
        <v>0</v>
      </c>
      <c r="CK363" s="14">
        <f t="shared" si="139"/>
        <v>0</v>
      </c>
      <c r="CM363" s="14">
        <f t="shared" si="140"/>
        <v>0</v>
      </c>
      <c r="CO363" s="14">
        <f t="shared" si="141"/>
        <v>0</v>
      </c>
      <c r="CQ363" s="14">
        <f t="shared" si="142"/>
        <v>0</v>
      </c>
      <c r="CS363" s="14">
        <f t="shared" si="143"/>
        <v>0</v>
      </c>
    </row>
    <row r="364" spans="2:97" x14ac:dyDescent="0.35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6" t="s">
        <v>1473</v>
      </c>
      <c r="AY364" s="14">
        <f t="shared" si="120"/>
        <v>0</v>
      </c>
      <c r="BA364" s="14">
        <f t="shared" si="121"/>
        <v>0</v>
      </c>
      <c r="BC364" s="14">
        <f t="shared" si="122"/>
        <v>0</v>
      </c>
      <c r="BE364" s="14">
        <f t="shared" si="123"/>
        <v>0</v>
      </c>
      <c r="BG364" s="14">
        <f t="shared" si="124"/>
        <v>0</v>
      </c>
      <c r="BI364" s="14">
        <f t="shared" si="125"/>
        <v>0</v>
      </c>
      <c r="BK364" s="14">
        <f t="shared" si="126"/>
        <v>0</v>
      </c>
      <c r="BM364" s="14">
        <f t="shared" si="127"/>
        <v>0</v>
      </c>
      <c r="BO364" s="14">
        <f t="shared" si="128"/>
        <v>0</v>
      </c>
      <c r="BQ364" s="14">
        <f t="shared" si="129"/>
        <v>0</v>
      </c>
      <c r="BS364" s="14">
        <f t="shared" si="130"/>
        <v>0</v>
      </c>
      <c r="BU364" s="14">
        <f t="shared" si="131"/>
        <v>0</v>
      </c>
      <c r="BW364" s="14">
        <f t="shared" si="132"/>
        <v>0</v>
      </c>
      <c r="BY364" s="14">
        <f t="shared" si="133"/>
        <v>0</v>
      </c>
      <c r="CA364" s="14">
        <f t="shared" si="134"/>
        <v>0</v>
      </c>
      <c r="CC364" s="14">
        <f t="shared" si="135"/>
        <v>0</v>
      </c>
      <c r="CE364" s="14">
        <f t="shared" si="136"/>
        <v>0</v>
      </c>
      <c r="CG364" s="14">
        <f t="shared" si="137"/>
        <v>0</v>
      </c>
      <c r="CI364" s="14">
        <f t="shared" si="138"/>
        <v>0</v>
      </c>
      <c r="CK364" s="14">
        <f t="shared" si="139"/>
        <v>0</v>
      </c>
      <c r="CM364" s="14">
        <f t="shared" si="140"/>
        <v>0</v>
      </c>
      <c r="CO364" s="14">
        <f t="shared" si="141"/>
        <v>0</v>
      </c>
      <c r="CQ364" s="14">
        <f t="shared" si="142"/>
        <v>0</v>
      </c>
      <c r="CS364" s="14">
        <f t="shared" si="143"/>
        <v>0</v>
      </c>
    </row>
    <row r="365" spans="2:97" x14ac:dyDescent="0.3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6" t="s">
        <v>1473</v>
      </c>
      <c r="AY365" s="14">
        <f t="shared" si="120"/>
        <v>0</v>
      </c>
      <c r="BA365" s="14">
        <f t="shared" si="121"/>
        <v>0</v>
      </c>
      <c r="BC365" s="14">
        <f t="shared" si="122"/>
        <v>0</v>
      </c>
      <c r="BE365" s="14">
        <f t="shared" si="123"/>
        <v>0</v>
      </c>
      <c r="BG365" s="14">
        <f t="shared" si="124"/>
        <v>0</v>
      </c>
      <c r="BI365" s="14">
        <f t="shared" si="125"/>
        <v>0</v>
      </c>
      <c r="BK365" s="14">
        <f t="shared" si="126"/>
        <v>0</v>
      </c>
      <c r="BM365" s="14">
        <f t="shared" si="127"/>
        <v>0</v>
      </c>
      <c r="BO365" s="14">
        <f t="shared" si="128"/>
        <v>0</v>
      </c>
      <c r="BQ365" s="14">
        <f t="shared" si="129"/>
        <v>0</v>
      </c>
      <c r="BS365" s="14">
        <f t="shared" si="130"/>
        <v>0</v>
      </c>
      <c r="BU365" s="14">
        <f t="shared" si="131"/>
        <v>0</v>
      </c>
      <c r="BW365" s="14">
        <f t="shared" si="132"/>
        <v>0</v>
      </c>
      <c r="BY365" s="14">
        <f t="shared" si="133"/>
        <v>0</v>
      </c>
      <c r="CA365" s="14">
        <f t="shared" si="134"/>
        <v>0</v>
      </c>
      <c r="CC365" s="14">
        <f t="shared" si="135"/>
        <v>0</v>
      </c>
      <c r="CE365" s="14">
        <f t="shared" si="136"/>
        <v>0</v>
      </c>
      <c r="CG365" s="14">
        <f t="shared" si="137"/>
        <v>0</v>
      </c>
      <c r="CI365" s="14">
        <f t="shared" si="138"/>
        <v>0</v>
      </c>
      <c r="CK365" s="14">
        <f t="shared" si="139"/>
        <v>0</v>
      </c>
      <c r="CM365" s="14">
        <f t="shared" si="140"/>
        <v>0</v>
      </c>
      <c r="CO365" s="14">
        <f t="shared" si="141"/>
        <v>0</v>
      </c>
      <c r="CQ365" s="14">
        <f t="shared" si="142"/>
        <v>0</v>
      </c>
      <c r="CS365" s="14">
        <f t="shared" si="143"/>
        <v>0</v>
      </c>
    </row>
    <row r="366" spans="2:97" x14ac:dyDescent="0.35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6" t="s">
        <v>1473</v>
      </c>
      <c r="AY366" s="14">
        <f t="shared" si="120"/>
        <v>0</v>
      </c>
      <c r="BA366" s="14">
        <f t="shared" si="121"/>
        <v>0</v>
      </c>
      <c r="BC366" s="14">
        <f t="shared" si="122"/>
        <v>0</v>
      </c>
      <c r="BE366" s="14">
        <f t="shared" si="123"/>
        <v>0</v>
      </c>
      <c r="BG366" s="14">
        <f t="shared" si="124"/>
        <v>0</v>
      </c>
      <c r="BI366" s="14">
        <f t="shared" si="125"/>
        <v>0</v>
      </c>
      <c r="BK366" s="14">
        <f t="shared" si="126"/>
        <v>0</v>
      </c>
      <c r="BM366" s="14">
        <f t="shared" si="127"/>
        <v>0</v>
      </c>
      <c r="BO366" s="14">
        <f t="shared" si="128"/>
        <v>0</v>
      </c>
      <c r="BQ366" s="14">
        <f t="shared" si="129"/>
        <v>0</v>
      </c>
      <c r="BS366" s="14">
        <f t="shared" si="130"/>
        <v>0</v>
      </c>
      <c r="BU366" s="14">
        <f t="shared" si="131"/>
        <v>0</v>
      </c>
      <c r="BW366" s="14">
        <f t="shared" si="132"/>
        <v>0</v>
      </c>
      <c r="BY366" s="14">
        <f t="shared" si="133"/>
        <v>0</v>
      </c>
      <c r="CA366" s="14">
        <f t="shared" si="134"/>
        <v>0</v>
      </c>
      <c r="CC366" s="14">
        <f t="shared" si="135"/>
        <v>0</v>
      </c>
      <c r="CE366" s="14">
        <f t="shared" si="136"/>
        <v>0</v>
      </c>
      <c r="CG366" s="14">
        <f t="shared" si="137"/>
        <v>0</v>
      </c>
      <c r="CI366" s="14">
        <f t="shared" si="138"/>
        <v>0</v>
      </c>
      <c r="CK366" s="14">
        <f t="shared" si="139"/>
        <v>0</v>
      </c>
      <c r="CM366" s="14">
        <f t="shared" si="140"/>
        <v>0</v>
      </c>
      <c r="CO366" s="14">
        <f t="shared" si="141"/>
        <v>0</v>
      </c>
      <c r="CQ366" s="14">
        <f t="shared" si="142"/>
        <v>0</v>
      </c>
      <c r="CS366" s="14">
        <f t="shared" si="143"/>
        <v>0</v>
      </c>
    </row>
    <row r="367" spans="2:97" x14ac:dyDescent="0.35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6" t="s">
        <v>1473</v>
      </c>
      <c r="AY367" s="14">
        <f t="shared" si="120"/>
        <v>0</v>
      </c>
      <c r="BA367" s="14">
        <f t="shared" si="121"/>
        <v>0</v>
      </c>
      <c r="BC367" s="14">
        <f t="shared" si="122"/>
        <v>0</v>
      </c>
      <c r="BE367" s="14">
        <f t="shared" si="123"/>
        <v>0</v>
      </c>
      <c r="BG367" s="14">
        <f t="shared" si="124"/>
        <v>0</v>
      </c>
      <c r="BI367" s="14">
        <f t="shared" si="125"/>
        <v>0</v>
      </c>
      <c r="BK367" s="14">
        <f t="shared" si="126"/>
        <v>0</v>
      </c>
      <c r="BM367" s="14">
        <f t="shared" si="127"/>
        <v>0</v>
      </c>
      <c r="BO367" s="14">
        <f t="shared" si="128"/>
        <v>0</v>
      </c>
      <c r="BQ367" s="14">
        <f t="shared" si="129"/>
        <v>0</v>
      </c>
      <c r="BS367" s="14">
        <f t="shared" si="130"/>
        <v>0</v>
      </c>
      <c r="BU367" s="14">
        <f t="shared" si="131"/>
        <v>0</v>
      </c>
      <c r="BW367" s="14">
        <f t="shared" si="132"/>
        <v>0</v>
      </c>
      <c r="BY367" s="14">
        <f t="shared" si="133"/>
        <v>0</v>
      </c>
      <c r="CA367" s="14">
        <f t="shared" si="134"/>
        <v>0</v>
      </c>
      <c r="CC367" s="14">
        <f t="shared" si="135"/>
        <v>0</v>
      </c>
      <c r="CE367" s="14">
        <f t="shared" si="136"/>
        <v>0</v>
      </c>
      <c r="CG367" s="14">
        <f t="shared" si="137"/>
        <v>0</v>
      </c>
      <c r="CI367" s="14">
        <f t="shared" si="138"/>
        <v>0</v>
      </c>
      <c r="CK367" s="14">
        <f t="shared" si="139"/>
        <v>0</v>
      </c>
      <c r="CM367" s="14">
        <f t="shared" si="140"/>
        <v>0</v>
      </c>
      <c r="CO367" s="14">
        <f t="shared" si="141"/>
        <v>0</v>
      </c>
      <c r="CQ367" s="14">
        <f t="shared" si="142"/>
        <v>0</v>
      </c>
      <c r="CS367" s="14">
        <f t="shared" si="143"/>
        <v>0</v>
      </c>
    </row>
    <row r="368" spans="2:97" x14ac:dyDescent="0.35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6" t="s">
        <v>1473</v>
      </c>
      <c r="AY368" s="14">
        <f t="shared" si="120"/>
        <v>0</v>
      </c>
      <c r="BA368" s="14">
        <f t="shared" si="121"/>
        <v>0</v>
      </c>
      <c r="BC368" s="14">
        <f t="shared" si="122"/>
        <v>0</v>
      </c>
      <c r="BE368" s="14">
        <f t="shared" si="123"/>
        <v>0</v>
      </c>
      <c r="BG368" s="14">
        <f t="shared" si="124"/>
        <v>0</v>
      </c>
      <c r="BI368" s="14">
        <f t="shared" si="125"/>
        <v>0</v>
      </c>
      <c r="BK368" s="14">
        <f t="shared" si="126"/>
        <v>0</v>
      </c>
      <c r="BM368" s="14">
        <f t="shared" si="127"/>
        <v>0</v>
      </c>
      <c r="BO368" s="14">
        <f t="shared" si="128"/>
        <v>0</v>
      </c>
      <c r="BQ368" s="14">
        <f t="shared" si="129"/>
        <v>0</v>
      </c>
      <c r="BS368" s="14">
        <f t="shared" si="130"/>
        <v>0</v>
      </c>
      <c r="BU368" s="14">
        <f t="shared" si="131"/>
        <v>0</v>
      </c>
      <c r="BW368" s="14">
        <f t="shared" si="132"/>
        <v>0</v>
      </c>
      <c r="BY368" s="14">
        <f t="shared" si="133"/>
        <v>0</v>
      </c>
      <c r="CA368" s="14">
        <f t="shared" si="134"/>
        <v>0</v>
      </c>
      <c r="CC368" s="14">
        <f t="shared" si="135"/>
        <v>0</v>
      </c>
      <c r="CE368" s="14">
        <f t="shared" si="136"/>
        <v>0</v>
      </c>
      <c r="CG368" s="14">
        <f t="shared" si="137"/>
        <v>0</v>
      </c>
      <c r="CI368" s="14">
        <f t="shared" si="138"/>
        <v>0</v>
      </c>
      <c r="CK368" s="14">
        <f t="shared" si="139"/>
        <v>0</v>
      </c>
      <c r="CM368" s="14">
        <f t="shared" si="140"/>
        <v>0</v>
      </c>
      <c r="CO368" s="14">
        <f t="shared" si="141"/>
        <v>0</v>
      </c>
      <c r="CQ368" s="14">
        <f t="shared" si="142"/>
        <v>0</v>
      </c>
      <c r="CS368" s="14">
        <f t="shared" si="143"/>
        <v>0</v>
      </c>
    </row>
    <row r="369" spans="2:97" x14ac:dyDescent="0.35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6" t="s">
        <v>1473</v>
      </c>
      <c r="AY369" s="14">
        <f t="shared" si="120"/>
        <v>0</v>
      </c>
      <c r="BA369" s="14">
        <f t="shared" si="121"/>
        <v>0</v>
      </c>
      <c r="BC369" s="14">
        <f t="shared" si="122"/>
        <v>0</v>
      </c>
      <c r="BE369" s="14">
        <f t="shared" si="123"/>
        <v>0</v>
      </c>
      <c r="BG369" s="14">
        <f t="shared" si="124"/>
        <v>0</v>
      </c>
      <c r="BI369" s="14">
        <f t="shared" si="125"/>
        <v>0</v>
      </c>
      <c r="BK369" s="14">
        <f t="shared" si="126"/>
        <v>0</v>
      </c>
      <c r="BM369" s="14">
        <f t="shared" si="127"/>
        <v>0</v>
      </c>
      <c r="BO369" s="14">
        <f t="shared" si="128"/>
        <v>0</v>
      </c>
      <c r="BQ369" s="14">
        <f t="shared" si="129"/>
        <v>0</v>
      </c>
      <c r="BS369" s="14">
        <f t="shared" si="130"/>
        <v>0</v>
      </c>
      <c r="BU369" s="14">
        <f t="shared" si="131"/>
        <v>0</v>
      </c>
      <c r="BW369" s="14">
        <f t="shared" si="132"/>
        <v>0</v>
      </c>
      <c r="BY369" s="14">
        <f t="shared" si="133"/>
        <v>0</v>
      </c>
      <c r="CA369" s="14">
        <f t="shared" si="134"/>
        <v>0</v>
      </c>
      <c r="CC369" s="14">
        <f t="shared" si="135"/>
        <v>0</v>
      </c>
      <c r="CE369" s="14">
        <f t="shared" si="136"/>
        <v>0</v>
      </c>
      <c r="CG369" s="14">
        <f t="shared" si="137"/>
        <v>0</v>
      </c>
      <c r="CI369" s="14">
        <f t="shared" si="138"/>
        <v>0</v>
      </c>
      <c r="CK369" s="14">
        <f t="shared" si="139"/>
        <v>0</v>
      </c>
      <c r="CM369" s="14">
        <f t="shared" si="140"/>
        <v>0</v>
      </c>
      <c r="CO369" s="14">
        <f t="shared" si="141"/>
        <v>0</v>
      </c>
      <c r="CQ369" s="14">
        <f t="shared" si="142"/>
        <v>0</v>
      </c>
      <c r="CS369" s="14">
        <f t="shared" si="143"/>
        <v>0</v>
      </c>
    </row>
    <row r="370" spans="2:97" x14ac:dyDescent="0.35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6" t="s">
        <v>1473</v>
      </c>
      <c r="AY370" s="14">
        <f t="shared" si="120"/>
        <v>0</v>
      </c>
      <c r="BA370" s="14">
        <f t="shared" si="121"/>
        <v>0</v>
      </c>
      <c r="BC370" s="14">
        <f t="shared" si="122"/>
        <v>0</v>
      </c>
      <c r="BE370" s="14">
        <f t="shared" si="123"/>
        <v>0</v>
      </c>
      <c r="BG370" s="14">
        <f t="shared" si="124"/>
        <v>0</v>
      </c>
      <c r="BI370" s="14">
        <f t="shared" si="125"/>
        <v>0</v>
      </c>
      <c r="BK370" s="14">
        <f t="shared" si="126"/>
        <v>0</v>
      </c>
      <c r="BM370" s="14">
        <f t="shared" si="127"/>
        <v>0</v>
      </c>
      <c r="BO370" s="14">
        <f t="shared" si="128"/>
        <v>0</v>
      </c>
      <c r="BQ370" s="14">
        <f t="shared" si="129"/>
        <v>0</v>
      </c>
      <c r="BS370" s="14">
        <f t="shared" si="130"/>
        <v>0</v>
      </c>
      <c r="BU370" s="14">
        <f t="shared" si="131"/>
        <v>0</v>
      </c>
      <c r="BW370" s="14">
        <f t="shared" si="132"/>
        <v>0</v>
      </c>
      <c r="BY370" s="14">
        <f t="shared" si="133"/>
        <v>0</v>
      </c>
      <c r="CA370" s="14">
        <f t="shared" si="134"/>
        <v>0</v>
      </c>
      <c r="CC370" s="14">
        <f t="shared" si="135"/>
        <v>0</v>
      </c>
      <c r="CE370" s="14">
        <f t="shared" si="136"/>
        <v>0</v>
      </c>
      <c r="CG370" s="14">
        <f t="shared" si="137"/>
        <v>0</v>
      </c>
      <c r="CI370" s="14">
        <f t="shared" si="138"/>
        <v>0</v>
      </c>
      <c r="CK370" s="14">
        <f t="shared" si="139"/>
        <v>0</v>
      </c>
      <c r="CM370" s="14">
        <f t="shared" si="140"/>
        <v>0</v>
      </c>
      <c r="CO370" s="14">
        <f t="shared" si="141"/>
        <v>0</v>
      </c>
      <c r="CQ370" s="14">
        <f t="shared" si="142"/>
        <v>0</v>
      </c>
      <c r="CS370" s="14">
        <f t="shared" si="143"/>
        <v>0</v>
      </c>
    </row>
    <row r="371" spans="2:97" x14ac:dyDescent="0.35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6" t="s">
        <v>1473</v>
      </c>
      <c r="AY371" s="14">
        <f t="shared" si="120"/>
        <v>0</v>
      </c>
      <c r="BA371" s="14">
        <f t="shared" si="121"/>
        <v>0</v>
      </c>
      <c r="BC371" s="14">
        <f t="shared" si="122"/>
        <v>0</v>
      </c>
      <c r="BE371" s="14">
        <f t="shared" si="123"/>
        <v>0</v>
      </c>
      <c r="BG371" s="14">
        <f t="shared" si="124"/>
        <v>0</v>
      </c>
      <c r="BI371" s="14">
        <f t="shared" si="125"/>
        <v>0</v>
      </c>
      <c r="BK371" s="14">
        <f t="shared" si="126"/>
        <v>0</v>
      </c>
      <c r="BM371" s="14">
        <f t="shared" si="127"/>
        <v>0</v>
      </c>
      <c r="BO371" s="14">
        <f t="shared" si="128"/>
        <v>0</v>
      </c>
      <c r="BQ371" s="14">
        <f t="shared" si="129"/>
        <v>0</v>
      </c>
      <c r="BS371" s="14">
        <f t="shared" si="130"/>
        <v>0</v>
      </c>
      <c r="BU371" s="14">
        <f t="shared" si="131"/>
        <v>0</v>
      </c>
      <c r="BW371" s="14">
        <f t="shared" si="132"/>
        <v>0</v>
      </c>
      <c r="BY371" s="14">
        <f t="shared" si="133"/>
        <v>0</v>
      </c>
      <c r="CA371" s="14">
        <f t="shared" si="134"/>
        <v>0</v>
      </c>
      <c r="CC371" s="14">
        <f t="shared" si="135"/>
        <v>0</v>
      </c>
      <c r="CE371" s="14">
        <f t="shared" si="136"/>
        <v>0</v>
      </c>
      <c r="CG371" s="14">
        <f t="shared" si="137"/>
        <v>0</v>
      </c>
      <c r="CI371" s="14">
        <f t="shared" si="138"/>
        <v>0</v>
      </c>
      <c r="CK371" s="14">
        <f t="shared" si="139"/>
        <v>0</v>
      </c>
      <c r="CM371" s="14">
        <f t="shared" si="140"/>
        <v>0</v>
      </c>
      <c r="CO371" s="14">
        <f t="shared" si="141"/>
        <v>0</v>
      </c>
      <c r="CQ371" s="14">
        <f t="shared" si="142"/>
        <v>0</v>
      </c>
      <c r="CS371" s="14">
        <f t="shared" si="143"/>
        <v>0</v>
      </c>
    </row>
    <row r="372" spans="2:97" x14ac:dyDescent="0.35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6" t="s">
        <v>1473</v>
      </c>
      <c r="AY372" s="14">
        <f t="shared" si="120"/>
        <v>0</v>
      </c>
      <c r="BA372" s="14">
        <f t="shared" si="121"/>
        <v>0</v>
      </c>
      <c r="BC372" s="14">
        <f t="shared" si="122"/>
        <v>0</v>
      </c>
      <c r="BE372" s="14">
        <f t="shared" si="123"/>
        <v>0</v>
      </c>
      <c r="BG372" s="14">
        <f t="shared" si="124"/>
        <v>0</v>
      </c>
      <c r="BI372" s="14">
        <f t="shared" si="125"/>
        <v>0</v>
      </c>
      <c r="BK372" s="14">
        <f t="shared" si="126"/>
        <v>0</v>
      </c>
      <c r="BM372" s="14">
        <f t="shared" si="127"/>
        <v>0</v>
      </c>
      <c r="BO372" s="14">
        <f t="shared" si="128"/>
        <v>0</v>
      </c>
      <c r="BQ372" s="14">
        <f t="shared" si="129"/>
        <v>0</v>
      </c>
      <c r="BS372" s="14">
        <f t="shared" si="130"/>
        <v>0</v>
      </c>
      <c r="BU372" s="14">
        <f t="shared" si="131"/>
        <v>0</v>
      </c>
      <c r="BW372" s="14">
        <f t="shared" si="132"/>
        <v>0</v>
      </c>
      <c r="BY372" s="14">
        <f t="shared" si="133"/>
        <v>0</v>
      </c>
      <c r="CA372" s="14">
        <f t="shared" si="134"/>
        <v>0</v>
      </c>
      <c r="CC372" s="14">
        <f t="shared" si="135"/>
        <v>0</v>
      </c>
      <c r="CE372" s="14">
        <f t="shared" si="136"/>
        <v>0</v>
      </c>
      <c r="CG372" s="14">
        <f t="shared" si="137"/>
        <v>0</v>
      </c>
      <c r="CI372" s="14">
        <f t="shared" si="138"/>
        <v>0</v>
      </c>
      <c r="CK372" s="14">
        <f t="shared" si="139"/>
        <v>0</v>
      </c>
      <c r="CM372" s="14">
        <f t="shared" si="140"/>
        <v>0</v>
      </c>
      <c r="CO372" s="14">
        <f t="shared" si="141"/>
        <v>0</v>
      </c>
      <c r="CQ372" s="14">
        <f t="shared" si="142"/>
        <v>0</v>
      </c>
      <c r="CS372" s="14">
        <f t="shared" si="143"/>
        <v>0</v>
      </c>
    </row>
    <row r="373" spans="2:97" x14ac:dyDescent="0.35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6" t="s">
        <v>1473</v>
      </c>
      <c r="AY373" s="14">
        <f t="shared" si="120"/>
        <v>0</v>
      </c>
      <c r="BA373" s="14">
        <f t="shared" si="121"/>
        <v>0</v>
      </c>
      <c r="BC373" s="14">
        <f t="shared" si="122"/>
        <v>0</v>
      </c>
      <c r="BE373" s="14">
        <f t="shared" si="123"/>
        <v>0</v>
      </c>
      <c r="BG373" s="14">
        <f t="shared" si="124"/>
        <v>0</v>
      </c>
      <c r="BI373" s="14">
        <f t="shared" si="125"/>
        <v>0</v>
      </c>
      <c r="BK373" s="14">
        <f t="shared" si="126"/>
        <v>0</v>
      </c>
      <c r="BM373" s="14">
        <f t="shared" si="127"/>
        <v>0</v>
      </c>
      <c r="BO373" s="14">
        <f t="shared" si="128"/>
        <v>0</v>
      </c>
      <c r="BQ373" s="14">
        <f t="shared" si="129"/>
        <v>0</v>
      </c>
      <c r="BS373" s="14">
        <f t="shared" si="130"/>
        <v>0</v>
      </c>
      <c r="BU373" s="14">
        <f t="shared" si="131"/>
        <v>0</v>
      </c>
      <c r="BW373" s="14">
        <f t="shared" si="132"/>
        <v>0</v>
      </c>
      <c r="BY373" s="14">
        <f t="shared" si="133"/>
        <v>0</v>
      </c>
      <c r="CA373" s="14">
        <f t="shared" si="134"/>
        <v>0</v>
      </c>
      <c r="CC373" s="14">
        <f t="shared" si="135"/>
        <v>0</v>
      </c>
      <c r="CE373" s="14">
        <f t="shared" si="136"/>
        <v>0</v>
      </c>
      <c r="CG373" s="14">
        <f t="shared" si="137"/>
        <v>0</v>
      </c>
      <c r="CI373" s="14">
        <f t="shared" si="138"/>
        <v>0</v>
      </c>
      <c r="CK373" s="14">
        <f t="shared" si="139"/>
        <v>0</v>
      </c>
      <c r="CM373" s="14">
        <f t="shared" si="140"/>
        <v>0</v>
      </c>
      <c r="CO373" s="14">
        <f t="shared" si="141"/>
        <v>0</v>
      </c>
      <c r="CQ373" s="14">
        <f t="shared" si="142"/>
        <v>0</v>
      </c>
      <c r="CS373" s="14">
        <f t="shared" si="143"/>
        <v>0</v>
      </c>
    </row>
    <row r="374" spans="2:97" x14ac:dyDescent="0.35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6" t="s">
        <v>1473</v>
      </c>
      <c r="AY374" s="14">
        <f t="shared" si="120"/>
        <v>0</v>
      </c>
      <c r="BA374" s="14">
        <f t="shared" si="121"/>
        <v>0</v>
      </c>
      <c r="BC374" s="14">
        <f t="shared" si="122"/>
        <v>0</v>
      </c>
      <c r="BE374" s="14">
        <f t="shared" si="123"/>
        <v>0</v>
      </c>
      <c r="BG374" s="14">
        <f t="shared" si="124"/>
        <v>0</v>
      </c>
      <c r="BI374" s="14">
        <f t="shared" si="125"/>
        <v>0</v>
      </c>
      <c r="BK374" s="14">
        <f t="shared" si="126"/>
        <v>0</v>
      </c>
      <c r="BM374" s="14">
        <f t="shared" si="127"/>
        <v>0</v>
      </c>
      <c r="BO374" s="14">
        <f t="shared" si="128"/>
        <v>0</v>
      </c>
      <c r="BQ374" s="14">
        <f t="shared" si="129"/>
        <v>0</v>
      </c>
      <c r="BS374" s="14">
        <f t="shared" si="130"/>
        <v>0</v>
      </c>
      <c r="BU374" s="14">
        <f t="shared" si="131"/>
        <v>0</v>
      </c>
      <c r="BW374" s="14">
        <f t="shared" si="132"/>
        <v>0</v>
      </c>
      <c r="BY374" s="14">
        <f t="shared" si="133"/>
        <v>0</v>
      </c>
      <c r="CA374" s="14">
        <f t="shared" si="134"/>
        <v>0</v>
      </c>
      <c r="CC374" s="14">
        <f t="shared" si="135"/>
        <v>0</v>
      </c>
      <c r="CE374" s="14">
        <f t="shared" si="136"/>
        <v>0</v>
      </c>
      <c r="CG374" s="14">
        <f t="shared" si="137"/>
        <v>0</v>
      </c>
      <c r="CI374" s="14">
        <f t="shared" si="138"/>
        <v>0</v>
      </c>
      <c r="CK374" s="14">
        <f t="shared" si="139"/>
        <v>0</v>
      </c>
      <c r="CM374" s="14">
        <f t="shared" si="140"/>
        <v>0</v>
      </c>
      <c r="CO374" s="14">
        <f t="shared" si="141"/>
        <v>0</v>
      </c>
      <c r="CQ374" s="14">
        <f t="shared" si="142"/>
        <v>0</v>
      </c>
      <c r="CS374" s="14">
        <f t="shared" si="143"/>
        <v>0</v>
      </c>
    </row>
    <row r="375" spans="2:97" x14ac:dyDescent="0.3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6" t="s">
        <v>1473</v>
      </c>
      <c r="AY375" s="14">
        <f t="shared" si="120"/>
        <v>0</v>
      </c>
      <c r="BA375" s="14">
        <f t="shared" si="121"/>
        <v>0</v>
      </c>
      <c r="BC375" s="14">
        <f t="shared" si="122"/>
        <v>0</v>
      </c>
      <c r="BE375" s="14">
        <f t="shared" si="123"/>
        <v>0</v>
      </c>
      <c r="BG375" s="14">
        <f t="shared" si="124"/>
        <v>0</v>
      </c>
      <c r="BI375" s="14">
        <f t="shared" si="125"/>
        <v>0</v>
      </c>
      <c r="BK375" s="14">
        <f t="shared" si="126"/>
        <v>0</v>
      </c>
      <c r="BM375" s="14">
        <f t="shared" si="127"/>
        <v>0</v>
      </c>
      <c r="BO375" s="14">
        <f t="shared" si="128"/>
        <v>0</v>
      </c>
      <c r="BQ375" s="14">
        <f t="shared" si="129"/>
        <v>0</v>
      </c>
      <c r="BS375" s="14">
        <f t="shared" si="130"/>
        <v>0</v>
      </c>
      <c r="BU375" s="14">
        <f t="shared" si="131"/>
        <v>0</v>
      </c>
      <c r="BW375" s="14">
        <f t="shared" si="132"/>
        <v>0</v>
      </c>
      <c r="BY375" s="14">
        <f t="shared" si="133"/>
        <v>0</v>
      </c>
      <c r="CA375" s="14">
        <f t="shared" si="134"/>
        <v>0</v>
      </c>
      <c r="CC375" s="14">
        <f t="shared" si="135"/>
        <v>0</v>
      </c>
      <c r="CE375" s="14">
        <f t="shared" si="136"/>
        <v>0</v>
      </c>
      <c r="CG375" s="14">
        <f t="shared" si="137"/>
        <v>0</v>
      </c>
      <c r="CI375" s="14">
        <f t="shared" si="138"/>
        <v>0</v>
      </c>
      <c r="CK375" s="14">
        <f t="shared" si="139"/>
        <v>0</v>
      </c>
      <c r="CM375" s="14">
        <f t="shared" si="140"/>
        <v>0</v>
      </c>
      <c r="CO375" s="14">
        <f t="shared" si="141"/>
        <v>0</v>
      </c>
      <c r="CQ375" s="14">
        <f t="shared" si="142"/>
        <v>0</v>
      </c>
      <c r="CS375" s="14">
        <f t="shared" si="143"/>
        <v>0</v>
      </c>
    </row>
    <row r="376" spans="2:97" x14ac:dyDescent="0.35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6" t="s">
        <v>1473</v>
      </c>
      <c r="AY376" s="14">
        <f t="shared" si="120"/>
        <v>0</v>
      </c>
      <c r="BA376" s="14">
        <f t="shared" si="121"/>
        <v>0</v>
      </c>
      <c r="BC376" s="14">
        <f t="shared" si="122"/>
        <v>0</v>
      </c>
      <c r="BE376" s="14">
        <f t="shared" si="123"/>
        <v>0</v>
      </c>
      <c r="BG376" s="14">
        <f t="shared" si="124"/>
        <v>0</v>
      </c>
      <c r="BI376" s="14">
        <f t="shared" si="125"/>
        <v>0</v>
      </c>
      <c r="BK376" s="14">
        <f t="shared" si="126"/>
        <v>0</v>
      </c>
      <c r="BM376" s="14">
        <f t="shared" si="127"/>
        <v>0</v>
      </c>
      <c r="BO376" s="14">
        <f t="shared" si="128"/>
        <v>0</v>
      </c>
      <c r="BQ376" s="14">
        <f t="shared" si="129"/>
        <v>0</v>
      </c>
      <c r="BS376" s="14">
        <f t="shared" si="130"/>
        <v>0</v>
      </c>
      <c r="BU376" s="14">
        <f t="shared" si="131"/>
        <v>0</v>
      </c>
      <c r="BW376" s="14">
        <f t="shared" si="132"/>
        <v>0</v>
      </c>
      <c r="BY376" s="14">
        <f t="shared" si="133"/>
        <v>0</v>
      </c>
      <c r="CA376" s="14">
        <f t="shared" si="134"/>
        <v>0</v>
      </c>
      <c r="CC376" s="14">
        <f t="shared" si="135"/>
        <v>0</v>
      </c>
      <c r="CE376" s="14">
        <f t="shared" si="136"/>
        <v>0</v>
      </c>
      <c r="CG376" s="14">
        <f t="shared" si="137"/>
        <v>0</v>
      </c>
      <c r="CI376" s="14">
        <f t="shared" si="138"/>
        <v>0</v>
      </c>
      <c r="CK376" s="14">
        <f t="shared" si="139"/>
        <v>0</v>
      </c>
      <c r="CM376" s="14">
        <f t="shared" si="140"/>
        <v>0</v>
      </c>
      <c r="CO376" s="14">
        <f t="shared" si="141"/>
        <v>0</v>
      </c>
      <c r="CQ376" s="14">
        <f t="shared" si="142"/>
        <v>0</v>
      </c>
      <c r="CS376" s="14">
        <f t="shared" si="143"/>
        <v>0</v>
      </c>
    </row>
    <row r="377" spans="2:97" x14ac:dyDescent="0.3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6" t="s">
        <v>1473</v>
      </c>
      <c r="AY377" s="14">
        <f t="shared" si="120"/>
        <v>0</v>
      </c>
      <c r="BA377" s="14">
        <f t="shared" si="121"/>
        <v>0</v>
      </c>
      <c r="BC377" s="14">
        <f t="shared" si="122"/>
        <v>0</v>
      </c>
      <c r="BE377" s="14">
        <f t="shared" si="123"/>
        <v>0</v>
      </c>
      <c r="BG377" s="14">
        <f t="shared" si="124"/>
        <v>0</v>
      </c>
      <c r="BI377" s="14">
        <f t="shared" si="125"/>
        <v>0</v>
      </c>
      <c r="BK377" s="14">
        <f t="shared" si="126"/>
        <v>0</v>
      </c>
      <c r="BM377" s="14">
        <f t="shared" si="127"/>
        <v>0</v>
      </c>
      <c r="BO377" s="14">
        <f t="shared" si="128"/>
        <v>0</v>
      </c>
      <c r="BQ377" s="14">
        <f t="shared" si="129"/>
        <v>0</v>
      </c>
      <c r="BS377" s="14">
        <f t="shared" si="130"/>
        <v>0</v>
      </c>
      <c r="BU377" s="14">
        <f t="shared" si="131"/>
        <v>0</v>
      </c>
      <c r="BW377" s="14">
        <f t="shared" si="132"/>
        <v>0</v>
      </c>
      <c r="BY377" s="14">
        <f t="shared" si="133"/>
        <v>0</v>
      </c>
      <c r="CA377" s="14">
        <f t="shared" si="134"/>
        <v>0</v>
      </c>
      <c r="CC377" s="14">
        <f t="shared" si="135"/>
        <v>0</v>
      </c>
      <c r="CE377" s="14">
        <f t="shared" si="136"/>
        <v>0</v>
      </c>
      <c r="CG377" s="14">
        <f t="shared" si="137"/>
        <v>0</v>
      </c>
      <c r="CI377" s="14">
        <f t="shared" si="138"/>
        <v>0</v>
      </c>
      <c r="CK377" s="14">
        <f t="shared" si="139"/>
        <v>0</v>
      </c>
      <c r="CM377" s="14">
        <f t="shared" si="140"/>
        <v>0</v>
      </c>
      <c r="CO377" s="14">
        <f t="shared" si="141"/>
        <v>0</v>
      </c>
      <c r="CQ377" s="14">
        <f t="shared" si="142"/>
        <v>0</v>
      </c>
      <c r="CS377" s="14">
        <f t="shared" si="143"/>
        <v>0</v>
      </c>
    </row>
    <row r="378" spans="2:97" x14ac:dyDescent="0.35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6" t="s">
        <v>1473</v>
      </c>
      <c r="AY378" s="14">
        <f t="shared" si="120"/>
        <v>0</v>
      </c>
      <c r="BA378" s="14">
        <f t="shared" si="121"/>
        <v>0</v>
      </c>
      <c r="BC378" s="14">
        <f t="shared" si="122"/>
        <v>0</v>
      </c>
      <c r="BE378" s="14">
        <f t="shared" si="123"/>
        <v>0</v>
      </c>
      <c r="BG378" s="14">
        <f t="shared" si="124"/>
        <v>0</v>
      </c>
      <c r="BI378" s="14">
        <f t="shared" si="125"/>
        <v>0</v>
      </c>
      <c r="BK378" s="14">
        <f t="shared" si="126"/>
        <v>0</v>
      </c>
      <c r="BM378" s="14">
        <f t="shared" si="127"/>
        <v>0</v>
      </c>
      <c r="BO378" s="14">
        <f t="shared" si="128"/>
        <v>0</v>
      </c>
      <c r="BQ378" s="14">
        <f t="shared" si="129"/>
        <v>0</v>
      </c>
      <c r="BS378" s="14">
        <f t="shared" si="130"/>
        <v>0</v>
      </c>
      <c r="BU378" s="14">
        <f t="shared" si="131"/>
        <v>0</v>
      </c>
      <c r="BW378" s="14">
        <f t="shared" si="132"/>
        <v>0</v>
      </c>
      <c r="BY378" s="14">
        <f t="shared" si="133"/>
        <v>0</v>
      </c>
      <c r="CA378" s="14">
        <f t="shared" si="134"/>
        <v>0</v>
      </c>
      <c r="CC378" s="14">
        <f t="shared" si="135"/>
        <v>0</v>
      </c>
      <c r="CE378" s="14">
        <f t="shared" si="136"/>
        <v>0</v>
      </c>
      <c r="CG378" s="14">
        <f t="shared" si="137"/>
        <v>0</v>
      </c>
      <c r="CI378" s="14">
        <f t="shared" si="138"/>
        <v>0</v>
      </c>
      <c r="CK378" s="14">
        <f t="shared" si="139"/>
        <v>0</v>
      </c>
      <c r="CM378" s="14">
        <f t="shared" si="140"/>
        <v>0</v>
      </c>
      <c r="CO378" s="14">
        <f t="shared" si="141"/>
        <v>0</v>
      </c>
      <c r="CQ378" s="14">
        <f t="shared" si="142"/>
        <v>0</v>
      </c>
      <c r="CS378" s="14">
        <f t="shared" si="143"/>
        <v>0</v>
      </c>
    </row>
    <row r="379" spans="2:97" x14ac:dyDescent="0.35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6" t="s">
        <v>1473</v>
      </c>
      <c r="AY379" s="14">
        <f t="shared" si="120"/>
        <v>0</v>
      </c>
      <c r="BA379" s="14">
        <f t="shared" si="121"/>
        <v>0</v>
      </c>
      <c r="BC379" s="14">
        <f t="shared" si="122"/>
        <v>0</v>
      </c>
      <c r="BE379" s="14">
        <f t="shared" si="123"/>
        <v>0</v>
      </c>
      <c r="BG379" s="14">
        <f t="shared" si="124"/>
        <v>0</v>
      </c>
      <c r="BI379" s="14">
        <f t="shared" si="125"/>
        <v>0</v>
      </c>
      <c r="BK379" s="14">
        <f t="shared" si="126"/>
        <v>0</v>
      </c>
      <c r="BM379" s="14">
        <f t="shared" si="127"/>
        <v>0</v>
      </c>
      <c r="BO379" s="14">
        <f t="shared" si="128"/>
        <v>0</v>
      </c>
      <c r="BQ379" s="14">
        <f t="shared" si="129"/>
        <v>0</v>
      </c>
      <c r="BS379" s="14">
        <f t="shared" si="130"/>
        <v>0</v>
      </c>
      <c r="BU379" s="14">
        <f t="shared" si="131"/>
        <v>0</v>
      </c>
      <c r="BW379" s="14">
        <f t="shared" si="132"/>
        <v>0</v>
      </c>
      <c r="BY379" s="14">
        <f t="shared" si="133"/>
        <v>0</v>
      </c>
      <c r="CA379" s="14">
        <f t="shared" si="134"/>
        <v>0</v>
      </c>
      <c r="CC379" s="14">
        <f t="shared" si="135"/>
        <v>0</v>
      </c>
      <c r="CE379" s="14">
        <f t="shared" si="136"/>
        <v>0</v>
      </c>
      <c r="CG379" s="14">
        <f t="shared" si="137"/>
        <v>0</v>
      </c>
      <c r="CI379" s="14">
        <f t="shared" si="138"/>
        <v>0</v>
      </c>
      <c r="CK379" s="14">
        <f t="shared" si="139"/>
        <v>0</v>
      </c>
      <c r="CM379" s="14">
        <f t="shared" si="140"/>
        <v>0</v>
      </c>
      <c r="CO379" s="14">
        <f t="shared" si="141"/>
        <v>0</v>
      </c>
      <c r="CQ379" s="14">
        <f t="shared" si="142"/>
        <v>0</v>
      </c>
      <c r="CS379" s="14">
        <f t="shared" si="143"/>
        <v>0</v>
      </c>
    </row>
    <row r="380" spans="2:97" x14ac:dyDescent="0.35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6" t="s">
        <v>1473</v>
      </c>
      <c r="AY380" s="14">
        <f t="shared" si="120"/>
        <v>0</v>
      </c>
      <c r="BA380" s="14">
        <f t="shared" si="121"/>
        <v>0</v>
      </c>
      <c r="BC380" s="14">
        <f t="shared" si="122"/>
        <v>0</v>
      </c>
      <c r="BE380" s="14">
        <f t="shared" si="123"/>
        <v>0</v>
      </c>
      <c r="BG380" s="14">
        <f t="shared" si="124"/>
        <v>0</v>
      </c>
      <c r="BI380" s="14">
        <f t="shared" si="125"/>
        <v>0</v>
      </c>
      <c r="BK380" s="14">
        <f t="shared" si="126"/>
        <v>0</v>
      </c>
      <c r="BM380" s="14">
        <f t="shared" si="127"/>
        <v>0</v>
      </c>
      <c r="BO380" s="14">
        <f t="shared" si="128"/>
        <v>0</v>
      </c>
      <c r="BQ380" s="14">
        <f t="shared" si="129"/>
        <v>0</v>
      </c>
      <c r="BS380" s="14">
        <f t="shared" si="130"/>
        <v>0</v>
      </c>
      <c r="BU380" s="14">
        <f t="shared" si="131"/>
        <v>0</v>
      </c>
      <c r="BW380" s="14">
        <f t="shared" si="132"/>
        <v>0</v>
      </c>
      <c r="BY380" s="14">
        <f t="shared" si="133"/>
        <v>0</v>
      </c>
      <c r="CA380" s="14">
        <f t="shared" si="134"/>
        <v>0</v>
      </c>
      <c r="CC380" s="14">
        <f t="shared" si="135"/>
        <v>0</v>
      </c>
      <c r="CE380" s="14">
        <f t="shared" si="136"/>
        <v>0</v>
      </c>
      <c r="CG380" s="14">
        <f t="shared" si="137"/>
        <v>0</v>
      </c>
      <c r="CI380" s="14">
        <f t="shared" si="138"/>
        <v>0</v>
      </c>
      <c r="CK380" s="14">
        <f t="shared" si="139"/>
        <v>0</v>
      </c>
      <c r="CM380" s="14">
        <f t="shared" si="140"/>
        <v>0</v>
      </c>
      <c r="CO380" s="14">
        <f t="shared" si="141"/>
        <v>0</v>
      </c>
      <c r="CQ380" s="14">
        <f t="shared" si="142"/>
        <v>0</v>
      </c>
      <c r="CS380" s="14">
        <f t="shared" si="143"/>
        <v>0</v>
      </c>
    </row>
    <row r="381" spans="2:97" x14ac:dyDescent="0.35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6" t="s">
        <v>1473</v>
      </c>
      <c r="AY381" s="14">
        <f t="shared" si="120"/>
        <v>0</v>
      </c>
      <c r="BA381" s="14">
        <f t="shared" si="121"/>
        <v>0</v>
      </c>
      <c r="BC381" s="14">
        <f t="shared" si="122"/>
        <v>0</v>
      </c>
      <c r="BE381" s="14">
        <f t="shared" si="123"/>
        <v>0</v>
      </c>
      <c r="BG381" s="14">
        <f t="shared" si="124"/>
        <v>0</v>
      </c>
      <c r="BI381" s="14">
        <f t="shared" si="125"/>
        <v>0</v>
      </c>
      <c r="BK381" s="14">
        <f t="shared" si="126"/>
        <v>0</v>
      </c>
      <c r="BM381" s="14">
        <f t="shared" si="127"/>
        <v>0</v>
      </c>
      <c r="BO381" s="14">
        <f t="shared" si="128"/>
        <v>0</v>
      </c>
      <c r="BQ381" s="14">
        <f t="shared" si="129"/>
        <v>0</v>
      </c>
      <c r="BS381" s="14">
        <f t="shared" si="130"/>
        <v>0</v>
      </c>
      <c r="BU381" s="14">
        <f t="shared" si="131"/>
        <v>0</v>
      </c>
      <c r="BW381" s="14">
        <f t="shared" si="132"/>
        <v>0</v>
      </c>
      <c r="BY381" s="14">
        <f t="shared" si="133"/>
        <v>0</v>
      </c>
      <c r="CA381" s="14">
        <f t="shared" si="134"/>
        <v>0</v>
      </c>
      <c r="CC381" s="14">
        <f t="shared" si="135"/>
        <v>0</v>
      </c>
      <c r="CE381" s="14">
        <f t="shared" si="136"/>
        <v>0</v>
      </c>
      <c r="CG381" s="14">
        <f t="shared" si="137"/>
        <v>0</v>
      </c>
      <c r="CI381" s="14">
        <f t="shared" si="138"/>
        <v>0</v>
      </c>
      <c r="CK381" s="14">
        <f t="shared" si="139"/>
        <v>0</v>
      </c>
      <c r="CM381" s="14">
        <f t="shared" si="140"/>
        <v>0</v>
      </c>
      <c r="CO381" s="14">
        <f t="shared" si="141"/>
        <v>0</v>
      </c>
      <c r="CQ381" s="14">
        <f t="shared" si="142"/>
        <v>0</v>
      </c>
      <c r="CS381" s="14">
        <f t="shared" si="143"/>
        <v>0</v>
      </c>
    </row>
    <row r="382" spans="2:97" x14ac:dyDescent="0.35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6" t="s">
        <v>1473</v>
      </c>
      <c r="AY382" s="14">
        <f t="shared" si="120"/>
        <v>0</v>
      </c>
      <c r="BA382" s="14">
        <f t="shared" si="121"/>
        <v>0</v>
      </c>
      <c r="BC382" s="14">
        <f t="shared" si="122"/>
        <v>0</v>
      </c>
      <c r="BE382" s="14">
        <f t="shared" si="123"/>
        <v>0</v>
      </c>
      <c r="BG382" s="14">
        <f t="shared" si="124"/>
        <v>0</v>
      </c>
      <c r="BI382" s="14">
        <f t="shared" si="125"/>
        <v>0</v>
      </c>
      <c r="BK382" s="14">
        <f t="shared" si="126"/>
        <v>0</v>
      </c>
      <c r="BM382" s="14">
        <f t="shared" si="127"/>
        <v>0</v>
      </c>
      <c r="BO382" s="14">
        <f t="shared" si="128"/>
        <v>0</v>
      </c>
      <c r="BQ382" s="14">
        <f t="shared" si="129"/>
        <v>0</v>
      </c>
      <c r="BS382" s="14">
        <f t="shared" si="130"/>
        <v>0</v>
      </c>
      <c r="BU382" s="14">
        <f t="shared" si="131"/>
        <v>0</v>
      </c>
      <c r="BW382" s="14">
        <f t="shared" si="132"/>
        <v>0</v>
      </c>
      <c r="BY382" s="14">
        <f t="shared" si="133"/>
        <v>0</v>
      </c>
      <c r="CA382" s="14">
        <f t="shared" si="134"/>
        <v>0</v>
      </c>
      <c r="CC382" s="14">
        <f t="shared" si="135"/>
        <v>0</v>
      </c>
      <c r="CE382" s="14">
        <f t="shared" si="136"/>
        <v>0</v>
      </c>
      <c r="CG382" s="14">
        <f t="shared" si="137"/>
        <v>0</v>
      </c>
      <c r="CI382" s="14">
        <f t="shared" si="138"/>
        <v>0</v>
      </c>
      <c r="CK382" s="14">
        <f t="shared" si="139"/>
        <v>0</v>
      </c>
      <c r="CM382" s="14">
        <f t="shared" si="140"/>
        <v>0</v>
      </c>
      <c r="CO382" s="14">
        <f t="shared" si="141"/>
        <v>0</v>
      </c>
      <c r="CQ382" s="14">
        <f t="shared" si="142"/>
        <v>0</v>
      </c>
      <c r="CS382" s="14">
        <f t="shared" si="143"/>
        <v>0</v>
      </c>
    </row>
    <row r="383" spans="2:97" x14ac:dyDescent="0.35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6" t="s">
        <v>1473</v>
      </c>
      <c r="AY383" s="14">
        <f t="shared" si="120"/>
        <v>0</v>
      </c>
      <c r="BA383" s="14">
        <f t="shared" si="121"/>
        <v>0</v>
      </c>
      <c r="BC383" s="14">
        <f t="shared" si="122"/>
        <v>0</v>
      </c>
      <c r="BE383" s="14">
        <f t="shared" si="123"/>
        <v>0</v>
      </c>
      <c r="BG383" s="14">
        <f t="shared" si="124"/>
        <v>0</v>
      </c>
      <c r="BI383" s="14">
        <f t="shared" si="125"/>
        <v>0</v>
      </c>
      <c r="BK383" s="14">
        <f t="shared" si="126"/>
        <v>0</v>
      </c>
      <c r="BM383" s="14">
        <f t="shared" si="127"/>
        <v>0</v>
      </c>
      <c r="BO383" s="14">
        <f t="shared" si="128"/>
        <v>0</v>
      </c>
      <c r="BQ383" s="14">
        <f t="shared" si="129"/>
        <v>0</v>
      </c>
      <c r="BS383" s="14">
        <f t="shared" si="130"/>
        <v>0</v>
      </c>
      <c r="BU383" s="14">
        <f t="shared" si="131"/>
        <v>0</v>
      </c>
      <c r="BW383" s="14">
        <f t="shared" si="132"/>
        <v>0</v>
      </c>
      <c r="BY383" s="14">
        <f t="shared" si="133"/>
        <v>0</v>
      </c>
      <c r="CA383" s="14">
        <f t="shared" si="134"/>
        <v>0</v>
      </c>
      <c r="CC383" s="14">
        <f t="shared" si="135"/>
        <v>0</v>
      </c>
      <c r="CE383" s="14">
        <f t="shared" si="136"/>
        <v>0</v>
      </c>
      <c r="CG383" s="14">
        <f t="shared" si="137"/>
        <v>0</v>
      </c>
      <c r="CI383" s="14">
        <f t="shared" si="138"/>
        <v>0</v>
      </c>
      <c r="CK383" s="14">
        <f t="shared" si="139"/>
        <v>0</v>
      </c>
      <c r="CM383" s="14">
        <f t="shared" si="140"/>
        <v>0</v>
      </c>
      <c r="CO383" s="14">
        <f t="shared" si="141"/>
        <v>0</v>
      </c>
      <c r="CQ383" s="14">
        <f t="shared" si="142"/>
        <v>0</v>
      </c>
      <c r="CS383" s="14">
        <f t="shared" si="143"/>
        <v>0</v>
      </c>
    </row>
    <row r="384" spans="2:97" x14ac:dyDescent="0.35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6" t="s">
        <v>1473</v>
      </c>
      <c r="AY384" s="14">
        <f t="shared" si="120"/>
        <v>0</v>
      </c>
      <c r="BA384" s="14">
        <f t="shared" si="121"/>
        <v>0</v>
      </c>
      <c r="BC384" s="14">
        <f t="shared" si="122"/>
        <v>0</v>
      </c>
      <c r="BE384" s="14">
        <f t="shared" si="123"/>
        <v>0</v>
      </c>
      <c r="BG384" s="14">
        <f t="shared" si="124"/>
        <v>0</v>
      </c>
      <c r="BI384" s="14">
        <f t="shared" si="125"/>
        <v>0</v>
      </c>
      <c r="BK384" s="14">
        <f t="shared" si="126"/>
        <v>0</v>
      </c>
      <c r="BM384" s="14">
        <f t="shared" si="127"/>
        <v>0</v>
      </c>
      <c r="BO384" s="14">
        <f t="shared" si="128"/>
        <v>0</v>
      </c>
      <c r="BQ384" s="14">
        <f t="shared" si="129"/>
        <v>0</v>
      </c>
      <c r="BS384" s="14">
        <f t="shared" si="130"/>
        <v>0</v>
      </c>
      <c r="BU384" s="14">
        <f t="shared" si="131"/>
        <v>0</v>
      </c>
      <c r="BW384" s="14">
        <f t="shared" si="132"/>
        <v>0</v>
      </c>
      <c r="BY384" s="14">
        <f t="shared" si="133"/>
        <v>0</v>
      </c>
      <c r="CA384" s="14">
        <f t="shared" si="134"/>
        <v>0</v>
      </c>
      <c r="CC384" s="14">
        <f t="shared" si="135"/>
        <v>0</v>
      </c>
      <c r="CE384" s="14">
        <f t="shared" si="136"/>
        <v>0</v>
      </c>
      <c r="CG384" s="14">
        <f t="shared" si="137"/>
        <v>0</v>
      </c>
      <c r="CI384" s="14">
        <f t="shared" si="138"/>
        <v>0</v>
      </c>
      <c r="CK384" s="14">
        <f t="shared" si="139"/>
        <v>0</v>
      </c>
      <c r="CM384" s="14">
        <f t="shared" si="140"/>
        <v>0</v>
      </c>
      <c r="CO384" s="14">
        <f t="shared" si="141"/>
        <v>0</v>
      </c>
      <c r="CQ384" s="14">
        <f t="shared" si="142"/>
        <v>0</v>
      </c>
      <c r="CS384" s="14">
        <f t="shared" si="143"/>
        <v>0</v>
      </c>
    </row>
    <row r="385" spans="2:97" x14ac:dyDescent="0.3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6" t="s">
        <v>1473</v>
      </c>
      <c r="AY385" s="14">
        <f t="shared" si="120"/>
        <v>0</v>
      </c>
      <c r="BA385" s="14">
        <f t="shared" si="121"/>
        <v>0</v>
      </c>
      <c r="BC385" s="14">
        <f t="shared" si="122"/>
        <v>0</v>
      </c>
      <c r="BE385" s="14">
        <f t="shared" si="123"/>
        <v>0</v>
      </c>
      <c r="BG385" s="14">
        <f t="shared" si="124"/>
        <v>0</v>
      </c>
      <c r="BI385" s="14">
        <f t="shared" si="125"/>
        <v>0</v>
      </c>
      <c r="BK385" s="14">
        <f t="shared" si="126"/>
        <v>0</v>
      </c>
      <c r="BM385" s="14">
        <f t="shared" si="127"/>
        <v>0</v>
      </c>
      <c r="BO385" s="14">
        <f t="shared" si="128"/>
        <v>0</v>
      </c>
      <c r="BQ385" s="14">
        <f t="shared" si="129"/>
        <v>0</v>
      </c>
      <c r="BS385" s="14">
        <f t="shared" si="130"/>
        <v>0</v>
      </c>
      <c r="BU385" s="14">
        <f t="shared" si="131"/>
        <v>0</v>
      </c>
      <c r="BW385" s="14">
        <f t="shared" si="132"/>
        <v>0</v>
      </c>
      <c r="BY385" s="14">
        <f t="shared" si="133"/>
        <v>0</v>
      </c>
      <c r="CA385" s="14">
        <f t="shared" si="134"/>
        <v>0</v>
      </c>
      <c r="CC385" s="14">
        <f t="shared" si="135"/>
        <v>0</v>
      </c>
      <c r="CE385" s="14">
        <f t="shared" si="136"/>
        <v>0</v>
      </c>
      <c r="CG385" s="14">
        <f t="shared" si="137"/>
        <v>0</v>
      </c>
      <c r="CI385" s="14">
        <f t="shared" si="138"/>
        <v>0</v>
      </c>
      <c r="CK385" s="14">
        <f t="shared" si="139"/>
        <v>0</v>
      </c>
      <c r="CM385" s="14">
        <f t="shared" si="140"/>
        <v>0</v>
      </c>
      <c r="CO385" s="14">
        <f t="shared" si="141"/>
        <v>0</v>
      </c>
      <c r="CQ385" s="14">
        <f t="shared" si="142"/>
        <v>0</v>
      </c>
      <c r="CS385" s="14">
        <f t="shared" si="143"/>
        <v>0</v>
      </c>
    </row>
    <row r="386" spans="2:97" x14ac:dyDescent="0.35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6" t="s">
        <v>1473</v>
      </c>
      <c r="AY386" s="14">
        <f t="shared" si="120"/>
        <v>0</v>
      </c>
      <c r="BA386" s="14">
        <f t="shared" si="121"/>
        <v>0</v>
      </c>
      <c r="BC386" s="14">
        <f t="shared" si="122"/>
        <v>0</v>
      </c>
      <c r="BE386" s="14">
        <f t="shared" si="123"/>
        <v>0</v>
      </c>
      <c r="BG386" s="14">
        <f t="shared" si="124"/>
        <v>0</v>
      </c>
      <c r="BI386" s="14">
        <f t="shared" si="125"/>
        <v>0</v>
      </c>
      <c r="BK386" s="14">
        <f t="shared" si="126"/>
        <v>0</v>
      </c>
      <c r="BM386" s="14">
        <f t="shared" si="127"/>
        <v>0</v>
      </c>
      <c r="BO386" s="14">
        <f t="shared" si="128"/>
        <v>0</v>
      </c>
      <c r="BQ386" s="14">
        <f t="shared" si="129"/>
        <v>0</v>
      </c>
      <c r="BS386" s="14">
        <f t="shared" si="130"/>
        <v>0</v>
      </c>
      <c r="BU386" s="14">
        <f t="shared" si="131"/>
        <v>0</v>
      </c>
      <c r="BW386" s="14">
        <f t="shared" si="132"/>
        <v>0</v>
      </c>
      <c r="BY386" s="14">
        <f t="shared" si="133"/>
        <v>0</v>
      </c>
      <c r="CA386" s="14">
        <f t="shared" si="134"/>
        <v>0</v>
      </c>
      <c r="CC386" s="14">
        <f t="shared" si="135"/>
        <v>0</v>
      </c>
      <c r="CE386" s="14">
        <f t="shared" si="136"/>
        <v>0</v>
      </c>
      <c r="CG386" s="14">
        <f t="shared" si="137"/>
        <v>0</v>
      </c>
      <c r="CI386" s="14">
        <f t="shared" si="138"/>
        <v>0</v>
      </c>
      <c r="CK386" s="14">
        <f t="shared" si="139"/>
        <v>0</v>
      </c>
      <c r="CM386" s="14">
        <f t="shared" si="140"/>
        <v>0</v>
      </c>
      <c r="CO386" s="14">
        <f t="shared" si="141"/>
        <v>0</v>
      </c>
      <c r="CQ386" s="14">
        <f t="shared" si="142"/>
        <v>0</v>
      </c>
      <c r="CS386" s="14">
        <f t="shared" si="143"/>
        <v>0</v>
      </c>
    </row>
    <row r="387" spans="2:97" x14ac:dyDescent="0.35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6" t="s">
        <v>1473</v>
      </c>
      <c r="AY387" s="14">
        <f t="shared" si="120"/>
        <v>0</v>
      </c>
      <c r="BA387" s="14">
        <f t="shared" si="121"/>
        <v>0</v>
      </c>
      <c r="BC387" s="14">
        <f t="shared" si="122"/>
        <v>0</v>
      </c>
      <c r="BE387" s="14">
        <f t="shared" si="123"/>
        <v>0</v>
      </c>
      <c r="BG387" s="14">
        <f t="shared" si="124"/>
        <v>0</v>
      </c>
      <c r="BI387" s="14">
        <f t="shared" si="125"/>
        <v>0</v>
      </c>
      <c r="BK387" s="14">
        <f t="shared" si="126"/>
        <v>0</v>
      </c>
      <c r="BM387" s="14">
        <f t="shared" si="127"/>
        <v>0</v>
      </c>
      <c r="BO387" s="14">
        <f t="shared" si="128"/>
        <v>0</v>
      </c>
      <c r="BQ387" s="14">
        <f t="shared" si="129"/>
        <v>0</v>
      </c>
      <c r="BS387" s="14">
        <f t="shared" si="130"/>
        <v>0</v>
      </c>
      <c r="BU387" s="14">
        <f t="shared" si="131"/>
        <v>0</v>
      </c>
      <c r="BW387" s="14">
        <f t="shared" si="132"/>
        <v>0</v>
      </c>
      <c r="BY387" s="14">
        <f t="shared" si="133"/>
        <v>0</v>
      </c>
      <c r="CA387" s="14">
        <f t="shared" si="134"/>
        <v>0</v>
      </c>
      <c r="CC387" s="14">
        <f t="shared" si="135"/>
        <v>0</v>
      </c>
      <c r="CE387" s="14">
        <f t="shared" si="136"/>
        <v>0</v>
      </c>
      <c r="CG387" s="14">
        <f t="shared" si="137"/>
        <v>0</v>
      </c>
      <c r="CI387" s="14">
        <f t="shared" si="138"/>
        <v>0</v>
      </c>
      <c r="CK387" s="14">
        <f t="shared" si="139"/>
        <v>0</v>
      </c>
      <c r="CM387" s="14">
        <f t="shared" si="140"/>
        <v>0</v>
      </c>
      <c r="CO387" s="14">
        <f t="shared" si="141"/>
        <v>0</v>
      </c>
      <c r="CQ387" s="14">
        <f t="shared" si="142"/>
        <v>0</v>
      </c>
      <c r="CS387" s="14">
        <f t="shared" si="143"/>
        <v>0</v>
      </c>
    </row>
    <row r="388" spans="2:97" x14ac:dyDescent="0.35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6" t="s">
        <v>1473</v>
      </c>
      <c r="AY388" s="14">
        <f t="shared" si="120"/>
        <v>0</v>
      </c>
      <c r="BA388" s="14">
        <f t="shared" si="121"/>
        <v>0</v>
      </c>
      <c r="BC388" s="14">
        <f t="shared" si="122"/>
        <v>0</v>
      </c>
      <c r="BE388" s="14">
        <f t="shared" si="123"/>
        <v>0</v>
      </c>
      <c r="BG388" s="14">
        <f t="shared" si="124"/>
        <v>0</v>
      </c>
      <c r="BI388" s="14">
        <f t="shared" si="125"/>
        <v>0</v>
      </c>
      <c r="BK388" s="14">
        <f t="shared" si="126"/>
        <v>0</v>
      </c>
      <c r="BM388" s="14">
        <f t="shared" si="127"/>
        <v>0</v>
      </c>
      <c r="BO388" s="14">
        <f t="shared" si="128"/>
        <v>0</v>
      </c>
      <c r="BQ388" s="14">
        <f t="shared" si="129"/>
        <v>0</v>
      </c>
      <c r="BS388" s="14">
        <f t="shared" si="130"/>
        <v>0</v>
      </c>
      <c r="BU388" s="14">
        <f t="shared" si="131"/>
        <v>0</v>
      </c>
      <c r="BW388" s="14">
        <f t="shared" si="132"/>
        <v>0</v>
      </c>
      <c r="BY388" s="14">
        <f t="shared" si="133"/>
        <v>0</v>
      </c>
      <c r="CA388" s="14">
        <f t="shared" si="134"/>
        <v>0</v>
      </c>
      <c r="CC388" s="14">
        <f t="shared" si="135"/>
        <v>0</v>
      </c>
      <c r="CE388" s="14">
        <f t="shared" si="136"/>
        <v>0</v>
      </c>
      <c r="CG388" s="14">
        <f t="shared" si="137"/>
        <v>0</v>
      </c>
      <c r="CI388" s="14">
        <f t="shared" si="138"/>
        <v>0</v>
      </c>
      <c r="CK388" s="14">
        <f t="shared" si="139"/>
        <v>0</v>
      </c>
      <c r="CM388" s="14">
        <f t="shared" si="140"/>
        <v>0</v>
      </c>
      <c r="CO388" s="14">
        <f t="shared" si="141"/>
        <v>0</v>
      </c>
      <c r="CQ388" s="14">
        <f t="shared" si="142"/>
        <v>0</v>
      </c>
      <c r="CS388" s="14">
        <f t="shared" si="143"/>
        <v>0</v>
      </c>
    </row>
    <row r="389" spans="2:97" x14ac:dyDescent="0.35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6" t="s">
        <v>1473</v>
      </c>
      <c r="AY389" s="14">
        <f t="shared" si="120"/>
        <v>0</v>
      </c>
      <c r="BA389" s="14">
        <f t="shared" si="121"/>
        <v>0</v>
      </c>
      <c r="BC389" s="14">
        <f t="shared" si="122"/>
        <v>0</v>
      </c>
      <c r="BE389" s="14">
        <f t="shared" si="123"/>
        <v>0</v>
      </c>
      <c r="BG389" s="14">
        <f t="shared" si="124"/>
        <v>0</v>
      </c>
      <c r="BI389" s="14">
        <f t="shared" si="125"/>
        <v>0</v>
      </c>
      <c r="BK389" s="14">
        <f t="shared" si="126"/>
        <v>0</v>
      </c>
      <c r="BM389" s="14">
        <f t="shared" si="127"/>
        <v>0</v>
      </c>
      <c r="BO389" s="14">
        <f t="shared" si="128"/>
        <v>0</v>
      </c>
      <c r="BQ389" s="14">
        <f t="shared" si="129"/>
        <v>0</v>
      </c>
      <c r="BS389" s="14">
        <f t="shared" si="130"/>
        <v>0</v>
      </c>
      <c r="BU389" s="14">
        <f t="shared" si="131"/>
        <v>0</v>
      </c>
      <c r="BW389" s="14">
        <f t="shared" si="132"/>
        <v>0</v>
      </c>
      <c r="BY389" s="14">
        <f t="shared" si="133"/>
        <v>0</v>
      </c>
      <c r="CA389" s="14">
        <f t="shared" si="134"/>
        <v>0</v>
      </c>
      <c r="CC389" s="14">
        <f t="shared" si="135"/>
        <v>0</v>
      </c>
      <c r="CE389" s="14">
        <f t="shared" si="136"/>
        <v>0</v>
      </c>
      <c r="CG389" s="14">
        <f t="shared" si="137"/>
        <v>0</v>
      </c>
      <c r="CI389" s="14">
        <f t="shared" si="138"/>
        <v>0</v>
      </c>
      <c r="CK389" s="14">
        <f t="shared" si="139"/>
        <v>0</v>
      </c>
      <c r="CM389" s="14">
        <f t="shared" si="140"/>
        <v>0</v>
      </c>
      <c r="CO389" s="14">
        <f t="shared" si="141"/>
        <v>0</v>
      </c>
      <c r="CQ389" s="14">
        <f t="shared" si="142"/>
        <v>0</v>
      </c>
      <c r="CS389" s="14">
        <f t="shared" si="143"/>
        <v>0</v>
      </c>
    </row>
    <row r="390" spans="2:97" x14ac:dyDescent="0.35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6" t="s">
        <v>1473</v>
      </c>
      <c r="AY390" s="14">
        <f t="shared" si="120"/>
        <v>0</v>
      </c>
      <c r="BA390" s="14">
        <f t="shared" si="121"/>
        <v>0</v>
      </c>
      <c r="BC390" s="14">
        <f t="shared" si="122"/>
        <v>0</v>
      </c>
      <c r="BE390" s="14">
        <f t="shared" si="123"/>
        <v>0</v>
      </c>
      <c r="BG390" s="14">
        <f t="shared" si="124"/>
        <v>0</v>
      </c>
      <c r="BI390" s="14">
        <f t="shared" si="125"/>
        <v>0</v>
      </c>
      <c r="BK390" s="14">
        <f t="shared" si="126"/>
        <v>0</v>
      </c>
      <c r="BM390" s="14">
        <f t="shared" si="127"/>
        <v>0</v>
      </c>
      <c r="BO390" s="14">
        <f t="shared" si="128"/>
        <v>0</v>
      </c>
      <c r="BQ390" s="14">
        <f t="shared" si="129"/>
        <v>0</v>
      </c>
      <c r="BS390" s="14">
        <f t="shared" si="130"/>
        <v>0</v>
      </c>
      <c r="BU390" s="14">
        <f t="shared" si="131"/>
        <v>0</v>
      </c>
      <c r="BW390" s="14">
        <f t="shared" si="132"/>
        <v>0</v>
      </c>
      <c r="BY390" s="14">
        <f t="shared" si="133"/>
        <v>0</v>
      </c>
      <c r="CA390" s="14">
        <f t="shared" si="134"/>
        <v>0</v>
      </c>
      <c r="CC390" s="14">
        <f t="shared" si="135"/>
        <v>0</v>
      </c>
      <c r="CE390" s="14">
        <f t="shared" si="136"/>
        <v>0</v>
      </c>
      <c r="CG390" s="14">
        <f t="shared" si="137"/>
        <v>0</v>
      </c>
      <c r="CI390" s="14">
        <f t="shared" si="138"/>
        <v>0</v>
      </c>
      <c r="CK390" s="14">
        <f t="shared" si="139"/>
        <v>0</v>
      </c>
      <c r="CM390" s="14">
        <f t="shared" si="140"/>
        <v>0</v>
      </c>
      <c r="CO390" s="14">
        <f t="shared" si="141"/>
        <v>0</v>
      </c>
      <c r="CQ390" s="14">
        <f t="shared" si="142"/>
        <v>0</v>
      </c>
      <c r="CS390" s="14">
        <f t="shared" si="143"/>
        <v>0</v>
      </c>
    </row>
    <row r="391" spans="2:97" x14ac:dyDescent="0.35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6" t="s">
        <v>1473</v>
      </c>
      <c r="AY391" s="14">
        <f t="shared" si="120"/>
        <v>0</v>
      </c>
      <c r="BA391" s="14">
        <f t="shared" si="121"/>
        <v>0</v>
      </c>
      <c r="BC391" s="14">
        <f t="shared" si="122"/>
        <v>0</v>
      </c>
      <c r="BE391" s="14">
        <f t="shared" si="123"/>
        <v>0</v>
      </c>
      <c r="BG391" s="14">
        <f t="shared" si="124"/>
        <v>0</v>
      </c>
      <c r="BI391" s="14">
        <f t="shared" si="125"/>
        <v>0</v>
      </c>
      <c r="BK391" s="14">
        <f t="shared" si="126"/>
        <v>0</v>
      </c>
      <c r="BM391" s="14">
        <f t="shared" si="127"/>
        <v>0</v>
      </c>
      <c r="BO391" s="14">
        <f t="shared" si="128"/>
        <v>0</v>
      </c>
      <c r="BQ391" s="14">
        <f t="shared" si="129"/>
        <v>0</v>
      </c>
      <c r="BS391" s="14">
        <f t="shared" si="130"/>
        <v>0</v>
      </c>
      <c r="BU391" s="14">
        <f t="shared" si="131"/>
        <v>0</v>
      </c>
      <c r="BW391" s="14">
        <f t="shared" si="132"/>
        <v>0</v>
      </c>
      <c r="BY391" s="14">
        <f t="shared" si="133"/>
        <v>0</v>
      </c>
      <c r="CA391" s="14">
        <f t="shared" si="134"/>
        <v>0</v>
      </c>
      <c r="CC391" s="14">
        <f t="shared" si="135"/>
        <v>0</v>
      </c>
      <c r="CE391" s="14">
        <f t="shared" si="136"/>
        <v>0</v>
      </c>
      <c r="CG391" s="14">
        <f t="shared" si="137"/>
        <v>0</v>
      </c>
      <c r="CI391" s="14">
        <f t="shared" si="138"/>
        <v>0</v>
      </c>
      <c r="CK391" s="14">
        <f t="shared" si="139"/>
        <v>0</v>
      </c>
      <c r="CM391" s="14">
        <f t="shared" si="140"/>
        <v>0</v>
      </c>
      <c r="CO391" s="14">
        <f t="shared" si="141"/>
        <v>0</v>
      </c>
      <c r="CQ391" s="14">
        <f t="shared" si="142"/>
        <v>0</v>
      </c>
      <c r="CS391" s="14">
        <f t="shared" si="143"/>
        <v>0</v>
      </c>
    </row>
    <row r="392" spans="2:97" x14ac:dyDescent="0.35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6" t="s">
        <v>1473</v>
      </c>
      <c r="AY392" s="14">
        <f t="shared" si="120"/>
        <v>0</v>
      </c>
      <c r="BA392" s="14">
        <f t="shared" si="121"/>
        <v>0</v>
      </c>
      <c r="BC392" s="14">
        <f t="shared" si="122"/>
        <v>0</v>
      </c>
      <c r="BE392" s="14">
        <f t="shared" si="123"/>
        <v>0</v>
      </c>
      <c r="BG392" s="14">
        <f t="shared" si="124"/>
        <v>0</v>
      </c>
      <c r="BI392" s="14">
        <f t="shared" si="125"/>
        <v>0</v>
      </c>
      <c r="BK392" s="14">
        <f t="shared" si="126"/>
        <v>0</v>
      </c>
      <c r="BM392" s="14">
        <f t="shared" si="127"/>
        <v>0</v>
      </c>
      <c r="BO392" s="14">
        <f t="shared" si="128"/>
        <v>0</v>
      </c>
      <c r="BQ392" s="14">
        <f t="shared" si="129"/>
        <v>0</v>
      </c>
      <c r="BS392" s="14">
        <f t="shared" si="130"/>
        <v>0</v>
      </c>
      <c r="BU392" s="14">
        <f t="shared" si="131"/>
        <v>0</v>
      </c>
      <c r="BW392" s="14">
        <f t="shared" si="132"/>
        <v>0</v>
      </c>
      <c r="BY392" s="14">
        <f t="shared" si="133"/>
        <v>0</v>
      </c>
      <c r="CA392" s="14">
        <f t="shared" si="134"/>
        <v>0</v>
      </c>
      <c r="CC392" s="14">
        <f t="shared" si="135"/>
        <v>0</v>
      </c>
      <c r="CE392" s="14">
        <f t="shared" si="136"/>
        <v>0</v>
      </c>
      <c r="CG392" s="14">
        <f t="shared" si="137"/>
        <v>0</v>
      </c>
      <c r="CI392" s="14">
        <f t="shared" si="138"/>
        <v>0</v>
      </c>
      <c r="CK392" s="14">
        <f t="shared" si="139"/>
        <v>0</v>
      </c>
      <c r="CM392" s="14">
        <f t="shared" si="140"/>
        <v>0</v>
      </c>
      <c r="CO392" s="14">
        <f t="shared" si="141"/>
        <v>0</v>
      </c>
      <c r="CQ392" s="14">
        <f t="shared" si="142"/>
        <v>0</v>
      </c>
      <c r="CS392" s="14">
        <f t="shared" si="143"/>
        <v>0</v>
      </c>
    </row>
    <row r="393" spans="2:97" x14ac:dyDescent="0.35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6" t="s">
        <v>1473</v>
      </c>
      <c r="AY393" s="14">
        <f t="shared" si="120"/>
        <v>0</v>
      </c>
      <c r="BA393" s="14">
        <f t="shared" si="121"/>
        <v>0</v>
      </c>
      <c r="BC393" s="14">
        <f t="shared" si="122"/>
        <v>0</v>
      </c>
      <c r="BE393" s="14">
        <f t="shared" si="123"/>
        <v>0</v>
      </c>
      <c r="BG393" s="14">
        <f t="shared" si="124"/>
        <v>0</v>
      </c>
      <c r="BI393" s="14">
        <f t="shared" si="125"/>
        <v>0</v>
      </c>
      <c r="BK393" s="14">
        <f t="shared" si="126"/>
        <v>0</v>
      </c>
      <c r="BM393" s="14">
        <f t="shared" si="127"/>
        <v>0</v>
      </c>
      <c r="BO393" s="14">
        <f t="shared" si="128"/>
        <v>0</v>
      </c>
      <c r="BQ393" s="14">
        <f t="shared" si="129"/>
        <v>0</v>
      </c>
      <c r="BS393" s="14">
        <f t="shared" si="130"/>
        <v>0</v>
      </c>
      <c r="BU393" s="14">
        <f t="shared" si="131"/>
        <v>0</v>
      </c>
      <c r="BW393" s="14">
        <f t="shared" si="132"/>
        <v>0</v>
      </c>
      <c r="BY393" s="14">
        <f t="shared" si="133"/>
        <v>0</v>
      </c>
      <c r="CA393" s="14">
        <f t="shared" si="134"/>
        <v>0</v>
      </c>
      <c r="CC393" s="14">
        <f t="shared" si="135"/>
        <v>0</v>
      </c>
      <c r="CE393" s="14">
        <f t="shared" si="136"/>
        <v>0</v>
      </c>
      <c r="CG393" s="14">
        <f t="shared" si="137"/>
        <v>0</v>
      </c>
      <c r="CI393" s="14">
        <f t="shared" si="138"/>
        <v>0</v>
      </c>
      <c r="CK393" s="14">
        <f t="shared" si="139"/>
        <v>0</v>
      </c>
      <c r="CM393" s="14">
        <f t="shared" si="140"/>
        <v>0</v>
      </c>
      <c r="CO393" s="14">
        <f t="shared" si="141"/>
        <v>0</v>
      </c>
      <c r="CQ393" s="14">
        <f t="shared" si="142"/>
        <v>0</v>
      </c>
      <c r="CS393" s="14">
        <f t="shared" si="143"/>
        <v>0</v>
      </c>
    </row>
    <row r="394" spans="2:97" x14ac:dyDescent="0.35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6" t="s">
        <v>1473</v>
      </c>
      <c r="AY394" s="14">
        <f t="shared" ref="AY394:AY457" si="144">IF(LEFT(B394,1)="O","Orange",IF(LEFT(B394,1)="B","Blue",IF(LEFT(B394,1)="Y","Yellow",IF(LEFT(B394,1)="P","Pink",IF(LEFT(B394,1)="G","Green",0)))))</f>
        <v>0</v>
      </c>
      <c r="BA394" s="14">
        <f t="shared" ref="BA394:BA457" si="145">IF(LEFT(D394,1)="O","Orange",IF(LEFT(D394,1)="B","Blue",IF(LEFT(D394,1)="Y","Yellow",IF(LEFT(D394,1)="P","Pink",IF(LEFT(D394,1)="G","Green",0)))))</f>
        <v>0</v>
      </c>
      <c r="BC394" s="14">
        <f t="shared" ref="BC394:BC457" si="146">IF(LEFT(F394,1)="O","Orange",IF(LEFT(F394,1)="B","Blue",IF(LEFT(F394,1)="Y","Yellow",IF(LEFT(F394,1)="P","Pink",IF(LEFT(F394,1)="G","Green",0)))))</f>
        <v>0</v>
      </c>
      <c r="BE394" s="14">
        <f t="shared" ref="BE394:BE457" si="147">IF(LEFT(H394,1)="O","Orange",IF(LEFT(H394,1)="B","Blue",IF(LEFT(H394,1)="Y","Yellow",IF(LEFT(H394,1)="P","Pink",IF(LEFT(H394,1)="G","Green",0)))))</f>
        <v>0</v>
      </c>
      <c r="BG394" s="14">
        <f t="shared" ref="BG394:BG457" si="148">IF(LEFT(J394,1)="O","Orange",IF(LEFT(J394,1)="B","Blue",IF(LEFT(J394,1)="Y","Yellow",IF(LEFT(J394,1)="P","Pink",IF(LEFT(J394,1)="G","Green",0)))))</f>
        <v>0</v>
      </c>
      <c r="BI394" s="14">
        <f t="shared" ref="BI394:BI457" si="149">IF(LEFT(L394,1)="O","Orange",IF(LEFT(L394,1)="B","Blue",IF(LEFT(L394,1)="Y","Yellow",IF(LEFT(L394,1)="P","Pink",IF(LEFT(L394,1)="G","Green",0)))))</f>
        <v>0</v>
      </c>
      <c r="BK394" s="14">
        <f t="shared" ref="BK394:BK457" si="150">IF(LEFT(N394,1)="O","Orange",IF(LEFT(N394,1)="B","Blue",IF(LEFT(N394,1)="Y","Yellow",IF(LEFT(N394,1)="P","Pink",IF(LEFT(N394,1)="G","Green",0)))))</f>
        <v>0</v>
      </c>
      <c r="BM394" s="14">
        <f t="shared" ref="BM394:BM457" si="151">IF(LEFT(P394,1)="O","Orange",IF(LEFT(P394,1)="B","Blue",IF(LEFT(P394,1)="Y","Yellow",IF(LEFT(P394,1)="P","Pink",IF(LEFT(P394,1)="G","Green",0)))))</f>
        <v>0</v>
      </c>
      <c r="BO394" s="14">
        <f t="shared" ref="BO394:BO457" si="152">IF(LEFT(R394,1)="O","Orange",IF(LEFT(R394,1)="B","Blue",IF(LEFT(R394,1)="Y","Yellow",IF(LEFT(R394,1)="P","Pink",IF(LEFT(R394,1)="G","Green",0)))))</f>
        <v>0</v>
      </c>
      <c r="BQ394" s="14">
        <f t="shared" ref="BQ394:BQ457" si="153">IF(LEFT(T394,1)="O","Orange",IF(LEFT(T394,1)="B","Blue",IF(LEFT(T394,1)="Y","Yellow",IF(LEFT(T394,1)="P","Pink",IF(LEFT(T394,1)="G","Green",0)))))</f>
        <v>0</v>
      </c>
      <c r="BS394" s="14">
        <f t="shared" ref="BS394:BS457" si="154">IF(LEFT(V394,1)="O","Orange",IF(LEFT(V394,1)="B","Blue",IF(LEFT(V394,1)="Y","Yellow",IF(LEFT(V394,1)="P","Pink",IF(LEFT(V394,1)="G","Green",0)))))</f>
        <v>0</v>
      </c>
      <c r="BU394" s="14">
        <f t="shared" ref="BU394:BU457" si="155">IF(LEFT(X394,1)="O","Orange",IF(LEFT(X394,1)="B","Blue",IF(LEFT(X394,1)="Y","Yellow",IF(LEFT(X394,1)="P","Pink",IF(LEFT(X394,1)="G","Green",0)))))</f>
        <v>0</v>
      </c>
      <c r="BW394" s="14">
        <f t="shared" ref="BW394:BW457" si="156">IF(LEFT(Z394,1)="O","Orange",IF(LEFT(Z394,1)="B","Blue",IF(LEFT(Z394,1)="Y","Yellow",IF(LEFT(Z394,1)="P","Pink",IF(LEFT(Z394,1)="G","Green",0)))))</f>
        <v>0</v>
      </c>
      <c r="BY394" s="14">
        <f t="shared" ref="BY394:BY457" si="157">IF(LEFT(AB394,1)="O","Orange",IF(LEFT(AB394,1)="B","Blue",IF(LEFT(AB394,1)="Y","Yellow",IF(LEFT(AB394,1)="P","Pink",IF(LEFT(AB394,1)="G","Green",0)))))</f>
        <v>0</v>
      </c>
      <c r="CA394" s="14">
        <f t="shared" ref="CA394:CA457" si="158">IF(LEFT(AD394,1)="O","Orange",IF(LEFT(AD394,1)="B","Blue",IF(LEFT(AD394,1)="Y","Yellow",IF(LEFT(AD394,1)="P","Pink",IF(LEFT(AD394,1)="G","Green",0)))))</f>
        <v>0</v>
      </c>
      <c r="CC394" s="14">
        <f t="shared" ref="CC394:CC457" si="159">IF(LEFT(AF394,1)="O","Orange",IF(LEFT(AF394,1)="B","Blue",IF(LEFT(AF394,1)="Y","Yellow",IF(LEFT(AF394,1)="P","Pink",IF(LEFT(AF394,1)="G","Green",0)))))</f>
        <v>0</v>
      </c>
      <c r="CE394" s="14">
        <f t="shared" ref="CE394:CE457" si="160">IF(LEFT(AH394,1)="O","Orange",IF(LEFT(AH394,1)="B","Blue",IF(LEFT(AH394,1)="Y","Yellow",IF(LEFT(AH394,1)="P","Pink",IF(LEFT(AH394,1)="G","Green",0)))))</f>
        <v>0</v>
      </c>
      <c r="CG394" s="14">
        <f t="shared" ref="CG394:CG457" si="161">IF(LEFT(AJ394,1)="O","Orange",IF(LEFT(AJ394,1)="B","Blue",IF(LEFT(AJ394,1)="Y","Yellow",IF(LEFT(AJ394,1)="P","Pink",IF(LEFT(AJ394,1)="G","Green",0)))))</f>
        <v>0</v>
      </c>
      <c r="CI394" s="14">
        <f t="shared" ref="CI394:CI457" si="162">IF(LEFT(AL394,1)="O","Orange",IF(LEFT(AL394,1)="B","Blue",IF(LEFT(AL394,1)="Y","Yellow",IF(LEFT(AL394,1)="P","Pink",IF(LEFT(AL394,1)="G","Green",0)))))</f>
        <v>0</v>
      </c>
      <c r="CK394" s="14">
        <f t="shared" ref="CK394:CK457" si="163">IF(LEFT(AN394,1)="O","Orange",IF(LEFT(AN394,1)="B","Blue",IF(LEFT(AN394,1)="Y","Yellow",IF(LEFT(AN394,1)="P","Pink",IF(LEFT(AN394,1)="G","Green",0)))))</f>
        <v>0</v>
      </c>
      <c r="CM394" s="14">
        <f t="shared" ref="CM394:CM457" si="164">IF(LEFT(AP394,1)="O","Orange",IF(LEFT(AP394,1)="B","Blue",IF(LEFT(AP394,1)="Y","Yellow",IF(LEFT(AP394,1)="P","Pink",IF(LEFT(AP394,1)="G","Green",0)))))</f>
        <v>0</v>
      </c>
      <c r="CO394" s="14">
        <f t="shared" ref="CO394:CO457" si="165">IF(LEFT(AR394,1)="O","Orange",IF(LEFT(AR394,1)="B","Blue",IF(LEFT(AR394,1)="Y","Yellow",IF(LEFT(AR394,1)="P","Pink",IF(LEFT(AR394,1)="G","Green",0)))))</f>
        <v>0</v>
      </c>
      <c r="CQ394" s="14">
        <f t="shared" ref="CQ394:CQ457" si="166">IF(LEFT(AT394,1)="O","Orange",IF(LEFT(AT394,1)="B","Blue",IF(LEFT(AT394,1)="Y","Yellow",IF(LEFT(AT394,1)="P","Pink",IF(LEFT(AT394,1)="G","Green",0)))))</f>
        <v>0</v>
      </c>
      <c r="CS394" s="14">
        <f t="shared" ref="CS394:CS457" si="167">IF(LEFT(AV394,1)="O","Orange",IF(LEFT(AV394,1)="B","Blue",IF(LEFT(AV394,1)="Y","Yellow",IF(LEFT(AV394,1)="P","Pink",IF(LEFT(AV394,1)="G","Green",0)))))</f>
        <v>0</v>
      </c>
    </row>
    <row r="395" spans="2:97" x14ac:dyDescent="0.3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6" t="s">
        <v>1473</v>
      </c>
      <c r="AY395" s="14">
        <f t="shared" si="144"/>
        <v>0</v>
      </c>
      <c r="BA395" s="14">
        <f t="shared" si="145"/>
        <v>0</v>
      </c>
      <c r="BC395" s="14">
        <f t="shared" si="146"/>
        <v>0</v>
      </c>
      <c r="BE395" s="14">
        <f t="shared" si="147"/>
        <v>0</v>
      </c>
      <c r="BG395" s="14">
        <f t="shared" si="148"/>
        <v>0</v>
      </c>
      <c r="BI395" s="14">
        <f t="shared" si="149"/>
        <v>0</v>
      </c>
      <c r="BK395" s="14">
        <f t="shared" si="150"/>
        <v>0</v>
      </c>
      <c r="BM395" s="14">
        <f t="shared" si="151"/>
        <v>0</v>
      </c>
      <c r="BO395" s="14">
        <f t="shared" si="152"/>
        <v>0</v>
      </c>
      <c r="BQ395" s="14">
        <f t="shared" si="153"/>
        <v>0</v>
      </c>
      <c r="BS395" s="14">
        <f t="shared" si="154"/>
        <v>0</v>
      </c>
      <c r="BU395" s="14">
        <f t="shared" si="155"/>
        <v>0</v>
      </c>
      <c r="BW395" s="14">
        <f t="shared" si="156"/>
        <v>0</v>
      </c>
      <c r="BY395" s="14">
        <f t="shared" si="157"/>
        <v>0</v>
      </c>
      <c r="CA395" s="14">
        <f t="shared" si="158"/>
        <v>0</v>
      </c>
      <c r="CC395" s="14">
        <f t="shared" si="159"/>
        <v>0</v>
      </c>
      <c r="CE395" s="14">
        <f t="shared" si="160"/>
        <v>0</v>
      </c>
      <c r="CG395" s="14">
        <f t="shared" si="161"/>
        <v>0</v>
      </c>
      <c r="CI395" s="14">
        <f t="shared" si="162"/>
        <v>0</v>
      </c>
      <c r="CK395" s="14">
        <f t="shared" si="163"/>
        <v>0</v>
      </c>
      <c r="CM395" s="14">
        <f t="shared" si="164"/>
        <v>0</v>
      </c>
      <c r="CO395" s="14">
        <f t="shared" si="165"/>
        <v>0</v>
      </c>
      <c r="CQ395" s="14">
        <f t="shared" si="166"/>
        <v>0</v>
      </c>
      <c r="CS395" s="14">
        <f t="shared" si="167"/>
        <v>0</v>
      </c>
    </row>
    <row r="396" spans="2:97" x14ac:dyDescent="0.35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6" t="s">
        <v>1473</v>
      </c>
      <c r="AY396" s="14">
        <f t="shared" si="144"/>
        <v>0</v>
      </c>
      <c r="BA396" s="14">
        <f t="shared" si="145"/>
        <v>0</v>
      </c>
      <c r="BC396" s="14">
        <f t="shared" si="146"/>
        <v>0</v>
      </c>
      <c r="BE396" s="14">
        <f t="shared" si="147"/>
        <v>0</v>
      </c>
      <c r="BG396" s="14">
        <f t="shared" si="148"/>
        <v>0</v>
      </c>
      <c r="BI396" s="14">
        <f t="shared" si="149"/>
        <v>0</v>
      </c>
      <c r="BK396" s="14">
        <f t="shared" si="150"/>
        <v>0</v>
      </c>
      <c r="BM396" s="14">
        <f t="shared" si="151"/>
        <v>0</v>
      </c>
      <c r="BO396" s="14">
        <f t="shared" si="152"/>
        <v>0</v>
      </c>
      <c r="BQ396" s="14">
        <f t="shared" si="153"/>
        <v>0</v>
      </c>
      <c r="BS396" s="14">
        <f t="shared" si="154"/>
        <v>0</v>
      </c>
      <c r="BU396" s="14">
        <f t="shared" si="155"/>
        <v>0</v>
      </c>
      <c r="BW396" s="14">
        <f t="shared" si="156"/>
        <v>0</v>
      </c>
      <c r="BY396" s="14">
        <f t="shared" si="157"/>
        <v>0</v>
      </c>
      <c r="CA396" s="14">
        <f t="shared" si="158"/>
        <v>0</v>
      </c>
      <c r="CC396" s="14">
        <f t="shared" si="159"/>
        <v>0</v>
      </c>
      <c r="CE396" s="14">
        <f t="shared" si="160"/>
        <v>0</v>
      </c>
      <c r="CG396" s="14">
        <f t="shared" si="161"/>
        <v>0</v>
      </c>
      <c r="CI396" s="14">
        <f t="shared" si="162"/>
        <v>0</v>
      </c>
      <c r="CK396" s="14">
        <f t="shared" si="163"/>
        <v>0</v>
      </c>
      <c r="CM396" s="14">
        <f t="shared" si="164"/>
        <v>0</v>
      </c>
      <c r="CO396" s="14">
        <f t="shared" si="165"/>
        <v>0</v>
      </c>
      <c r="CQ396" s="14">
        <f t="shared" si="166"/>
        <v>0</v>
      </c>
      <c r="CS396" s="14">
        <f t="shared" si="167"/>
        <v>0</v>
      </c>
    </row>
    <row r="397" spans="2:97" x14ac:dyDescent="0.35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6" t="s">
        <v>1473</v>
      </c>
      <c r="AY397" s="14">
        <f t="shared" si="144"/>
        <v>0</v>
      </c>
      <c r="BA397" s="14">
        <f t="shared" si="145"/>
        <v>0</v>
      </c>
      <c r="BC397" s="14">
        <f t="shared" si="146"/>
        <v>0</v>
      </c>
      <c r="BE397" s="14">
        <f t="shared" si="147"/>
        <v>0</v>
      </c>
      <c r="BG397" s="14">
        <f t="shared" si="148"/>
        <v>0</v>
      </c>
      <c r="BI397" s="14">
        <f t="shared" si="149"/>
        <v>0</v>
      </c>
      <c r="BK397" s="14">
        <f t="shared" si="150"/>
        <v>0</v>
      </c>
      <c r="BM397" s="14">
        <f t="shared" si="151"/>
        <v>0</v>
      </c>
      <c r="BO397" s="14">
        <f t="shared" si="152"/>
        <v>0</v>
      </c>
      <c r="BQ397" s="14">
        <f t="shared" si="153"/>
        <v>0</v>
      </c>
      <c r="BS397" s="14">
        <f t="shared" si="154"/>
        <v>0</v>
      </c>
      <c r="BU397" s="14">
        <f t="shared" si="155"/>
        <v>0</v>
      </c>
      <c r="BW397" s="14">
        <f t="shared" si="156"/>
        <v>0</v>
      </c>
      <c r="BY397" s="14">
        <f t="shared" si="157"/>
        <v>0</v>
      </c>
      <c r="CA397" s="14">
        <f t="shared" si="158"/>
        <v>0</v>
      </c>
      <c r="CC397" s="14">
        <f t="shared" si="159"/>
        <v>0</v>
      </c>
      <c r="CE397" s="14">
        <f t="shared" si="160"/>
        <v>0</v>
      </c>
      <c r="CG397" s="14">
        <f t="shared" si="161"/>
        <v>0</v>
      </c>
      <c r="CI397" s="14">
        <f t="shared" si="162"/>
        <v>0</v>
      </c>
      <c r="CK397" s="14">
        <f t="shared" si="163"/>
        <v>0</v>
      </c>
      <c r="CM397" s="14">
        <f t="shared" si="164"/>
        <v>0</v>
      </c>
      <c r="CO397" s="14">
        <f t="shared" si="165"/>
        <v>0</v>
      </c>
      <c r="CQ397" s="14">
        <f t="shared" si="166"/>
        <v>0</v>
      </c>
      <c r="CS397" s="14">
        <f t="shared" si="167"/>
        <v>0</v>
      </c>
    </row>
    <row r="398" spans="2:97" x14ac:dyDescent="0.35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6" t="s">
        <v>1473</v>
      </c>
      <c r="AY398" s="14">
        <f t="shared" si="144"/>
        <v>0</v>
      </c>
      <c r="BA398" s="14">
        <f t="shared" si="145"/>
        <v>0</v>
      </c>
      <c r="BC398" s="14">
        <f t="shared" si="146"/>
        <v>0</v>
      </c>
      <c r="BE398" s="14">
        <f t="shared" si="147"/>
        <v>0</v>
      </c>
      <c r="BG398" s="14">
        <f t="shared" si="148"/>
        <v>0</v>
      </c>
      <c r="BI398" s="14">
        <f t="shared" si="149"/>
        <v>0</v>
      </c>
      <c r="BK398" s="14">
        <f t="shared" si="150"/>
        <v>0</v>
      </c>
      <c r="BM398" s="14">
        <f t="shared" si="151"/>
        <v>0</v>
      </c>
      <c r="BO398" s="14">
        <f t="shared" si="152"/>
        <v>0</v>
      </c>
      <c r="BQ398" s="14">
        <f t="shared" si="153"/>
        <v>0</v>
      </c>
      <c r="BS398" s="14">
        <f t="shared" si="154"/>
        <v>0</v>
      </c>
      <c r="BU398" s="14">
        <f t="shared" si="155"/>
        <v>0</v>
      </c>
      <c r="BW398" s="14">
        <f t="shared" si="156"/>
        <v>0</v>
      </c>
      <c r="BY398" s="14">
        <f t="shared" si="157"/>
        <v>0</v>
      </c>
      <c r="CA398" s="14">
        <f t="shared" si="158"/>
        <v>0</v>
      </c>
      <c r="CC398" s="14">
        <f t="shared" si="159"/>
        <v>0</v>
      </c>
      <c r="CE398" s="14">
        <f t="shared" si="160"/>
        <v>0</v>
      </c>
      <c r="CG398" s="14">
        <f t="shared" si="161"/>
        <v>0</v>
      </c>
      <c r="CI398" s="14">
        <f t="shared" si="162"/>
        <v>0</v>
      </c>
      <c r="CK398" s="14">
        <f t="shared" si="163"/>
        <v>0</v>
      </c>
      <c r="CM398" s="14">
        <f t="shared" si="164"/>
        <v>0</v>
      </c>
      <c r="CO398" s="14">
        <f t="shared" si="165"/>
        <v>0</v>
      </c>
      <c r="CQ398" s="14">
        <f t="shared" si="166"/>
        <v>0</v>
      </c>
      <c r="CS398" s="14">
        <f t="shared" si="167"/>
        <v>0</v>
      </c>
    </row>
    <row r="399" spans="2:97" x14ac:dyDescent="0.35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6" t="s">
        <v>1473</v>
      </c>
      <c r="AY399" s="14">
        <f t="shared" si="144"/>
        <v>0</v>
      </c>
      <c r="BA399" s="14">
        <f t="shared" si="145"/>
        <v>0</v>
      </c>
      <c r="BC399" s="14">
        <f t="shared" si="146"/>
        <v>0</v>
      </c>
      <c r="BE399" s="14">
        <f t="shared" si="147"/>
        <v>0</v>
      </c>
      <c r="BG399" s="14">
        <f t="shared" si="148"/>
        <v>0</v>
      </c>
      <c r="BI399" s="14">
        <f t="shared" si="149"/>
        <v>0</v>
      </c>
      <c r="BK399" s="14">
        <f t="shared" si="150"/>
        <v>0</v>
      </c>
      <c r="BM399" s="14">
        <f t="shared" si="151"/>
        <v>0</v>
      </c>
      <c r="BO399" s="14">
        <f t="shared" si="152"/>
        <v>0</v>
      </c>
      <c r="BQ399" s="14">
        <f t="shared" si="153"/>
        <v>0</v>
      </c>
      <c r="BS399" s="14">
        <f t="shared" si="154"/>
        <v>0</v>
      </c>
      <c r="BU399" s="14">
        <f t="shared" si="155"/>
        <v>0</v>
      </c>
      <c r="BW399" s="14">
        <f t="shared" si="156"/>
        <v>0</v>
      </c>
      <c r="BY399" s="14">
        <f t="shared" si="157"/>
        <v>0</v>
      </c>
      <c r="CA399" s="14">
        <f t="shared" si="158"/>
        <v>0</v>
      </c>
      <c r="CC399" s="14">
        <f t="shared" si="159"/>
        <v>0</v>
      </c>
      <c r="CE399" s="14">
        <f t="shared" si="160"/>
        <v>0</v>
      </c>
      <c r="CG399" s="14">
        <f t="shared" si="161"/>
        <v>0</v>
      </c>
      <c r="CI399" s="14">
        <f t="shared" si="162"/>
        <v>0</v>
      </c>
      <c r="CK399" s="14">
        <f t="shared" si="163"/>
        <v>0</v>
      </c>
      <c r="CM399" s="14">
        <f t="shared" si="164"/>
        <v>0</v>
      </c>
      <c r="CO399" s="14">
        <f t="shared" si="165"/>
        <v>0</v>
      </c>
      <c r="CQ399" s="14">
        <f t="shared" si="166"/>
        <v>0</v>
      </c>
      <c r="CS399" s="14">
        <f t="shared" si="167"/>
        <v>0</v>
      </c>
    </row>
    <row r="400" spans="2:97" x14ac:dyDescent="0.35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6" t="s">
        <v>1473</v>
      </c>
      <c r="AY400" s="14">
        <f t="shared" si="144"/>
        <v>0</v>
      </c>
      <c r="BA400" s="14">
        <f t="shared" si="145"/>
        <v>0</v>
      </c>
      <c r="BC400" s="14">
        <f t="shared" si="146"/>
        <v>0</v>
      </c>
      <c r="BE400" s="14">
        <f t="shared" si="147"/>
        <v>0</v>
      </c>
      <c r="BG400" s="14">
        <f t="shared" si="148"/>
        <v>0</v>
      </c>
      <c r="BI400" s="14">
        <f t="shared" si="149"/>
        <v>0</v>
      </c>
      <c r="BK400" s="14">
        <f t="shared" si="150"/>
        <v>0</v>
      </c>
      <c r="BM400" s="14">
        <f t="shared" si="151"/>
        <v>0</v>
      </c>
      <c r="BO400" s="14">
        <f t="shared" si="152"/>
        <v>0</v>
      </c>
      <c r="BQ400" s="14">
        <f t="shared" si="153"/>
        <v>0</v>
      </c>
      <c r="BS400" s="14">
        <f t="shared" si="154"/>
        <v>0</v>
      </c>
      <c r="BU400" s="14">
        <f t="shared" si="155"/>
        <v>0</v>
      </c>
      <c r="BW400" s="14">
        <f t="shared" si="156"/>
        <v>0</v>
      </c>
      <c r="BY400" s="14">
        <f t="shared" si="157"/>
        <v>0</v>
      </c>
      <c r="CA400" s="14">
        <f t="shared" si="158"/>
        <v>0</v>
      </c>
      <c r="CC400" s="14">
        <f t="shared" si="159"/>
        <v>0</v>
      </c>
      <c r="CE400" s="14">
        <f t="shared" si="160"/>
        <v>0</v>
      </c>
      <c r="CG400" s="14">
        <f t="shared" si="161"/>
        <v>0</v>
      </c>
      <c r="CI400" s="14">
        <f t="shared" si="162"/>
        <v>0</v>
      </c>
      <c r="CK400" s="14">
        <f t="shared" si="163"/>
        <v>0</v>
      </c>
      <c r="CM400" s="14">
        <f t="shared" si="164"/>
        <v>0</v>
      </c>
      <c r="CO400" s="14">
        <f t="shared" si="165"/>
        <v>0</v>
      </c>
      <c r="CQ400" s="14">
        <f t="shared" si="166"/>
        <v>0</v>
      </c>
      <c r="CS400" s="14">
        <f t="shared" si="167"/>
        <v>0</v>
      </c>
    </row>
    <row r="401" spans="2:97" x14ac:dyDescent="0.35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6" t="s">
        <v>1473</v>
      </c>
      <c r="AY401" s="14">
        <f t="shared" si="144"/>
        <v>0</v>
      </c>
      <c r="BA401" s="14">
        <f t="shared" si="145"/>
        <v>0</v>
      </c>
      <c r="BC401" s="14">
        <f t="shared" si="146"/>
        <v>0</v>
      </c>
      <c r="BE401" s="14">
        <f t="shared" si="147"/>
        <v>0</v>
      </c>
      <c r="BG401" s="14">
        <f t="shared" si="148"/>
        <v>0</v>
      </c>
      <c r="BI401" s="14">
        <f t="shared" si="149"/>
        <v>0</v>
      </c>
      <c r="BK401" s="14">
        <f t="shared" si="150"/>
        <v>0</v>
      </c>
      <c r="BM401" s="14">
        <f t="shared" si="151"/>
        <v>0</v>
      </c>
      <c r="BO401" s="14">
        <f t="shared" si="152"/>
        <v>0</v>
      </c>
      <c r="BQ401" s="14">
        <f t="shared" si="153"/>
        <v>0</v>
      </c>
      <c r="BS401" s="14">
        <f t="shared" si="154"/>
        <v>0</v>
      </c>
      <c r="BU401" s="14">
        <f t="shared" si="155"/>
        <v>0</v>
      </c>
      <c r="BW401" s="14">
        <f t="shared" si="156"/>
        <v>0</v>
      </c>
      <c r="BY401" s="14">
        <f t="shared" si="157"/>
        <v>0</v>
      </c>
      <c r="CA401" s="14">
        <f t="shared" si="158"/>
        <v>0</v>
      </c>
      <c r="CC401" s="14">
        <f t="shared" si="159"/>
        <v>0</v>
      </c>
      <c r="CE401" s="14">
        <f t="shared" si="160"/>
        <v>0</v>
      </c>
      <c r="CG401" s="14">
        <f t="shared" si="161"/>
        <v>0</v>
      </c>
      <c r="CI401" s="14">
        <f t="shared" si="162"/>
        <v>0</v>
      </c>
      <c r="CK401" s="14">
        <f t="shared" si="163"/>
        <v>0</v>
      </c>
      <c r="CM401" s="14">
        <f t="shared" si="164"/>
        <v>0</v>
      </c>
      <c r="CO401" s="14">
        <f t="shared" si="165"/>
        <v>0</v>
      </c>
      <c r="CQ401" s="14">
        <f t="shared" si="166"/>
        <v>0</v>
      </c>
      <c r="CS401" s="14">
        <f t="shared" si="167"/>
        <v>0</v>
      </c>
    </row>
    <row r="402" spans="2:97" x14ac:dyDescent="0.35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6" t="s">
        <v>1473</v>
      </c>
      <c r="AY402" s="14">
        <f t="shared" si="144"/>
        <v>0</v>
      </c>
      <c r="BA402" s="14">
        <f t="shared" si="145"/>
        <v>0</v>
      </c>
      <c r="BC402" s="14">
        <f t="shared" si="146"/>
        <v>0</v>
      </c>
      <c r="BE402" s="14">
        <f t="shared" si="147"/>
        <v>0</v>
      </c>
      <c r="BG402" s="14">
        <f t="shared" si="148"/>
        <v>0</v>
      </c>
      <c r="BI402" s="14">
        <f t="shared" si="149"/>
        <v>0</v>
      </c>
      <c r="BK402" s="14">
        <f t="shared" si="150"/>
        <v>0</v>
      </c>
      <c r="BM402" s="14">
        <f t="shared" si="151"/>
        <v>0</v>
      </c>
      <c r="BO402" s="14">
        <f t="shared" si="152"/>
        <v>0</v>
      </c>
      <c r="BQ402" s="14">
        <f t="shared" si="153"/>
        <v>0</v>
      </c>
      <c r="BS402" s="14">
        <f t="shared" si="154"/>
        <v>0</v>
      </c>
      <c r="BU402" s="14">
        <f t="shared" si="155"/>
        <v>0</v>
      </c>
      <c r="BW402" s="14">
        <f t="shared" si="156"/>
        <v>0</v>
      </c>
      <c r="BY402" s="14">
        <f t="shared" si="157"/>
        <v>0</v>
      </c>
      <c r="CA402" s="14">
        <f t="shared" si="158"/>
        <v>0</v>
      </c>
      <c r="CC402" s="14">
        <f t="shared" si="159"/>
        <v>0</v>
      </c>
      <c r="CE402" s="14">
        <f t="shared" si="160"/>
        <v>0</v>
      </c>
      <c r="CG402" s="14">
        <f t="shared" si="161"/>
        <v>0</v>
      </c>
      <c r="CI402" s="14">
        <f t="shared" si="162"/>
        <v>0</v>
      </c>
      <c r="CK402" s="14">
        <f t="shared" si="163"/>
        <v>0</v>
      </c>
      <c r="CM402" s="14">
        <f t="shared" si="164"/>
        <v>0</v>
      </c>
      <c r="CO402" s="14">
        <f t="shared" si="165"/>
        <v>0</v>
      </c>
      <c r="CQ402" s="14">
        <f t="shared" si="166"/>
        <v>0</v>
      </c>
      <c r="CS402" s="14">
        <f t="shared" si="167"/>
        <v>0</v>
      </c>
    </row>
    <row r="403" spans="2:97" x14ac:dyDescent="0.35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6" t="s">
        <v>1473</v>
      </c>
      <c r="AY403" s="14">
        <f t="shared" si="144"/>
        <v>0</v>
      </c>
      <c r="BA403" s="14">
        <f t="shared" si="145"/>
        <v>0</v>
      </c>
      <c r="BC403" s="14">
        <f t="shared" si="146"/>
        <v>0</v>
      </c>
      <c r="BE403" s="14">
        <f t="shared" si="147"/>
        <v>0</v>
      </c>
      <c r="BG403" s="14">
        <f t="shared" si="148"/>
        <v>0</v>
      </c>
      <c r="BI403" s="14">
        <f t="shared" si="149"/>
        <v>0</v>
      </c>
      <c r="BK403" s="14">
        <f t="shared" si="150"/>
        <v>0</v>
      </c>
      <c r="BM403" s="14">
        <f t="shared" si="151"/>
        <v>0</v>
      </c>
      <c r="BO403" s="14">
        <f t="shared" si="152"/>
        <v>0</v>
      </c>
      <c r="BQ403" s="14">
        <f t="shared" si="153"/>
        <v>0</v>
      </c>
      <c r="BS403" s="14">
        <f t="shared" si="154"/>
        <v>0</v>
      </c>
      <c r="BU403" s="14">
        <f t="shared" si="155"/>
        <v>0</v>
      </c>
      <c r="BW403" s="14">
        <f t="shared" si="156"/>
        <v>0</v>
      </c>
      <c r="BY403" s="14">
        <f t="shared" si="157"/>
        <v>0</v>
      </c>
      <c r="CA403" s="14">
        <f t="shared" si="158"/>
        <v>0</v>
      </c>
      <c r="CC403" s="14">
        <f t="shared" si="159"/>
        <v>0</v>
      </c>
      <c r="CE403" s="14">
        <f t="shared" si="160"/>
        <v>0</v>
      </c>
      <c r="CG403" s="14">
        <f t="shared" si="161"/>
        <v>0</v>
      </c>
      <c r="CI403" s="14">
        <f t="shared" si="162"/>
        <v>0</v>
      </c>
      <c r="CK403" s="14">
        <f t="shared" si="163"/>
        <v>0</v>
      </c>
      <c r="CM403" s="14">
        <f t="shared" si="164"/>
        <v>0</v>
      </c>
      <c r="CO403" s="14">
        <f t="shared" si="165"/>
        <v>0</v>
      </c>
      <c r="CQ403" s="14">
        <f t="shared" si="166"/>
        <v>0</v>
      </c>
      <c r="CS403" s="14">
        <f t="shared" si="167"/>
        <v>0</v>
      </c>
    </row>
    <row r="404" spans="2:97" x14ac:dyDescent="0.35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6" t="s">
        <v>1473</v>
      </c>
      <c r="AY404" s="14">
        <f t="shared" si="144"/>
        <v>0</v>
      </c>
      <c r="BA404" s="14">
        <f t="shared" si="145"/>
        <v>0</v>
      </c>
      <c r="BC404" s="14">
        <f t="shared" si="146"/>
        <v>0</v>
      </c>
      <c r="BE404" s="14">
        <f t="shared" si="147"/>
        <v>0</v>
      </c>
      <c r="BG404" s="14">
        <f t="shared" si="148"/>
        <v>0</v>
      </c>
      <c r="BI404" s="14">
        <f t="shared" si="149"/>
        <v>0</v>
      </c>
      <c r="BK404" s="14">
        <f t="shared" si="150"/>
        <v>0</v>
      </c>
      <c r="BM404" s="14">
        <f t="shared" si="151"/>
        <v>0</v>
      </c>
      <c r="BO404" s="14">
        <f t="shared" si="152"/>
        <v>0</v>
      </c>
      <c r="BQ404" s="14">
        <f t="shared" si="153"/>
        <v>0</v>
      </c>
      <c r="BS404" s="14">
        <f t="shared" si="154"/>
        <v>0</v>
      </c>
      <c r="BU404" s="14">
        <f t="shared" si="155"/>
        <v>0</v>
      </c>
      <c r="BW404" s="14">
        <f t="shared" si="156"/>
        <v>0</v>
      </c>
      <c r="BY404" s="14">
        <f t="shared" si="157"/>
        <v>0</v>
      </c>
      <c r="CA404" s="14">
        <f t="shared" si="158"/>
        <v>0</v>
      </c>
      <c r="CC404" s="14">
        <f t="shared" si="159"/>
        <v>0</v>
      </c>
      <c r="CE404" s="14">
        <f t="shared" si="160"/>
        <v>0</v>
      </c>
      <c r="CG404" s="14">
        <f t="shared" si="161"/>
        <v>0</v>
      </c>
      <c r="CI404" s="14">
        <f t="shared" si="162"/>
        <v>0</v>
      </c>
      <c r="CK404" s="14">
        <f t="shared" si="163"/>
        <v>0</v>
      </c>
      <c r="CM404" s="14">
        <f t="shared" si="164"/>
        <v>0</v>
      </c>
      <c r="CO404" s="14">
        <f t="shared" si="165"/>
        <v>0</v>
      </c>
      <c r="CQ404" s="14">
        <f t="shared" si="166"/>
        <v>0</v>
      </c>
      <c r="CS404" s="14">
        <f t="shared" si="167"/>
        <v>0</v>
      </c>
    </row>
    <row r="405" spans="2:97" x14ac:dyDescent="0.3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6" t="s">
        <v>1473</v>
      </c>
      <c r="AY405" s="14">
        <f t="shared" si="144"/>
        <v>0</v>
      </c>
      <c r="BA405" s="14">
        <f t="shared" si="145"/>
        <v>0</v>
      </c>
      <c r="BC405" s="14">
        <f t="shared" si="146"/>
        <v>0</v>
      </c>
      <c r="BE405" s="14">
        <f t="shared" si="147"/>
        <v>0</v>
      </c>
      <c r="BG405" s="14">
        <f t="shared" si="148"/>
        <v>0</v>
      </c>
      <c r="BI405" s="14">
        <f t="shared" si="149"/>
        <v>0</v>
      </c>
      <c r="BK405" s="14">
        <f t="shared" si="150"/>
        <v>0</v>
      </c>
      <c r="BM405" s="14">
        <f t="shared" si="151"/>
        <v>0</v>
      </c>
      <c r="BO405" s="14">
        <f t="shared" si="152"/>
        <v>0</v>
      </c>
      <c r="BQ405" s="14">
        <f t="shared" si="153"/>
        <v>0</v>
      </c>
      <c r="BS405" s="14">
        <f t="shared" si="154"/>
        <v>0</v>
      </c>
      <c r="BU405" s="14">
        <f t="shared" si="155"/>
        <v>0</v>
      </c>
      <c r="BW405" s="14">
        <f t="shared" si="156"/>
        <v>0</v>
      </c>
      <c r="BY405" s="14">
        <f t="shared" si="157"/>
        <v>0</v>
      </c>
      <c r="CA405" s="14">
        <f t="shared" si="158"/>
        <v>0</v>
      </c>
      <c r="CC405" s="14">
        <f t="shared" si="159"/>
        <v>0</v>
      </c>
      <c r="CE405" s="14">
        <f t="shared" si="160"/>
        <v>0</v>
      </c>
      <c r="CG405" s="14">
        <f t="shared" si="161"/>
        <v>0</v>
      </c>
      <c r="CI405" s="14">
        <f t="shared" si="162"/>
        <v>0</v>
      </c>
      <c r="CK405" s="14">
        <f t="shared" si="163"/>
        <v>0</v>
      </c>
      <c r="CM405" s="14">
        <f t="shared" si="164"/>
        <v>0</v>
      </c>
      <c r="CO405" s="14">
        <f t="shared" si="165"/>
        <v>0</v>
      </c>
      <c r="CQ405" s="14">
        <f t="shared" si="166"/>
        <v>0</v>
      </c>
      <c r="CS405" s="14">
        <f t="shared" si="167"/>
        <v>0</v>
      </c>
    </row>
    <row r="406" spans="2:97" x14ac:dyDescent="0.35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6" t="s">
        <v>1473</v>
      </c>
      <c r="AY406" s="14">
        <f t="shared" si="144"/>
        <v>0</v>
      </c>
      <c r="BA406" s="14">
        <f t="shared" si="145"/>
        <v>0</v>
      </c>
      <c r="BC406" s="14">
        <f t="shared" si="146"/>
        <v>0</v>
      </c>
      <c r="BE406" s="14">
        <f t="shared" si="147"/>
        <v>0</v>
      </c>
      <c r="BG406" s="14">
        <f t="shared" si="148"/>
        <v>0</v>
      </c>
      <c r="BI406" s="14">
        <f t="shared" si="149"/>
        <v>0</v>
      </c>
      <c r="BK406" s="14">
        <f t="shared" si="150"/>
        <v>0</v>
      </c>
      <c r="BM406" s="14">
        <f t="shared" si="151"/>
        <v>0</v>
      </c>
      <c r="BO406" s="14">
        <f t="shared" si="152"/>
        <v>0</v>
      </c>
      <c r="BQ406" s="14">
        <f t="shared" si="153"/>
        <v>0</v>
      </c>
      <c r="BS406" s="14">
        <f t="shared" si="154"/>
        <v>0</v>
      </c>
      <c r="BU406" s="14">
        <f t="shared" si="155"/>
        <v>0</v>
      </c>
      <c r="BW406" s="14">
        <f t="shared" si="156"/>
        <v>0</v>
      </c>
      <c r="BY406" s="14">
        <f t="shared" si="157"/>
        <v>0</v>
      </c>
      <c r="CA406" s="14">
        <f t="shared" si="158"/>
        <v>0</v>
      </c>
      <c r="CC406" s="14">
        <f t="shared" si="159"/>
        <v>0</v>
      </c>
      <c r="CE406" s="14">
        <f t="shared" si="160"/>
        <v>0</v>
      </c>
      <c r="CG406" s="14">
        <f t="shared" si="161"/>
        <v>0</v>
      </c>
      <c r="CI406" s="14">
        <f t="shared" si="162"/>
        <v>0</v>
      </c>
      <c r="CK406" s="14">
        <f t="shared" si="163"/>
        <v>0</v>
      </c>
      <c r="CM406" s="14">
        <f t="shared" si="164"/>
        <v>0</v>
      </c>
      <c r="CO406" s="14">
        <f t="shared" si="165"/>
        <v>0</v>
      </c>
      <c r="CQ406" s="14">
        <f t="shared" si="166"/>
        <v>0</v>
      </c>
      <c r="CS406" s="14">
        <f t="shared" si="167"/>
        <v>0</v>
      </c>
    </row>
    <row r="407" spans="2:97" x14ac:dyDescent="0.35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6" t="s">
        <v>1473</v>
      </c>
      <c r="AY407" s="14">
        <f t="shared" si="144"/>
        <v>0</v>
      </c>
      <c r="BA407" s="14">
        <f t="shared" si="145"/>
        <v>0</v>
      </c>
      <c r="BC407" s="14">
        <f t="shared" si="146"/>
        <v>0</v>
      </c>
      <c r="BE407" s="14">
        <f t="shared" si="147"/>
        <v>0</v>
      </c>
      <c r="BG407" s="14">
        <f t="shared" si="148"/>
        <v>0</v>
      </c>
      <c r="BI407" s="14">
        <f t="shared" si="149"/>
        <v>0</v>
      </c>
      <c r="BK407" s="14">
        <f t="shared" si="150"/>
        <v>0</v>
      </c>
      <c r="BM407" s="14">
        <f t="shared" si="151"/>
        <v>0</v>
      </c>
      <c r="BO407" s="14">
        <f t="shared" si="152"/>
        <v>0</v>
      </c>
      <c r="BQ407" s="14">
        <f t="shared" si="153"/>
        <v>0</v>
      </c>
      <c r="BS407" s="14">
        <f t="shared" si="154"/>
        <v>0</v>
      </c>
      <c r="BU407" s="14">
        <f t="shared" si="155"/>
        <v>0</v>
      </c>
      <c r="BW407" s="14">
        <f t="shared" si="156"/>
        <v>0</v>
      </c>
      <c r="BY407" s="14">
        <f t="shared" si="157"/>
        <v>0</v>
      </c>
      <c r="CA407" s="14">
        <f t="shared" si="158"/>
        <v>0</v>
      </c>
      <c r="CC407" s="14">
        <f t="shared" si="159"/>
        <v>0</v>
      </c>
      <c r="CE407" s="14">
        <f t="shared" si="160"/>
        <v>0</v>
      </c>
      <c r="CG407" s="14">
        <f t="shared" si="161"/>
        <v>0</v>
      </c>
      <c r="CI407" s="14">
        <f t="shared" si="162"/>
        <v>0</v>
      </c>
      <c r="CK407" s="14">
        <f t="shared" si="163"/>
        <v>0</v>
      </c>
      <c r="CM407" s="14">
        <f t="shared" si="164"/>
        <v>0</v>
      </c>
      <c r="CO407" s="14">
        <f t="shared" si="165"/>
        <v>0</v>
      </c>
      <c r="CQ407" s="14">
        <f t="shared" si="166"/>
        <v>0</v>
      </c>
      <c r="CS407" s="14">
        <f t="shared" si="167"/>
        <v>0</v>
      </c>
    </row>
    <row r="408" spans="2:97" x14ac:dyDescent="0.35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6" t="s">
        <v>1473</v>
      </c>
      <c r="AY408" s="14">
        <f t="shared" si="144"/>
        <v>0</v>
      </c>
      <c r="BA408" s="14">
        <f t="shared" si="145"/>
        <v>0</v>
      </c>
      <c r="BC408" s="14">
        <f t="shared" si="146"/>
        <v>0</v>
      </c>
      <c r="BE408" s="14">
        <f t="shared" si="147"/>
        <v>0</v>
      </c>
      <c r="BG408" s="14">
        <f t="shared" si="148"/>
        <v>0</v>
      </c>
      <c r="BI408" s="14">
        <f t="shared" si="149"/>
        <v>0</v>
      </c>
      <c r="BK408" s="14">
        <f t="shared" si="150"/>
        <v>0</v>
      </c>
      <c r="BM408" s="14">
        <f t="shared" si="151"/>
        <v>0</v>
      </c>
      <c r="BO408" s="14">
        <f t="shared" si="152"/>
        <v>0</v>
      </c>
      <c r="BQ408" s="14">
        <f t="shared" si="153"/>
        <v>0</v>
      </c>
      <c r="BS408" s="14">
        <f t="shared" si="154"/>
        <v>0</v>
      </c>
      <c r="BU408" s="14">
        <f t="shared" si="155"/>
        <v>0</v>
      </c>
      <c r="BW408" s="14">
        <f t="shared" si="156"/>
        <v>0</v>
      </c>
      <c r="BY408" s="14">
        <f t="shared" si="157"/>
        <v>0</v>
      </c>
      <c r="CA408" s="14">
        <f t="shared" si="158"/>
        <v>0</v>
      </c>
      <c r="CC408" s="14">
        <f t="shared" si="159"/>
        <v>0</v>
      </c>
      <c r="CE408" s="14">
        <f t="shared" si="160"/>
        <v>0</v>
      </c>
      <c r="CG408" s="14">
        <f t="shared" si="161"/>
        <v>0</v>
      </c>
      <c r="CI408" s="14">
        <f t="shared" si="162"/>
        <v>0</v>
      </c>
      <c r="CK408" s="14">
        <f t="shared" si="163"/>
        <v>0</v>
      </c>
      <c r="CM408" s="14">
        <f t="shared" si="164"/>
        <v>0</v>
      </c>
      <c r="CO408" s="14">
        <f t="shared" si="165"/>
        <v>0</v>
      </c>
      <c r="CQ408" s="14">
        <f t="shared" si="166"/>
        <v>0</v>
      </c>
      <c r="CS408" s="14">
        <f t="shared" si="167"/>
        <v>0</v>
      </c>
    </row>
    <row r="409" spans="2:97" x14ac:dyDescent="0.3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6" t="s">
        <v>1473</v>
      </c>
      <c r="AY409" s="14">
        <f t="shared" si="144"/>
        <v>0</v>
      </c>
      <c r="BA409" s="14">
        <f t="shared" si="145"/>
        <v>0</v>
      </c>
      <c r="BC409" s="14">
        <f t="shared" si="146"/>
        <v>0</v>
      </c>
      <c r="BE409" s="14">
        <f t="shared" si="147"/>
        <v>0</v>
      </c>
      <c r="BG409" s="14">
        <f t="shared" si="148"/>
        <v>0</v>
      </c>
      <c r="BI409" s="14">
        <f t="shared" si="149"/>
        <v>0</v>
      </c>
      <c r="BK409" s="14">
        <f t="shared" si="150"/>
        <v>0</v>
      </c>
      <c r="BM409" s="14">
        <f t="shared" si="151"/>
        <v>0</v>
      </c>
      <c r="BO409" s="14">
        <f t="shared" si="152"/>
        <v>0</v>
      </c>
      <c r="BQ409" s="14">
        <f t="shared" si="153"/>
        <v>0</v>
      </c>
      <c r="BS409" s="14">
        <f t="shared" si="154"/>
        <v>0</v>
      </c>
      <c r="BU409" s="14">
        <f t="shared" si="155"/>
        <v>0</v>
      </c>
      <c r="BW409" s="14">
        <f t="shared" si="156"/>
        <v>0</v>
      </c>
      <c r="BY409" s="14">
        <f t="shared" si="157"/>
        <v>0</v>
      </c>
      <c r="CA409" s="14">
        <f t="shared" si="158"/>
        <v>0</v>
      </c>
      <c r="CC409" s="14">
        <f t="shared" si="159"/>
        <v>0</v>
      </c>
      <c r="CE409" s="14">
        <f t="shared" si="160"/>
        <v>0</v>
      </c>
      <c r="CG409" s="14">
        <f t="shared" si="161"/>
        <v>0</v>
      </c>
      <c r="CI409" s="14">
        <f t="shared" si="162"/>
        <v>0</v>
      </c>
      <c r="CK409" s="14">
        <f t="shared" si="163"/>
        <v>0</v>
      </c>
      <c r="CM409" s="14">
        <f t="shared" si="164"/>
        <v>0</v>
      </c>
      <c r="CO409" s="14">
        <f t="shared" si="165"/>
        <v>0</v>
      </c>
      <c r="CQ409" s="14">
        <f t="shared" si="166"/>
        <v>0</v>
      </c>
      <c r="CS409" s="14">
        <f t="shared" si="167"/>
        <v>0</v>
      </c>
    </row>
    <row r="410" spans="2:97" x14ac:dyDescent="0.3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6" t="s">
        <v>1473</v>
      </c>
      <c r="AY410" s="14">
        <f t="shared" si="144"/>
        <v>0</v>
      </c>
      <c r="BA410" s="14">
        <f t="shared" si="145"/>
        <v>0</v>
      </c>
      <c r="BC410" s="14">
        <f t="shared" si="146"/>
        <v>0</v>
      </c>
      <c r="BE410" s="14">
        <f t="shared" si="147"/>
        <v>0</v>
      </c>
      <c r="BG410" s="14">
        <f t="shared" si="148"/>
        <v>0</v>
      </c>
      <c r="BI410" s="14">
        <f t="shared" si="149"/>
        <v>0</v>
      </c>
      <c r="BK410" s="14">
        <f t="shared" si="150"/>
        <v>0</v>
      </c>
      <c r="BM410" s="14">
        <f t="shared" si="151"/>
        <v>0</v>
      </c>
      <c r="BO410" s="14">
        <f t="shared" si="152"/>
        <v>0</v>
      </c>
      <c r="BQ410" s="14">
        <f t="shared" si="153"/>
        <v>0</v>
      </c>
      <c r="BS410" s="14">
        <f t="shared" si="154"/>
        <v>0</v>
      </c>
      <c r="BU410" s="14">
        <f t="shared" si="155"/>
        <v>0</v>
      </c>
      <c r="BW410" s="14">
        <f t="shared" si="156"/>
        <v>0</v>
      </c>
      <c r="BY410" s="14">
        <f t="shared" si="157"/>
        <v>0</v>
      </c>
      <c r="CA410" s="14">
        <f t="shared" si="158"/>
        <v>0</v>
      </c>
      <c r="CC410" s="14">
        <f t="shared" si="159"/>
        <v>0</v>
      </c>
      <c r="CE410" s="14">
        <f t="shared" si="160"/>
        <v>0</v>
      </c>
      <c r="CG410" s="14">
        <f t="shared" si="161"/>
        <v>0</v>
      </c>
      <c r="CI410" s="14">
        <f t="shared" si="162"/>
        <v>0</v>
      </c>
      <c r="CK410" s="14">
        <f t="shared" si="163"/>
        <v>0</v>
      </c>
      <c r="CM410" s="14">
        <f t="shared" si="164"/>
        <v>0</v>
      </c>
      <c r="CO410" s="14">
        <f t="shared" si="165"/>
        <v>0</v>
      </c>
      <c r="CQ410" s="14">
        <f t="shared" si="166"/>
        <v>0</v>
      </c>
      <c r="CS410" s="14">
        <f t="shared" si="167"/>
        <v>0</v>
      </c>
    </row>
    <row r="411" spans="2:97" x14ac:dyDescent="0.3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6" t="s">
        <v>1473</v>
      </c>
      <c r="AY411" s="14">
        <f t="shared" si="144"/>
        <v>0</v>
      </c>
      <c r="BA411" s="14">
        <f t="shared" si="145"/>
        <v>0</v>
      </c>
      <c r="BC411" s="14">
        <f t="shared" si="146"/>
        <v>0</v>
      </c>
      <c r="BE411" s="14">
        <f t="shared" si="147"/>
        <v>0</v>
      </c>
      <c r="BG411" s="14">
        <f t="shared" si="148"/>
        <v>0</v>
      </c>
      <c r="BI411" s="14">
        <f t="shared" si="149"/>
        <v>0</v>
      </c>
      <c r="BK411" s="14">
        <f t="shared" si="150"/>
        <v>0</v>
      </c>
      <c r="BM411" s="14">
        <f t="shared" si="151"/>
        <v>0</v>
      </c>
      <c r="BO411" s="14">
        <f t="shared" si="152"/>
        <v>0</v>
      </c>
      <c r="BQ411" s="14">
        <f t="shared" si="153"/>
        <v>0</v>
      </c>
      <c r="BS411" s="14">
        <f t="shared" si="154"/>
        <v>0</v>
      </c>
      <c r="BU411" s="14">
        <f t="shared" si="155"/>
        <v>0</v>
      </c>
      <c r="BW411" s="14">
        <f t="shared" si="156"/>
        <v>0</v>
      </c>
      <c r="BY411" s="14">
        <f t="shared" si="157"/>
        <v>0</v>
      </c>
      <c r="CA411" s="14">
        <f t="shared" si="158"/>
        <v>0</v>
      </c>
      <c r="CC411" s="14">
        <f t="shared" si="159"/>
        <v>0</v>
      </c>
      <c r="CE411" s="14">
        <f t="shared" si="160"/>
        <v>0</v>
      </c>
      <c r="CG411" s="14">
        <f t="shared" si="161"/>
        <v>0</v>
      </c>
      <c r="CI411" s="14">
        <f t="shared" si="162"/>
        <v>0</v>
      </c>
      <c r="CK411" s="14">
        <f t="shared" si="163"/>
        <v>0</v>
      </c>
      <c r="CM411" s="14">
        <f t="shared" si="164"/>
        <v>0</v>
      </c>
      <c r="CO411" s="14">
        <f t="shared" si="165"/>
        <v>0</v>
      </c>
      <c r="CQ411" s="14">
        <f t="shared" si="166"/>
        <v>0</v>
      </c>
      <c r="CS411" s="14">
        <f t="shared" si="167"/>
        <v>0</v>
      </c>
    </row>
    <row r="412" spans="2:97" x14ac:dyDescent="0.35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6" t="s">
        <v>1473</v>
      </c>
      <c r="AY412" s="14">
        <f t="shared" si="144"/>
        <v>0</v>
      </c>
      <c r="BA412" s="14">
        <f t="shared" si="145"/>
        <v>0</v>
      </c>
      <c r="BC412" s="14">
        <f t="shared" si="146"/>
        <v>0</v>
      </c>
      <c r="BE412" s="14">
        <f t="shared" si="147"/>
        <v>0</v>
      </c>
      <c r="BG412" s="14">
        <f t="shared" si="148"/>
        <v>0</v>
      </c>
      <c r="BI412" s="14">
        <f t="shared" si="149"/>
        <v>0</v>
      </c>
      <c r="BK412" s="14">
        <f t="shared" si="150"/>
        <v>0</v>
      </c>
      <c r="BM412" s="14">
        <f t="shared" si="151"/>
        <v>0</v>
      </c>
      <c r="BO412" s="14">
        <f t="shared" si="152"/>
        <v>0</v>
      </c>
      <c r="BQ412" s="14">
        <f t="shared" si="153"/>
        <v>0</v>
      </c>
      <c r="BS412" s="14">
        <f t="shared" si="154"/>
        <v>0</v>
      </c>
      <c r="BU412" s="14">
        <f t="shared" si="155"/>
        <v>0</v>
      </c>
      <c r="BW412" s="14">
        <f t="shared" si="156"/>
        <v>0</v>
      </c>
      <c r="BY412" s="14">
        <f t="shared" si="157"/>
        <v>0</v>
      </c>
      <c r="CA412" s="14">
        <f t="shared" si="158"/>
        <v>0</v>
      </c>
      <c r="CC412" s="14">
        <f t="shared" si="159"/>
        <v>0</v>
      </c>
      <c r="CE412" s="14">
        <f t="shared" si="160"/>
        <v>0</v>
      </c>
      <c r="CG412" s="14">
        <f t="shared" si="161"/>
        <v>0</v>
      </c>
      <c r="CI412" s="14">
        <f t="shared" si="162"/>
        <v>0</v>
      </c>
      <c r="CK412" s="14">
        <f t="shared" si="163"/>
        <v>0</v>
      </c>
      <c r="CM412" s="14">
        <f t="shared" si="164"/>
        <v>0</v>
      </c>
      <c r="CO412" s="14">
        <f t="shared" si="165"/>
        <v>0</v>
      </c>
      <c r="CQ412" s="14">
        <f t="shared" si="166"/>
        <v>0</v>
      </c>
      <c r="CS412" s="14">
        <f t="shared" si="167"/>
        <v>0</v>
      </c>
    </row>
    <row r="413" spans="2:97" x14ac:dyDescent="0.35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6" t="s">
        <v>1473</v>
      </c>
      <c r="AY413" s="14">
        <f t="shared" si="144"/>
        <v>0</v>
      </c>
      <c r="BA413" s="14">
        <f t="shared" si="145"/>
        <v>0</v>
      </c>
      <c r="BC413" s="14">
        <f t="shared" si="146"/>
        <v>0</v>
      </c>
      <c r="BE413" s="14">
        <f t="shared" si="147"/>
        <v>0</v>
      </c>
      <c r="BG413" s="14">
        <f t="shared" si="148"/>
        <v>0</v>
      </c>
      <c r="BI413" s="14">
        <f t="shared" si="149"/>
        <v>0</v>
      </c>
      <c r="BK413" s="14">
        <f t="shared" si="150"/>
        <v>0</v>
      </c>
      <c r="BM413" s="14">
        <f t="shared" si="151"/>
        <v>0</v>
      </c>
      <c r="BO413" s="14">
        <f t="shared" si="152"/>
        <v>0</v>
      </c>
      <c r="BQ413" s="14">
        <f t="shared" si="153"/>
        <v>0</v>
      </c>
      <c r="BS413" s="14">
        <f t="shared" si="154"/>
        <v>0</v>
      </c>
      <c r="BU413" s="14">
        <f t="shared" si="155"/>
        <v>0</v>
      </c>
      <c r="BW413" s="14">
        <f t="shared" si="156"/>
        <v>0</v>
      </c>
      <c r="BY413" s="14">
        <f t="shared" si="157"/>
        <v>0</v>
      </c>
      <c r="CA413" s="14">
        <f t="shared" si="158"/>
        <v>0</v>
      </c>
      <c r="CC413" s="14">
        <f t="shared" si="159"/>
        <v>0</v>
      </c>
      <c r="CE413" s="14">
        <f t="shared" si="160"/>
        <v>0</v>
      </c>
      <c r="CG413" s="14">
        <f t="shared" si="161"/>
        <v>0</v>
      </c>
      <c r="CI413" s="14">
        <f t="shared" si="162"/>
        <v>0</v>
      </c>
      <c r="CK413" s="14">
        <f t="shared" si="163"/>
        <v>0</v>
      </c>
      <c r="CM413" s="14">
        <f t="shared" si="164"/>
        <v>0</v>
      </c>
      <c r="CO413" s="14">
        <f t="shared" si="165"/>
        <v>0</v>
      </c>
      <c r="CQ413" s="14">
        <f t="shared" si="166"/>
        <v>0</v>
      </c>
      <c r="CS413" s="14">
        <f t="shared" si="167"/>
        <v>0</v>
      </c>
    </row>
    <row r="414" spans="2:97" x14ac:dyDescent="0.3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6" t="s">
        <v>1473</v>
      </c>
      <c r="AY414" s="14">
        <f t="shared" si="144"/>
        <v>0</v>
      </c>
      <c r="BA414" s="14">
        <f t="shared" si="145"/>
        <v>0</v>
      </c>
      <c r="BC414" s="14">
        <f t="shared" si="146"/>
        <v>0</v>
      </c>
      <c r="BE414" s="14">
        <f t="shared" si="147"/>
        <v>0</v>
      </c>
      <c r="BG414" s="14">
        <f t="shared" si="148"/>
        <v>0</v>
      </c>
      <c r="BI414" s="14">
        <f t="shared" si="149"/>
        <v>0</v>
      </c>
      <c r="BK414" s="14">
        <f t="shared" si="150"/>
        <v>0</v>
      </c>
      <c r="BM414" s="14">
        <f t="shared" si="151"/>
        <v>0</v>
      </c>
      <c r="BO414" s="14">
        <f t="shared" si="152"/>
        <v>0</v>
      </c>
      <c r="BQ414" s="14">
        <f t="shared" si="153"/>
        <v>0</v>
      </c>
      <c r="BS414" s="14">
        <f t="shared" si="154"/>
        <v>0</v>
      </c>
      <c r="BU414" s="14">
        <f t="shared" si="155"/>
        <v>0</v>
      </c>
      <c r="BW414" s="14">
        <f t="shared" si="156"/>
        <v>0</v>
      </c>
      <c r="BY414" s="14">
        <f t="shared" si="157"/>
        <v>0</v>
      </c>
      <c r="CA414" s="14">
        <f t="shared" si="158"/>
        <v>0</v>
      </c>
      <c r="CC414" s="14">
        <f t="shared" si="159"/>
        <v>0</v>
      </c>
      <c r="CE414" s="14">
        <f t="shared" si="160"/>
        <v>0</v>
      </c>
      <c r="CG414" s="14">
        <f t="shared" si="161"/>
        <v>0</v>
      </c>
      <c r="CI414" s="14">
        <f t="shared" si="162"/>
        <v>0</v>
      </c>
      <c r="CK414" s="14">
        <f t="shared" si="163"/>
        <v>0</v>
      </c>
      <c r="CM414" s="14">
        <f t="shared" si="164"/>
        <v>0</v>
      </c>
      <c r="CO414" s="14">
        <f t="shared" si="165"/>
        <v>0</v>
      </c>
      <c r="CQ414" s="14">
        <f t="shared" si="166"/>
        <v>0</v>
      </c>
      <c r="CS414" s="14">
        <f t="shared" si="167"/>
        <v>0</v>
      </c>
    </row>
    <row r="415" spans="2:97" x14ac:dyDescent="0.3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6" t="s">
        <v>1473</v>
      </c>
      <c r="AY415" s="14">
        <f t="shared" si="144"/>
        <v>0</v>
      </c>
      <c r="BA415" s="14">
        <f t="shared" si="145"/>
        <v>0</v>
      </c>
      <c r="BC415" s="14">
        <f t="shared" si="146"/>
        <v>0</v>
      </c>
      <c r="BE415" s="14">
        <f t="shared" si="147"/>
        <v>0</v>
      </c>
      <c r="BG415" s="14">
        <f t="shared" si="148"/>
        <v>0</v>
      </c>
      <c r="BI415" s="14">
        <f t="shared" si="149"/>
        <v>0</v>
      </c>
      <c r="BK415" s="14">
        <f t="shared" si="150"/>
        <v>0</v>
      </c>
      <c r="BM415" s="14">
        <f t="shared" si="151"/>
        <v>0</v>
      </c>
      <c r="BO415" s="14">
        <f t="shared" si="152"/>
        <v>0</v>
      </c>
      <c r="BQ415" s="14">
        <f t="shared" si="153"/>
        <v>0</v>
      </c>
      <c r="BS415" s="14">
        <f t="shared" si="154"/>
        <v>0</v>
      </c>
      <c r="BU415" s="14">
        <f t="shared" si="155"/>
        <v>0</v>
      </c>
      <c r="BW415" s="14">
        <f t="shared" si="156"/>
        <v>0</v>
      </c>
      <c r="BY415" s="14">
        <f t="shared" si="157"/>
        <v>0</v>
      </c>
      <c r="CA415" s="14">
        <f t="shared" si="158"/>
        <v>0</v>
      </c>
      <c r="CC415" s="14">
        <f t="shared" si="159"/>
        <v>0</v>
      </c>
      <c r="CE415" s="14">
        <f t="shared" si="160"/>
        <v>0</v>
      </c>
      <c r="CG415" s="14">
        <f t="shared" si="161"/>
        <v>0</v>
      </c>
      <c r="CI415" s="14">
        <f t="shared" si="162"/>
        <v>0</v>
      </c>
      <c r="CK415" s="14">
        <f t="shared" si="163"/>
        <v>0</v>
      </c>
      <c r="CM415" s="14">
        <f t="shared" si="164"/>
        <v>0</v>
      </c>
      <c r="CO415" s="14">
        <f t="shared" si="165"/>
        <v>0</v>
      </c>
      <c r="CQ415" s="14">
        <f t="shared" si="166"/>
        <v>0</v>
      </c>
      <c r="CS415" s="14">
        <f t="shared" si="167"/>
        <v>0</v>
      </c>
    </row>
    <row r="416" spans="2:97" x14ac:dyDescent="0.3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6" t="s">
        <v>1473</v>
      </c>
      <c r="AY416" s="14">
        <f t="shared" si="144"/>
        <v>0</v>
      </c>
      <c r="BA416" s="14">
        <f t="shared" si="145"/>
        <v>0</v>
      </c>
      <c r="BC416" s="14">
        <f t="shared" si="146"/>
        <v>0</v>
      </c>
      <c r="BE416" s="14">
        <f t="shared" si="147"/>
        <v>0</v>
      </c>
      <c r="BG416" s="14">
        <f t="shared" si="148"/>
        <v>0</v>
      </c>
      <c r="BI416" s="14">
        <f t="shared" si="149"/>
        <v>0</v>
      </c>
      <c r="BK416" s="14">
        <f t="shared" si="150"/>
        <v>0</v>
      </c>
      <c r="BM416" s="14">
        <f t="shared" si="151"/>
        <v>0</v>
      </c>
      <c r="BO416" s="14">
        <f t="shared" si="152"/>
        <v>0</v>
      </c>
      <c r="BQ416" s="14">
        <f t="shared" si="153"/>
        <v>0</v>
      </c>
      <c r="BS416" s="14">
        <f t="shared" si="154"/>
        <v>0</v>
      </c>
      <c r="BU416" s="14">
        <f t="shared" si="155"/>
        <v>0</v>
      </c>
      <c r="BW416" s="14">
        <f t="shared" si="156"/>
        <v>0</v>
      </c>
      <c r="BY416" s="14">
        <f t="shared" si="157"/>
        <v>0</v>
      </c>
      <c r="CA416" s="14">
        <f t="shared" si="158"/>
        <v>0</v>
      </c>
      <c r="CC416" s="14">
        <f t="shared" si="159"/>
        <v>0</v>
      </c>
      <c r="CE416" s="14">
        <f t="shared" si="160"/>
        <v>0</v>
      </c>
      <c r="CG416" s="14">
        <f t="shared" si="161"/>
        <v>0</v>
      </c>
      <c r="CI416" s="14">
        <f t="shared" si="162"/>
        <v>0</v>
      </c>
      <c r="CK416" s="14">
        <f t="shared" si="163"/>
        <v>0</v>
      </c>
      <c r="CM416" s="14">
        <f t="shared" si="164"/>
        <v>0</v>
      </c>
      <c r="CO416" s="14">
        <f t="shared" si="165"/>
        <v>0</v>
      </c>
      <c r="CQ416" s="14">
        <f t="shared" si="166"/>
        <v>0</v>
      </c>
      <c r="CS416" s="14">
        <f t="shared" si="167"/>
        <v>0</v>
      </c>
    </row>
    <row r="417" spans="2:97" x14ac:dyDescent="0.35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6" t="s">
        <v>1473</v>
      </c>
      <c r="AY417" s="14">
        <f t="shared" si="144"/>
        <v>0</v>
      </c>
      <c r="BA417" s="14">
        <f t="shared" si="145"/>
        <v>0</v>
      </c>
      <c r="BC417" s="14">
        <f t="shared" si="146"/>
        <v>0</v>
      </c>
      <c r="BE417" s="14">
        <f t="shared" si="147"/>
        <v>0</v>
      </c>
      <c r="BG417" s="14">
        <f t="shared" si="148"/>
        <v>0</v>
      </c>
      <c r="BI417" s="14">
        <f t="shared" si="149"/>
        <v>0</v>
      </c>
      <c r="BK417" s="14">
        <f t="shared" si="150"/>
        <v>0</v>
      </c>
      <c r="BM417" s="14">
        <f t="shared" si="151"/>
        <v>0</v>
      </c>
      <c r="BO417" s="14">
        <f t="shared" si="152"/>
        <v>0</v>
      </c>
      <c r="BQ417" s="14">
        <f t="shared" si="153"/>
        <v>0</v>
      </c>
      <c r="BS417" s="14">
        <f t="shared" si="154"/>
        <v>0</v>
      </c>
      <c r="BU417" s="14">
        <f t="shared" si="155"/>
        <v>0</v>
      </c>
      <c r="BW417" s="14">
        <f t="shared" si="156"/>
        <v>0</v>
      </c>
      <c r="BY417" s="14">
        <f t="shared" si="157"/>
        <v>0</v>
      </c>
      <c r="CA417" s="14">
        <f t="shared" si="158"/>
        <v>0</v>
      </c>
      <c r="CC417" s="14">
        <f t="shared" si="159"/>
        <v>0</v>
      </c>
      <c r="CE417" s="14">
        <f t="shared" si="160"/>
        <v>0</v>
      </c>
      <c r="CG417" s="14">
        <f t="shared" si="161"/>
        <v>0</v>
      </c>
      <c r="CI417" s="14">
        <f t="shared" si="162"/>
        <v>0</v>
      </c>
      <c r="CK417" s="14">
        <f t="shared" si="163"/>
        <v>0</v>
      </c>
      <c r="CM417" s="14">
        <f t="shared" si="164"/>
        <v>0</v>
      </c>
      <c r="CO417" s="14">
        <f t="shared" si="165"/>
        <v>0</v>
      </c>
      <c r="CQ417" s="14">
        <f t="shared" si="166"/>
        <v>0</v>
      </c>
      <c r="CS417" s="14">
        <f t="shared" si="167"/>
        <v>0</v>
      </c>
    </row>
    <row r="418" spans="2:97" x14ac:dyDescent="0.35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6" t="s">
        <v>1473</v>
      </c>
      <c r="AY418" s="14">
        <f t="shared" si="144"/>
        <v>0</v>
      </c>
      <c r="BA418" s="14">
        <f t="shared" si="145"/>
        <v>0</v>
      </c>
      <c r="BC418" s="14">
        <f t="shared" si="146"/>
        <v>0</v>
      </c>
      <c r="BE418" s="14">
        <f t="shared" si="147"/>
        <v>0</v>
      </c>
      <c r="BG418" s="14">
        <f t="shared" si="148"/>
        <v>0</v>
      </c>
      <c r="BI418" s="14">
        <f t="shared" si="149"/>
        <v>0</v>
      </c>
      <c r="BK418" s="14">
        <f t="shared" si="150"/>
        <v>0</v>
      </c>
      <c r="BM418" s="14">
        <f t="shared" si="151"/>
        <v>0</v>
      </c>
      <c r="BO418" s="14">
        <f t="shared" si="152"/>
        <v>0</v>
      </c>
      <c r="BQ418" s="14">
        <f t="shared" si="153"/>
        <v>0</v>
      </c>
      <c r="BS418" s="14">
        <f t="shared" si="154"/>
        <v>0</v>
      </c>
      <c r="BU418" s="14">
        <f t="shared" si="155"/>
        <v>0</v>
      </c>
      <c r="BW418" s="14">
        <f t="shared" si="156"/>
        <v>0</v>
      </c>
      <c r="BY418" s="14">
        <f t="shared" si="157"/>
        <v>0</v>
      </c>
      <c r="CA418" s="14">
        <f t="shared" si="158"/>
        <v>0</v>
      </c>
      <c r="CC418" s="14">
        <f t="shared" si="159"/>
        <v>0</v>
      </c>
      <c r="CE418" s="14">
        <f t="shared" si="160"/>
        <v>0</v>
      </c>
      <c r="CG418" s="14">
        <f t="shared" si="161"/>
        <v>0</v>
      </c>
      <c r="CI418" s="14">
        <f t="shared" si="162"/>
        <v>0</v>
      </c>
      <c r="CK418" s="14">
        <f t="shared" si="163"/>
        <v>0</v>
      </c>
      <c r="CM418" s="14">
        <f t="shared" si="164"/>
        <v>0</v>
      </c>
      <c r="CO418" s="14">
        <f t="shared" si="165"/>
        <v>0</v>
      </c>
      <c r="CQ418" s="14">
        <f t="shared" si="166"/>
        <v>0</v>
      </c>
      <c r="CS418" s="14">
        <f t="shared" si="167"/>
        <v>0</v>
      </c>
    </row>
    <row r="419" spans="2:97" x14ac:dyDescent="0.35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6" t="s">
        <v>1473</v>
      </c>
      <c r="AY419" s="14">
        <f t="shared" si="144"/>
        <v>0</v>
      </c>
      <c r="BA419" s="14">
        <f t="shared" si="145"/>
        <v>0</v>
      </c>
      <c r="BC419" s="14">
        <f t="shared" si="146"/>
        <v>0</v>
      </c>
      <c r="BE419" s="14">
        <f t="shared" si="147"/>
        <v>0</v>
      </c>
      <c r="BG419" s="14">
        <f t="shared" si="148"/>
        <v>0</v>
      </c>
      <c r="BI419" s="14">
        <f t="shared" si="149"/>
        <v>0</v>
      </c>
      <c r="BK419" s="14">
        <f t="shared" si="150"/>
        <v>0</v>
      </c>
      <c r="BM419" s="14">
        <f t="shared" si="151"/>
        <v>0</v>
      </c>
      <c r="BO419" s="14">
        <f t="shared" si="152"/>
        <v>0</v>
      </c>
      <c r="BQ419" s="14">
        <f t="shared" si="153"/>
        <v>0</v>
      </c>
      <c r="BS419" s="14">
        <f t="shared" si="154"/>
        <v>0</v>
      </c>
      <c r="BU419" s="14">
        <f t="shared" si="155"/>
        <v>0</v>
      </c>
      <c r="BW419" s="14">
        <f t="shared" si="156"/>
        <v>0</v>
      </c>
      <c r="BY419" s="14">
        <f t="shared" si="157"/>
        <v>0</v>
      </c>
      <c r="CA419" s="14">
        <f t="shared" si="158"/>
        <v>0</v>
      </c>
      <c r="CC419" s="14">
        <f t="shared" si="159"/>
        <v>0</v>
      </c>
      <c r="CE419" s="14">
        <f t="shared" si="160"/>
        <v>0</v>
      </c>
      <c r="CG419" s="14">
        <f t="shared" si="161"/>
        <v>0</v>
      </c>
      <c r="CI419" s="14">
        <f t="shared" si="162"/>
        <v>0</v>
      </c>
      <c r="CK419" s="14">
        <f t="shared" si="163"/>
        <v>0</v>
      </c>
      <c r="CM419" s="14">
        <f t="shared" si="164"/>
        <v>0</v>
      </c>
      <c r="CO419" s="14">
        <f t="shared" si="165"/>
        <v>0</v>
      </c>
      <c r="CQ419" s="14">
        <f t="shared" si="166"/>
        <v>0</v>
      </c>
      <c r="CS419" s="14">
        <f t="shared" si="167"/>
        <v>0</v>
      </c>
    </row>
    <row r="420" spans="2:97" x14ac:dyDescent="0.35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6" t="s">
        <v>1473</v>
      </c>
      <c r="AY420" s="14">
        <f t="shared" si="144"/>
        <v>0</v>
      </c>
      <c r="BA420" s="14">
        <f t="shared" si="145"/>
        <v>0</v>
      </c>
      <c r="BC420" s="14">
        <f t="shared" si="146"/>
        <v>0</v>
      </c>
      <c r="BE420" s="14">
        <f t="shared" si="147"/>
        <v>0</v>
      </c>
      <c r="BG420" s="14">
        <f t="shared" si="148"/>
        <v>0</v>
      </c>
      <c r="BI420" s="14">
        <f t="shared" si="149"/>
        <v>0</v>
      </c>
      <c r="BK420" s="14">
        <f t="shared" si="150"/>
        <v>0</v>
      </c>
      <c r="BM420" s="14">
        <f t="shared" si="151"/>
        <v>0</v>
      </c>
      <c r="BO420" s="14">
        <f t="shared" si="152"/>
        <v>0</v>
      </c>
      <c r="BQ420" s="14">
        <f t="shared" si="153"/>
        <v>0</v>
      </c>
      <c r="BS420" s="14">
        <f t="shared" si="154"/>
        <v>0</v>
      </c>
      <c r="BU420" s="14">
        <f t="shared" si="155"/>
        <v>0</v>
      </c>
      <c r="BW420" s="14">
        <f t="shared" si="156"/>
        <v>0</v>
      </c>
      <c r="BY420" s="14">
        <f t="shared" si="157"/>
        <v>0</v>
      </c>
      <c r="CA420" s="14">
        <f t="shared" si="158"/>
        <v>0</v>
      </c>
      <c r="CC420" s="14">
        <f t="shared" si="159"/>
        <v>0</v>
      </c>
      <c r="CE420" s="14">
        <f t="shared" si="160"/>
        <v>0</v>
      </c>
      <c r="CG420" s="14">
        <f t="shared" si="161"/>
        <v>0</v>
      </c>
      <c r="CI420" s="14">
        <f t="shared" si="162"/>
        <v>0</v>
      </c>
      <c r="CK420" s="14">
        <f t="shared" si="163"/>
        <v>0</v>
      </c>
      <c r="CM420" s="14">
        <f t="shared" si="164"/>
        <v>0</v>
      </c>
      <c r="CO420" s="14">
        <f t="shared" si="165"/>
        <v>0</v>
      </c>
      <c r="CQ420" s="14">
        <f t="shared" si="166"/>
        <v>0</v>
      </c>
      <c r="CS420" s="14">
        <f t="shared" si="167"/>
        <v>0</v>
      </c>
    </row>
    <row r="421" spans="2:97" x14ac:dyDescent="0.35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6" t="s">
        <v>1473</v>
      </c>
      <c r="AY421" s="14">
        <f t="shared" si="144"/>
        <v>0</v>
      </c>
      <c r="BA421" s="14">
        <f t="shared" si="145"/>
        <v>0</v>
      </c>
      <c r="BC421" s="14">
        <f t="shared" si="146"/>
        <v>0</v>
      </c>
      <c r="BE421" s="14">
        <f t="shared" si="147"/>
        <v>0</v>
      </c>
      <c r="BG421" s="14">
        <f t="shared" si="148"/>
        <v>0</v>
      </c>
      <c r="BI421" s="14">
        <f t="shared" si="149"/>
        <v>0</v>
      </c>
      <c r="BK421" s="14">
        <f t="shared" si="150"/>
        <v>0</v>
      </c>
      <c r="BM421" s="14">
        <f t="shared" si="151"/>
        <v>0</v>
      </c>
      <c r="BO421" s="14">
        <f t="shared" si="152"/>
        <v>0</v>
      </c>
      <c r="BQ421" s="14">
        <f t="shared" si="153"/>
        <v>0</v>
      </c>
      <c r="BS421" s="14">
        <f t="shared" si="154"/>
        <v>0</v>
      </c>
      <c r="BU421" s="14">
        <f t="shared" si="155"/>
        <v>0</v>
      </c>
      <c r="BW421" s="14">
        <f t="shared" si="156"/>
        <v>0</v>
      </c>
      <c r="BY421" s="14">
        <f t="shared" si="157"/>
        <v>0</v>
      </c>
      <c r="CA421" s="14">
        <f t="shared" si="158"/>
        <v>0</v>
      </c>
      <c r="CC421" s="14">
        <f t="shared" si="159"/>
        <v>0</v>
      </c>
      <c r="CE421" s="14">
        <f t="shared" si="160"/>
        <v>0</v>
      </c>
      <c r="CG421" s="14">
        <f t="shared" si="161"/>
        <v>0</v>
      </c>
      <c r="CI421" s="14">
        <f t="shared" si="162"/>
        <v>0</v>
      </c>
      <c r="CK421" s="14">
        <f t="shared" si="163"/>
        <v>0</v>
      </c>
      <c r="CM421" s="14">
        <f t="shared" si="164"/>
        <v>0</v>
      </c>
      <c r="CO421" s="14">
        <f t="shared" si="165"/>
        <v>0</v>
      </c>
      <c r="CQ421" s="14">
        <f t="shared" si="166"/>
        <v>0</v>
      </c>
      <c r="CS421" s="14">
        <f t="shared" si="167"/>
        <v>0</v>
      </c>
    </row>
    <row r="422" spans="2:97" x14ac:dyDescent="0.35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6" t="s">
        <v>1473</v>
      </c>
      <c r="AY422" s="14">
        <f t="shared" si="144"/>
        <v>0</v>
      </c>
      <c r="BA422" s="14">
        <f t="shared" si="145"/>
        <v>0</v>
      </c>
      <c r="BC422" s="14">
        <f t="shared" si="146"/>
        <v>0</v>
      </c>
      <c r="BE422" s="14">
        <f t="shared" si="147"/>
        <v>0</v>
      </c>
      <c r="BG422" s="14">
        <f t="shared" si="148"/>
        <v>0</v>
      </c>
      <c r="BI422" s="14">
        <f t="shared" si="149"/>
        <v>0</v>
      </c>
      <c r="BK422" s="14">
        <f t="shared" si="150"/>
        <v>0</v>
      </c>
      <c r="BM422" s="14">
        <f t="shared" si="151"/>
        <v>0</v>
      </c>
      <c r="BO422" s="14">
        <f t="shared" si="152"/>
        <v>0</v>
      </c>
      <c r="BQ422" s="14">
        <f t="shared" si="153"/>
        <v>0</v>
      </c>
      <c r="BS422" s="14">
        <f t="shared" si="154"/>
        <v>0</v>
      </c>
      <c r="BU422" s="14">
        <f t="shared" si="155"/>
        <v>0</v>
      </c>
      <c r="BW422" s="14">
        <f t="shared" si="156"/>
        <v>0</v>
      </c>
      <c r="BY422" s="14">
        <f t="shared" si="157"/>
        <v>0</v>
      </c>
      <c r="CA422" s="14">
        <f t="shared" si="158"/>
        <v>0</v>
      </c>
      <c r="CC422" s="14">
        <f t="shared" si="159"/>
        <v>0</v>
      </c>
      <c r="CE422" s="14">
        <f t="shared" si="160"/>
        <v>0</v>
      </c>
      <c r="CG422" s="14">
        <f t="shared" si="161"/>
        <v>0</v>
      </c>
      <c r="CI422" s="14">
        <f t="shared" si="162"/>
        <v>0</v>
      </c>
      <c r="CK422" s="14">
        <f t="shared" si="163"/>
        <v>0</v>
      </c>
      <c r="CM422" s="14">
        <f t="shared" si="164"/>
        <v>0</v>
      </c>
      <c r="CO422" s="14">
        <f t="shared" si="165"/>
        <v>0</v>
      </c>
      <c r="CQ422" s="14">
        <f t="shared" si="166"/>
        <v>0</v>
      </c>
      <c r="CS422" s="14">
        <f t="shared" si="167"/>
        <v>0</v>
      </c>
    </row>
    <row r="423" spans="2:97" x14ac:dyDescent="0.35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6" t="s">
        <v>1473</v>
      </c>
      <c r="AY423" s="14">
        <f t="shared" si="144"/>
        <v>0</v>
      </c>
      <c r="BA423" s="14">
        <f t="shared" si="145"/>
        <v>0</v>
      </c>
      <c r="BC423" s="14">
        <f t="shared" si="146"/>
        <v>0</v>
      </c>
      <c r="BE423" s="14">
        <f t="shared" si="147"/>
        <v>0</v>
      </c>
      <c r="BG423" s="14">
        <f t="shared" si="148"/>
        <v>0</v>
      </c>
      <c r="BI423" s="14">
        <f t="shared" si="149"/>
        <v>0</v>
      </c>
      <c r="BK423" s="14">
        <f t="shared" si="150"/>
        <v>0</v>
      </c>
      <c r="BM423" s="14">
        <f t="shared" si="151"/>
        <v>0</v>
      </c>
      <c r="BO423" s="14">
        <f t="shared" si="152"/>
        <v>0</v>
      </c>
      <c r="BQ423" s="14">
        <f t="shared" si="153"/>
        <v>0</v>
      </c>
      <c r="BS423" s="14">
        <f t="shared" si="154"/>
        <v>0</v>
      </c>
      <c r="BU423" s="14">
        <f t="shared" si="155"/>
        <v>0</v>
      </c>
      <c r="BW423" s="14">
        <f t="shared" si="156"/>
        <v>0</v>
      </c>
      <c r="BY423" s="14">
        <f t="shared" si="157"/>
        <v>0</v>
      </c>
      <c r="CA423" s="14">
        <f t="shared" si="158"/>
        <v>0</v>
      </c>
      <c r="CC423" s="14">
        <f t="shared" si="159"/>
        <v>0</v>
      </c>
      <c r="CE423" s="14">
        <f t="shared" si="160"/>
        <v>0</v>
      </c>
      <c r="CG423" s="14">
        <f t="shared" si="161"/>
        <v>0</v>
      </c>
      <c r="CI423" s="14">
        <f t="shared" si="162"/>
        <v>0</v>
      </c>
      <c r="CK423" s="14">
        <f t="shared" si="163"/>
        <v>0</v>
      </c>
      <c r="CM423" s="14">
        <f t="shared" si="164"/>
        <v>0</v>
      </c>
      <c r="CO423" s="14">
        <f t="shared" si="165"/>
        <v>0</v>
      </c>
      <c r="CQ423" s="14">
        <f t="shared" si="166"/>
        <v>0</v>
      </c>
      <c r="CS423" s="14">
        <f t="shared" si="167"/>
        <v>0</v>
      </c>
    </row>
    <row r="424" spans="2:97" x14ac:dyDescent="0.35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6" t="s">
        <v>1473</v>
      </c>
      <c r="AY424" s="14">
        <f t="shared" si="144"/>
        <v>0</v>
      </c>
      <c r="BA424" s="14">
        <f t="shared" si="145"/>
        <v>0</v>
      </c>
      <c r="BC424" s="14">
        <f t="shared" si="146"/>
        <v>0</v>
      </c>
      <c r="BE424" s="14">
        <f t="shared" si="147"/>
        <v>0</v>
      </c>
      <c r="BG424" s="14">
        <f t="shared" si="148"/>
        <v>0</v>
      </c>
      <c r="BI424" s="14">
        <f t="shared" si="149"/>
        <v>0</v>
      </c>
      <c r="BK424" s="14">
        <f t="shared" si="150"/>
        <v>0</v>
      </c>
      <c r="BM424" s="14">
        <f t="shared" si="151"/>
        <v>0</v>
      </c>
      <c r="BO424" s="14">
        <f t="shared" si="152"/>
        <v>0</v>
      </c>
      <c r="BQ424" s="14">
        <f t="shared" si="153"/>
        <v>0</v>
      </c>
      <c r="BS424" s="14">
        <f t="shared" si="154"/>
        <v>0</v>
      </c>
      <c r="BU424" s="14">
        <f t="shared" si="155"/>
        <v>0</v>
      </c>
      <c r="BW424" s="14">
        <f t="shared" si="156"/>
        <v>0</v>
      </c>
      <c r="BY424" s="14">
        <f t="shared" si="157"/>
        <v>0</v>
      </c>
      <c r="CA424" s="14">
        <f t="shared" si="158"/>
        <v>0</v>
      </c>
      <c r="CC424" s="14">
        <f t="shared" si="159"/>
        <v>0</v>
      </c>
      <c r="CE424" s="14">
        <f t="shared" si="160"/>
        <v>0</v>
      </c>
      <c r="CG424" s="14">
        <f t="shared" si="161"/>
        <v>0</v>
      </c>
      <c r="CI424" s="14">
        <f t="shared" si="162"/>
        <v>0</v>
      </c>
      <c r="CK424" s="14">
        <f t="shared" si="163"/>
        <v>0</v>
      </c>
      <c r="CM424" s="14">
        <f t="shared" si="164"/>
        <v>0</v>
      </c>
      <c r="CO424" s="14">
        <f t="shared" si="165"/>
        <v>0</v>
      </c>
      <c r="CQ424" s="14">
        <f t="shared" si="166"/>
        <v>0</v>
      </c>
      <c r="CS424" s="14">
        <f t="shared" si="167"/>
        <v>0</v>
      </c>
    </row>
    <row r="425" spans="2:97" x14ac:dyDescent="0.3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6" t="s">
        <v>1473</v>
      </c>
      <c r="AY425" s="14">
        <f t="shared" si="144"/>
        <v>0</v>
      </c>
      <c r="BA425" s="14">
        <f t="shared" si="145"/>
        <v>0</v>
      </c>
      <c r="BC425" s="14">
        <f t="shared" si="146"/>
        <v>0</v>
      </c>
      <c r="BE425" s="14">
        <f t="shared" si="147"/>
        <v>0</v>
      </c>
      <c r="BG425" s="14">
        <f t="shared" si="148"/>
        <v>0</v>
      </c>
      <c r="BI425" s="14">
        <f t="shared" si="149"/>
        <v>0</v>
      </c>
      <c r="BK425" s="14">
        <f t="shared" si="150"/>
        <v>0</v>
      </c>
      <c r="BM425" s="14">
        <f t="shared" si="151"/>
        <v>0</v>
      </c>
      <c r="BO425" s="14">
        <f t="shared" si="152"/>
        <v>0</v>
      </c>
      <c r="BQ425" s="14">
        <f t="shared" si="153"/>
        <v>0</v>
      </c>
      <c r="BS425" s="14">
        <f t="shared" si="154"/>
        <v>0</v>
      </c>
      <c r="BU425" s="14">
        <f t="shared" si="155"/>
        <v>0</v>
      </c>
      <c r="BW425" s="14">
        <f t="shared" si="156"/>
        <v>0</v>
      </c>
      <c r="BY425" s="14">
        <f t="shared" si="157"/>
        <v>0</v>
      </c>
      <c r="CA425" s="14">
        <f t="shared" si="158"/>
        <v>0</v>
      </c>
      <c r="CC425" s="14">
        <f t="shared" si="159"/>
        <v>0</v>
      </c>
      <c r="CE425" s="14">
        <f t="shared" si="160"/>
        <v>0</v>
      </c>
      <c r="CG425" s="14">
        <f t="shared" si="161"/>
        <v>0</v>
      </c>
      <c r="CI425" s="14">
        <f t="shared" si="162"/>
        <v>0</v>
      </c>
      <c r="CK425" s="14">
        <f t="shared" si="163"/>
        <v>0</v>
      </c>
      <c r="CM425" s="14">
        <f t="shared" si="164"/>
        <v>0</v>
      </c>
      <c r="CO425" s="14">
        <f t="shared" si="165"/>
        <v>0</v>
      </c>
      <c r="CQ425" s="14">
        <f t="shared" si="166"/>
        <v>0</v>
      </c>
      <c r="CS425" s="14">
        <f t="shared" si="167"/>
        <v>0</v>
      </c>
    </row>
    <row r="426" spans="2:97" x14ac:dyDescent="0.35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6" t="s">
        <v>1473</v>
      </c>
      <c r="AY426" s="14">
        <f t="shared" si="144"/>
        <v>0</v>
      </c>
      <c r="BA426" s="14">
        <f t="shared" si="145"/>
        <v>0</v>
      </c>
      <c r="BC426" s="14">
        <f t="shared" si="146"/>
        <v>0</v>
      </c>
      <c r="BE426" s="14">
        <f t="shared" si="147"/>
        <v>0</v>
      </c>
      <c r="BG426" s="14">
        <f t="shared" si="148"/>
        <v>0</v>
      </c>
      <c r="BI426" s="14">
        <f t="shared" si="149"/>
        <v>0</v>
      </c>
      <c r="BK426" s="14">
        <f t="shared" si="150"/>
        <v>0</v>
      </c>
      <c r="BM426" s="14">
        <f t="shared" si="151"/>
        <v>0</v>
      </c>
      <c r="BO426" s="14">
        <f t="shared" si="152"/>
        <v>0</v>
      </c>
      <c r="BQ426" s="14">
        <f t="shared" si="153"/>
        <v>0</v>
      </c>
      <c r="BS426" s="14">
        <f t="shared" si="154"/>
        <v>0</v>
      </c>
      <c r="BU426" s="14">
        <f t="shared" si="155"/>
        <v>0</v>
      </c>
      <c r="BW426" s="14">
        <f t="shared" si="156"/>
        <v>0</v>
      </c>
      <c r="BY426" s="14">
        <f t="shared" si="157"/>
        <v>0</v>
      </c>
      <c r="CA426" s="14">
        <f t="shared" si="158"/>
        <v>0</v>
      </c>
      <c r="CC426" s="14">
        <f t="shared" si="159"/>
        <v>0</v>
      </c>
      <c r="CE426" s="14">
        <f t="shared" si="160"/>
        <v>0</v>
      </c>
      <c r="CG426" s="14">
        <f t="shared" si="161"/>
        <v>0</v>
      </c>
      <c r="CI426" s="14">
        <f t="shared" si="162"/>
        <v>0</v>
      </c>
      <c r="CK426" s="14">
        <f t="shared" si="163"/>
        <v>0</v>
      </c>
      <c r="CM426" s="14">
        <f t="shared" si="164"/>
        <v>0</v>
      </c>
      <c r="CO426" s="14">
        <f t="shared" si="165"/>
        <v>0</v>
      </c>
      <c r="CQ426" s="14">
        <f t="shared" si="166"/>
        <v>0</v>
      </c>
      <c r="CS426" s="14">
        <f t="shared" si="167"/>
        <v>0</v>
      </c>
    </row>
    <row r="427" spans="2:97" x14ac:dyDescent="0.35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6" t="s">
        <v>1473</v>
      </c>
      <c r="AY427" s="14">
        <f t="shared" si="144"/>
        <v>0</v>
      </c>
      <c r="BA427" s="14">
        <f t="shared" si="145"/>
        <v>0</v>
      </c>
      <c r="BC427" s="14">
        <f t="shared" si="146"/>
        <v>0</v>
      </c>
      <c r="BE427" s="14">
        <f t="shared" si="147"/>
        <v>0</v>
      </c>
      <c r="BG427" s="14">
        <f t="shared" si="148"/>
        <v>0</v>
      </c>
      <c r="BI427" s="14">
        <f t="shared" si="149"/>
        <v>0</v>
      </c>
      <c r="BK427" s="14">
        <f t="shared" si="150"/>
        <v>0</v>
      </c>
      <c r="BM427" s="14">
        <f t="shared" si="151"/>
        <v>0</v>
      </c>
      <c r="BO427" s="14">
        <f t="shared" si="152"/>
        <v>0</v>
      </c>
      <c r="BQ427" s="14">
        <f t="shared" si="153"/>
        <v>0</v>
      </c>
      <c r="BS427" s="14">
        <f t="shared" si="154"/>
        <v>0</v>
      </c>
      <c r="BU427" s="14">
        <f t="shared" si="155"/>
        <v>0</v>
      </c>
      <c r="BW427" s="14">
        <f t="shared" si="156"/>
        <v>0</v>
      </c>
      <c r="BY427" s="14">
        <f t="shared" si="157"/>
        <v>0</v>
      </c>
      <c r="CA427" s="14">
        <f t="shared" si="158"/>
        <v>0</v>
      </c>
      <c r="CC427" s="14">
        <f t="shared" si="159"/>
        <v>0</v>
      </c>
      <c r="CE427" s="14">
        <f t="shared" si="160"/>
        <v>0</v>
      </c>
      <c r="CG427" s="14">
        <f t="shared" si="161"/>
        <v>0</v>
      </c>
      <c r="CI427" s="14">
        <f t="shared" si="162"/>
        <v>0</v>
      </c>
      <c r="CK427" s="14">
        <f t="shared" si="163"/>
        <v>0</v>
      </c>
      <c r="CM427" s="14">
        <f t="shared" si="164"/>
        <v>0</v>
      </c>
      <c r="CO427" s="14">
        <f t="shared" si="165"/>
        <v>0</v>
      </c>
      <c r="CQ427" s="14">
        <f t="shared" si="166"/>
        <v>0</v>
      </c>
      <c r="CS427" s="14">
        <f t="shared" si="167"/>
        <v>0</v>
      </c>
    </row>
    <row r="428" spans="2:97" x14ac:dyDescent="0.35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6" t="s">
        <v>1473</v>
      </c>
      <c r="AY428" s="14">
        <f t="shared" si="144"/>
        <v>0</v>
      </c>
      <c r="BA428" s="14">
        <f t="shared" si="145"/>
        <v>0</v>
      </c>
      <c r="BC428" s="14">
        <f t="shared" si="146"/>
        <v>0</v>
      </c>
      <c r="BE428" s="14">
        <f t="shared" si="147"/>
        <v>0</v>
      </c>
      <c r="BG428" s="14">
        <f t="shared" si="148"/>
        <v>0</v>
      </c>
      <c r="BI428" s="14">
        <f t="shared" si="149"/>
        <v>0</v>
      </c>
      <c r="BK428" s="14">
        <f t="shared" si="150"/>
        <v>0</v>
      </c>
      <c r="BM428" s="14">
        <f t="shared" si="151"/>
        <v>0</v>
      </c>
      <c r="BO428" s="14">
        <f t="shared" si="152"/>
        <v>0</v>
      </c>
      <c r="BQ428" s="14">
        <f t="shared" si="153"/>
        <v>0</v>
      </c>
      <c r="BS428" s="14">
        <f t="shared" si="154"/>
        <v>0</v>
      </c>
      <c r="BU428" s="14">
        <f t="shared" si="155"/>
        <v>0</v>
      </c>
      <c r="BW428" s="14">
        <f t="shared" si="156"/>
        <v>0</v>
      </c>
      <c r="BY428" s="14">
        <f t="shared" si="157"/>
        <v>0</v>
      </c>
      <c r="CA428" s="14">
        <f t="shared" si="158"/>
        <v>0</v>
      </c>
      <c r="CC428" s="14">
        <f t="shared" si="159"/>
        <v>0</v>
      </c>
      <c r="CE428" s="14">
        <f t="shared" si="160"/>
        <v>0</v>
      </c>
      <c r="CG428" s="14">
        <f t="shared" si="161"/>
        <v>0</v>
      </c>
      <c r="CI428" s="14">
        <f t="shared" si="162"/>
        <v>0</v>
      </c>
      <c r="CK428" s="14">
        <f t="shared" si="163"/>
        <v>0</v>
      </c>
      <c r="CM428" s="14">
        <f t="shared" si="164"/>
        <v>0</v>
      </c>
      <c r="CO428" s="14">
        <f t="shared" si="165"/>
        <v>0</v>
      </c>
      <c r="CQ428" s="14">
        <f t="shared" si="166"/>
        <v>0</v>
      </c>
      <c r="CS428" s="14">
        <f t="shared" si="167"/>
        <v>0</v>
      </c>
    </row>
    <row r="429" spans="2:97" x14ac:dyDescent="0.35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6" t="s">
        <v>1473</v>
      </c>
      <c r="AY429" s="14">
        <f t="shared" si="144"/>
        <v>0</v>
      </c>
      <c r="BA429" s="14">
        <f t="shared" si="145"/>
        <v>0</v>
      </c>
      <c r="BC429" s="14">
        <f t="shared" si="146"/>
        <v>0</v>
      </c>
      <c r="BE429" s="14">
        <f t="shared" si="147"/>
        <v>0</v>
      </c>
      <c r="BG429" s="14">
        <f t="shared" si="148"/>
        <v>0</v>
      </c>
      <c r="BI429" s="14">
        <f t="shared" si="149"/>
        <v>0</v>
      </c>
      <c r="BK429" s="14">
        <f t="shared" si="150"/>
        <v>0</v>
      </c>
      <c r="BM429" s="14">
        <f t="shared" si="151"/>
        <v>0</v>
      </c>
      <c r="BO429" s="14">
        <f t="shared" si="152"/>
        <v>0</v>
      </c>
      <c r="BQ429" s="14">
        <f t="shared" si="153"/>
        <v>0</v>
      </c>
      <c r="BS429" s="14">
        <f t="shared" si="154"/>
        <v>0</v>
      </c>
      <c r="BU429" s="14">
        <f t="shared" si="155"/>
        <v>0</v>
      </c>
      <c r="BW429" s="14">
        <f t="shared" si="156"/>
        <v>0</v>
      </c>
      <c r="BY429" s="14">
        <f t="shared" si="157"/>
        <v>0</v>
      </c>
      <c r="CA429" s="14">
        <f t="shared" si="158"/>
        <v>0</v>
      </c>
      <c r="CC429" s="14">
        <f t="shared" si="159"/>
        <v>0</v>
      </c>
      <c r="CE429" s="14">
        <f t="shared" si="160"/>
        <v>0</v>
      </c>
      <c r="CG429" s="14">
        <f t="shared" si="161"/>
        <v>0</v>
      </c>
      <c r="CI429" s="14">
        <f t="shared" si="162"/>
        <v>0</v>
      </c>
      <c r="CK429" s="14">
        <f t="shared" si="163"/>
        <v>0</v>
      </c>
      <c r="CM429" s="14">
        <f t="shared" si="164"/>
        <v>0</v>
      </c>
      <c r="CO429" s="14">
        <f t="shared" si="165"/>
        <v>0</v>
      </c>
      <c r="CQ429" s="14">
        <f t="shared" si="166"/>
        <v>0</v>
      </c>
      <c r="CS429" s="14">
        <f t="shared" si="167"/>
        <v>0</v>
      </c>
    </row>
    <row r="430" spans="2:97" x14ac:dyDescent="0.35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6" t="s">
        <v>1473</v>
      </c>
      <c r="AY430" s="14">
        <f t="shared" si="144"/>
        <v>0</v>
      </c>
      <c r="BA430" s="14">
        <f t="shared" si="145"/>
        <v>0</v>
      </c>
      <c r="BC430" s="14">
        <f t="shared" si="146"/>
        <v>0</v>
      </c>
      <c r="BE430" s="14">
        <f t="shared" si="147"/>
        <v>0</v>
      </c>
      <c r="BG430" s="14">
        <f t="shared" si="148"/>
        <v>0</v>
      </c>
      <c r="BI430" s="14">
        <f t="shared" si="149"/>
        <v>0</v>
      </c>
      <c r="BK430" s="14">
        <f t="shared" si="150"/>
        <v>0</v>
      </c>
      <c r="BM430" s="14">
        <f t="shared" si="151"/>
        <v>0</v>
      </c>
      <c r="BO430" s="14">
        <f t="shared" si="152"/>
        <v>0</v>
      </c>
      <c r="BQ430" s="14">
        <f t="shared" si="153"/>
        <v>0</v>
      </c>
      <c r="BS430" s="14">
        <f t="shared" si="154"/>
        <v>0</v>
      </c>
      <c r="BU430" s="14">
        <f t="shared" si="155"/>
        <v>0</v>
      </c>
      <c r="BW430" s="14">
        <f t="shared" si="156"/>
        <v>0</v>
      </c>
      <c r="BY430" s="14">
        <f t="shared" si="157"/>
        <v>0</v>
      </c>
      <c r="CA430" s="14">
        <f t="shared" si="158"/>
        <v>0</v>
      </c>
      <c r="CC430" s="14">
        <f t="shared" si="159"/>
        <v>0</v>
      </c>
      <c r="CE430" s="14">
        <f t="shared" si="160"/>
        <v>0</v>
      </c>
      <c r="CG430" s="14">
        <f t="shared" si="161"/>
        <v>0</v>
      </c>
      <c r="CI430" s="14">
        <f t="shared" si="162"/>
        <v>0</v>
      </c>
      <c r="CK430" s="14">
        <f t="shared" si="163"/>
        <v>0</v>
      </c>
      <c r="CM430" s="14">
        <f t="shared" si="164"/>
        <v>0</v>
      </c>
      <c r="CO430" s="14">
        <f t="shared" si="165"/>
        <v>0</v>
      </c>
      <c r="CQ430" s="14">
        <f t="shared" si="166"/>
        <v>0</v>
      </c>
      <c r="CS430" s="14">
        <f t="shared" si="167"/>
        <v>0</v>
      </c>
    </row>
    <row r="431" spans="2:97" x14ac:dyDescent="0.35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6" t="s">
        <v>1473</v>
      </c>
      <c r="AY431" s="14">
        <f t="shared" si="144"/>
        <v>0</v>
      </c>
      <c r="BA431" s="14">
        <f t="shared" si="145"/>
        <v>0</v>
      </c>
      <c r="BC431" s="14">
        <f t="shared" si="146"/>
        <v>0</v>
      </c>
      <c r="BE431" s="14">
        <f t="shared" si="147"/>
        <v>0</v>
      </c>
      <c r="BG431" s="14">
        <f t="shared" si="148"/>
        <v>0</v>
      </c>
      <c r="BI431" s="14">
        <f t="shared" si="149"/>
        <v>0</v>
      </c>
      <c r="BK431" s="14">
        <f t="shared" si="150"/>
        <v>0</v>
      </c>
      <c r="BM431" s="14">
        <f t="shared" si="151"/>
        <v>0</v>
      </c>
      <c r="BO431" s="14">
        <f t="shared" si="152"/>
        <v>0</v>
      </c>
      <c r="BQ431" s="14">
        <f t="shared" si="153"/>
        <v>0</v>
      </c>
      <c r="BS431" s="14">
        <f t="shared" si="154"/>
        <v>0</v>
      </c>
      <c r="BU431" s="14">
        <f t="shared" si="155"/>
        <v>0</v>
      </c>
      <c r="BW431" s="14">
        <f t="shared" si="156"/>
        <v>0</v>
      </c>
      <c r="BY431" s="14">
        <f t="shared" si="157"/>
        <v>0</v>
      </c>
      <c r="CA431" s="14">
        <f t="shared" si="158"/>
        <v>0</v>
      </c>
      <c r="CC431" s="14">
        <f t="shared" si="159"/>
        <v>0</v>
      </c>
      <c r="CE431" s="14">
        <f t="shared" si="160"/>
        <v>0</v>
      </c>
      <c r="CG431" s="14">
        <f t="shared" si="161"/>
        <v>0</v>
      </c>
      <c r="CI431" s="14">
        <f t="shared" si="162"/>
        <v>0</v>
      </c>
      <c r="CK431" s="14">
        <f t="shared" si="163"/>
        <v>0</v>
      </c>
      <c r="CM431" s="14">
        <f t="shared" si="164"/>
        <v>0</v>
      </c>
      <c r="CO431" s="14">
        <f t="shared" si="165"/>
        <v>0</v>
      </c>
      <c r="CQ431" s="14">
        <f t="shared" si="166"/>
        <v>0</v>
      </c>
      <c r="CS431" s="14">
        <f t="shared" si="167"/>
        <v>0</v>
      </c>
    </row>
    <row r="432" spans="2:97" x14ac:dyDescent="0.35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6" t="s">
        <v>1473</v>
      </c>
      <c r="AY432" s="14">
        <f t="shared" si="144"/>
        <v>0</v>
      </c>
      <c r="BA432" s="14">
        <f t="shared" si="145"/>
        <v>0</v>
      </c>
      <c r="BC432" s="14">
        <f t="shared" si="146"/>
        <v>0</v>
      </c>
      <c r="BE432" s="14">
        <f t="shared" si="147"/>
        <v>0</v>
      </c>
      <c r="BG432" s="14">
        <f t="shared" si="148"/>
        <v>0</v>
      </c>
      <c r="BI432" s="14">
        <f t="shared" si="149"/>
        <v>0</v>
      </c>
      <c r="BK432" s="14">
        <f t="shared" si="150"/>
        <v>0</v>
      </c>
      <c r="BM432" s="14">
        <f t="shared" si="151"/>
        <v>0</v>
      </c>
      <c r="BO432" s="14">
        <f t="shared" si="152"/>
        <v>0</v>
      </c>
      <c r="BQ432" s="14">
        <f t="shared" si="153"/>
        <v>0</v>
      </c>
      <c r="BS432" s="14">
        <f t="shared" si="154"/>
        <v>0</v>
      </c>
      <c r="BU432" s="14">
        <f t="shared" si="155"/>
        <v>0</v>
      </c>
      <c r="BW432" s="14">
        <f t="shared" si="156"/>
        <v>0</v>
      </c>
      <c r="BY432" s="14">
        <f t="shared" si="157"/>
        <v>0</v>
      </c>
      <c r="CA432" s="14">
        <f t="shared" si="158"/>
        <v>0</v>
      </c>
      <c r="CC432" s="14">
        <f t="shared" si="159"/>
        <v>0</v>
      </c>
      <c r="CE432" s="14">
        <f t="shared" si="160"/>
        <v>0</v>
      </c>
      <c r="CG432" s="14">
        <f t="shared" si="161"/>
        <v>0</v>
      </c>
      <c r="CI432" s="14">
        <f t="shared" si="162"/>
        <v>0</v>
      </c>
      <c r="CK432" s="14">
        <f t="shared" si="163"/>
        <v>0</v>
      </c>
      <c r="CM432" s="14">
        <f t="shared" si="164"/>
        <v>0</v>
      </c>
      <c r="CO432" s="14">
        <f t="shared" si="165"/>
        <v>0</v>
      </c>
      <c r="CQ432" s="14">
        <f t="shared" si="166"/>
        <v>0</v>
      </c>
      <c r="CS432" s="14">
        <f t="shared" si="167"/>
        <v>0</v>
      </c>
    </row>
    <row r="433" spans="2:97" x14ac:dyDescent="0.35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6" t="s">
        <v>1473</v>
      </c>
      <c r="AY433" s="14">
        <f t="shared" si="144"/>
        <v>0</v>
      </c>
      <c r="BA433" s="14">
        <f t="shared" si="145"/>
        <v>0</v>
      </c>
      <c r="BC433" s="14">
        <f t="shared" si="146"/>
        <v>0</v>
      </c>
      <c r="BE433" s="14">
        <f t="shared" si="147"/>
        <v>0</v>
      </c>
      <c r="BG433" s="14">
        <f t="shared" si="148"/>
        <v>0</v>
      </c>
      <c r="BI433" s="14">
        <f t="shared" si="149"/>
        <v>0</v>
      </c>
      <c r="BK433" s="14">
        <f t="shared" si="150"/>
        <v>0</v>
      </c>
      <c r="BM433" s="14">
        <f t="shared" si="151"/>
        <v>0</v>
      </c>
      <c r="BO433" s="14">
        <f t="shared" si="152"/>
        <v>0</v>
      </c>
      <c r="BQ433" s="14">
        <f t="shared" si="153"/>
        <v>0</v>
      </c>
      <c r="BS433" s="14">
        <f t="shared" si="154"/>
        <v>0</v>
      </c>
      <c r="BU433" s="14">
        <f t="shared" si="155"/>
        <v>0</v>
      </c>
      <c r="BW433" s="14">
        <f t="shared" si="156"/>
        <v>0</v>
      </c>
      <c r="BY433" s="14">
        <f t="shared" si="157"/>
        <v>0</v>
      </c>
      <c r="CA433" s="14">
        <f t="shared" si="158"/>
        <v>0</v>
      </c>
      <c r="CC433" s="14">
        <f t="shared" si="159"/>
        <v>0</v>
      </c>
      <c r="CE433" s="14">
        <f t="shared" si="160"/>
        <v>0</v>
      </c>
      <c r="CG433" s="14">
        <f t="shared" si="161"/>
        <v>0</v>
      </c>
      <c r="CI433" s="14">
        <f t="shared" si="162"/>
        <v>0</v>
      </c>
      <c r="CK433" s="14">
        <f t="shared" si="163"/>
        <v>0</v>
      </c>
      <c r="CM433" s="14">
        <f t="shared" si="164"/>
        <v>0</v>
      </c>
      <c r="CO433" s="14">
        <f t="shared" si="165"/>
        <v>0</v>
      </c>
      <c r="CQ433" s="14">
        <f t="shared" si="166"/>
        <v>0</v>
      </c>
      <c r="CS433" s="14">
        <f t="shared" si="167"/>
        <v>0</v>
      </c>
    </row>
    <row r="434" spans="2:97" x14ac:dyDescent="0.35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6" t="s">
        <v>1473</v>
      </c>
      <c r="AY434" s="14">
        <f t="shared" si="144"/>
        <v>0</v>
      </c>
      <c r="BA434" s="14">
        <f t="shared" si="145"/>
        <v>0</v>
      </c>
      <c r="BC434" s="14">
        <f t="shared" si="146"/>
        <v>0</v>
      </c>
      <c r="BE434" s="14">
        <f t="shared" si="147"/>
        <v>0</v>
      </c>
      <c r="BG434" s="14">
        <f t="shared" si="148"/>
        <v>0</v>
      </c>
      <c r="BI434" s="14">
        <f t="shared" si="149"/>
        <v>0</v>
      </c>
      <c r="BK434" s="14">
        <f t="shared" si="150"/>
        <v>0</v>
      </c>
      <c r="BM434" s="14">
        <f t="shared" si="151"/>
        <v>0</v>
      </c>
      <c r="BO434" s="14">
        <f t="shared" si="152"/>
        <v>0</v>
      </c>
      <c r="BQ434" s="14">
        <f t="shared" si="153"/>
        <v>0</v>
      </c>
      <c r="BS434" s="14">
        <f t="shared" si="154"/>
        <v>0</v>
      </c>
      <c r="BU434" s="14">
        <f t="shared" si="155"/>
        <v>0</v>
      </c>
      <c r="BW434" s="14">
        <f t="shared" si="156"/>
        <v>0</v>
      </c>
      <c r="BY434" s="14">
        <f t="shared" si="157"/>
        <v>0</v>
      </c>
      <c r="CA434" s="14">
        <f t="shared" si="158"/>
        <v>0</v>
      </c>
      <c r="CC434" s="14">
        <f t="shared" si="159"/>
        <v>0</v>
      </c>
      <c r="CE434" s="14">
        <f t="shared" si="160"/>
        <v>0</v>
      </c>
      <c r="CG434" s="14">
        <f t="shared" si="161"/>
        <v>0</v>
      </c>
      <c r="CI434" s="14">
        <f t="shared" si="162"/>
        <v>0</v>
      </c>
      <c r="CK434" s="14">
        <f t="shared" si="163"/>
        <v>0</v>
      </c>
      <c r="CM434" s="14">
        <f t="shared" si="164"/>
        <v>0</v>
      </c>
      <c r="CO434" s="14">
        <f t="shared" si="165"/>
        <v>0</v>
      </c>
      <c r="CQ434" s="14">
        <f t="shared" si="166"/>
        <v>0</v>
      </c>
      <c r="CS434" s="14">
        <f t="shared" si="167"/>
        <v>0</v>
      </c>
    </row>
    <row r="435" spans="2:97" x14ac:dyDescent="0.3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6" t="s">
        <v>1473</v>
      </c>
      <c r="AY435" s="14">
        <f t="shared" si="144"/>
        <v>0</v>
      </c>
      <c r="BA435" s="14">
        <f t="shared" si="145"/>
        <v>0</v>
      </c>
      <c r="BC435" s="14">
        <f t="shared" si="146"/>
        <v>0</v>
      </c>
      <c r="BE435" s="14">
        <f t="shared" si="147"/>
        <v>0</v>
      </c>
      <c r="BG435" s="14">
        <f t="shared" si="148"/>
        <v>0</v>
      </c>
      <c r="BI435" s="14">
        <f t="shared" si="149"/>
        <v>0</v>
      </c>
      <c r="BK435" s="14">
        <f t="shared" si="150"/>
        <v>0</v>
      </c>
      <c r="BM435" s="14">
        <f t="shared" si="151"/>
        <v>0</v>
      </c>
      <c r="BO435" s="14">
        <f t="shared" si="152"/>
        <v>0</v>
      </c>
      <c r="BQ435" s="14">
        <f t="shared" si="153"/>
        <v>0</v>
      </c>
      <c r="BS435" s="14">
        <f t="shared" si="154"/>
        <v>0</v>
      </c>
      <c r="BU435" s="14">
        <f t="shared" si="155"/>
        <v>0</v>
      </c>
      <c r="BW435" s="14">
        <f t="shared" si="156"/>
        <v>0</v>
      </c>
      <c r="BY435" s="14">
        <f t="shared" si="157"/>
        <v>0</v>
      </c>
      <c r="CA435" s="14">
        <f t="shared" si="158"/>
        <v>0</v>
      </c>
      <c r="CC435" s="14">
        <f t="shared" si="159"/>
        <v>0</v>
      </c>
      <c r="CE435" s="14">
        <f t="shared" si="160"/>
        <v>0</v>
      </c>
      <c r="CG435" s="14">
        <f t="shared" si="161"/>
        <v>0</v>
      </c>
      <c r="CI435" s="14">
        <f t="shared" si="162"/>
        <v>0</v>
      </c>
      <c r="CK435" s="14">
        <f t="shared" si="163"/>
        <v>0</v>
      </c>
      <c r="CM435" s="14">
        <f t="shared" si="164"/>
        <v>0</v>
      </c>
      <c r="CO435" s="14">
        <f t="shared" si="165"/>
        <v>0</v>
      </c>
      <c r="CQ435" s="14">
        <f t="shared" si="166"/>
        <v>0</v>
      </c>
      <c r="CS435" s="14">
        <f t="shared" si="167"/>
        <v>0</v>
      </c>
    </row>
    <row r="436" spans="2:97" x14ac:dyDescent="0.35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6" t="s">
        <v>1473</v>
      </c>
      <c r="AY436" s="14">
        <f t="shared" si="144"/>
        <v>0</v>
      </c>
      <c r="BA436" s="14">
        <f t="shared" si="145"/>
        <v>0</v>
      </c>
      <c r="BC436" s="14">
        <f t="shared" si="146"/>
        <v>0</v>
      </c>
      <c r="BE436" s="14">
        <f t="shared" si="147"/>
        <v>0</v>
      </c>
      <c r="BG436" s="14">
        <f t="shared" si="148"/>
        <v>0</v>
      </c>
      <c r="BI436" s="14">
        <f t="shared" si="149"/>
        <v>0</v>
      </c>
      <c r="BK436" s="14">
        <f t="shared" si="150"/>
        <v>0</v>
      </c>
      <c r="BM436" s="14">
        <f t="shared" si="151"/>
        <v>0</v>
      </c>
      <c r="BO436" s="14">
        <f t="shared" si="152"/>
        <v>0</v>
      </c>
      <c r="BQ436" s="14">
        <f t="shared" si="153"/>
        <v>0</v>
      </c>
      <c r="BS436" s="14">
        <f t="shared" si="154"/>
        <v>0</v>
      </c>
      <c r="BU436" s="14">
        <f t="shared" si="155"/>
        <v>0</v>
      </c>
      <c r="BW436" s="14">
        <f t="shared" si="156"/>
        <v>0</v>
      </c>
      <c r="BY436" s="14">
        <f t="shared" si="157"/>
        <v>0</v>
      </c>
      <c r="CA436" s="14">
        <f t="shared" si="158"/>
        <v>0</v>
      </c>
      <c r="CC436" s="14">
        <f t="shared" si="159"/>
        <v>0</v>
      </c>
      <c r="CE436" s="14">
        <f t="shared" si="160"/>
        <v>0</v>
      </c>
      <c r="CG436" s="14">
        <f t="shared" si="161"/>
        <v>0</v>
      </c>
      <c r="CI436" s="14">
        <f t="shared" si="162"/>
        <v>0</v>
      </c>
      <c r="CK436" s="14">
        <f t="shared" si="163"/>
        <v>0</v>
      </c>
      <c r="CM436" s="14">
        <f t="shared" si="164"/>
        <v>0</v>
      </c>
      <c r="CO436" s="14">
        <f t="shared" si="165"/>
        <v>0</v>
      </c>
      <c r="CQ436" s="14">
        <f t="shared" si="166"/>
        <v>0</v>
      </c>
      <c r="CS436" s="14">
        <f t="shared" si="167"/>
        <v>0</v>
      </c>
    </row>
    <row r="437" spans="2:97" x14ac:dyDescent="0.35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6" t="s">
        <v>1473</v>
      </c>
      <c r="AY437" s="14">
        <f t="shared" si="144"/>
        <v>0</v>
      </c>
      <c r="BA437" s="14">
        <f t="shared" si="145"/>
        <v>0</v>
      </c>
      <c r="BC437" s="14">
        <f t="shared" si="146"/>
        <v>0</v>
      </c>
      <c r="BE437" s="14">
        <f t="shared" si="147"/>
        <v>0</v>
      </c>
      <c r="BG437" s="14">
        <f t="shared" si="148"/>
        <v>0</v>
      </c>
      <c r="BI437" s="14">
        <f t="shared" si="149"/>
        <v>0</v>
      </c>
      <c r="BK437" s="14">
        <f t="shared" si="150"/>
        <v>0</v>
      </c>
      <c r="BM437" s="14">
        <f t="shared" si="151"/>
        <v>0</v>
      </c>
      <c r="BO437" s="14">
        <f t="shared" si="152"/>
        <v>0</v>
      </c>
      <c r="BQ437" s="14">
        <f t="shared" si="153"/>
        <v>0</v>
      </c>
      <c r="BS437" s="14">
        <f t="shared" si="154"/>
        <v>0</v>
      </c>
      <c r="BU437" s="14">
        <f t="shared" si="155"/>
        <v>0</v>
      </c>
      <c r="BW437" s="14">
        <f t="shared" si="156"/>
        <v>0</v>
      </c>
      <c r="BY437" s="14">
        <f t="shared" si="157"/>
        <v>0</v>
      </c>
      <c r="CA437" s="14">
        <f t="shared" si="158"/>
        <v>0</v>
      </c>
      <c r="CC437" s="14">
        <f t="shared" si="159"/>
        <v>0</v>
      </c>
      <c r="CE437" s="14">
        <f t="shared" si="160"/>
        <v>0</v>
      </c>
      <c r="CG437" s="14">
        <f t="shared" si="161"/>
        <v>0</v>
      </c>
      <c r="CI437" s="14">
        <f t="shared" si="162"/>
        <v>0</v>
      </c>
      <c r="CK437" s="14">
        <f t="shared" si="163"/>
        <v>0</v>
      </c>
      <c r="CM437" s="14">
        <f t="shared" si="164"/>
        <v>0</v>
      </c>
      <c r="CO437" s="14">
        <f t="shared" si="165"/>
        <v>0</v>
      </c>
      <c r="CQ437" s="14">
        <f t="shared" si="166"/>
        <v>0</v>
      </c>
      <c r="CS437" s="14">
        <f t="shared" si="167"/>
        <v>0</v>
      </c>
    </row>
    <row r="438" spans="2:97" x14ac:dyDescent="0.35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6" t="s">
        <v>1473</v>
      </c>
      <c r="AY438" s="14">
        <f t="shared" si="144"/>
        <v>0</v>
      </c>
      <c r="BA438" s="14">
        <f t="shared" si="145"/>
        <v>0</v>
      </c>
      <c r="BC438" s="14">
        <f t="shared" si="146"/>
        <v>0</v>
      </c>
      <c r="BE438" s="14">
        <f t="shared" si="147"/>
        <v>0</v>
      </c>
      <c r="BG438" s="14">
        <f t="shared" si="148"/>
        <v>0</v>
      </c>
      <c r="BI438" s="14">
        <f t="shared" si="149"/>
        <v>0</v>
      </c>
      <c r="BK438" s="14">
        <f t="shared" si="150"/>
        <v>0</v>
      </c>
      <c r="BM438" s="14">
        <f t="shared" si="151"/>
        <v>0</v>
      </c>
      <c r="BO438" s="14">
        <f t="shared" si="152"/>
        <v>0</v>
      </c>
      <c r="BQ438" s="14">
        <f t="shared" si="153"/>
        <v>0</v>
      </c>
      <c r="BS438" s="14">
        <f t="shared" si="154"/>
        <v>0</v>
      </c>
      <c r="BU438" s="14">
        <f t="shared" si="155"/>
        <v>0</v>
      </c>
      <c r="BW438" s="14">
        <f t="shared" si="156"/>
        <v>0</v>
      </c>
      <c r="BY438" s="14">
        <f t="shared" si="157"/>
        <v>0</v>
      </c>
      <c r="CA438" s="14">
        <f t="shared" si="158"/>
        <v>0</v>
      </c>
      <c r="CC438" s="14">
        <f t="shared" si="159"/>
        <v>0</v>
      </c>
      <c r="CE438" s="14">
        <f t="shared" si="160"/>
        <v>0</v>
      </c>
      <c r="CG438" s="14">
        <f t="shared" si="161"/>
        <v>0</v>
      </c>
      <c r="CI438" s="14">
        <f t="shared" si="162"/>
        <v>0</v>
      </c>
      <c r="CK438" s="14">
        <f t="shared" si="163"/>
        <v>0</v>
      </c>
      <c r="CM438" s="14">
        <f t="shared" si="164"/>
        <v>0</v>
      </c>
      <c r="CO438" s="14">
        <f t="shared" si="165"/>
        <v>0</v>
      </c>
      <c r="CQ438" s="14">
        <f t="shared" si="166"/>
        <v>0</v>
      </c>
      <c r="CS438" s="14">
        <f t="shared" si="167"/>
        <v>0</v>
      </c>
    </row>
    <row r="439" spans="2:97" x14ac:dyDescent="0.35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6" t="s">
        <v>1473</v>
      </c>
      <c r="AY439" s="14">
        <f t="shared" si="144"/>
        <v>0</v>
      </c>
      <c r="BA439" s="14">
        <f t="shared" si="145"/>
        <v>0</v>
      </c>
      <c r="BC439" s="14">
        <f t="shared" si="146"/>
        <v>0</v>
      </c>
      <c r="BE439" s="14">
        <f t="shared" si="147"/>
        <v>0</v>
      </c>
      <c r="BG439" s="14">
        <f t="shared" si="148"/>
        <v>0</v>
      </c>
      <c r="BI439" s="14">
        <f t="shared" si="149"/>
        <v>0</v>
      </c>
      <c r="BK439" s="14">
        <f t="shared" si="150"/>
        <v>0</v>
      </c>
      <c r="BM439" s="14">
        <f t="shared" si="151"/>
        <v>0</v>
      </c>
      <c r="BO439" s="14">
        <f t="shared" si="152"/>
        <v>0</v>
      </c>
      <c r="BQ439" s="14">
        <f t="shared" si="153"/>
        <v>0</v>
      </c>
      <c r="BS439" s="14">
        <f t="shared" si="154"/>
        <v>0</v>
      </c>
      <c r="BU439" s="14">
        <f t="shared" si="155"/>
        <v>0</v>
      </c>
      <c r="BW439" s="14">
        <f t="shared" si="156"/>
        <v>0</v>
      </c>
      <c r="BY439" s="14">
        <f t="shared" si="157"/>
        <v>0</v>
      </c>
      <c r="CA439" s="14">
        <f t="shared" si="158"/>
        <v>0</v>
      </c>
      <c r="CC439" s="14">
        <f t="shared" si="159"/>
        <v>0</v>
      </c>
      <c r="CE439" s="14">
        <f t="shared" si="160"/>
        <v>0</v>
      </c>
      <c r="CG439" s="14">
        <f t="shared" si="161"/>
        <v>0</v>
      </c>
      <c r="CI439" s="14">
        <f t="shared" si="162"/>
        <v>0</v>
      </c>
      <c r="CK439" s="14">
        <f t="shared" si="163"/>
        <v>0</v>
      </c>
      <c r="CM439" s="14">
        <f t="shared" si="164"/>
        <v>0</v>
      </c>
      <c r="CO439" s="14">
        <f t="shared" si="165"/>
        <v>0</v>
      </c>
      <c r="CQ439" s="14">
        <f t="shared" si="166"/>
        <v>0</v>
      </c>
      <c r="CS439" s="14">
        <f t="shared" si="167"/>
        <v>0</v>
      </c>
    </row>
    <row r="440" spans="2:97" x14ac:dyDescent="0.35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6" t="s">
        <v>1473</v>
      </c>
      <c r="AY440" s="14">
        <f t="shared" si="144"/>
        <v>0</v>
      </c>
      <c r="BA440" s="14">
        <f t="shared" si="145"/>
        <v>0</v>
      </c>
      <c r="BC440" s="14">
        <f t="shared" si="146"/>
        <v>0</v>
      </c>
      <c r="BE440" s="14">
        <f t="shared" si="147"/>
        <v>0</v>
      </c>
      <c r="BG440" s="14">
        <f t="shared" si="148"/>
        <v>0</v>
      </c>
      <c r="BI440" s="14">
        <f t="shared" si="149"/>
        <v>0</v>
      </c>
      <c r="BK440" s="14">
        <f t="shared" si="150"/>
        <v>0</v>
      </c>
      <c r="BM440" s="14">
        <f t="shared" si="151"/>
        <v>0</v>
      </c>
      <c r="BO440" s="14">
        <f t="shared" si="152"/>
        <v>0</v>
      </c>
      <c r="BQ440" s="14">
        <f t="shared" si="153"/>
        <v>0</v>
      </c>
      <c r="BS440" s="14">
        <f t="shared" si="154"/>
        <v>0</v>
      </c>
      <c r="BU440" s="14">
        <f t="shared" si="155"/>
        <v>0</v>
      </c>
      <c r="BW440" s="14">
        <f t="shared" si="156"/>
        <v>0</v>
      </c>
      <c r="BY440" s="14">
        <f t="shared" si="157"/>
        <v>0</v>
      </c>
      <c r="CA440" s="14">
        <f t="shared" si="158"/>
        <v>0</v>
      </c>
      <c r="CC440" s="14">
        <f t="shared" si="159"/>
        <v>0</v>
      </c>
      <c r="CE440" s="14">
        <f t="shared" si="160"/>
        <v>0</v>
      </c>
      <c r="CG440" s="14">
        <f t="shared" si="161"/>
        <v>0</v>
      </c>
      <c r="CI440" s="14">
        <f t="shared" si="162"/>
        <v>0</v>
      </c>
      <c r="CK440" s="14">
        <f t="shared" si="163"/>
        <v>0</v>
      </c>
      <c r="CM440" s="14">
        <f t="shared" si="164"/>
        <v>0</v>
      </c>
      <c r="CO440" s="14">
        <f t="shared" si="165"/>
        <v>0</v>
      </c>
      <c r="CQ440" s="14">
        <f t="shared" si="166"/>
        <v>0</v>
      </c>
      <c r="CS440" s="14">
        <f t="shared" si="167"/>
        <v>0</v>
      </c>
    </row>
    <row r="441" spans="2:97" x14ac:dyDescent="0.35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6" t="s">
        <v>1473</v>
      </c>
      <c r="AY441" s="14">
        <f t="shared" si="144"/>
        <v>0</v>
      </c>
      <c r="BA441" s="14">
        <f t="shared" si="145"/>
        <v>0</v>
      </c>
      <c r="BC441" s="14">
        <f t="shared" si="146"/>
        <v>0</v>
      </c>
      <c r="BE441" s="14">
        <f t="shared" si="147"/>
        <v>0</v>
      </c>
      <c r="BG441" s="14">
        <f t="shared" si="148"/>
        <v>0</v>
      </c>
      <c r="BI441" s="14">
        <f t="shared" si="149"/>
        <v>0</v>
      </c>
      <c r="BK441" s="14">
        <f t="shared" si="150"/>
        <v>0</v>
      </c>
      <c r="BM441" s="14">
        <f t="shared" si="151"/>
        <v>0</v>
      </c>
      <c r="BO441" s="14">
        <f t="shared" si="152"/>
        <v>0</v>
      </c>
      <c r="BQ441" s="14">
        <f t="shared" si="153"/>
        <v>0</v>
      </c>
      <c r="BS441" s="14">
        <f t="shared" si="154"/>
        <v>0</v>
      </c>
      <c r="BU441" s="14">
        <f t="shared" si="155"/>
        <v>0</v>
      </c>
      <c r="BW441" s="14">
        <f t="shared" si="156"/>
        <v>0</v>
      </c>
      <c r="BY441" s="14">
        <f t="shared" si="157"/>
        <v>0</v>
      </c>
      <c r="CA441" s="14">
        <f t="shared" si="158"/>
        <v>0</v>
      </c>
      <c r="CC441" s="14">
        <f t="shared" si="159"/>
        <v>0</v>
      </c>
      <c r="CE441" s="14">
        <f t="shared" si="160"/>
        <v>0</v>
      </c>
      <c r="CG441" s="14">
        <f t="shared" si="161"/>
        <v>0</v>
      </c>
      <c r="CI441" s="14">
        <f t="shared" si="162"/>
        <v>0</v>
      </c>
      <c r="CK441" s="14">
        <f t="shared" si="163"/>
        <v>0</v>
      </c>
      <c r="CM441" s="14">
        <f t="shared" si="164"/>
        <v>0</v>
      </c>
      <c r="CO441" s="14">
        <f t="shared" si="165"/>
        <v>0</v>
      </c>
      <c r="CQ441" s="14">
        <f t="shared" si="166"/>
        <v>0</v>
      </c>
      <c r="CS441" s="14">
        <f t="shared" si="167"/>
        <v>0</v>
      </c>
    </row>
    <row r="442" spans="2:97" x14ac:dyDescent="0.35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6" t="s">
        <v>1473</v>
      </c>
      <c r="AY442" s="14">
        <f t="shared" si="144"/>
        <v>0</v>
      </c>
      <c r="BA442" s="14">
        <f t="shared" si="145"/>
        <v>0</v>
      </c>
      <c r="BC442" s="14">
        <f t="shared" si="146"/>
        <v>0</v>
      </c>
      <c r="BE442" s="14">
        <f t="shared" si="147"/>
        <v>0</v>
      </c>
      <c r="BG442" s="14">
        <f t="shared" si="148"/>
        <v>0</v>
      </c>
      <c r="BI442" s="14">
        <f t="shared" si="149"/>
        <v>0</v>
      </c>
      <c r="BK442" s="14">
        <f t="shared" si="150"/>
        <v>0</v>
      </c>
      <c r="BM442" s="14">
        <f t="shared" si="151"/>
        <v>0</v>
      </c>
      <c r="BO442" s="14">
        <f t="shared" si="152"/>
        <v>0</v>
      </c>
      <c r="BQ442" s="14">
        <f t="shared" si="153"/>
        <v>0</v>
      </c>
      <c r="BS442" s="14">
        <f t="shared" si="154"/>
        <v>0</v>
      </c>
      <c r="BU442" s="14">
        <f t="shared" si="155"/>
        <v>0</v>
      </c>
      <c r="BW442" s="14">
        <f t="shared" si="156"/>
        <v>0</v>
      </c>
      <c r="BY442" s="14">
        <f t="shared" si="157"/>
        <v>0</v>
      </c>
      <c r="CA442" s="14">
        <f t="shared" si="158"/>
        <v>0</v>
      </c>
      <c r="CC442" s="14">
        <f t="shared" si="159"/>
        <v>0</v>
      </c>
      <c r="CE442" s="14">
        <f t="shared" si="160"/>
        <v>0</v>
      </c>
      <c r="CG442" s="14">
        <f t="shared" si="161"/>
        <v>0</v>
      </c>
      <c r="CI442" s="14">
        <f t="shared" si="162"/>
        <v>0</v>
      </c>
      <c r="CK442" s="14">
        <f t="shared" si="163"/>
        <v>0</v>
      </c>
      <c r="CM442" s="14">
        <f t="shared" si="164"/>
        <v>0</v>
      </c>
      <c r="CO442" s="14">
        <f t="shared" si="165"/>
        <v>0</v>
      </c>
      <c r="CQ442" s="14">
        <f t="shared" si="166"/>
        <v>0</v>
      </c>
      <c r="CS442" s="14">
        <f t="shared" si="167"/>
        <v>0</v>
      </c>
    </row>
    <row r="443" spans="2:97" x14ac:dyDescent="0.35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6" t="s">
        <v>1473</v>
      </c>
      <c r="AY443" s="14">
        <f t="shared" si="144"/>
        <v>0</v>
      </c>
      <c r="BA443" s="14">
        <f t="shared" si="145"/>
        <v>0</v>
      </c>
      <c r="BC443" s="14">
        <f t="shared" si="146"/>
        <v>0</v>
      </c>
      <c r="BE443" s="14">
        <f t="shared" si="147"/>
        <v>0</v>
      </c>
      <c r="BG443" s="14">
        <f t="shared" si="148"/>
        <v>0</v>
      </c>
      <c r="BI443" s="14">
        <f t="shared" si="149"/>
        <v>0</v>
      </c>
      <c r="BK443" s="14">
        <f t="shared" si="150"/>
        <v>0</v>
      </c>
      <c r="BM443" s="14">
        <f t="shared" si="151"/>
        <v>0</v>
      </c>
      <c r="BO443" s="14">
        <f t="shared" si="152"/>
        <v>0</v>
      </c>
      <c r="BQ443" s="14">
        <f t="shared" si="153"/>
        <v>0</v>
      </c>
      <c r="BS443" s="14">
        <f t="shared" si="154"/>
        <v>0</v>
      </c>
      <c r="BU443" s="14">
        <f t="shared" si="155"/>
        <v>0</v>
      </c>
      <c r="BW443" s="14">
        <f t="shared" si="156"/>
        <v>0</v>
      </c>
      <c r="BY443" s="14">
        <f t="shared" si="157"/>
        <v>0</v>
      </c>
      <c r="CA443" s="14">
        <f t="shared" si="158"/>
        <v>0</v>
      </c>
      <c r="CC443" s="14">
        <f t="shared" si="159"/>
        <v>0</v>
      </c>
      <c r="CE443" s="14">
        <f t="shared" si="160"/>
        <v>0</v>
      </c>
      <c r="CG443" s="14">
        <f t="shared" si="161"/>
        <v>0</v>
      </c>
      <c r="CI443" s="14">
        <f t="shared" si="162"/>
        <v>0</v>
      </c>
      <c r="CK443" s="14">
        <f t="shared" si="163"/>
        <v>0</v>
      </c>
      <c r="CM443" s="14">
        <f t="shared" si="164"/>
        <v>0</v>
      </c>
      <c r="CO443" s="14">
        <f t="shared" si="165"/>
        <v>0</v>
      </c>
      <c r="CQ443" s="14">
        <f t="shared" si="166"/>
        <v>0</v>
      </c>
      <c r="CS443" s="14">
        <f t="shared" si="167"/>
        <v>0</v>
      </c>
    </row>
    <row r="444" spans="2:97" x14ac:dyDescent="0.35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6" t="s">
        <v>1473</v>
      </c>
      <c r="AY444" s="14">
        <f t="shared" si="144"/>
        <v>0</v>
      </c>
      <c r="BA444" s="14">
        <f t="shared" si="145"/>
        <v>0</v>
      </c>
      <c r="BC444" s="14">
        <f t="shared" si="146"/>
        <v>0</v>
      </c>
      <c r="BE444" s="14">
        <f t="shared" si="147"/>
        <v>0</v>
      </c>
      <c r="BG444" s="14">
        <f t="shared" si="148"/>
        <v>0</v>
      </c>
      <c r="BI444" s="14">
        <f t="shared" si="149"/>
        <v>0</v>
      </c>
      <c r="BK444" s="14">
        <f t="shared" si="150"/>
        <v>0</v>
      </c>
      <c r="BM444" s="14">
        <f t="shared" si="151"/>
        <v>0</v>
      </c>
      <c r="BO444" s="14">
        <f t="shared" si="152"/>
        <v>0</v>
      </c>
      <c r="BQ444" s="14">
        <f t="shared" si="153"/>
        <v>0</v>
      </c>
      <c r="BS444" s="14">
        <f t="shared" si="154"/>
        <v>0</v>
      </c>
      <c r="BU444" s="14">
        <f t="shared" si="155"/>
        <v>0</v>
      </c>
      <c r="BW444" s="14">
        <f t="shared" si="156"/>
        <v>0</v>
      </c>
      <c r="BY444" s="14">
        <f t="shared" si="157"/>
        <v>0</v>
      </c>
      <c r="CA444" s="14">
        <f t="shared" si="158"/>
        <v>0</v>
      </c>
      <c r="CC444" s="14">
        <f t="shared" si="159"/>
        <v>0</v>
      </c>
      <c r="CE444" s="14">
        <f t="shared" si="160"/>
        <v>0</v>
      </c>
      <c r="CG444" s="14">
        <f t="shared" si="161"/>
        <v>0</v>
      </c>
      <c r="CI444" s="14">
        <f t="shared" si="162"/>
        <v>0</v>
      </c>
      <c r="CK444" s="14">
        <f t="shared" si="163"/>
        <v>0</v>
      </c>
      <c r="CM444" s="14">
        <f t="shared" si="164"/>
        <v>0</v>
      </c>
      <c r="CO444" s="14">
        <f t="shared" si="165"/>
        <v>0</v>
      </c>
      <c r="CQ444" s="14">
        <f t="shared" si="166"/>
        <v>0</v>
      </c>
      <c r="CS444" s="14">
        <f t="shared" si="167"/>
        <v>0</v>
      </c>
    </row>
    <row r="445" spans="2:97" x14ac:dyDescent="0.3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6" t="s">
        <v>1473</v>
      </c>
      <c r="AY445" s="14">
        <f t="shared" si="144"/>
        <v>0</v>
      </c>
      <c r="BA445" s="14">
        <f t="shared" si="145"/>
        <v>0</v>
      </c>
      <c r="BC445" s="14">
        <f t="shared" si="146"/>
        <v>0</v>
      </c>
      <c r="BE445" s="14">
        <f t="shared" si="147"/>
        <v>0</v>
      </c>
      <c r="BG445" s="14">
        <f t="shared" si="148"/>
        <v>0</v>
      </c>
      <c r="BI445" s="14">
        <f t="shared" si="149"/>
        <v>0</v>
      </c>
      <c r="BK445" s="14">
        <f t="shared" si="150"/>
        <v>0</v>
      </c>
      <c r="BM445" s="14">
        <f t="shared" si="151"/>
        <v>0</v>
      </c>
      <c r="BO445" s="14">
        <f t="shared" si="152"/>
        <v>0</v>
      </c>
      <c r="BQ445" s="14">
        <f t="shared" si="153"/>
        <v>0</v>
      </c>
      <c r="BS445" s="14">
        <f t="shared" si="154"/>
        <v>0</v>
      </c>
      <c r="BU445" s="14">
        <f t="shared" si="155"/>
        <v>0</v>
      </c>
      <c r="BW445" s="14">
        <f t="shared" si="156"/>
        <v>0</v>
      </c>
      <c r="BY445" s="14">
        <f t="shared" si="157"/>
        <v>0</v>
      </c>
      <c r="CA445" s="14">
        <f t="shared" si="158"/>
        <v>0</v>
      </c>
      <c r="CC445" s="14">
        <f t="shared" si="159"/>
        <v>0</v>
      </c>
      <c r="CE445" s="14">
        <f t="shared" si="160"/>
        <v>0</v>
      </c>
      <c r="CG445" s="14">
        <f t="shared" si="161"/>
        <v>0</v>
      </c>
      <c r="CI445" s="14">
        <f t="shared" si="162"/>
        <v>0</v>
      </c>
      <c r="CK445" s="14">
        <f t="shared" si="163"/>
        <v>0</v>
      </c>
      <c r="CM445" s="14">
        <f t="shared" si="164"/>
        <v>0</v>
      </c>
      <c r="CO445" s="14">
        <f t="shared" si="165"/>
        <v>0</v>
      </c>
      <c r="CQ445" s="14">
        <f t="shared" si="166"/>
        <v>0</v>
      </c>
      <c r="CS445" s="14">
        <f t="shared" si="167"/>
        <v>0</v>
      </c>
    </row>
    <row r="446" spans="2:97" x14ac:dyDescent="0.35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6" t="s">
        <v>1473</v>
      </c>
      <c r="AY446" s="14">
        <f t="shared" si="144"/>
        <v>0</v>
      </c>
      <c r="BA446" s="14">
        <f t="shared" si="145"/>
        <v>0</v>
      </c>
      <c r="BC446" s="14">
        <f t="shared" si="146"/>
        <v>0</v>
      </c>
      <c r="BE446" s="14">
        <f t="shared" si="147"/>
        <v>0</v>
      </c>
      <c r="BG446" s="14">
        <f t="shared" si="148"/>
        <v>0</v>
      </c>
      <c r="BI446" s="14">
        <f t="shared" si="149"/>
        <v>0</v>
      </c>
      <c r="BK446" s="14">
        <f t="shared" si="150"/>
        <v>0</v>
      </c>
      <c r="BM446" s="14">
        <f t="shared" si="151"/>
        <v>0</v>
      </c>
      <c r="BO446" s="14">
        <f t="shared" si="152"/>
        <v>0</v>
      </c>
      <c r="BQ446" s="14">
        <f t="shared" si="153"/>
        <v>0</v>
      </c>
      <c r="BS446" s="14">
        <f t="shared" si="154"/>
        <v>0</v>
      </c>
      <c r="BU446" s="14">
        <f t="shared" si="155"/>
        <v>0</v>
      </c>
      <c r="BW446" s="14">
        <f t="shared" si="156"/>
        <v>0</v>
      </c>
      <c r="BY446" s="14">
        <f t="shared" si="157"/>
        <v>0</v>
      </c>
      <c r="CA446" s="14">
        <f t="shared" si="158"/>
        <v>0</v>
      </c>
      <c r="CC446" s="14">
        <f t="shared" si="159"/>
        <v>0</v>
      </c>
      <c r="CE446" s="14">
        <f t="shared" si="160"/>
        <v>0</v>
      </c>
      <c r="CG446" s="14">
        <f t="shared" si="161"/>
        <v>0</v>
      </c>
      <c r="CI446" s="14">
        <f t="shared" si="162"/>
        <v>0</v>
      </c>
      <c r="CK446" s="14">
        <f t="shared" si="163"/>
        <v>0</v>
      </c>
      <c r="CM446" s="14">
        <f t="shared" si="164"/>
        <v>0</v>
      </c>
      <c r="CO446" s="14">
        <f t="shared" si="165"/>
        <v>0</v>
      </c>
      <c r="CQ446" s="14">
        <f t="shared" si="166"/>
        <v>0</v>
      </c>
      <c r="CS446" s="14">
        <f t="shared" si="167"/>
        <v>0</v>
      </c>
    </row>
    <row r="447" spans="2:97" x14ac:dyDescent="0.35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6" t="s">
        <v>1473</v>
      </c>
      <c r="AY447" s="14">
        <f t="shared" si="144"/>
        <v>0</v>
      </c>
      <c r="BA447" s="14">
        <f t="shared" si="145"/>
        <v>0</v>
      </c>
      <c r="BC447" s="14">
        <f t="shared" si="146"/>
        <v>0</v>
      </c>
      <c r="BE447" s="14">
        <f t="shared" si="147"/>
        <v>0</v>
      </c>
      <c r="BG447" s="14">
        <f t="shared" si="148"/>
        <v>0</v>
      </c>
      <c r="BI447" s="14">
        <f t="shared" si="149"/>
        <v>0</v>
      </c>
      <c r="BK447" s="14">
        <f t="shared" si="150"/>
        <v>0</v>
      </c>
      <c r="BM447" s="14">
        <f t="shared" si="151"/>
        <v>0</v>
      </c>
      <c r="BO447" s="14">
        <f t="shared" si="152"/>
        <v>0</v>
      </c>
      <c r="BQ447" s="14">
        <f t="shared" si="153"/>
        <v>0</v>
      </c>
      <c r="BS447" s="14">
        <f t="shared" si="154"/>
        <v>0</v>
      </c>
      <c r="BU447" s="14">
        <f t="shared" si="155"/>
        <v>0</v>
      </c>
      <c r="BW447" s="14">
        <f t="shared" si="156"/>
        <v>0</v>
      </c>
      <c r="BY447" s="14">
        <f t="shared" si="157"/>
        <v>0</v>
      </c>
      <c r="CA447" s="14">
        <f t="shared" si="158"/>
        <v>0</v>
      </c>
      <c r="CC447" s="14">
        <f t="shared" si="159"/>
        <v>0</v>
      </c>
      <c r="CE447" s="14">
        <f t="shared" si="160"/>
        <v>0</v>
      </c>
      <c r="CG447" s="14">
        <f t="shared" si="161"/>
        <v>0</v>
      </c>
      <c r="CI447" s="14">
        <f t="shared" si="162"/>
        <v>0</v>
      </c>
      <c r="CK447" s="14">
        <f t="shared" si="163"/>
        <v>0</v>
      </c>
      <c r="CM447" s="14">
        <f t="shared" si="164"/>
        <v>0</v>
      </c>
      <c r="CO447" s="14">
        <f t="shared" si="165"/>
        <v>0</v>
      </c>
      <c r="CQ447" s="14">
        <f t="shared" si="166"/>
        <v>0</v>
      </c>
      <c r="CS447" s="14">
        <f t="shared" si="167"/>
        <v>0</v>
      </c>
    </row>
    <row r="448" spans="2:97" x14ac:dyDescent="0.35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6" t="s">
        <v>1473</v>
      </c>
      <c r="AY448" s="14">
        <f t="shared" si="144"/>
        <v>0</v>
      </c>
      <c r="BA448" s="14">
        <f t="shared" si="145"/>
        <v>0</v>
      </c>
      <c r="BC448" s="14">
        <f t="shared" si="146"/>
        <v>0</v>
      </c>
      <c r="BE448" s="14">
        <f t="shared" si="147"/>
        <v>0</v>
      </c>
      <c r="BG448" s="14">
        <f t="shared" si="148"/>
        <v>0</v>
      </c>
      <c r="BI448" s="14">
        <f t="shared" si="149"/>
        <v>0</v>
      </c>
      <c r="BK448" s="14">
        <f t="shared" si="150"/>
        <v>0</v>
      </c>
      <c r="BM448" s="14">
        <f t="shared" si="151"/>
        <v>0</v>
      </c>
      <c r="BO448" s="14">
        <f t="shared" si="152"/>
        <v>0</v>
      </c>
      <c r="BQ448" s="14">
        <f t="shared" si="153"/>
        <v>0</v>
      </c>
      <c r="BS448" s="14">
        <f t="shared" si="154"/>
        <v>0</v>
      </c>
      <c r="BU448" s="14">
        <f t="shared" si="155"/>
        <v>0</v>
      </c>
      <c r="BW448" s="14">
        <f t="shared" si="156"/>
        <v>0</v>
      </c>
      <c r="BY448" s="14">
        <f t="shared" si="157"/>
        <v>0</v>
      </c>
      <c r="CA448" s="14">
        <f t="shared" si="158"/>
        <v>0</v>
      </c>
      <c r="CC448" s="14">
        <f t="shared" si="159"/>
        <v>0</v>
      </c>
      <c r="CE448" s="14">
        <f t="shared" si="160"/>
        <v>0</v>
      </c>
      <c r="CG448" s="14">
        <f t="shared" si="161"/>
        <v>0</v>
      </c>
      <c r="CI448" s="14">
        <f t="shared" si="162"/>
        <v>0</v>
      </c>
      <c r="CK448" s="14">
        <f t="shared" si="163"/>
        <v>0</v>
      </c>
      <c r="CM448" s="14">
        <f t="shared" si="164"/>
        <v>0</v>
      </c>
      <c r="CO448" s="14">
        <f t="shared" si="165"/>
        <v>0</v>
      </c>
      <c r="CQ448" s="14">
        <f t="shared" si="166"/>
        <v>0</v>
      </c>
      <c r="CS448" s="14">
        <f t="shared" si="167"/>
        <v>0</v>
      </c>
    </row>
    <row r="449" spans="2:97" x14ac:dyDescent="0.35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6" t="s">
        <v>1473</v>
      </c>
      <c r="AY449" s="14">
        <f t="shared" si="144"/>
        <v>0</v>
      </c>
      <c r="BA449" s="14">
        <f t="shared" si="145"/>
        <v>0</v>
      </c>
      <c r="BC449" s="14">
        <f t="shared" si="146"/>
        <v>0</v>
      </c>
      <c r="BE449" s="14">
        <f t="shared" si="147"/>
        <v>0</v>
      </c>
      <c r="BG449" s="14">
        <f t="shared" si="148"/>
        <v>0</v>
      </c>
      <c r="BI449" s="14">
        <f t="shared" si="149"/>
        <v>0</v>
      </c>
      <c r="BK449" s="14">
        <f t="shared" si="150"/>
        <v>0</v>
      </c>
      <c r="BM449" s="14">
        <f t="shared" si="151"/>
        <v>0</v>
      </c>
      <c r="BO449" s="14">
        <f t="shared" si="152"/>
        <v>0</v>
      </c>
      <c r="BQ449" s="14">
        <f t="shared" si="153"/>
        <v>0</v>
      </c>
      <c r="BS449" s="14">
        <f t="shared" si="154"/>
        <v>0</v>
      </c>
      <c r="BU449" s="14">
        <f t="shared" si="155"/>
        <v>0</v>
      </c>
      <c r="BW449" s="14">
        <f t="shared" si="156"/>
        <v>0</v>
      </c>
      <c r="BY449" s="14">
        <f t="shared" si="157"/>
        <v>0</v>
      </c>
      <c r="CA449" s="14">
        <f t="shared" si="158"/>
        <v>0</v>
      </c>
      <c r="CC449" s="14">
        <f t="shared" si="159"/>
        <v>0</v>
      </c>
      <c r="CE449" s="14">
        <f t="shared" si="160"/>
        <v>0</v>
      </c>
      <c r="CG449" s="14">
        <f t="shared" si="161"/>
        <v>0</v>
      </c>
      <c r="CI449" s="14">
        <f t="shared" si="162"/>
        <v>0</v>
      </c>
      <c r="CK449" s="14">
        <f t="shared" si="163"/>
        <v>0</v>
      </c>
      <c r="CM449" s="14">
        <f t="shared" si="164"/>
        <v>0</v>
      </c>
      <c r="CO449" s="14">
        <f t="shared" si="165"/>
        <v>0</v>
      </c>
      <c r="CQ449" s="14">
        <f t="shared" si="166"/>
        <v>0</v>
      </c>
      <c r="CS449" s="14">
        <f t="shared" si="167"/>
        <v>0</v>
      </c>
    </row>
    <row r="450" spans="2:97" x14ac:dyDescent="0.35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6" t="s">
        <v>1473</v>
      </c>
      <c r="AY450" s="14">
        <f t="shared" si="144"/>
        <v>0</v>
      </c>
      <c r="BA450" s="14">
        <f t="shared" si="145"/>
        <v>0</v>
      </c>
      <c r="BC450" s="14">
        <f t="shared" si="146"/>
        <v>0</v>
      </c>
      <c r="BE450" s="14">
        <f t="shared" si="147"/>
        <v>0</v>
      </c>
      <c r="BG450" s="14">
        <f t="shared" si="148"/>
        <v>0</v>
      </c>
      <c r="BI450" s="14">
        <f t="shared" si="149"/>
        <v>0</v>
      </c>
      <c r="BK450" s="14">
        <f t="shared" si="150"/>
        <v>0</v>
      </c>
      <c r="BM450" s="14">
        <f t="shared" si="151"/>
        <v>0</v>
      </c>
      <c r="BO450" s="14">
        <f t="shared" si="152"/>
        <v>0</v>
      </c>
      <c r="BQ450" s="14">
        <f t="shared" si="153"/>
        <v>0</v>
      </c>
      <c r="BS450" s="14">
        <f t="shared" si="154"/>
        <v>0</v>
      </c>
      <c r="BU450" s="14">
        <f t="shared" si="155"/>
        <v>0</v>
      </c>
      <c r="BW450" s="14">
        <f t="shared" si="156"/>
        <v>0</v>
      </c>
      <c r="BY450" s="14">
        <f t="shared" si="157"/>
        <v>0</v>
      </c>
      <c r="CA450" s="14">
        <f t="shared" si="158"/>
        <v>0</v>
      </c>
      <c r="CC450" s="14">
        <f t="shared" si="159"/>
        <v>0</v>
      </c>
      <c r="CE450" s="14">
        <f t="shared" si="160"/>
        <v>0</v>
      </c>
      <c r="CG450" s="14">
        <f t="shared" si="161"/>
        <v>0</v>
      </c>
      <c r="CI450" s="14">
        <f t="shared" si="162"/>
        <v>0</v>
      </c>
      <c r="CK450" s="14">
        <f t="shared" si="163"/>
        <v>0</v>
      </c>
      <c r="CM450" s="14">
        <f t="shared" si="164"/>
        <v>0</v>
      </c>
      <c r="CO450" s="14">
        <f t="shared" si="165"/>
        <v>0</v>
      </c>
      <c r="CQ450" s="14">
        <f t="shared" si="166"/>
        <v>0</v>
      </c>
      <c r="CS450" s="14">
        <f t="shared" si="167"/>
        <v>0</v>
      </c>
    </row>
    <row r="451" spans="2:97" x14ac:dyDescent="0.35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6" t="s">
        <v>1473</v>
      </c>
      <c r="AY451" s="14">
        <f t="shared" si="144"/>
        <v>0</v>
      </c>
      <c r="BA451" s="14">
        <f t="shared" si="145"/>
        <v>0</v>
      </c>
      <c r="BC451" s="14">
        <f t="shared" si="146"/>
        <v>0</v>
      </c>
      <c r="BE451" s="14">
        <f t="shared" si="147"/>
        <v>0</v>
      </c>
      <c r="BG451" s="14">
        <f t="shared" si="148"/>
        <v>0</v>
      </c>
      <c r="BI451" s="14">
        <f t="shared" si="149"/>
        <v>0</v>
      </c>
      <c r="BK451" s="14">
        <f t="shared" si="150"/>
        <v>0</v>
      </c>
      <c r="BM451" s="14">
        <f t="shared" si="151"/>
        <v>0</v>
      </c>
      <c r="BO451" s="14">
        <f t="shared" si="152"/>
        <v>0</v>
      </c>
      <c r="BQ451" s="14">
        <f t="shared" si="153"/>
        <v>0</v>
      </c>
      <c r="BS451" s="14">
        <f t="shared" si="154"/>
        <v>0</v>
      </c>
      <c r="BU451" s="14">
        <f t="shared" si="155"/>
        <v>0</v>
      </c>
      <c r="BW451" s="14">
        <f t="shared" si="156"/>
        <v>0</v>
      </c>
      <c r="BY451" s="14">
        <f t="shared" si="157"/>
        <v>0</v>
      </c>
      <c r="CA451" s="14">
        <f t="shared" si="158"/>
        <v>0</v>
      </c>
      <c r="CC451" s="14">
        <f t="shared" si="159"/>
        <v>0</v>
      </c>
      <c r="CE451" s="14">
        <f t="shared" si="160"/>
        <v>0</v>
      </c>
      <c r="CG451" s="14">
        <f t="shared" si="161"/>
        <v>0</v>
      </c>
      <c r="CI451" s="14">
        <f t="shared" si="162"/>
        <v>0</v>
      </c>
      <c r="CK451" s="14">
        <f t="shared" si="163"/>
        <v>0</v>
      </c>
      <c r="CM451" s="14">
        <f t="shared" si="164"/>
        <v>0</v>
      </c>
      <c r="CO451" s="14">
        <f t="shared" si="165"/>
        <v>0</v>
      </c>
      <c r="CQ451" s="14">
        <f t="shared" si="166"/>
        <v>0</v>
      </c>
      <c r="CS451" s="14">
        <f t="shared" si="167"/>
        <v>0</v>
      </c>
    </row>
    <row r="452" spans="2:97" x14ac:dyDescent="0.35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6" t="s">
        <v>1473</v>
      </c>
      <c r="AY452" s="14">
        <f t="shared" si="144"/>
        <v>0</v>
      </c>
      <c r="BA452" s="14">
        <f t="shared" si="145"/>
        <v>0</v>
      </c>
      <c r="BC452" s="14">
        <f t="shared" si="146"/>
        <v>0</v>
      </c>
      <c r="BE452" s="14">
        <f t="shared" si="147"/>
        <v>0</v>
      </c>
      <c r="BG452" s="14">
        <f t="shared" si="148"/>
        <v>0</v>
      </c>
      <c r="BI452" s="14">
        <f t="shared" si="149"/>
        <v>0</v>
      </c>
      <c r="BK452" s="14">
        <f t="shared" si="150"/>
        <v>0</v>
      </c>
      <c r="BM452" s="14">
        <f t="shared" si="151"/>
        <v>0</v>
      </c>
      <c r="BO452" s="14">
        <f t="shared" si="152"/>
        <v>0</v>
      </c>
      <c r="BQ452" s="14">
        <f t="shared" si="153"/>
        <v>0</v>
      </c>
      <c r="BS452" s="14">
        <f t="shared" si="154"/>
        <v>0</v>
      </c>
      <c r="BU452" s="14">
        <f t="shared" si="155"/>
        <v>0</v>
      </c>
      <c r="BW452" s="14">
        <f t="shared" si="156"/>
        <v>0</v>
      </c>
      <c r="BY452" s="14">
        <f t="shared" si="157"/>
        <v>0</v>
      </c>
      <c r="CA452" s="14">
        <f t="shared" si="158"/>
        <v>0</v>
      </c>
      <c r="CC452" s="14">
        <f t="shared" si="159"/>
        <v>0</v>
      </c>
      <c r="CE452" s="14">
        <f t="shared" si="160"/>
        <v>0</v>
      </c>
      <c r="CG452" s="14">
        <f t="shared" si="161"/>
        <v>0</v>
      </c>
      <c r="CI452" s="14">
        <f t="shared" si="162"/>
        <v>0</v>
      </c>
      <c r="CK452" s="14">
        <f t="shared" si="163"/>
        <v>0</v>
      </c>
      <c r="CM452" s="14">
        <f t="shared" si="164"/>
        <v>0</v>
      </c>
      <c r="CO452" s="14">
        <f t="shared" si="165"/>
        <v>0</v>
      </c>
      <c r="CQ452" s="14">
        <f t="shared" si="166"/>
        <v>0</v>
      </c>
      <c r="CS452" s="14">
        <f t="shared" si="167"/>
        <v>0</v>
      </c>
    </row>
    <row r="453" spans="2:97" x14ac:dyDescent="0.35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6" t="s">
        <v>1473</v>
      </c>
      <c r="AY453" s="14">
        <f t="shared" si="144"/>
        <v>0</v>
      </c>
      <c r="BA453" s="14">
        <f t="shared" si="145"/>
        <v>0</v>
      </c>
      <c r="BC453" s="14">
        <f t="shared" si="146"/>
        <v>0</v>
      </c>
      <c r="BE453" s="14">
        <f t="shared" si="147"/>
        <v>0</v>
      </c>
      <c r="BG453" s="14">
        <f t="shared" si="148"/>
        <v>0</v>
      </c>
      <c r="BI453" s="14">
        <f t="shared" si="149"/>
        <v>0</v>
      </c>
      <c r="BK453" s="14">
        <f t="shared" si="150"/>
        <v>0</v>
      </c>
      <c r="BM453" s="14">
        <f t="shared" si="151"/>
        <v>0</v>
      </c>
      <c r="BO453" s="14">
        <f t="shared" si="152"/>
        <v>0</v>
      </c>
      <c r="BQ453" s="14">
        <f t="shared" si="153"/>
        <v>0</v>
      </c>
      <c r="BS453" s="14">
        <f t="shared" si="154"/>
        <v>0</v>
      </c>
      <c r="BU453" s="14">
        <f t="shared" si="155"/>
        <v>0</v>
      </c>
      <c r="BW453" s="14">
        <f t="shared" si="156"/>
        <v>0</v>
      </c>
      <c r="BY453" s="14">
        <f t="shared" si="157"/>
        <v>0</v>
      </c>
      <c r="CA453" s="14">
        <f t="shared" si="158"/>
        <v>0</v>
      </c>
      <c r="CC453" s="14">
        <f t="shared" si="159"/>
        <v>0</v>
      </c>
      <c r="CE453" s="14">
        <f t="shared" si="160"/>
        <v>0</v>
      </c>
      <c r="CG453" s="14">
        <f t="shared" si="161"/>
        <v>0</v>
      </c>
      <c r="CI453" s="14">
        <f t="shared" si="162"/>
        <v>0</v>
      </c>
      <c r="CK453" s="14">
        <f t="shared" si="163"/>
        <v>0</v>
      </c>
      <c r="CM453" s="14">
        <f t="shared" si="164"/>
        <v>0</v>
      </c>
      <c r="CO453" s="14">
        <f t="shared" si="165"/>
        <v>0</v>
      </c>
      <c r="CQ453" s="14">
        <f t="shared" si="166"/>
        <v>0</v>
      </c>
      <c r="CS453" s="14">
        <f t="shared" si="167"/>
        <v>0</v>
      </c>
    </row>
    <row r="454" spans="2:97" x14ac:dyDescent="0.35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6" t="s">
        <v>1473</v>
      </c>
      <c r="AY454" s="14">
        <f t="shared" si="144"/>
        <v>0</v>
      </c>
      <c r="BA454" s="14">
        <f t="shared" si="145"/>
        <v>0</v>
      </c>
      <c r="BC454" s="14">
        <f t="shared" si="146"/>
        <v>0</v>
      </c>
      <c r="BE454" s="14">
        <f t="shared" si="147"/>
        <v>0</v>
      </c>
      <c r="BG454" s="14">
        <f t="shared" si="148"/>
        <v>0</v>
      </c>
      <c r="BI454" s="14">
        <f t="shared" si="149"/>
        <v>0</v>
      </c>
      <c r="BK454" s="14">
        <f t="shared" si="150"/>
        <v>0</v>
      </c>
      <c r="BM454" s="14">
        <f t="shared" si="151"/>
        <v>0</v>
      </c>
      <c r="BO454" s="14">
        <f t="shared" si="152"/>
        <v>0</v>
      </c>
      <c r="BQ454" s="14">
        <f t="shared" si="153"/>
        <v>0</v>
      </c>
      <c r="BS454" s="14">
        <f t="shared" si="154"/>
        <v>0</v>
      </c>
      <c r="BU454" s="14">
        <f t="shared" si="155"/>
        <v>0</v>
      </c>
      <c r="BW454" s="14">
        <f t="shared" si="156"/>
        <v>0</v>
      </c>
      <c r="BY454" s="14">
        <f t="shared" si="157"/>
        <v>0</v>
      </c>
      <c r="CA454" s="14">
        <f t="shared" si="158"/>
        <v>0</v>
      </c>
      <c r="CC454" s="14">
        <f t="shared" si="159"/>
        <v>0</v>
      </c>
      <c r="CE454" s="14">
        <f t="shared" si="160"/>
        <v>0</v>
      </c>
      <c r="CG454" s="14">
        <f t="shared" si="161"/>
        <v>0</v>
      </c>
      <c r="CI454" s="14">
        <f t="shared" si="162"/>
        <v>0</v>
      </c>
      <c r="CK454" s="14">
        <f t="shared" si="163"/>
        <v>0</v>
      </c>
      <c r="CM454" s="14">
        <f t="shared" si="164"/>
        <v>0</v>
      </c>
      <c r="CO454" s="14">
        <f t="shared" si="165"/>
        <v>0</v>
      </c>
      <c r="CQ454" s="14">
        <f t="shared" si="166"/>
        <v>0</v>
      </c>
      <c r="CS454" s="14">
        <f t="shared" si="167"/>
        <v>0</v>
      </c>
    </row>
    <row r="455" spans="2:97" x14ac:dyDescent="0.3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6" t="s">
        <v>1473</v>
      </c>
      <c r="AY455" s="14">
        <f t="shared" si="144"/>
        <v>0</v>
      </c>
      <c r="BA455" s="14">
        <f t="shared" si="145"/>
        <v>0</v>
      </c>
      <c r="BC455" s="14">
        <f t="shared" si="146"/>
        <v>0</v>
      </c>
      <c r="BE455" s="14">
        <f t="shared" si="147"/>
        <v>0</v>
      </c>
      <c r="BG455" s="14">
        <f t="shared" si="148"/>
        <v>0</v>
      </c>
      <c r="BI455" s="14">
        <f t="shared" si="149"/>
        <v>0</v>
      </c>
      <c r="BK455" s="14">
        <f t="shared" si="150"/>
        <v>0</v>
      </c>
      <c r="BM455" s="14">
        <f t="shared" si="151"/>
        <v>0</v>
      </c>
      <c r="BO455" s="14">
        <f t="shared" si="152"/>
        <v>0</v>
      </c>
      <c r="BQ455" s="14">
        <f t="shared" si="153"/>
        <v>0</v>
      </c>
      <c r="BS455" s="14">
        <f t="shared" si="154"/>
        <v>0</v>
      </c>
      <c r="BU455" s="14">
        <f t="shared" si="155"/>
        <v>0</v>
      </c>
      <c r="BW455" s="14">
        <f t="shared" si="156"/>
        <v>0</v>
      </c>
      <c r="BY455" s="14">
        <f t="shared" si="157"/>
        <v>0</v>
      </c>
      <c r="CA455" s="14">
        <f t="shared" si="158"/>
        <v>0</v>
      </c>
      <c r="CC455" s="14">
        <f t="shared" si="159"/>
        <v>0</v>
      </c>
      <c r="CE455" s="14">
        <f t="shared" si="160"/>
        <v>0</v>
      </c>
      <c r="CG455" s="14">
        <f t="shared" si="161"/>
        <v>0</v>
      </c>
      <c r="CI455" s="14">
        <f t="shared" si="162"/>
        <v>0</v>
      </c>
      <c r="CK455" s="14">
        <f t="shared" si="163"/>
        <v>0</v>
      </c>
      <c r="CM455" s="14">
        <f t="shared" si="164"/>
        <v>0</v>
      </c>
      <c r="CO455" s="14">
        <f t="shared" si="165"/>
        <v>0</v>
      </c>
      <c r="CQ455" s="14">
        <f t="shared" si="166"/>
        <v>0</v>
      </c>
      <c r="CS455" s="14">
        <f t="shared" si="167"/>
        <v>0</v>
      </c>
    </row>
    <row r="456" spans="2:97" x14ac:dyDescent="0.35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6" t="s">
        <v>1473</v>
      </c>
      <c r="AY456" s="14">
        <f t="shared" si="144"/>
        <v>0</v>
      </c>
      <c r="BA456" s="14">
        <f t="shared" si="145"/>
        <v>0</v>
      </c>
      <c r="BC456" s="14">
        <f t="shared" si="146"/>
        <v>0</v>
      </c>
      <c r="BE456" s="14">
        <f t="shared" si="147"/>
        <v>0</v>
      </c>
      <c r="BG456" s="14">
        <f t="shared" si="148"/>
        <v>0</v>
      </c>
      <c r="BI456" s="14">
        <f t="shared" si="149"/>
        <v>0</v>
      </c>
      <c r="BK456" s="14">
        <f t="shared" si="150"/>
        <v>0</v>
      </c>
      <c r="BM456" s="14">
        <f t="shared" si="151"/>
        <v>0</v>
      </c>
      <c r="BO456" s="14">
        <f t="shared" si="152"/>
        <v>0</v>
      </c>
      <c r="BQ456" s="14">
        <f t="shared" si="153"/>
        <v>0</v>
      </c>
      <c r="BS456" s="14">
        <f t="shared" si="154"/>
        <v>0</v>
      </c>
      <c r="BU456" s="14">
        <f t="shared" si="155"/>
        <v>0</v>
      </c>
      <c r="BW456" s="14">
        <f t="shared" si="156"/>
        <v>0</v>
      </c>
      <c r="BY456" s="14">
        <f t="shared" si="157"/>
        <v>0</v>
      </c>
      <c r="CA456" s="14">
        <f t="shared" si="158"/>
        <v>0</v>
      </c>
      <c r="CC456" s="14">
        <f t="shared" si="159"/>
        <v>0</v>
      </c>
      <c r="CE456" s="14">
        <f t="shared" si="160"/>
        <v>0</v>
      </c>
      <c r="CG456" s="14">
        <f t="shared" si="161"/>
        <v>0</v>
      </c>
      <c r="CI456" s="14">
        <f t="shared" si="162"/>
        <v>0</v>
      </c>
      <c r="CK456" s="14">
        <f t="shared" si="163"/>
        <v>0</v>
      </c>
      <c r="CM456" s="14">
        <f t="shared" si="164"/>
        <v>0</v>
      </c>
      <c r="CO456" s="14">
        <f t="shared" si="165"/>
        <v>0</v>
      </c>
      <c r="CQ456" s="14">
        <f t="shared" si="166"/>
        <v>0</v>
      </c>
      <c r="CS456" s="14">
        <f t="shared" si="167"/>
        <v>0</v>
      </c>
    </row>
    <row r="457" spans="2:97" x14ac:dyDescent="0.35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6" t="s">
        <v>1473</v>
      </c>
      <c r="AY457" s="14">
        <f t="shared" si="144"/>
        <v>0</v>
      </c>
      <c r="BA457" s="14">
        <f t="shared" si="145"/>
        <v>0</v>
      </c>
      <c r="BC457" s="14">
        <f t="shared" si="146"/>
        <v>0</v>
      </c>
      <c r="BE457" s="14">
        <f t="shared" si="147"/>
        <v>0</v>
      </c>
      <c r="BG457" s="14">
        <f t="shared" si="148"/>
        <v>0</v>
      </c>
      <c r="BI457" s="14">
        <f t="shared" si="149"/>
        <v>0</v>
      </c>
      <c r="BK457" s="14">
        <f t="shared" si="150"/>
        <v>0</v>
      </c>
      <c r="BM457" s="14">
        <f t="shared" si="151"/>
        <v>0</v>
      </c>
      <c r="BO457" s="14">
        <f t="shared" si="152"/>
        <v>0</v>
      </c>
      <c r="BQ457" s="14">
        <f t="shared" si="153"/>
        <v>0</v>
      </c>
      <c r="BS457" s="14">
        <f t="shared" si="154"/>
        <v>0</v>
      </c>
      <c r="BU457" s="14">
        <f t="shared" si="155"/>
        <v>0</v>
      </c>
      <c r="BW457" s="14">
        <f t="shared" si="156"/>
        <v>0</v>
      </c>
      <c r="BY457" s="14">
        <f t="shared" si="157"/>
        <v>0</v>
      </c>
      <c r="CA457" s="14">
        <f t="shared" si="158"/>
        <v>0</v>
      </c>
      <c r="CC457" s="14">
        <f t="shared" si="159"/>
        <v>0</v>
      </c>
      <c r="CE457" s="14">
        <f t="shared" si="160"/>
        <v>0</v>
      </c>
      <c r="CG457" s="14">
        <f t="shared" si="161"/>
        <v>0</v>
      </c>
      <c r="CI457" s="14">
        <f t="shared" si="162"/>
        <v>0</v>
      </c>
      <c r="CK457" s="14">
        <f t="shared" si="163"/>
        <v>0</v>
      </c>
      <c r="CM457" s="14">
        <f t="shared" si="164"/>
        <v>0</v>
      </c>
      <c r="CO457" s="14">
        <f t="shared" si="165"/>
        <v>0</v>
      </c>
      <c r="CQ457" s="14">
        <f t="shared" si="166"/>
        <v>0</v>
      </c>
      <c r="CS457" s="14">
        <f t="shared" si="167"/>
        <v>0</v>
      </c>
    </row>
    <row r="458" spans="2:97" x14ac:dyDescent="0.35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6" t="s">
        <v>1473</v>
      </c>
      <c r="AY458" s="14">
        <f t="shared" ref="AY458:AY521" si="168">IF(LEFT(B458,1)="O","Orange",IF(LEFT(B458,1)="B","Blue",IF(LEFT(B458,1)="Y","Yellow",IF(LEFT(B458,1)="P","Pink",IF(LEFT(B458,1)="G","Green",0)))))</f>
        <v>0</v>
      </c>
      <c r="BA458" s="14">
        <f t="shared" ref="BA458:BA521" si="169">IF(LEFT(D458,1)="O","Orange",IF(LEFT(D458,1)="B","Blue",IF(LEFT(D458,1)="Y","Yellow",IF(LEFT(D458,1)="P","Pink",IF(LEFT(D458,1)="G","Green",0)))))</f>
        <v>0</v>
      </c>
      <c r="BC458" s="14">
        <f t="shared" ref="BC458:BC521" si="170">IF(LEFT(F458,1)="O","Orange",IF(LEFT(F458,1)="B","Blue",IF(LEFT(F458,1)="Y","Yellow",IF(LEFT(F458,1)="P","Pink",IF(LEFT(F458,1)="G","Green",0)))))</f>
        <v>0</v>
      </c>
      <c r="BE458" s="14">
        <f t="shared" ref="BE458:BE521" si="171">IF(LEFT(H458,1)="O","Orange",IF(LEFT(H458,1)="B","Blue",IF(LEFT(H458,1)="Y","Yellow",IF(LEFT(H458,1)="P","Pink",IF(LEFT(H458,1)="G","Green",0)))))</f>
        <v>0</v>
      </c>
      <c r="BG458" s="14">
        <f t="shared" ref="BG458:BG521" si="172">IF(LEFT(J458,1)="O","Orange",IF(LEFT(J458,1)="B","Blue",IF(LEFT(J458,1)="Y","Yellow",IF(LEFT(J458,1)="P","Pink",IF(LEFT(J458,1)="G","Green",0)))))</f>
        <v>0</v>
      </c>
      <c r="BI458" s="14">
        <f t="shared" ref="BI458:BI521" si="173">IF(LEFT(L458,1)="O","Orange",IF(LEFT(L458,1)="B","Blue",IF(LEFT(L458,1)="Y","Yellow",IF(LEFT(L458,1)="P","Pink",IF(LEFT(L458,1)="G","Green",0)))))</f>
        <v>0</v>
      </c>
      <c r="BK458" s="14">
        <f t="shared" ref="BK458:BK521" si="174">IF(LEFT(N458,1)="O","Orange",IF(LEFT(N458,1)="B","Blue",IF(LEFT(N458,1)="Y","Yellow",IF(LEFT(N458,1)="P","Pink",IF(LEFT(N458,1)="G","Green",0)))))</f>
        <v>0</v>
      </c>
      <c r="BM458" s="14">
        <f t="shared" ref="BM458:BM521" si="175">IF(LEFT(P458,1)="O","Orange",IF(LEFT(P458,1)="B","Blue",IF(LEFT(P458,1)="Y","Yellow",IF(LEFT(P458,1)="P","Pink",IF(LEFT(P458,1)="G","Green",0)))))</f>
        <v>0</v>
      </c>
      <c r="BO458" s="14">
        <f t="shared" ref="BO458:BO521" si="176">IF(LEFT(R458,1)="O","Orange",IF(LEFT(R458,1)="B","Blue",IF(LEFT(R458,1)="Y","Yellow",IF(LEFT(R458,1)="P","Pink",IF(LEFT(R458,1)="G","Green",0)))))</f>
        <v>0</v>
      </c>
      <c r="BQ458" s="14">
        <f t="shared" ref="BQ458:BQ521" si="177">IF(LEFT(T458,1)="O","Orange",IF(LEFT(T458,1)="B","Blue",IF(LEFT(T458,1)="Y","Yellow",IF(LEFT(T458,1)="P","Pink",IF(LEFT(T458,1)="G","Green",0)))))</f>
        <v>0</v>
      </c>
      <c r="BS458" s="14">
        <f t="shared" ref="BS458:BS521" si="178">IF(LEFT(V458,1)="O","Orange",IF(LEFT(V458,1)="B","Blue",IF(LEFT(V458,1)="Y","Yellow",IF(LEFT(V458,1)="P","Pink",IF(LEFT(V458,1)="G","Green",0)))))</f>
        <v>0</v>
      </c>
      <c r="BU458" s="14">
        <f t="shared" ref="BU458:BU521" si="179">IF(LEFT(X458,1)="O","Orange",IF(LEFT(X458,1)="B","Blue",IF(LEFT(X458,1)="Y","Yellow",IF(LEFT(X458,1)="P","Pink",IF(LEFT(X458,1)="G","Green",0)))))</f>
        <v>0</v>
      </c>
      <c r="BW458" s="14">
        <f t="shared" ref="BW458:BW521" si="180">IF(LEFT(Z458,1)="O","Orange",IF(LEFT(Z458,1)="B","Blue",IF(LEFT(Z458,1)="Y","Yellow",IF(LEFT(Z458,1)="P","Pink",IF(LEFT(Z458,1)="G","Green",0)))))</f>
        <v>0</v>
      </c>
      <c r="BY458" s="14">
        <f t="shared" ref="BY458:BY521" si="181">IF(LEFT(AB458,1)="O","Orange",IF(LEFT(AB458,1)="B","Blue",IF(LEFT(AB458,1)="Y","Yellow",IF(LEFT(AB458,1)="P","Pink",IF(LEFT(AB458,1)="G","Green",0)))))</f>
        <v>0</v>
      </c>
      <c r="CA458" s="14">
        <f t="shared" ref="CA458:CA521" si="182">IF(LEFT(AD458,1)="O","Orange",IF(LEFT(AD458,1)="B","Blue",IF(LEFT(AD458,1)="Y","Yellow",IF(LEFT(AD458,1)="P","Pink",IF(LEFT(AD458,1)="G","Green",0)))))</f>
        <v>0</v>
      </c>
      <c r="CC458" s="14">
        <f t="shared" ref="CC458:CC521" si="183">IF(LEFT(AF458,1)="O","Orange",IF(LEFT(AF458,1)="B","Blue",IF(LEFT(AF458,1)="Y","Yellow",IF(LEFT(AF458,1)="P","Pink",IF(LEFT(AF458,1)="G","Green",0)))))</f>
        <v>0</v>
      </c>
      <c r="CE458" s="14">
        <f t="shared" ref="CE458:CE521" si="184">IF(LEFT(AH458,1)="O","Orange",IF(LEFT(AH458,1)="B","Blue",IF(LEFT(AH458,1)="Y","Yellow",IF(LEFT(AH458,1)="P","Pink",IF(LEFT(AH458,1)="G","Green",0)))))</f>
        <v>0</v>
      </c>
      <c r="CG458" s="14">
        <f t="shared" ref="CG458:CG521" si="185">IF(LEFT(AJ458,1)="O","Orange",IF(LEFT(AJ458,1)="B","Blue",IF(LEFT(AJ458,1)="Y","Yellow",IF(LEFT(AJ458,1)="P","Pink",IF(LEFT(AJ458,1)="G","Green",0)))))</f>
        <v>0</v>
      </c>
      <c r="CI458" s="14">
        <f t="shared" ref="CI458:CI521" si="186">IF(LEFT(AL458,1)="O","Orange",IF(LEFT(AL458,1)="B","Blue",IF(LEFT(AL458,1)="Y","Yellow",IF(LEFT(AL458,1)="P","Pink",IF(LEFT(AL458,1)="G","Green",0)))))</f>
        <v>0</v>
      </c>
      <c r="CK458" s="14">
        <f t="shared" ref="CK458:CK521" si="187">IF(LEFT(AN458,1)="O","Orange",IF(LEFT(AN458,1)="B","Blue",IF(LEFT(AN458,1)="Y","Yellow",IF(LEFT(AN458,1)="P","Pink",IF(LEFT(AN458,1)="G","Green",0)))))</f>
        <v>0</v>
      </c>
      <c r="CM458" s="14">
        <f t="shared" ref="CM458:CM521" si="188">IF(LEFT(AP458,1)="O","Orange",IF(LEFT(AP458,1)="B","Blue",IF(LEFT(AP458,1)="Y","Yellow",IF(LEFT(AP458,1)="P","Pink",IF(LEFT(AP458,1)="G","Green",0)))))</f>
        <v>0</v>
      </c>
      <c r="CO458" s="14">
        <f t="shared" ref="CO458:CO521" si="189">IF(LEFT(AR458,1)="O","Orange",IF(LEFT(AR458,1)="B","Blue",IF(LEFT(AR458,1)="Y","Yellow",IF(LEFT(AR458,1)="P","Pink",IF(LEFT(AR458,1)="G","Green",0)))))</f>
        <v>0</v>
      </c>
      <c r="CQ458" s="14">
        <f t="shared" ref="CQ458:CQ521" si="190">IF(LEFT(AT458,1)="O","Orange",IF(LEFT(AT458,1)="B","Blue",IF(LEFT(AT458,1)="Y","Yellow",IF(LEFT(AT458,1)="P","Pink",IF(LEFT(AT458,1)="G","Green",0)))))</f>
        <v>0</v>
      </c>
      <c r="CS458" s="14">
        <f t="shared" ref="CS458:CS521" si="191">IF(LEFT(AV458,1)="O","Orange",IF(LEFT(AV458,1)="B","Blue",IF(LEFT(AV458,1)="Y","Yellow",IF(LEFT(AV458,1)="P","Pink",IF(LEFT(AV458,1)="G","Green",0)))))</f>
        <v>0</v>
      </c>
    </row>
    <row r="459" spans="2:97" x14ac:dyDescent="0.35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6" t="s">
        <v>1473</v>
      </c>
      <c r="AY459" s="14">
        <f t="shared" si="168"/>
        <v>0</v>
      </c>
      <c r="BA459" s="14">
        <f t="shared" si="169"/>
        <v>0</v>
      </c>
      <c r="BC459" s="14">
        <f t="shared" si="170"/>
        <v>0</v>
      </c>
      <c r="BE459" s="14">
        <f t="shared" si="171"/>
        <v>0</v>
      </c>
      <c r="BG459" s="14">
        <f t="shared" si="172"/>
        <v>0</v>
      </c>
      <c r="BI459" s="14">
        <f t="shared" si="173"/>
        <v>0</v>
      </c>
      <c r="BK459" s="14">
        <f t="shared" si="174"/>
        <v>0</v>
      </c>
      <c r="BM459" s="14">
        <f t="shared" si="175"/>
        <v>0</v>
      </c>
      <c r="BO459" s="14">
        <f t="shared" si="176"/>
        <v>0</v>
      </c>
      <c r="BQ459" s="14">
        <f t="shared" si="177"/>
        <v>0</v>
      </c>
      <c r="BS459" s="14">
        <f t="shared" si="178"/>
        <v>0</v>
      </c>
      <c r="BU459" s="14">
        <f t="shared" si="179"/>
        <v>0</v>
      </c>
      <c r="BW459" s="14">
        <f t="shared" si="180"/>
        <v>0</v>
      </c>
      <c r="BY459" s="14">
        <f t="shared" si="181"/>
        <v>0</v>
      </c>
      <c r="CA459" s="14">
        <f t="shared" si="182"/>
        <v>0</v>
      </c>
      <c r="CC459" s="14">
        <f t="shared" si="183"/>
        <v>0</v>
      </c>
      <c r="CE459" s="14">
        <f t="shared" si="184"/>
        <v>0</v>
      </c>
      <c r="CG459" s="14">
        <f t="shared" si="185"/>
        <v>0</v>
      </c>
      <c r="CI459" s="14">
        <f t="shared" si="186"/>
        <v>0</v>
      </c>
      <c r="CK459" s="14">
        <f t="shared" si="187"/>
        <v>0</v>
      </c>
      <c r="CM459" s="14">
        <f t="shared" si="188"/>
        <v>0</v>
      </c>
      <c r="CO459" s="14">
        <f t="shared" si="189"/>
        <v>0</v>
      </c>
      <c r="CQ459" s="14">
        <f t="shared" si="190"/>
        <v>0</v>
      </c>
      <c r="CS459" s="14">
        <f t="shared" si="191"/>
        <v>0</v>
      </c>
    </row>
    <row r="460" spans="2:97" x14ac:dyDescent="0.35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6" t="s">
        <v>1473</v>
      </c>
      <c r="AY460" s="14">
        <f t="shared" si="168"/>
        <v>0</v>
      </c>
      <c r="BA460" s="14">
        <f t="shared" si="169"/>
        <v>0</v>
      </c>
      <c r="BC460" s="14">
        <f t="shared" si="170"/>
        <v>0</v>
      </c>
      <c r="BE460" s="14">
        <f t="shared" si="171"/>
        <v>0</v>
      </c>
      <c r="BG460" s="14">
        <f t="shared" si="172"/>
        <v>0</v>
      </c>
      <c r="BI460" s="14">
        <f t="shared" si="173"/>
        <v>0</v>
      </c>
      <c r="BK460" s="14">
        <f t="shared" si="174"/>
        <v>0</v>
      </c>
      <c r="BM460" s="14">
        <f t="shared" si="175"/>
        <v>0</v>
      </c>
      <c r="BO460" s="14">
        <f t="shared" si="176"/>
        <v>0</v>
      </c>
      <c r="BQ460" s="14">
        <f t="shared" si="177"/>
        <v>0</v>
      </c>
      <c r="BS460" s="14">
        <f t="shared" si="178"/>
        <v>0</v>
      </c>
      <c r="BU460" s="14">
        <f t="shared" si="179"/>
        <v>0</v>
      </c>
      <c r="BW460" s="14">
        <f t="shared" si="180"/>
        <v>0</v>
      </c>
      <c r="BY460" s="14">
        <f t="shared" si="181"/>
        <v>0</v>
      </c>
      <c r="CA460" s="14">
        <f t="shared" si="182"/>
        <v>0</v>
      </c>
      <c r="CC460" s="14">
        <f t="shared" si="183"/>
        <v>0</v>
      </c>
      <c r="CE460" s="14">
        <f t="shared" si="184"/>
        <v>0</v>
      </c>
      <c r="CG460" s="14">
        <f t="shared" si="185"/>
        <v>0</v>
      </c>
      <c r="CI460" s="14">
        <f t="shared" si="186"/>
        <v>0</v>
      </c>
      <c r="CK460" s="14">
        <f t="shared" si="187"/>
        <v>0</v>
      </c>
      <c r="CM460" s="14">
        <f t="shared" si="188"/>
        <v>0</v>
      </c>
      <c r="CO460" s="14">
        <f t="shared" si="189"/>
        <v>0</v>
      </c>
      <c r="CQ460" s="14">
        <f t="shared" si="190"/>
        <v>0</v>
      </c>
      <c r="CS460" s="14">
        <f t="shared" si="191"/>
        <v>0</v>
      </c>
    </row>
    <row r="461" spans="2:97" x14ac:dyDescent="0.35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6" t="s">
        <v>1473</v>
      </c>
      <c r="AY461" s="14">
        <f t="shared" si="168"/>
        <v>0</v>
      </c>
      <c r="BA461" s="14">
        <f t="shared" si="169"/>
        <v>0</v>
      </c>
      <c r="BC461" s="14">
        <f t="shared" si="170"/>
        <v>0</v>
      </c>
      <c r="BE461" s="14">
        <f t="shared" si="171"/>
        <v>0</v>
      </c>
      <c r="BG461" s="14">
        <f t="shared" si="172"/>
        <v>0</v>
      </c>
      <c r="BI461" s="14">
        <f t="shared" si="173"/>
        <v>0</v>
      </c>
      <c r="BK461" s="14">
        <f t="shared" si="174"/>
        <v>0</v>
      </c>
      <c r="BM461" s="14">
        <f t="shared" si="175"/>
        <v>0</v>
      </c>
      <c r="BO461" s="14">
        <f t="shared" si="176"/>
        <v>0</v>
      </c>
      <c r="BQ461" s="14">
        <f t="shared" si="177"/>
        <v>0</v>
      </c>
      <c r="BS461" s="14">
        <f t="shared" si="178"/>
        <v>0</v>
      </c>
      <c r="BU461" s="14">
        <f t="shared" si="179"/>
        <v>0</v>
      </c>
      <c r="BW461" s="14">
        <f t="shared" si="180"/>
        <v>0</v>
      </c>
      <c r="BY461" s="14">
        <f t="shared" si="181"/>
        <v>0</v>
      </c>
      <c r="CA461" s="14">
        <f t="shared" si="182"/>
        <v>0</v>
      </c>
      <c r="CC461" s="14">
        <f t="shared" si="183"/>
        <v>0</v>
      </c>
      <c r="CE461" s="14">
        <f t="shared" si="184"/>
        <v>0</v>
      </c>
      <c r="CG461" s="14">
        <f t="shared" si="185"/>
        <v>0</v>
      </c>
      <c r="CI461" s="14">
        <f t="shared" si="186"/>
        <v>0</v>
      </c>
      <c r="CK461" s="14">
        <f t="shared" si="187"/>
        <v>0</v>
      </c>
      <c r="CM461" s="14">
        <f t="shared" si="188"/>
        <v>0</v>
      </c>
      <c r="CO461" s="14">
        <f t="shared" si="189"/>
        <v>0</v>
      </c>
      <c r="CQ461" s="14">
        <f t="shared" si="190"/>
        <v>0</v>
      </c>
      <c r="CS461" s="14">
        <f t="shared" si="191"/>
        <v>0</v>
      </c>
    </row>
    <row r="462" spans="2:97" x14ac:dyDescent="0.35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6" t="s">
        <v>1473</v>
      </c>
      <c r="AY462" s="14">
        <f t="shared" si="168"/>
        <v>0</v>
      </c>
      <c r="BA462" s="14">
        <f t="shared" si="169"/>
        <v>0</v>
      </c>
      <c r="BC462" s="14">
        <f t="shared" si="170"/>
        <v>0</v>
      </c>
      <c r="BE462" s="14">
        <f t="shared" si="171"/>
        <v>0</v>
      </c>
      <c r="BG462" s="14">
        <f t="shared" si="172"/>
        <v>0</v>
      </c>
      <c r="BI462" s="14">
        <f t="shared" si="173"/>
        <v>0</v>
      </c>
      <c r="BK462" s="14">
        <f t="shared" si="174"/>
        <v>0</v>
      </c>
      <c r="BM462" s="14">
        <f t="shared" si="175"/>
        <v>0</v>
      </c>
      <c r="BO462" s="14">
        <f t="shared" si="176"/>
        <v>0</v>
      </c>
      <c r="BQ462" s="14">
        <f t="shared" si="177"/>
        <v>0</v>
      </c>
      <c r="BS462" s="14">
        <f t="shared" si="178"/>
        <v>0</v>
      </c>
      <c r="BU462" s="14">
        <f t="shared" si="179"/>
        <v>0</v>
      </c>
      <c r="BW462" s="14">
        <f t="shared" si="180"/>
        <v>0</v>
      </c>
      <c r="BY462" s="14">
        <f t="shared" si="181"/>
        <v>0</v>
      </c>
      <c r="CA462" s="14">
        <f t="shared" si="182"/>
        <v>0</v>
      </c>
      <c r="CC462" s="14">
        <f t="shared" si="183"/>
        <v>0</v>
      </c>
      <c r="CE462" s="14">
        <f t="shared" si="184"/>
        <v>0</v>
      </c>
      <c r="CG462" s="14">
        <f t="shared" si="185"/>
        <v>0</v>
      </c>
      <c r="CI462" s="14">
        <f t="shared" si="186"/>
        <v>0</v>
      </c>
      <c r="CK462" s="14">
        <f t="shared" si="187"/>
        <v>0</v>
      </c>
      <c r="CM462" s="14">
        <f t="shared" si="188"/>
        <v>0</v>
      </c>
      <c r="CO462" s="14">
        <f t="shared" si="189"/>
        <v>0</v>
      </c>
      <c r="CQ462" s="14">
        <f t="shared" si="190"/>
        <v>0</v>
      </c>
      <c r="CS462" s="14">
        <f t="shared" si="191"/>
        <v>0</v>
      </c>
    </row>
    <row r="463" spans="2:97" x14ac:dyDescent="0.35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6" t="s">
        <v>1473</v>
      </c>
      <c r="AY463" s="14">
        <f t="shared" si="168"/>
        <v>0</v>
      </c>
      <c r="BA463" s="14">
        <f t="shared" si="169"/>
        <v>0</v>
      </c>
      <c r="BC463" s="14">
        <f t="shared" si="170"/>
        <v>0</v>
      </c>
      <c r="BE463" s="14">
        <f t="shared" si="171"/>
        <v>0</v>
      </c>
      <c r="BG463" s="14">
        <f t="shared" si="172"/>
        <v>0</v>
      </c>
      <c r="BI463" s="14">
        <f t="shared" si="173"/>
        <v>0</v>
      </c>
      <c r="BK463" s="14">
        <f t="shared" si="174"/>
        <v>0</v>
      </c>
      <c r="BM463" s="14">
        <f t="shared" si="175"/>
        <v>0</v>
      </c>
      <c r="BO463" s="14">
        <f t="shared" si="176"/>
        <v>0</v>
      </c>
      <c r="BQ463" s="14">
        <f t="shared" si="177"/>
        <v>0</v>
      </c>
      <c r="BS463" s="14">
        <f t="shared" si="178"/>
        <v>0</v>
      </c>
      <c r="BU463" s="14">
        <f t="shared" si="179"/>
        <v>0</v>
      </c>
      <c r="BW463" s="14">
        <f t="shared" si="180"/>
        <v>0</v>
      </c>
      <c r="BY463" s="14">
        <f t="shared" si="181"/>
        <v>0</v>
      </c>
      <c r="CA463" s="14">
        <f t="shared" si="182"/>
        <v>0</v>
      </c>
      <c r="CC463" s="14">
        <f t="shared" si="183"/>
        <v>0</v>
      </c>
      <c r="CE463" s="14">
        <f t="shared" si="184"/>
        <v>0</v>
      </c>
      <c r="CG463" s="14">
        <f t="shared" si="185"/>
        <v>0</v>
      </c>
      <c r="CI463" s="14">
        <f t="shared" si="186"/>
        <v>0</v>
      </c>
      <c r="CK463" s="14">
        <f t="shared" si="187"/>
        <v>0</v>
      </c>
      <c r="CM463" s="14">
        <f t="shared" si="188"/>
        <v>0</v>
      </c>
      <c r="CO463" s="14">
        <f t="shared" si="189"/>
        <v>0</v>
      </c>
      <c r="CQ463" s="14">
        <f t="shared" si="190"/>
        <v>0</v>
      </c>
      <c r="CS463" s="14">
        <f t="shared" si="191"/>
        <v>0</v>
      </c>
    </row>
    <row r="464" spans="2:97" x14ac:dyDescent="0.35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6" t="s">
        <v>1473</v>
      </c>
      <c r="AY464" s="14">
        <f t="shared" si="168"/>
        <v>0</v>
      </c>
      <c r="BA464" s="14">
        <f t="shared" si="169"/>
        <v>0</v>
      </c>
      <c r="BC464" s="14">
        <f t="shared" si="170"/>
        <v>0</v>
      </c>
      <c r="BE464" s="14">
        <f t="shared" si="171"/>
        <v>0</v>
      </c>
      <c r="BG464" s="14">
        <f t="shared" si="172"/>
        <v>0</v>
      </c>
      <c r="BI464" s="14">
        <f t="shared" si="173"/>
        <v>0</v>
      </c>
      <c r="BK464" s="14">
        <f t="shared" si="174"/>
        <v>0</v>
      </c>
      <c r="BM464" s="14">
        <f t="shared" si="175"/>
        <v>0</v>
      </c>
      <c r="BO464" s="14">
        <f t="shared" si="176"/>
        <v>0</v>
      </c>
      <c r="BQ464" s="14">
        <f t="shared" si="177"/>
        <v>0</v>
      </c>
      <c r="BS464" s="14">
        <f t="shared" si="178"/>
        <v>0</v>
      </c>
      <c r="BU464" s="14">
        <f t="shared" si="179"/>
        <v>0</v>
      </c>
      <c r="BW464" s="14">
        <f t="shared" si="180"/>
        <v>0</v>
      </c>
      <c r="BY464" s="14">
        <f t="shared" si="181"/>
        <v>0</v>
      </c>
      <c r="CA464" s="14">
        <f t="shared" si="182"/>
        <v>0</v>
      </c>
      <c r="CC464" s="14">
        <f t="shared" si="183"/>
        <v>0</v>
      </c>
      <c r="CE464" s="14">
        <f t="shared" si="184"/>
        <v>0</v>
      </c>
      <c r="CG464" s="14">
        <f t="shared" si="185"/>
        <v>0</v>
      </c>
      <c r="CI464" s="14">
        <f t="shared" si="186"/>
        <v>0</v>
      </c>
      <c r="CK464" s="14">
        <f t="shared" si="187"/>
        <v>0</v>
      </c>
      <c r="CM464" s="14">
        <f t="shared" si="188"/>
        <v>0</v>
      </c>
      <c r="CO464" s="14">
        <f t="shared" si="189"/>
        <v>0</v>
      </c>
      <c r="CQ464" s="14">
        <f t="shared" si="190"/>
        <v>0</v>
      </c>
      <c r="CS464" s="14">
        <f t="shared" si="191"/>
        <v>0</v>
      </c>
    </row>
    <row r="465" spans="2:97" x14ac:dyDescent="0.3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6" t="s">
        <v>1473</v>
      </c>
      <c r="AY465" s="14">
        <f t="shared" si="168"/>
        <v>0</v>
      </c>
      <c r="BA465" s="14">
        <f t="shared" si="169"/>
        <v>0</v>
      </c>
      <c r="BC465" s="14">
        <f t="shared" si="170"/>
        <v>0</v>
      </c>
      <c r="BE465" s="14">
        <f t="shared" si="171"/>
        <v>0</v>
      </c>
      <c r="BG465" s="14">
        <f t="shared" si="172"/>
        <v>0</v>
      </c>
      <c r="BI465" s="14">
        <f t="shared" si="173"/>
        <v>0</v>
      </c>
      <c r="BK465" s="14">
        <f t="shared" si="174"/>
        <v>0</v>
      </c>
      <c r="BM465" s="14">
        <f t="shared" si="175"/>
        <v>0</v>
      </c>
      <c r="BO465" s="14">
        <f t="shared" si="176"/>
        <v>0</v>
      </c>
      <c r="BQ465" s="14">
        <f t="shared" si="177"/>
        <v>0</v>
      </c>
      <c r="BS465" s="14">
        <f t="shared" si="178"/>
        <v>0</v>
      </c>
      <c r="BU465" s="14">
        <f t="shared" si="179"/>
        <v>0</v>
      </c>
      <c r="BW465" s="14">
        <f t="shared" si="180"/>
        <v>0</v>
      </c>
      <c r="BY465" s="14">
        <f t="shared" si="181"/>
        <v>0</v>
      </c>
      <c r="CA465" s="14">
        <f t="shared" si="182"/>
        <v>0</v>
      </c>
      <c r="CC465" s="14">
        <f t="shared" si="183"/>
        <v>0</v>
      </c>
      <c r="CE465" s="14">
        <f t="shared" si="184"/>
        <v>0</v>
      </c>
      <c r="CG465" s="14">
        <f t="shared" si="185"/>
        <v>0</v>
      </c>
      <c r="CI465" s="14">
        <f t="shared" si="186"/>
        <v>0</v>
      </c>
      <c r="CK465" s="14">
        <f t="shared" si="187"/>
        <v>0</v>
      </c>
      <c r="CM465" s="14">
        <f t="shared" si="188"/>
        <v>0</v>
      </c>
      <c r="CO465" s="14">
        <f t="shared" si="189"/>
        <v>0</v>
      </c>
      <c r="CQ465" s="14">
        <f t="shared" si="190"/>
        <v>0</v>
      </c>
      <c r="CS465" s="14">
        <f t="shared" si="191"/>
        <v>0</v>
      </c>
    </row>
    <row r="466" spans="2:97" x14ac:dyDescent="0.35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6" t="s">
        <v>1473</v>
      </c>
      <c r="AY466" s="14">
        <f t="shared" si="168"/>
        <v>0</v>
      </c>
      <c r="BA466" s="14">
        <f t="shared" si="169"/>
        <v>0</v>
      </c>
      <c r="BC466" s="14">
        <f t="shared" si="170"/>
        <v>0</v>
      </c>
      <c r="BE466" s="14">
        <f t="shared" si="171"/>
        <v>0</v>
      </c>
      <c r="BG466" s="14">
        <f t="shared" si="172"/>
        <v>0</v>
      </c>
      <c r="BI466" s="14">
        <f t="shared" si="173"/>
        <v>0</v>
      </c>
      <c r="BK466" s="14">
        <f t="shared" si="174"/>
        <v>0</v>
      </c>
      <c r="BM466" s="14">
        <f t="shared" si="175"/>
        <v>0</v>
      </c>
      <c r="BO466" s="14">
        <f t="shared" si="176"/>
        <v>0</v>
      </c>
      <c r="BQ466" s="14">
        <f t="shared" si="177"/>
        <v>0</v>
      </c>
      <c r="BS466" s="14">
        <f t="shared" si="178"/>
        <v>0</v>
      </c>
      <c r="BU466" s="14">
        <f t="shared" si="179"/>
        <v>0</v>
      </c>
      <c r="BW466" s="14">
        <f t="shared" si="180"/>
        <v>0</v>
      </c>
      <c r="BY466" s="14">
        <f t="shared" si="181"/>
        <v>0</v>
      </c>
      <c r="CA466" s="14">
        <f t="shared" si="182"/>
        <v>0</v>
      </c>
      <c r="CC466" s="14">
        <f t="shared" si="183"/>
        <v>0</v>
      </c>
      <c r="CE466" s="14">
        <f t="shared" si="184"/>
        <v>0</v>
      </c>
      <c r="CG466" s="14">
        <f t="shared" si="185"/>
        <v>0</v>
      </c>
      <c r="CI466" s="14">
        <f t="shared" si="186"/>
        <v>0</v>
      </c>
      <c r="CK466" s="14">
        <f t="shared" si="187"/>
        <v>0</v>
      </c>
      <c r="CM466" s="14">
        <f t="shared" si="188"/>
        <v>0</v>
      </c>
      <c r="CO466" s="14">
        <f t="shared" si="189"/>
        <v>0</v>
      </c>
      <c r="CQ466" s="14">
        <f t="shared" si="190"/>
        <v>0</v>
      </c>
      <c r="CS466" s="14">
        <f t="shared" si="191"/>
        <v>0</v>
      </c>
    </row>
    <row r="467" spans="2:97" x14ac:dyDescent="0.35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6" t="s">
        <v>1473</v>
      </c>
      <c r="AY467" s="14">
        <f t="shared" si="168"/>
        <v>0</v>
      </c>
      <c r="BA467" s="14">
        <f t="shared" si="169"/>
        <v>0</v>
      </c>
      <c r="BC467" s="14">
        <f t="shared" si="170"/>
        <v>0</v>
      </c>
      <c r="BE467" s="14">
        <f t="shared" si="171"/>
        <v>0</v>
      </c>
      <c r="BG467" s="14">
        <f t="shared" si="172"/>
        <v>0</v>
      </c>
      <c r="BI467" s="14">
        <f t="shared" si="173"/>
        <v>0</v>
      </c>
      <c r="BK467" s="14">
        <f t="shared" si="174"/>
        <v>0</v>
      </c>
      <c r="BM467" s="14">
        <f t="shared" si="175"/>
        <v>0</v>
      </c>
      <c r="BO467" s="14">
        <f t="shared" si="176"/>
        <v>0</v>
      </c>
      <c r="BQ467" s="14">
        <f t="shared" si="177"/>
        <v>0</v>
      </c>
      <c r="BS467" s="14">
        <f t="shared" si="178"/>
        <v>0</v>
      </c>
      <c r="BU467" s="14">
        <f t="shared" si="179"/>
        <v>0</v>
      </c>
      <c r="BW467" s="14">
        <f t="shared" si="180"/>
        <v>0</v>
      </c>
      <c r="BY467" s="14">
        <f t="shared" si="181"/>
        <v>0</v>
      </c>
      <c r="CA467" s="14">
        <f t="shared" si="182"/>
        <v>0</v>
      </c>
      <c r="CC467" s="14">
        <f t="shared" si="183"/>
        <v>0</v>
      </c>
      <c r="CE467" s="14">
        <f t="shared" si="184"/>
        <v>0</v>
      </c>
      <c r="CG467" s="14">
        <f t="shared" si="185"/>
        <v>0</v>
      </c>
      <c r="CI467" s="14">
        <f t="shared" si="186"/>
        <v>0</v>
      </c>
      <c r="CK467" s="14">
        <f t="shared" si="187"/>
        <v>0</v>
      </c>
      <c r="CM467" s="14">
        <f t="shared" si="188"/>
        <v>0</v>
      </c>
      <c r="CO467" s="14">
        <f t="shared" si="189"/>
        <v>0</v>
      </c>
      <c r="CQ467" s="14">
        <f t="shared" si="190"/>
        <v>0</v>
      </c>
      <c r="CS467" s="14">
        <f t="shared" si="191"/>
        <v>0</v>
      </c>
    </row>
    <row r="468" spans="2:97" x14ac:dyDescent="0.35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6" t="s">
        <v>1473</v>
      </c>
      <c r="AY468" s="14">
        <f t="shared" si="168"/>
        <v>0</v>
      </c>
      <c r="BA468" s="14">
        <f t="shared" si="169"/>
        <v>0</v>
      </c>
      <c r="BC468" s="14">
        <f t="shared" si="170"/>
        <v>0</v>
      </c>
      <c r="BE468" s="14">
        <f t="shared" si="171"/>
        <v>0</v>
      </c>
      <c r="BG468" s="14">
        <f t="shared" si="172"/>
        <v>0</v>
      </c>
      <c r="BI468" s="14">
        <f t="shared" si="173"/>
        <v>0</v>
      </c>
      <c r="BK468" s="14">
        <f t="shared" si="174"/>
        <v>0</v>
      </c>
      <c r="BM468" s="14">
        <f t="shared" si="175"/>
        <v>0</v>
      </c>
      <c r="BO468" s="14">
        <f t="shared" si="176"/>
        <v>0</v>
      </c>
      <c r="BQ468" s="14">
        <f t="shared" si="177"/>
        <v>0</v>
      </c>
      <c r="BS468" s="14">
        <f t="shared" si="178"/>
        <v>0</v>
      </c>
      <c r="BU468" s="14">
        <f t="shared" si="179"/>
        <v>0</v>
      </c>
      <c r="BW468" s="14">
        <f t="shared" si="180"/>
        <v>0</v>
      </c>
      <c r="BY468" s="14">
        <f t="shared" si="181"/>
        <v>0</v>
      </c>
      <c r="CA468" s="14">
        <f t="shared" si="182"/>
        <v>0</v>
      </c>
      <c r="CC468" s="14">
        <f t="shared" si="183"/>
        <v>0</v>
      </c>
      <c r="CE468" s="14">
        <f t="shared" si="184"/>
        <v>0</v>
      </c>
      <c r="CG468" s="14">
        <f t="shared" si="185"/>
        <v>0</v>
      </c>
      <c r="CI468" s="14">
        <f t="shared" si="186"/>
        <v>0</v>
      </c>
      <c r="CK468" s="14">
        <f t="shared" si="187"/>
        <v>0</v>
      </c>
      <c r="CM468" s="14">
        <f t="shared" si="188"/>
        <v>0</v>
      </c>
      <c r="CO468" s="14">
        <f t="shared" si="189"/>
        <v>0</v>
      </c>
      <c r="CQ468" s="14">
        <f t="shared" si="190"/>
        <v>0</v>
      </c>
      <c r="CS468" s="14">
        <f t="shared" si="191"/>
        <v>0</v>
      </c>
    </row>
    <row r="469" spans="2:97" x14ac:dyDescent="0.35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6" t="s">
        <v>1473</v>
      </c>
      <c r="AY469" s="14">
        <f t="shared" si="168"/>
        <v>0</v>
      </c>
      <c r="BA469" s="14">
        <f t="shared" si="169"/>
        <v>0</v>
      </c>
      <c r="BC469" s="14">
        <f t="shared" si="170"/>
        <v>0</v>
      </c>
      <c r="BE469" s="14">
        <f t="shared" si="171"/>
        <v>0</v>
      </c>
      <c r="BG469" s="14">
        <f t="shared" si="172"/>
        <v>0</v>
      </c>
      <c r="BI469" s="14">
        <f t="shared" si="173"/>
        <v>0</v>
      </c>
      <c r="BK469" s="14">
        <f t="shared" si="174"/>
        <v>0</v>
      </c>
      <c r="BM469" s="14">
        <f t="shared" si="175"/>
        <v>0</v>
      </c>
      <c r="BO469" s="14">
        <f t="shared" si="176"/>
        <v>0</v>
      </c>
      <c r="BQ469" s="14">
        <f t="shared" si="177"/>
        <v>0</v>
      </c>
      <c r="BS469" s="14">
        <f t="shared" si="178"/>
        <v>0</v>
      </c>
      <c r="BU469" s="14">
        <f t="shared" si="179"/>
        <v>0</v>
      </c>
      <c r="BW469" s="14">
        <f t="shared" si="180"/>
        <v>0</v>
      </c>
      <c r="BY469" s="14">
        <f t="shared" si="181"/>
        <v>0</v>
      </c>
      <c r="CA469" s="14">
        <f t="shared" si="182"/>
        <v>0</v>
      </c>
      <c r="CC469" s="14">
        <f t="shared" si="183"/>
        <v>0</v>
      </c>
      <c r="CE469" s="14">
        <f t="shared" si="184"/>
        <v>0</v>
      </c>
      <c r="CG469" s="14">
        <f t="shared" si="185"/>
        <v>0</v>
      </c>
      <c r="CI469" s="14">
        <f t="shared" si="186"/>
        <v>0</v>
      </c>
      <c r="CK469" s="14">
        <f t="shared" si="187"/>
        <v>0</v>
      </c>
      <c r="CM469" s="14">
        <f t="shared" si="188"/>
        <v>0</v>
      </c>
      <c r="CO469" s="14">
        <f t="shared" si="189"/>
        <v>0</v>
      </c>
      <c r="CQ469" s="14">
        <f t="shared" si="190"/>
        <v>0</v>
      </c>
      <c r="CS469" s="14">
        <f t="shared" si="191"/>
        <v>0</v>
      </c>
    </row>
    <row r="470" spans="2:97" x14ac:dyDescent="0.35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6" t="s">
        <v>1473</v>
      </c>
      <c r="AY470" s="14">
        <f t="shared" si="168"/>
        <v>0</v>
      </c>
      <c r="BA470" s="14">
        <f t="shared" si="169"/>
        <v>0</v>
      </c>
      <c r="BC470" s="14">
        <f t="shared" si="170"/>
        <v>0</v>
      </c>
      <c r="BE470" s="14">
        <f t="shared" si="171"/>
        <v>0</v>
      </c>
      <c r="BG470" s="14">
        <f t="shared" si="172"/>
        <v>0</v>
      </c>
      <c r="BI470" s="14">
        <f t="shared" si="173"/>
        <v>0</v>
      </c>
      <c r="BK470" s="14">
        <f t="shared" si="174"/>
        <v>0</v>
      </c>
      <c r="BM470" s="14">
        <f t="shared" si="175"/>
        <v>0</v>
      </c>
      <c r="BO470" s="14">
        <f t="shared" si="176"/>
        <v>0</v>
      </c>
      <c r="BQ470" s="14">
        <f t="shared" si="177"/>
        <v>0</v>
      </c>
      <c r="BS470" s="14">
        <f t="shared" si="178"/>
        <v>0</v>
      </c>
      <c r="BU470" s="14">
        <f t="shared" si="179"/>
        <v>0</v>
      </c>
      <c r="BW470" s="14">
        <f t="shared" si="180"/>
        <v>0</v>
      </c>
      <c r="BY470" s="14">
        <f t="shared" si="181"/>
        <v>0</v>
      </c>
      <c r="CA470" s="14">
        <f t="shared" si="182"/>
        <v>0</v>
      </c>
      <c r="CC470" s="14">
        <f t="shared" si="183"/>
        <v>0</v>
      </c>
      <c r="CE470" s="14">
        <f t="shared" si="184"/>
        <v>0</v>
      </c>
      <c r="CG470" s="14">
        <f t="shared" si="185"/>
        <v>0</v>
      </c>
      <c r="CI470" s="14">
        <f t="shared" si="186"/>
        <v>0</v>
      </c>
      <c r="CK470" s="14">
        <f t="shared" si="187"/>
        <v>0</v>
      </c>
      <c r="CM470" s="14">
        <f t="shared" si="188"/>
        <v>0</v>
      </c>
      <c r="CO470" s="14">
        <f t="shared" si="189"/>
        <v>0</v>
      </c>
      <c r="CQ470" s="14">
        <f t="shared" si="190"/>
        <v>0</v>
      </c>
      <c r="CS470" s="14">
        <f t="shared" si="191"/>
        <v>0</v>
      </c>
    </row>
    <row r="471" spans="2:97" x14ac:dyDescent="0.35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6" t="s">
        <v>1473</v>
      </c>
      <c r="AY471" s="14">
        <f t="shared" si="168"/>
        <v>0</v>
      </c>
      <c r="BA471" s="14">
        <f t="shared" si="169"/>
        <v>0</v>
      </c>
      <c r="BC471" s="14">
        <f t="shared" si="170"/>
        <v>0</v>
      </c>
      <c r="BE471" s="14">
        <f t="shared" si="171"/>
        <v>0</v>
      </c>
      <c r="BG471" s="14">
        <f t="shared" si="172"/>
        <v>0</v>
      </c>
      <c r="BI471" s="14">
        <f t="shared" si="173"/>
        <v>0</v>
      </c>
      <c r="BK471" s="14">
        <f t="shared" si="174"/>
        <v>0</v>
      </c>
      <c r="BM471" s="14">
        <f t="shared" si="175"/>
        <v>0</v>
      </c>
      <c r="BO471" s="14">
        <f t="shared" si="176"/>
        <v>0</v>
      </c>
      <c r="BQ471" s="14">
        <f t="shared" si="177"/>
        <v>0</v>
      </c>
      <c r="BS471" s="14">
        <f t="shared" si="178"/>
        <v>0</v>
      </c>
      <c r="BU471" s="14">
        <f t="shared" si="179"/>
        <v>0</v>
      </c>
      <c r="BW471" s="14">
        <f t="shared" si="180"/>
        <v>0</v>
      </c>
      <c r="BY471" s="14">
        <f t="shared" si="181"/>
        <v>0</v>
      </c>
      <c r="CA471" s="14">
        <f t="shared" si="182"/>
        <v>0</v>
      </c>
      <c r="CC471" s="14">
        <f t="shared" si="183"/>
        <v>0</v>
      </c>
      <c r="CE471" s="14">
        <f t="shared" si="184"/>
        <v>0</v>
      </c>
      <c r="CG471" s="14">
        <f t="shared" si="185"/>
        <v>0</v>
      </c>
      <c r="CI471" s="14">
        <f t="shared" si="186"/>
        <v>0</v>
      </c>
      <c r="CK471" s="14">
        <f t="shared" si="187"/>
        <v>0</v>
      </c>
      <c r="CM471" s="14">
        <f t="shared" si="188"/>
        <v>0</v>
      </c>
      <c r="CO471" s="14">
        <f t="shared" si="189"/>
        <v>0</v>
      </c>
      <c r="CQ471" s="14">
        <f t="shared" si="190"/>
        <v>0</v>
      </c>
      <c r="CS471" s="14">
        <f t="shared" si="191"/>
        <v>0</v>
      </c>
    </row>
    <row r="472" spans="2:97" x14ac:dyDescent="0.35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6" t="s">
        <v>1473</v>
      </c>
      <c r="AY472" s="14">
        <f t="shared" si="168"/>
        <v>0</v>
      </c>
      <c r="BA472" s="14">
        <f t="shared" si="169"/>
        <v>0</v>
      </c>
      <c r="BC472" s="14">
        <f t="shared" si="170"/>
        <v>0</v>
      </c>
      <c r="BE472" s="14">
        <f t="shared" si="171"/>
        <v>0</v>
      </c>
      <c r="BG472" s="14">
        <f t="shared" si="172"/>
        <v>0</v>
      </c>
      <c r="BI472" s="14">
        <f t="shared" si="173"/>
        <v>0</v>
      </c>
      <c r="BK472" s="14">
        <f t="shared" si="174"/>
        <v>0</v>
      </c>
      <c r="BM472" s="14">
        <f t="shared" si="175"/>
        <v>0</v>
      </c>
      <c r="BO472" s="14">
        <f t="shared" si="176"/>
        <v>0</v>
      </c>
      <c r="BQ472" s="14">
        <f t="shared" si="177"/>
        <v>0</v>
      </c>
      <c r="BS472" s="14">
        <f t="shared" si="178"/>
        <v>0</v>
      </c>
      <c r="BU472" s="14">
        <f t="shared" si="179"/>
        <v>0</v>
      </c>
      <c r="BW472" s="14">
        <f t="shared" si="180"/>
        <v>0</v>
      </c>
      <c r="BY472" s="14">
        <f t="shared" si="181"/>
        <v>0</v>
      </c>
      <c r="CA472" s="14">
        <f t="shared" si="182"/>
        <v>0</v>
      </c>
      <c r="CC472" s="14">
        <f t="shared" si="183"/>
        <v>0</v>
      </c>
      <c r="CE472" s="14">
        <f t="shared" si="184"/>
        <v>0</v>
      </c>
      <c r="CG472" s="14">
        <f t="shared" si="185"/>
        <v>0</v>
      </c>
      <c r="CI472" s="14">
        <f t="shared" si="186"/>
        <v>0</v>
      </c>
      <c r="CK472" s="14">
        <f t="shared" si="187"/>
        <v>0</v>
      </c>
      <c r="CM472" s="14">
        <f t="shared" si="188"/>
        <v>0</v>
      </c>
      <c r="CO472" s="14">
        <f t="shared" si="189"/>
        <v>0</v>
      </c>
      <c r="CQ472" s="14">
        <f t="shared" si="190"/>
        <v>0</v>
      </c>
      <c r="CS472" s="14">
        <f t="shared" si="191"/>
        <v>0</v>
      </c>
    </row>
    <row r="473" spans="2:97" x14ac:dyDescent="0.35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6" t="s">
        <v>1473</v>
      </c>
      <c r="AY473" s="14">
        <f t="shared" si="168"/>
        <v>0</v>
      </c>
      <c r="BA473" s="14">
        <f t="shared" si="169"/>
        <v>0</v>
      </c>
      <c r="BC473" s="14">
        <f t="shared" si="170"/>
        <v>0</v>
      </c>
      <c r="BE473" s="14">
        <f t="shared" si="171"/>
        <v>0</v>
      </c>
      <c r="BG473" s="14">
        <f t="shared" si="172"/>
        <v>0</v>
      </c>
      <c r="BI473" s="14">
        <f t="shared" si="173"/>
        <v>0</v>
      </c>
      <c r="BK473" s="14">
        <f t="shared" si="174"/>
        <v>0</v>
      </c>
      <c r="BM473" s="14">
        <f t="shared" si="175"/>
        <v>0</v>
      </c>
      <c r="BO473" s="14">
        <f t="shared" si="176"/>
        <v>0</v>
      </c>
      <c r="BQ473" s="14">
        <f t="shared" si="177"/>
        <v>0</v>
      </c>
      <c r="BS473" s="14">
        <f t="shared" si="178"/>
        <v>0</v>
      </c>
      <c r="BU473" s="14">
        <f t="shared" si="179"/>
        <v>0</v>
      </c>
      <c r="BW473" s="14">
        <f t="shared" si="180"/>
        <v>0</v>
      </c>
      <c r="BY473" s="14">
        <f t="shared" si="181"/>
        <v>0</v>
      </c>
      <c r="CA473" s="14">
        <f t="shared" si="182"/>
        <v>0</v>
      </c>
      <c r="CC473" s="14">
        <f t="shared" si="183"/>
        <v>0</v>
      </c>
      <c r="CE473" s="14">
        <f t="shared" si="184"/>
        <v>0</v>
      </c>
      <c r="CG473" s="14">
        <f t="shared" si="185"/>
        <v>0</v>
      </c>
      <c r="CI473" s="14">
        <f t="shared" si="186"/>
        <v>0</v>
      </c>
      <c r="CK473" s="14">
        <f t="shared" si="187"/>
        <v>0</v>
      </c>
      <c r="CM473" s="14">
        <f t="shared" si="188"/>
        <v>0</v>
      </c>
      <c r="CO473" s="14">
        <f t="shared" si="189"/>
        <v>0</v>
      </c>
      <c r="CQ473" s="14">
        <f t="shared" si="190"/>
        <v>0</v>
      </c>
      <c r="CS473" s="14">
        <f t="shared" si="191"/>
        <v>0</v>
      </c>
    </row>
    <row r="474" spans="2:97" x14ac:dyDescent="0.35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6" t="s">
        <v>1473</v>
      </c>
      <c r="AY474" s="14">
        <f t="shared" si="168"/>
        <v>0</v>
      </c>
      <c r="BA474" s="14">
        <f t="shared" si="169"/>
        <v>0</v>
      </c>
      <c r="BC474" s="14">
        <f t="shared" si="170"/>
        <v>0</v>
      </c>
      <c r="BE474" s="14">
        <f t="shared" si="171"/>
        <v>0</v>
      </c>
      <c r="BG474" s="14">
        <f t="shared" si="172"/>
        <v>0</v>
      </c>
      <c r="BI474" s="14">
        <f t="shared" si="173"/>
        <v>0</v>
      </c>
      <c r="BK474" s="14">
        <f t="shared" si="174"/>
        <v>0</v>
      </c>
      <c r="BM474" s="14">
        <f t="shared" si="175"/>
        <v>0</v>
      </c>
      <c r="BO474" s="14">
        <f t="shared" si="176"/>
        <v>0</v>
      </c>
      <c r="BQ474" s="14">
        <f t="shared" si="177"/>
        <v>0</v>
      </c>
      <c r="BS474" s="14">
        <f t="shared" si="178"/>
        <v>0</v>
      </c>
      <c r="BU474" s="14">
        <f t="shared" si="179"/>
        <v>0</v>
      </c>
      <c r="BW474" s="14">
        <f t="shared" si="180"/>
        <v>0</v>
      </c>
      <c r="BY474" s="14">
        <f t="shared" si="181"/>
        <v>0</v>
      </c>
      <c r="CA474" s="14">
        <f t="shared" si="182"/>
        <v>0</v>
      </c>
      <c r="CC474" s="14">
        <f t="shared" si="183"/>
        <v>0</v>
      </c>
      <c r="CE474" s="14">
        <f t="shared" si="184"/>
        <v>0</v>
      </c>
      <c r="CG474" s="14">
        <f t="shared" si="185"/>
        <v>0</v>
      </c>
      <c r="CI474" s="14">
        <f t="shared" si="186"/>
        <v>0</v>
      </c>
      <c r="CK474" s="14">
        <f t="shared" si="187"/>
        <v>0</v>
      </c>
      <c r="CM474" s="14">
        <f t="shared" si="188"/>
        <v>0</v>
      </c>
      <c r="CO474" s="14">
        <f t="shared" si="189"/>
        <v>0</v>
      </c>
      <c r="CQ474" s="14">
        <f t="shared" si="190"/>
        <v>0</v>
      </c>
      <c r="CS474" s="14">
        <f t="shared" si="191"/>
        <v>0</v>
      </c>
    </row>
    <row r="475" spans="2:97" x14ac:dyDescent="0.3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6" t="s">
        <v>1473</v>
      </c>
      <c r="AY475" s="14">
        <f t="shared" si="168"/>
        <v>0</v>
      </c>
      <c r="BA475" s="14">
        <f t="shared" si="169"/>
        <v>0</v>
      </c>
      <c r="BC475" s="14">
        <f t="shared" si="170"/>
        <v>0</v>
      </c>
      <c r="BE475" s="14">
        <f t="shared" si="171"/>
        <v>0</v>
      </c>
      <c r="BG475" s="14">
        <f t="shared" si="172"/>
        <v>0</v>
      </c>
      <c r="BI475" s="14">
        <f t="shared" si="173"/>
        <v>0</v>
      </c>
      <c r="BK475" s="14">
        <f t="shared" si="174"/>
        <v>0</v>
      </c>
      <c r="BM475" s="14">
        <f t="shared" si="175"/>
        <v>0</v>
      </c>
      <c r="BO475" s="14">
        <f t="shared" si="176"/>
        <v>0</v>
      </c>
      <c r="BQ475" s="14">
        <f t="shared" si="177"/>
        <v>0</v>
      </c>
      <c r="BS475" s="14">
        <f t="shared" si="178"/>
        <v>0</v>
      </c>
      <c r="BU475" s="14">
        <f t="shared" si="179"/>
        <v>0</v>
      </c>
      <c r="BW475" s="14">
        <f t="shared" si="180"/>
        <v>0</v>
      </c>
      <c r="BY475" s="14">
        <f t="shared" si="181"/>
        <v>0</v>
      </c>
      <c r="CA475" s="14">
        <f t="shared" si="182"/>
        <v>0</v>
      </c>
      <c r="CC475" s="14">
        <f t="shared" si="183"/>
        <v>0</v>
      </c>
      <c r="CE475" s="14">
        <f t="shared" si="184"/>
        <v>0</v>
      </c>
      <c r="CG475" s="14">
        <f t="shared" si="185"/>
        <v>0</v>
      </c>
      <c r="CI475" s="14">
        <f t="shared" si="186"/>
        <v>0</v>
      </c>
      <c r="CK475" s="14">
        <f t="shared" si="187"/>
        <v>0</v>
      </c>
      <c r="CM475" s="14">
        <f t="shared" si="188"/>
        <v>0</v>
      </c>
      <c r="CO475" s="14">
        <f t="shared" si="189"/>
        <v>0</v>
      </c>
      <c r="CQ475" s="14">
        <f t="shared" si="190"/>
        <v>0</v>
      </c>
      <c r="CS475" s="14">
        <f t="shared" si="191"/>
        <v>0</v>
      </c>
    </row>
    <row r="476" spans="2:97" x14ac:dyDescent="0.35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6" t="s">
        <v>1473</v>
      </c>
      <c r="AY476" s="14">
        <f t="shared" si="168"/>
        <v>0</v>
      </c>
      <c r="BA476" s="14">
        <f t="shared" si="169"/>
        <v>0</v>
      </c>
      <c r="BC476" s="14">
        <f t="shared" si="170"/>
        <v>0</v>
      </c>
      <c r="BE476" s="14">
        <f t="shared" si="171"/>
        <v>0</v>
      </c>
      <c r="BG476" s="14">
        <f t="shared" si="172"/>
        <v>0</v>
      </c>
      <c r="BI476" s="14">
        <f t="shared" si="173"/>
        <v>0</v>
      </c>
      <c r="BK476" s="14">
        <f t="shared" si="174"/>
        <v>0</v>
      </c>
      <c r="BM476" s="14">
        <f t="shared" si="175"/>
        <v>0</v>
      </c>
      <c r="BO476" s="14">
        <f t="shared" si="176"/>
        <v>0</v>
      </c>
      <c r="BQ476" s="14">
        <f t="shared" si="177"/>
        <v>0</v>
      </c>
      <c r="BS476" s="14">
        <f t="shared" si="178"/>
        <v>0</v>
      </c>
      <c r="BU476" s="14">
        <f t="shared" si="179"/>
        <v>0</v>
      </c>
      <c r="BW476" s="14">
        <f t="shared" si="180"/>
        <v>0</v>
      </c>
      <c r="BY476" s="14">
        <f t="shared" si="181"/>
        <v>0</v>
      </c>
      <c r="CA476" s="14">
        <f t="shared" si="182"/>
        <v>0</v>
      </c>
      <c r="CC476" s="14">
        <f t="shared" si="183"/>
        <v>0</v>
      </c>
      <c r="CE476" s="14">
        <f t="shared" si="184"/>
        <v>0</v>
      </c>
      <c r="CG476" s="14">
        <f t="shared" si="185"/>
        <v>0</v>
      </c>
      <c r="CI476" s="14">
        <f t="shared" si="186"/>
        <v>0</v>
      </c>
      <c r="CK476" s="14">
        <f t="shared" si="187"/>
        <v>0</v>
      </c>
      <c r="CM476" s="14">
        <f t="shared" si="188"/>
        <v>0</v>
      </c>
      <c r="CO476" s="14">
        <f t="shared" si="189"/>
        <v>0</v>
      </c>
      <c r="CQ476" s="14">
        <f t="shared" si="190"/>
        <v>0</v>
      </c>
      <c r="CS476" s="14">
        <f t="shared" si="191"/>
        <v>0</v>
      </c>
    </row>
    <row r="477" spans="2:97" x14ac:dyDescent="0.35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6" t="s">
        <v>1473</v>
      </c>
      <c r="AY477" s="14">
        <f t="shared" si="168"/>
        <v>0</v>
      </c>
      <c r="BA477" s="14">
        <f t="shared" si="169"/>
        <v>0</v>
      </c>
      <c r="BC477" s="14">
        <f t="shared" si="170"/>
        <v>0</v>
      </c>
      <c r="BE477" s="14">
        <f t="shared" si="171"/>
        <v>0</v>
      </c>
      <c r="BG477" s="14">
        <f t="shared" si="172"/>
        <v>0</v>
      </c>
      <c r="BI477" s="14">
        <f t="shared" si="173"/>
        <v>0</v>
      </c>
      <c r="BK477" s="14">
        <f t="shared" si="174"/>
        <v>0</v>
      </c>
      <c r="BM477" s="14">
        <f t="shared" si="175"/>
        <v>0</v>
      </c>
      <c r="BO477" s="14">
        <f t="shared" si="176"/>
        <v>0</v>
      </c>
      <c r="BQ477" s="14">
        <f t="shared" si="177"/>
        <v>0</v>
      </c>
      <c r="BS477" s="14">
        <f t="shared" si="178"/>
        <v>0</v>
      </c>
      <c r="BU477" s="14">
        <f t="shared" si="179"/>
        <v>0</v>
      </c>
      <c r="BW477" s="14">
        <f t="shared" si="180"/>
        <v>0</v>
      </c>
      <c r="BY477" s="14">
        <f t="shared" si="181"/>
        <v>0</v>
      </c>
      <c r="CA477" s="14">
        <f t="shared" si="182"/>
        <v>0</v>
      </c>
      <c r="CC477" s="14">
        <f t="shared" si="183"/>
        <v>0</v>
      </c>
      <c r="CE477" s="14">
        <f t="shared" si="184"/>
        <v>0</v>
      </c>
      <c r="CG477" s="14">
        <f t="shared" si="185"/>
        <v>0</v>
      </c>
      <c r="CI477" s="14">
        <f t="shared" si="186"/>
        <v>0</v>
      </c>
      <c r="CK477" s="14">
        <f t="shared" si="187"/>
        <v>0</v>
      </c>
      <c r="CM477" s="14">
        <f t="shared" si="188"/>
        <v>0</v>
      </c>
      <c r="CO477" s="14">
        <f t="shared" si="189"/>
        <v>0</v>
      </c>
      <c r="CQ477" s="14">
        <f t="shared" si="190"/>
        <v>0</v>
      </c>
      <c r="CS477" s="14">
        <f t="shared" si="191"/>
        <v>0</v>
      </c>
    </row>
    <row r="478" spans="2:97" x14ac:dyDescent="0.35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6" t="s">
        <v>1473</v>
      </c>
      <c r="AY478" s="14">
        <f t="shared" si="168"/>
        <v>0</v>
      </c>
      <c r="BA478" s="14">
        <f t="shared" si="169"/>
        <v>0</v>
      </c>
      <c r="BC478" s="14">
        <f t="shared" si="170"/>
        <v>0</v>
      </c>
      <c r="BE478" s="14">
        <f t="shared" si="171"/>
        <v>0</v>
      </c>
      <c r="BG478" s="14">
        <f t="shared" si="172"/>
        <v>0</v>
      </c>
      <c r="BI478" s="14">
        <f t="shared" si="173"/>
        <v>0</v>
      </c>
      <c r="BK478" s="14">
        <f t="shared" si="174"/>
        <v>0</v>
      </c>
      <c r="BM478" s="14">
        <f t="shared" si="175"/>
        <v>0</v>
      </c>
      <c r="BO478" s="14">
        <f t="shared" si="176"/>
        <v>0</v>
      </c>
      <c r="BQ478" s="14">
        <f t="shared" si="177"/>
        <v>0</v>
      </c>
      <c r="BS478" s="14">
        <f t="shared" si="178"/>
        <v>0</v>
      </c>
      <c r="BU478" s="14">
        <f t="shared" si="179"/>
        <v>0</v>
      </c>
      <c r="BW478" s="14">
        <f t="shared" si="180"/>
        <v>0</v>
      </c>
      <c r="BY478" s="14">
        <f t="shared" si="181"/>
        <v>0</v>
      </c>
      <c r="CA478" s="14">
        <f t="shared" si="182"/>
        <v>0</v>
      </c>
      <c r="CC478" s="14">
        <f t="shared" si="183"/>
        <v>0</v>
      </c>
      <c r="CE478" s="14">
        <f t="shared" si="184"/>
        <v>0</v>
      </c>
      <c r="CG478" s="14">
        <f t="shared" si="185"/>
        <v>0</v>
      </c>
      <c r="CI478" s="14">
        <f t="shared" si="186"/>
        <v>0</v>
      </c>
      <c r="CK478" s="14">
        <f t="shared" si="187"/>
        <v>0</v>
      </c>
      <c r="CM478" s="14">
        <f t="shared" si="188"/>
        <v>0</v>
      </c>
      <c r="CO478" s="14">
        <f t="shared" si="189"/>
        <v>0</v>
      </c>
      <c r="CQ478" s="14">
        <f t="shared" si="190"/>
        <v>0</v>
      </c>
      <c r="CS478" s="14">
        <f t="shared" si="191"/>
        <v>0</v>
      </c>
    </row>
    <row r="479" spans="2:97" x14ac:dyDescent="0.35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6" t="s">
        <v>1473</v>
      </c>
      <c r="AY479" s="14">
        <f t="shared" si="168"/>
        <v>0</v>
      </c>
      <c r="BA479" s="14">
        <f t="shared" si="169"/>
        <v>0</v>
      </c>
      <c r="BC479" s="14">
        <f t="shared" si="170"/>
        <v>0</v>
      </c>
      <c r="BE479" s="14">
        <f t="shared" si="171"/>
        <v>0</v>
      </c>
      <c r="BG479" s="14">
        <f t="shared" si="172"/>
        <v>0</v>
      </c>
      <c r="BI479" s="14">
        <f t="shared" si="173"/>
        <v>0</v>
      </c>
      <c r="BK479" s="14">
        <f t="shared" si="174"/>
        <v>0</v>
      </c>
      <c r="BM479" s="14">
        <f t="shared" si="175"/>
        <v>0</v>
      </c>
      <c r="BO479" s="14">
        <f t="shared" si="176"/>
        <v>0</v>
      </c>
      <c r="BQ479" s="14">
        <f t="shared" si="177"/>
        <v>0</v>
      </c>
      <c r="BS479" s="14">
        <f t="shared" si="178"/>
        <v>0</v>
      </c>
      <c r="BU479" s="14">
        <f t="shared" si="179"/>
        <v>0</v>
      </c>
      <c r="BW479" s="14">
        <f t="shared" si="180"/>
        <v>0</v>
      </c>
      <c r="BY479" s="14">
        <f t="shared" si="181"/>
        <v>0</v>
      </c>
      <c r="CA479" s="14">
        <f t="shared" si="182"/>
        <v>0</v>
      </c>
      <c r="CC479" s="14">
        <f t="shared" si="183"/>
        <v>0</v>
      </c>
      <c r="CE479" s="14">
        <f t="shared" si="184"/>
        <v>0</v>
      </c>
      <c r="CG479" s="14">
        <f t="shared" si="185"/>
        <v>0</v>
      </c>
      <c r="CI479" s="14">
        <f t="shared" si="186"/>
        <v>0</v>
      </c>
      <c r="CK479" s="14">
        <f t="shared" si="187"/>
        <v>0</v>
      </c>
      <c r="CM479" s="14">
        <f t="shared" si="188"/>
        <v>0</v>
      </c>
      <c r="CO479" s="14">
        <f t="shared" si="189"/>
        <v>0</v>
      </c>
      <c r="CQ479" s="14">
        <f t="shared" si="190"/>
        <v>0</v>
      </c>
      <c r="CS479" s="14">
        <f t="shared" si="191"/>
        <v>0</v>
      </c>
    </row>
    <row r="480" spans="2:97" x14ac:dyDescent="0.35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6" t="s">
        <v>1473</v>
      </c>
      <c r="AY480" s="14">
        <f t="shared" si="168"/>
        <v>0</v>
      </c>
      <c r="BA480" s="14">
        <f t="shared" si="169"/>
        <v>0</v>
      </c>
      <c r="BC480" s="14">
        <f t="shared" si="170"/>
        <v>0</v>
      </c>
      <c r="BE480" s="14">
        <f t="shared" si="171"/>
        <v>0</v>
      </c>
      <c r="BG480" s="14">
        <f t="shared" si="172"/>
        <v>0</v>
      </c>
      <c r="BI480" s="14">
        <f t="shared" si="173"/>
        <v>0</v>
      </c>
      <c r="BK480" s="14">
        <f t="shared" si="174"/>
        <v>0</v>
      </c>
      <c r="BM480" s="14">
        <f t="shared" si="175"/>
        <v>0</v>
      </c>
      <c r="BO480" s="14">
        <f t="shared" si="176"/>
        <v>0</v>
      </c>
      <c r="BQ480" s="14">
        <f t="shared" si="177"/>
        <v>0</v>
      </c>
      <c r="BS480" s="14">
        <f t="shared" si="178"/>
        <v>0</v>
      </c>
      <c r="BU480" s="14">
        <f t="shared" si="179"/>
        <v>0</v>
      </c>
      <c r="BW480" s="14">
        <f t="shared" si="180"/>
        <v>0</v>
      </c>
      <c r="BY480" s="14">
        <f t="shared" si="181"/>
        <v>0</v>
      </c>
      <c r="CA480" s="14">
        <f t="shared" si="182"/>
        <v>0</v>
      </c>
      <c r="CC480" s="14">
        <f t="shared" si="183"/>
        <v>0</v>
      </c>
      <c r="CE480" s="14">
        <f t="shared" si="184"/>
        <v>0</v>
      </c>
      <c r="CG480" s="14">
        <f t="shared" si="185"/>
        <v>0</v>
      </c>
      <c r="CI480" s="14">
        <f t="shared" si="186"/>
        <v>0</v>
      </c>
      <c r="CK480" s="14">
        <f t="shared" si="187"/>
        <v>0</v>
      </c>
      <c r="CM480" s="14">
        <f t="shared" si="188"/>
        <v>0</v>
      </c>
      <c r="CO480" s="14">
        <f t="shared" si="189"/>
        <v>0</v>
      </c>
      <c r="CQ480" s="14">
        <f t="shared" si="190"/>
        <v>0</v>
      </c>
      <c r="CS480" s="14">
        <f t="shared" si="191"/>
        <v>0</v>
      </c>
    </row>
    <row r="481" spans="2:97" x14ac:dyDescent="0.35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6" t="s">
        <v>1473</v>
      </c>
      <c r="AY481" s="14">
        <f t="shared" si="168"/>
        <v>0</v>
      </c>
      <c r="BA481" s="14">
        <f t="shared" si="169"/>
        <v>0</v>
      </c>
      <c r="BC481" s="14">
        <f t="shared" si="170"/>
        <v>0</v>
      </c>
      <c r="BE481" s="14">
        <f t="shared" si="171"/>
        <v>0</v>
      </c>
      <c r="BG481" s="14">
        <f t="shared" si="172"/>
        <v>0</v>
      </c>
      <c r="BI481" s="14">
        <f t="shared" si="173"/>
        <v>0</v>
      </c>
      <c r="BK481" s="14">
        <f t="shared" si="174"/>
        <v>0</v>
      </c>
      <c r="BM481" s="14">
        <f t="shared" si="175"/>
        <v>0</v>
      </c>
      <c r="BO481" s="14">
        <f t="shared" si="176"/>
        <v>0</v>
      </c>
      <c r="BQ481" s="14">
        <f t="shared" si="177"/>
        <v>0</v>
      </c>
      <c r="BS481" s="14">
        <f t="shared" si="178"/>
        <v>0</v>
      </c>
      <c r="BU481" s="14">
        <f t="shared" si="179"/>
        <v>0</v>
      </c>
      <c r="BW481" s="14">
        <f t="shared" si="180"/>
        <v>0</v>
      </c>
      <c r="BY481" s="14">
        <f t="shared" si="181"/>
        <v>0</v>
      </c>
      <c r="CA481" s="14">
        <f t="shared" si="182"/>
        <v>0</v>
      </c>
      <c r="CC481" s="14">
        <f t="shared" si="183"/>
        <v>0</v>
      </c>
      <c r="CE481" s="14">
        <f t="shared" si="184"/>
        <v>0</v>
      </c>
      <c r="CG481" s="14">
        <f t="shared" si="185"/>
        <v>0</v>
      </c>
      <c r="CI481" s="14">
        <f t="shared" si="186"/>
        <v>0</v>
      </c>
      <c r="CK481" s="14">
        <f t="shared" si="187"/>
        <v>0</v>
      </c>
      <c r="CM481" s="14">
        <f t="shared" si="188"/>
        <v>0</v>
      </c>
      <c r="CO481" s="14">
        <f t="shared" si="189"/>
        <v>0</v>
      </c>
      <c r="CQ481" s="14">
        <f t="shared" si="190"/>
        <v>0</v>
      </c>
      <c r="CS481" s="14">
        <f t="shared" si="191"/>
        <v>0</v>
      </c>
    </row>
    <row r="482" spans="2:97" x14ac:dyDescent="0.35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6" t="s">
        <v>1473</v>
      </c>
      <c r="AY482" s="14">
        <f t="shared" si="168"/>
        <v>0</v>
      </c>
      <c r="BA482" s="14">
        <f t="shared" si="169"/>
        <v>0</v>
      </c>
      <c r="BC482" s="14">
        <f t="shared" si="170"/>
        <v>0</v>
      </c>
      <c r="BE482" s="14">
        <f t="shared" si="171"/>
        <v>0</v>
      </c>
      <c r="BG482" s="14">
        <f t="shared" si="172"/>
        <v>0</v>
      </c>
      <c r="BI482" s="14">
        <f t="shared" si="173"/>
        <v>0</v>
      </c>
      <c r="BK482" s="14">
        <f t="shared" si="174"/>
        <v>0</v>
      </c>
      <c r="BM482" s="14">
        <f t="shared" si="175"/>
        <v>0</v>
      </c>
      <c r="BO482" s="14">
        <f t="shared" si="176"/>
        <v>0</v>
      </c>
      <c r="BQ482" s="14">
        <f t="shared" si="177"/>
        <v>0</v>
      </c>
      <c r="BS482" s="14">
        <f t="shared" si="178"/>
        <v>0</v>
      </c>
      <c r="BU482" s="14">
        <f t="shared" si="179"/>
        <v>0</v>
      </c>
      <c r="BW482" s="14">
        <f t="shared" si="180"/>
        <v>0</v>
      </c>
      <c r="BY482" s="14">
        <f t="shared" si="181"/>
        <v>0</v>
      </c>
      <c r="CA482" s="14">
        <f t="shared" si="182"/>
        <v>0</v>
      </c>
      <c r="CC482" s="14">
        <f t="shared" si="183"/>
        <v>0</v>
      </c>
      <c r="CE482" s="14">
        <f t="shared" si="184"/>
        <v>0</v>
      </c>
      <c r="CG482" s="14">
        <f t="shared" si="185"/>
        <v>0</v>
      </c>
      <c r="CI482" s="14">
        <f t="shared" si="186"/>
        <v>0</v>
      </c>
      <c r="CK482" s="14">
        <f t="shared" si="187"/>
        <v>0</v>
      </c>
      <c r="CM482" s="14">
        <f t="shared" si="188"/>
        <v>0</v>
      </c>
      <c r="CO482" s="14">
        <f t="shared" si="189"/>
        <v>0</v>
      </c>
      <c r="CQ482" s="14">
        <f t="shared" si="190"/>
        <v>0</v>
      </c>
      <c r="CS482" s="14">
        <f t="shared" si="191"/>
        <v>0</v>
      </c>
    </row>
    <row r="483" spans="2:97" x14ac:dyDescent="0.35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6" t="s">
        <v>1473</v>
      </c>
      <c r="AY483" s="14">
        <f t="shared" si="168"/>
        <v>0</v>
      </c>
      <c r="BA483" s="14">
        <f t="shared" si="169"/>
        <v>0</v>
      </c>
      <c r="BC483" s="14">
        <f t="shared" si="170"/>
        <v>0</v>
      </c>
      <c r="BE483" s="14">
        <f t="shared" si="171"/>
        <v>0</v>
      </c>
      <c r="BG483" s="14">
        <f t="shared" si="172"/>
        <v>0</v>
      </c>
      <c r="BI483" s="14">
        <f t="shared" si="173"/>
        <v>0</v>
      </c>
      <c r="BK483" s="14">
        <f t="shared" si="174"/>
        <v>0</v>
      </c>
      <c r="BM483" s="14">
        <f t="shared" si="175"/>
        <v>0</v>
      </c>
      <c r="BO483" s="14">
        <f t="shared" si="176"/>
        <v>0</v>
      </c>
      <c r="BQ483" s="14">
        <f t="shared" si="177"/>
        <v>0</v>
      </c>
      <c r="BS483" s="14">
        <f t="shared" si="178"/>
        <v>0</v>
      </c>
      <c r="BU483" s="14">
        <f t="shared" si="179"/>
        <v>0</v>
      </c>
      <c r="BW483" s="14">
        <f t="shared" si="180"/>
        <v>0</v>
      </c>
      <c r="BY483" s="14">
        <f t="shared" si="181"/>
        <v>0</v>
      </c>
      <c r="CA483" s="14">
        <f t="shared" si="182"/>
        <v>0</v>
      </c>
      <c r="CC483" s="14">
        <f t="shared" si="183"/>
        <v>0</v>
      </c>
      <c r="CE483" s="14">
        <f t="shared" si="184"/>
        <v>0</v>
      </c>
      <c r="CG483" s="14">
        <f t="shared" si="185"/>
        <v>0</v>
      </c>
      <c r="CI483" s="14">
        <f t="shared" si="186"/>
        <v>0</v>
      </c>
      <c r="CK483" s="14">
        <f t="shared" si="187"/>
        <v>0</v>
      </c>
      <c r="CM483" s="14">
        <f t="shared" si="188"/>
        <v>0</v>
      </c>
      <c r="CO483" s="14">
        <f t="shared" si="189"/>
        <v>0</v>
      </c>
      <c r="CQ483" s="14">
        <f t="shared" si="190"/>
        <v>0</v>
      </c>
      <c r="CS483" s="14">
        <f t="shared" si="191"/>
        <v>0</v>
      </c>
    </row>
    <row r="484" spans="2:97" x14ac:dyDescent="0.35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6" t="s">
        <v>1473</v>
      </c>
      <c r="AY484" s="14">
        <f t="shared" si="168"/>
        <v>0</v>
      </c>
      <c r="BA484" s="14">
        <f t="shared" si="169"/>
        <v>0</v>
      </c>
      <c r="BC484" s="14">
        <f t="shared" si="170"/>
        <v>0</v>
      </c>
      <c r="BE484" s="14">
        <f t="shared" si="171"/>
        <v>0</v>
      </c>
      <c r="BG484" s="14">
        <f t="shared" si="172"/>
        <v>0</v>
      </c>
      <c r="BI484" s="14">
        <f t="shared" si="173"/>
        <v>0</v>
      </c>
      <c r="BK484" s="14">
        <f t="shared" si="174"/>
        <v>0</v>
      </c>
      <c r="BM484" s="14">
        <f t="shared" si="175"/>
        <v>0</v>
      </c>
      <c r="BO484" s="14">
        <f t="shared" si="176"/>
        <v>0</v>
      </c>
      <c r="BQ484" s="14">
        <f t="shared" si="177"/>
        <v>0</v>
      </c>
      <c r="BS484" s="14">
        <f t="shared" si="178"/>
        <v>0</v>
      </c>
      <c r="BU484" s="14">
        <f t="shared" si="179"/>
        <v>0</v>
      </c>
      <c r="BW484" s="14">
        <f t="shared" si="180"/>
        <v>0</v>
      </c>
      <c r="BY484" s="14">
        <f t="shared" si="181"/>
        <v>0</v>
      </c>
      <c r="CA484" s="14">
        <f t="shared" si="182"/>
        <v>0</v>
      </c>
      <c r="CC484" s="14">
        <f t="shared" si="183"/>
        <v>0</v>
      </c>
      <c r="CE484" s="14">
        <f t="shared" si="184"/>
        <v>0</v>
      </c>
      <c r="CG484" s="14">
        <f t="shared" si="185"/>
        <v>0</v>
      </c>
      <c r="CI484" s="14">
        <f t="shared" si="186"/>
        <v>0</v>
      </c>
      <c r="CK484" s="14">
        <f t="shared" si="187"/>
        <v>0</v>
      </c>
      <c r="CM484" s="14">
        <f t="shared" si="188"/>
        <v>0</v>
      </c>
      <c r="CO484" s="14">
        <f t="shared" si="189"/>
        <v>0</v>
      </c>
      <c r="CQ484" s="14">
        <f t="shared" si="190"/>
        <v>0</v>
      </c>
      <c r="CS484" s="14">
        <f t="shared" si="191"/>
        <v>0</v>
      </c>
    </row>
    <row r="485" spans="2:97" x14ac:dyDescent="0.3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6" t="s">
        <v>1473</v>
      </c>
      <c r="AY485" s="14">
        <f t="shared" si="168"/>
        <v>0</v>
      </c>
      <c r="BA485" s="14">
        <f t="shared" si="169"/>
        <v>0</v>
      </c>
      <c r="BC485" s="14">
        <f t="shared" si="170"/>
        <v>0</v>
      </c>
      <c r="BE485" s="14">
        <f t="shared" si="171"/>
        <v>0</v>
      </c>
      <c r="BG485" s="14">
        <f t="shared" si="172"/>
        <v>0</v>
      </c>
      <c r="BI485" s="14">
        <f t="shared" si="173"/>
        <v>0</v>
      </c>
      <c r="BK485" s="14">
        <f t="shared" si="174"/>
        <v>0</v>
      </c>
      <c r="BM485" s="14">
        <f t="shared" si="175"/>
        <v>0</v>
      </c>
      <c r="BO485" s="14">
        <f t="shared" si="176"/>
        <v>0</v>
      </c>
      <c r="BQ485" s="14">
        <f t="shared" si="177"/>
        <v>0</v>
      </c>
      <c r="BS485" s="14">
        <f t="shared" si="178"/>
        <v>0</v>
      </c>
      <c r="BU485" s="14">
        <f t="shared" si="179"/>
        <v>0</v>
      </c>
      <c r="BW485" s="14">
        <f t="shared" si="180"/>
        <v>0</v>
      </c>
      <c r="BY485" s="14">
        <f t="shared" si="181"/>
        <v>0</v>
      </c>
      <c r="CA485" s="14">
        <f t="shared" si="182"/>
        <v>0</v>
      </c>
      <c r="CC485" s="14">
        <f t="shared" si="183"/>
        <v>0</v>
      </c>
      <c r="CE485" s="14">
        <f t="shared" si="184"/>
        <v>0</v>
      </c>
      <c r="CG485" s="14">
        <f t="shared" si="185"/>
        <v>0</v>
      </c>
      <c r="CI485" s="14">
        <f t="shared" si="186"/>
        <v>0</v>
      </c>
      <c r="CK485" s="14">
        <f t="shared" si="187"/>
        <v>0</v>
      </c>
      <c r="CM485" s="14">
        <f t="shared" si="188"/>
        <v>0</v>
      </c>
      <c r="CO485" s="14">
        <f t="shared" si="189"/>
        <v>0</v>
      </c>
      <c r="CQ485" s="14">
        <f t="shared" si="190"/>
        <v>0</v>
      </c>
      <c r="CS485" s="14">
        <f t="shared" si="191"/>
        <v>0</v>
      </c>
    </row>
    <row r="486" spans="2:97" x14ac:dyDescent="0.35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6" t="s">
        <v>1473</v>
      </c>
      <c r="AY486" s="14">
        <f t="shared" si="168"/>
        <v>0</v>
      </c>
      <c r="BA486" s="14">
        <f t="shared" si="169"/>
        <v>0</v>
      </c>
      <c r="BC486" s="14">
        <f t="shared" si="170"/>
        <v>0</v>
      </c>
      <c r="BE486" s="14">
        <f t="shared" si="171"/>
        <v>0</v>
      </c>
      <c r="BG486" s="14">
        <f t="shared" si="172"/>
        <v>0</v>
      </c>
      <c r="BI486" s="14">
        <f t="shared" si="173"/>
        <v>0</v>
      </c>
      <c r="BK486" s="14">
        <f t="shared" si="174"/>
        <v>0</v>
      </c>
      <c r="BM486" s="14">
        <f t="shared" si="175"/>
        <v>0</v>
      </c>
      <c r="BO486" s="14">
        <f t="shared" si="176"/>
        <v>0</v>
      </c>
      <c r="BQ486" s="14">
        <f t="shared" si="177"/>
        <v>0</v>
      </c>
      <c r="BS486" s="14">
        <f t="shared" si="178"/>
        <v>0</v>
      </c>
      <c r="BU486" s="14">
        <f t="shared" si="179"/>
        <v>0</v>
      </c>
      <c r="BW486" s="14">
        <f t="shared" si="180"/>
        <v>0</v>
      </c>
      <c r="BY486" s="14">
        <f t="shared" si="181"/>
        <v>0</v>
      </c>
      <c r="CA486" s="14">
        <f t="shared" si="182"/>
        <v>0</v>
      </c>
      <c r="CC486" s="14">
        <f t="shared" si="183"/>
        <v>0</v>
      </c>
      <c r="CE486" s="14">
        <f t="shared" si="184"/>
        <v>0</v>
      </c>
      <c r="CG486" s="14">
        <f t="shared" si="185"/>
        <v>0</v>
      </c>
      <c r="CI486" s="14">
        <f t="shared" si="186"/>
        <v>0</v>
      </c>
      <c r="CK486" s="14">
        <f t="shared" si="187"/>
        <v>0</v>
      </c>
      <c r="CM486" s="14">
        <f t="shared" si="188"/>
        <v>0</v>
      </c>
      <c r="CO486" s="14">
        <f t="shared" si="189"/>
        <v>0</v>
      </c>
      <c r="CQ486" s="14">
        <f t="shared" si="190"/>
        <v>0</v>
      </c>
      <c r="CS486" s="14">
        <f t="shared" si="191"/>
        <v>0</v>
      </c>
    </row>
    <row r="487" spans="2:97" x14ac:dyDescent="0.35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6" t="s">
        <v>1473</v>
      </c>
      <c r="AY487" s="14">
        <f t="shared" si="168"/>
        <v>0</v>
      </c>
      <c r="BA487" s="14">
        <f t="shared" si="169"/>
        <v>0</v>
      </c>
      <c r="BC487" s="14">
        <f t="shared" si="170"/>
        <v>0</v>
      </c>
      <c r="BE487" s="14">
        <f t="shared" si="171"/>
        <v>0</v>
      </c>
      <c r="BG487" s="14">
        <f t="shared" si="172"/>
        <v>0</v>
      </c>
      <c r="BI487" s="14">
        <f t="shared" si="173"/>
        <v>0</v>
      </c>
      <c r="BK487" s="14">
        <f t="shared" si="174"/>
        <v>0</v>
      </c>
      <c r="BM487" s="14">
        <f t="shared" si="175"/>
        <v>0</v>
      </c>
      <c r="BO487" s="14">
        <f t="shared" si="176"/>
        <v>0</v>
      </c>
      <c r="BQ487" s="14">
        <f t="shared" si="177"/>
        <v>0</v>
      </c>
      <c r="BS487" s="14">
        <f t="shared" si="178"/>
        <v>0</v>
      </c>
      <c r="BU487" s="14">
        <f t="shared" si="179"/>
        <v>0</v>
      </c>
      <c r="BW487" s="14">
        <f t="shared" si="180"/>
        <v>0</v>
      </c>
      <c r="BY487" s="14">
        <f t="shared" si="181"/>
        <v>0</v>
      </c>
      <c r="CA487" s="14">
        <f t="shared" si="182"/>
        <v>0</v>
      </c>
      <c r="CC487" s="14">
        <f t="shared" si="183"/>
        <v>0</v>
      </c>
      <c r="CE487" s="14">
        <f t="shared" si="184"/>
        <v>0</v>
      </c>
      <c r="CG487" s="14">
        <f t="shared" si="185"/>
        <v>0</v>
      </c>
      <c r="CI487" s="14">
        <f t="shared" si="186"/>
        <v>0</v>
      </c>
      <c r="CK487" s="14">
        <f t="shared" si="187"/>
        <v>0</v>
      </c>
      <c r="CM487" s="14">
        <f t="shared" si="188"/>
        <v>0</v>
      </c>
      <c r="CO487" s="14">
        <f t="shared" si="189"/>
        <v>0</v>
      </c>
      <c r="CQ487" s="14">
        <f t="shared" si="190"/>
        <v>0</v>
      </c>
      <c r="CS487" s="14">
        <f t="shared" si="191"/>
        <v>0</v>
      </c>
    </row>
    <row r="488" spans="2:97" x14ac:dyDescent="0.35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6" t="s">
        <v>1473</v>
      </c>
      <c r="AY488" s="14">
        <f t="shared" si="168"/>
        <v>0</v>
      </c>
      <c r="BA488" s="14">
        <f t="shared" si="169"/>
        <v>0</v>
      </c>
      <c r="BC488" s="14">
        <f t="shared" si="170"/>
        <v>0</v>
      </c>
      <c r="BE488" s="14">
        <f t="shared" si="171"/>
        <v>0</v>
      </c>
      <c r="BG488" s="14">
        <f t="shared" si="172"/>
        <v>0</v>
      </c>
      <c r="BI488" s="14">
        <f t="shared" si="173"/>
        <v>0</v>
      </c>
      <c r="BK488" s="14">
        <f t="shared" si="174"/>
        <v>0</v>
      </c>
      <c r="BM488" s="14">
        <f t="shared" si="175"/>
        <v>0</v>
      </c>
      <c r="BO488" s="14">
        <f t="shared" si="176"/>
        <v>0</v>
      </c>
      <c r="BQ488" s="14">
        <f t="shared" si="177"/>
        <v>0</v>
      </c>
      <c r="BS488" s="14">
        <f t="shared" si="178"/>
        <v>0</v>
      </c>
      <c r="BU488" s="14">
        <f t="shared" si="179"/>
        <v>0</v>
      </c>
      <c r="BW488" s="14">
        <f t="shared" si="180"/>
        <v>0</v>
      </c>
      <c r="BY488" s="14">
        <f t="shared" si="181"/>
        <v>0</v>
      </c>
      <c r="CA488" s="14">
        <f t="shared" si="182"/>
        <v>0</v>
      </c>
      <c r="CC488" s="14">
        <f t="shared" si="183"/>
        <v>0</v>
      </c>
      <c r="CE488" s="14">
        <f t="shared" si="184"/>
        <v>0</v>
      </c>
      <c r="CG488" s="14">
        <f t="shared" si="185"/>
        <v>0</v>
      </c>
      <c r="CI488" s="14">
        <f t="shared" si="186"/>
        <v>0</v>
      </c>
      <c r="CK488" s="14">
        <f t="shared" si="187"/>
        <v>0</v>
      </c>
      <c r="CM488" s="14">
        <f t="shared" si="188"/>
        <v>0</v>
      </c>
      <c r="CO488" s="14">
        <f t="shared" si="189"/>
        <v>0</v>
      </c>
      <c r="CQ488" s="14">
        <f t="shared" si="190"/>
        <v>0</v>
      </c>
      <c r="CS488" s="14">
        <f t="shared" si="191"/>
        <v>0</v>
      </c>
    </row>
    <row r="489" spans="2:97" x14ac:dyDescent="0.35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6" t="s">
        <v>1473</v>
      </c>
      <c r="AY489" s="14">
        <f t="shared" si="168"/>
        <v>0</v>
      </c>
      <c r="BA489" s="14">
        <f t="shared" si="169"/>
        <v>0</v>
      </c>
      <c r="BC489" s="14">
        <f t="shared" si="170"/>
        <v>0</v>
      </c>
      <c r="BE489" s="14">
        <f t="shared" si="171"/>
        <v>0</v>
      </c>
      <c r="BG489" s="14">
        <f t="shared" si="172"/>
        <v>0</v>
      </c>
      <c r="BI489" s="14">
        <f t="shared" si="173"/>
        <v>0</v>
      </c>
      <c r="BK489" s="14">
        <f t="shared" si="174"/>
        <v>0</v>
      </c>
      <c r="BM489" s="14">
        <f t="shared" si="175"/>
        <v>0</v>
      </c>
      <c r="BO489" s="14">
        <f t="shared" si="176"/>
        <v>0</v>
      </c>
      <c r="BQ489" s="14">
        <f t="shared" si="177"/>
        <v>0</v>
      </c>
      <c r="BS489" s="14">
        <f t="shared" si="178"/>
        <v>0</v>
      </c>
      <c r="BU489" s="14">
        <f t="shared" si="179"/>
        <v>0</v>
      </c>
      <c r="BW489" s="14">
        <f t="shared" si="180"/>
        <v>0</v>
      </c>
      <c r="BY489" s="14">
        <f t="shared" si="181"/>
        <v>0</v>
      </c>
      <c r="CA489" s="14">
        <f t="shared" si="182"/>
        <v>0</v>
      </c>
      <c r="CC489" s="14">
        <f t="shared" si="183"/>
        <v>0</v>
      </c>
      <c r="CE489" s="14">
        <f t="shared" si="184"/>
        <v>0</v>
      </c>
      <c r="CG489" s="14">
        <f t="shared" si="185"/>
        <v>0</v>
      </c>
      <c r="CI489" s="14">
        <f t="shared" si="186"/>
        <v>0</v>
      </c>
      <c r="CK489" s="14">
        <f t="shared" si="187"/>
        <v>0</v>
      </c>
      <c r="CM489" s="14">
        <f t="shared" si="188"/>
        <v>0</v>
      </c>
      <c r="CO489" s="14">
        <f t="shared" si="189"/>
        <v>0</v>
      </c>
      <c r="CQ489" s="14">
        <f t="shared" si="190"/>
        <v>0</v>
      </c>
      <c r="CS489" s="14">
        <f t="shared" si="191"/>
        <v>0</v>
      </c>
    </row>
    <row r="490" spans="2:97" x14ac:dyDescent="0.35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6" t="s">
        <v>1473</v>
      </c>
      <c r="AY490" s="14">
        <f t="shared" si="168"/>
        <v>0</v>
      </c>
      <c r="BA490" s="14">
        <f t="shared" si="169"/>
        <v>0</v>
      </c>
      <c r="BC490" s="14">
        <f t="shared" si="170"/>
        <v>0</v>
      </c>
      <c r="BE490" s="14">
        <f t="shared" si="171"/>
        <v>0</v>
      </c>
      <c r="BG490" s="14">
        <f t="shared" si="172"/>
        <v>0</v>
      </c>
      <c r="BI490" s="14">
        <f t="shared" si="173"/>
        <v>0</v>
      </c>
      <c r="BK490" s="14">
        <f t="shared" si="174"/>
        <v>0</v>
      </c>
      <c r="BM490" s="14">
        <f t="shared" si="175"/>
        <v>0</v>
      </c>
      <c r="BO490" s="14">
        <f t="shared" si="176"/>
        <v>0</v>
      </c>
      <c r="BQ490" s="14">
        <f t="shared" si="177"/>
        <v>0</v>
      </c>
      <c r="BS490" s="14">
        <f t="shared" si="178"/>
        <v>0</v>
      </c>
      <c r="BU490" s="14">
        <f t="shared" si="179"/>
        <v>0</v>
      </c>
      <c r="BW490" s="14">
        <f t="shared" si="180"/>
        <v>0</v>
      </c>
      <c r="BY490" s="14">
        <f t="shared" si="181"/>
        <v>0</v>
      </c>
      <c r="CA490" s="14">
        <f t="shared" si="182"/>
        <v>0</v>
      </c>
      <c r="CC490" s="14">
        <f t="shared" si="183"/>
        <v>0</v>
      </c>
      <c r="CE490" s="14">
        <f t="shared" si="184"/>
        <v>0</v>
      </c>
      <c r="CG490" s="14">
        <f t="shared" si="185"/>
        <v>0</v>
      </c>
      <c r="CI490" s="14">
        <f t="shared" si="186"/>
        <v>0</v>
      </c>
      <c r="CK490" s="14">
        <f t="shared" si="187"/>
        <v>0</v>
      </c>
      <c r="CM490" s="14">
        <f t="shared" si="188"/>
        <v>0</v>
      </c>
      <c r="CO490" s="14">
        <f t="shared" si="189"/>
        <v>0</v>
      </c>
      <c r="CQ490" s="14">
        <f t="shared" si="190"/>
        <v>0</v>
      </c>
      <c r="CS490" s="14">
        <f t="shared" si="191"/>
        <v>0</v>
      </c>
    </row>
    <row r="491" spans="2:97" x14ac:dyDescent="0.35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6" t="s">
        <v>1473</v>
      </c>
      <c r="AY491" s="14">
        <f t="shared" si="168"/>
        <v>0</v>
      </c>
      <c r="BA491" s="14">
        <f t="shared" si="169"/>
        <v>0</v>
      </c>
      <c r="BC491" s="14">
        <f t="shared" si="170"/>
        <v>0</v>
      </c>
      <c r="BE491" s="14">
        <f t="shared" si="171"/>
        <v>0</v>
      </c>
      <c r="BG491" s="14">
        <f t="shared" si="172"/>
        <v>0</v>
      </c>
      <c r="BI491" s="14">
        <f t="shared" si="173"/>
        <v>0</v>
      </c>
      <c r="BK491" s="14">
        <f t="shared" si="174"/>
        <v>0</v>
      </c>
      <c r="BM491" s="14">
        <f t="shared" si="175"/>
        <v>0</v>
      </c>
      <c r="BO491" s="14">
        <f t="shared" si="176"/>
        <v>0</v>
      </c>
      <c r="BQ491" s="14">
        <f t="shared" si="177"/>
        <v>0</v>
      </c>
      <c r="BS491" s="14">
        <f t="shared" si="178"/>
        <v>0</v>
      </c>
      <c r="BU491" s="14">
        <f t="shared" si="179"/>
        <v>0</v>
      </c>
      <c r="BW491" s="14">
        <f t="shared" si="180"/>
        <v>0</v>
      </c>
      <c r="BY491" s="14">
        <f t="shared" si="181"/>
        <v>0</v>
      </c>
      <c r="CA491" s="14">
        <f t="shared" si="182"/>
        <v>0</v>
      </c>
      <c r="CC491" s="14">
        <f t="shared" si="183"/>
        <v>0</v>
      </c>
      <c r="CE491" s="14">
        <f t="shared" si="184"/>
        <v>0</v>
      </c>
      <c r="CG491" s="14">
        <f t="shared" si="185"/>
        <v>0</v>
      </c>
      <c r="CI491" s="14">
        <f t="shared" si="186"/>
        <v>0</v>
      </c>
      <c r="CK491" s="14">
        <f t="shared" si="187"/>
        <v>0</v>
      </c>
      <c r="CM491" s="14">
        <f t="shared" si="188"/>
        <v>0</v>
      </c>
      <c r="CO491" s="14">
        <f t="shared" si="189"/>
        <v>0</v>
      </c>
      <c r="CQ491" s="14">
        <f t="shared" si="190"/>
        <v>0</v>
      </c>
      <c r="CS491" s="14">
        <f t="shared" si="191"/>
        <v>0</v>
      </c>
    </row>
    <row r="492" spans="2:97" x14ac:dyDescent="0.35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6" t="s">
        <v>1473</v>
      </c>
      <c r="AY492" s="14">
        <f t="shared" si="168"/>
        <v>0</v>
      </c>
      <c r="BA492" s="14">
        <f t="shared" si="169"/>
        <v>0</v>
      </c>
      <c r="BC492" s="14">
        <f t="shared" si="170"/>
        <v>0</v>
      </c>
      <c r="BE492" s="14">
        <f t="shared" si="171"/>
        <v>0</v>
      </c>
      <c r="BG492" s="14">
        <f t="shared" si="172"/>
        <v>0</v>
      </c>
      <c r="BI492" s="14">
        <f t="shared" si="173"/>
        <v>0</v>
      </c>
      <c r="BK492" s="14">
        <f t="shared" si="174"/>
        <v>0</v>
      </c>
      <c r="BM492" s="14">
        <f t="shared" si="175"/>
        <v>0</v>
      </c>
      <c r="BO492" s="14">
        <f t="shared" si="176"/>
        <v>0</v>
      </c>
      <c r="BQ492" s="14">
        <f t="shared" si="177"/>
        <v>0</v>
      </c>
      <c r="BS492" s="14">
        <f t="shared" si="178"/>
        <v>0</v>
      </c>
      <c r="BU492" s="14">
        <f t="shared" si="179"/>
        <v>0</v>
      </c>
      <c r="BW492" s="14">
        <f t="shared" si="180"/>
        <v>0</v>
      </c>
      <c r="BY492" s="14">
        <f t="shared" si="181"/>
        <v>0</v>
      </c>
      <c r="CA492" s="14">
        <f t="shared" si="182"/>
        <v>0</v>
      </c>
      <c r="CC492" s="14">
        <f t="shared" si="183"/>
        <v>0</v>
      </c>
      <c r="CE492" s="14">
        <f t="shared" si="184"/>
        <v>0</v>
      </c>
      <c r="CG492" s="14">
        <f t="shared" si="185"/>
        <v>0</v>
      </c>
      <c r="CI492" s="14">
        <f t="shared" si="186"/>
        <v>0</v>
      </c>
      <c r="CK492" s="14">
        <f t="shared" si="187"/>
        <v>0</v>
      </c>
      <c r="CM492" s="14">
        <f t="shared" si="188"/>
        <v>0</v>
      </c>
      <c r="CO492" s="14">
        <f t="shared" si="189"/>
        <v>0</v>
      </c>
      <c r="CQ492" s="14">
        <f t="shared" si="190"/>
        <v>0</v>
      </c>
      <c r="CS492" s="14">
        <f t="shared" si="191"/>
        <v>0</v>
      </c>
    </row>
    <row r="493" spans="2:97" x14ac:dyDescent="0.3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6" t="s">
        <v>1473</v>
      </c>
      <c r="AY493" s="14">
        <f t="shared" si="168"/>
        <v>0</v>
      </c>
      <c r="BA493" s="14">
        <f t="shared" si="169"/>
        <v>0</v>
      </c>
      <c r="BC493" s="14">
        <f t="shared" si="170"/>
        <v>0</v>
      </c>
      <c r="BE493" s="14">
        <f t="shared" si="171"/>
        <v>0</v>
      </c>
      <c r="BG493" s="14">
        <f t="shared" si="172"/>
        <v>0</v>
      </c>
      <c r="BI493" s="14">
        <f t="shared" si="173"/>
        <v>0</v>
      </c>
      <c r="BK493" s="14">
        <f t="shared" si="174"/>
        <v>0</v>
      </c>
      <c r="BM493" s="14">
        <f t="shared" si="175"/>
        <v>0</v>
      </c>
      <c r="BO493" s="14">
        <f t="shared" si="176"/>
        <v>0</v>
      </c>
      <c r="BQ493" s="14">
        <f t="shared" si="177"/>
        <v>0</v>
      </c>
      <c r="BS493" s="14">
        <f t="shared" si="178"/>
        <v>0</v>
      </c>
      <c r="BU493" s="14">
        <f t="shared" si="179"/>
        <v>0</v>
      </c>
      <c r="BW493" s="14">
        <f t="shared" si="180"/>
        <v>0</v>
      </c>
      <c r="BY493" s="14">
        <f t="shared" si="181"/>
        <v>0</v>
      </c>
      <c r="CA493" s="14">
        <f t="shared" si="182"/>
        <v>0</v>
      </c>
      <c r="CC493" s="14">
        <f t="shared" si="183"/>
        <v>0</v>
      </c>
      <c r="CE493" s="14">
        <f t="shared" si="184"/>
        <v>0</v>
      </c>
      <c r="CG493" s="14">
        <f t="shared" si="185"/>
        <v>0</v>
      </c>
      <c r="CI493" s="14">
        <f t="shared" si="186"/>
        <v>0</v>
      </c>
      <c r="CK493" s="14">
        <f t="shared" si="187"/>
        <v>0</v>
      </c>
      <c r="CM493" s="14">
        <f t="shared" si="188"/>
        <v>0</v>
      </c>
      <c r="CO493" s="14">
        <f t="shared" si="189"/>
        <v>0</v>
      </c>
      <c r="CQ493" s="14">
        <f t="shared" si="190"/>
        <v>0</v>
      </c>
      <c r="CS493" s="14">
        <f t="shared" si="191"/>
        <v>0</v>
      </c>
    </row>
    <row r="494" spans="2:97" x14ac:dyDescent="0.35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6" t="s">
        <v>1473</v>
      </c>
      <c r="AY494" s="14">
        <f t="shared" si="168"/>
        <v>0</v>
      </c>
      <c r="BA494" s="14">
        <f t="shared" si="169"/>
        <v>0</v>
      </c>
      <c r="BC494" s="14">
        <f t="shared" si="170"/>
        <v>0</v>
      </c>
      <c r="BE494" s="14">
        <f t="shared" si="171"/>
        <v>0</v>
      </c>
      <c r="BG494" s="14">
        <f t="shared" si="172"/>
        <v>0</v>
      </c>
      <c r="BI494" s="14">
        <f t="shared" si="173"/>
        <v>0</v>
      </c>
      <c r="BK494" s="14">
        <f t="shared" si="174"/>
        <v>0</v>
      </c>
      <c r="BM494" s="14">
        <f t="shared" si="175"/>
        <v>0</v>
      </c>
      <c r="BO494" s="14">
        <f t="shared" si="176"/>
        <v>0</v>
      </c>
      <c r="BQ494" s="14">
        <f t="shared" si="177"/>
        <v>0</v>
      </c>
      <c r="BS494" s="14">
        <f t="shared" si="178"/>
        <v>0</v>
      </c>
      <c r="BU494" s="14">
        <f t="shared" si="179"/>
        <v>0</v>
      </c>
      <c r="BW494" s="14">
        <f t="shared" si="180"/>
        <v>0</v>
      </c>
      <c r="BY494" s="14">
        <f t="shared" si="181"/>
        <v>0</v>
      </c>
      <c r="CA494" s="14">
        <f t="shared" si="182"/>
        <v>0</v>
      </c>
      <c r="CC494" s="14">
        <f t="shared" si="183"/>
        <v>0</v>
      </c>
      <c r="CE494" s="14">
        <f t="shared" si="184"/>
        <v>0</v>
      </c>
      <c r="CG494" s="14">
        <f t="shared" si="185"/>
        <v>0</v>
      </c>
      <c r="CI494" s="14">
        <f t="shared" si="186"/>
        <v>0</v>
      </c>
      <c r="CK494" s="14">
        <f t="shared" si="187"/>
        <v>0</v>
      </c>
      <c r="CM494" s="14">
        <f t="shared" si="188"/>
        <v>0</v>
      </c>
      <c r="CO494" s="14">
        <f t="shared" si="189"/>
        <v>0</v>
      </c>
      <c r="CQ494" s="14">
        <f t="shared" si="190"/>
        <v>0</v>
      </c>
      <c r="CS494" s="14">
        <f t="shared" si="191"/>
        <v>0</v>
      </c>
    </row>
    <row r="495" spans="2:97" x14ac:dyDescent="0.3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6" t="s">
        <v>1473</v>
      </c>
      <c r="AY495" s="14">
        <f t="shared" si="168"/>
        <v>0</v>
      </c>
      <c r="BA495" s="14">
        <f t="shared" si="169"/>
        <v>0</v>
      </c>
      <c r="BC495" s="14">
        <f t="shared" si="170"/>
        <v>0</v>
      </c>
      <c r="BE495" s="14">
        <f t="shared" si="171"/>
        <v>0</v>
      </c>
      <c r="BG495" s="14">
        <f t="shared" si="172"/>
        <v>0</v>
      </c>
      <c r="BI495" s="14">
        <f t="shared" si="173"/>
        <v>0</v>
      </c>
      <c r="BK495" s="14">
        <f t="shared" si="174"/>
        <v>0</v>
      </c>
      <c r="BM495" s="14">
        <f t="shared" si="175"/>
        <v>0</v>
      </c>
      <c r="BO495" s="14">
        <f t="shared" si="176"/>
        <v>0</v>
      </c>
      <c r="BQ495" s="14">
        <f t="shared" si="177"/>
        <v>0</v>
      </c>
      <c r="BS495" s="14">
        <f t="shared" si="178"/>
        <v>0</v>
      </c>
      <c r="BU495" s="14">
        <f t="shared" si="179"/>
        <v>0</v>
      </c>
      <c r="BW495" s="14">
        <f t="shared" si="180"/>
        <v>0</v>
      </c>
      <c r="BY495" s="14">
        <f t="shared" si="181"/>
        <v>0</v>
      </c>
      <c r="CA495" s="14">
        <f t="shared" si="182"/>
        <v>0</v>
      </c>
      <c r="CC495" s="14">
        <f t="shared" si="183"/>
        <v>0</v>
      </c>
      <c r="CE495" s="14">
        <f t="shared" si="184"/>
        <v>0</v>
      </c>
      <c r="CG495" s="14">
        <f t="shared" si="185"/>
        <v>0</v>
      </c>
      <c r="CI495" s="14">
        <f t="shared" si="186"/>
        <v>0</v>
      </c>
      <c r="CK495" s="14">
        <f t="shared" si="187"/>
        <v>0</v>
      </c>
      <c r="CM495" s="14">
        <f t="shared" si="188"/>
        <v>0</v>
      </c>
      <c r="CO495" s="14">
        <f t="shared" si="189"/>
        <v>0</v>
      </c>
      <c r="CQ495" s="14">
        <f t="shared" si="190"/>
        <v>0</v>
      </c>
      <c r="CS495" s="14">
        <f t="shared" si="191"/>
        <v>0</v>
      </c>
    </row>
    <row r="496" spans="2:97" x14ac:dyDescent="0.35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6" t="s">
        <v>1473</v>
      </c>
      <c r="AY496" s="14">
        <f t="shared" si="168"/>
        <v>0</v>
      </c>
      <c r="BA496" s="14">
        <f t="shared" si="169"/>
        <v>0</v>
      </c>
      <c r="BC496" s="14">
        <f t="shared" si="170"/>
        <v>0</v>
      </c>
      <c r="BE496" s="14">
        <f t="shared" si="171"/>
        <v>0</v>
      </c>
      <c r="BG496" s="14">
        <f t="shared" si="172"/>
        <v>0</v>
      </c>
      <c r="BI496" s="14">
        <f t="shared" si="173"/>
        <v>0</v>
      </c>
      <c r="BK496" s="14">
        <f t="shared" si="174"/>
        <v>0</v>
      </c>
      <c r="BM496" s="14">
        <f t="shared" si="175"/>
        <v>0</v>
      </c>
      <c r="BO496" s="14">
        <f t="shared" si="176"/>
        <v>0</v>
      </c>
      <c r="BQ496" s="14">
        <f t="shared" si="177"/>
        <v>0</v>
      </c>
      <c r="BS496" s="14">
        <f t="shared" si="178"/>
        <v>0</v>
      </c>
      <c r="BU496" s="14">
        <f t="shared" si="179"/>
        <v>0</v>
      </c>
      <c r="BW496" s="14">
        <f t="shared" si="180"/>
        <v>0</v>
      </c>
      <c r="BY496" s="14">
        <f t="shared" si="181"/>
        <v>0</v>
      </c>
      <c r="CA496" s="14">
        <f t="shared" si="182"/>
        <v>0</v>
      </c>
      <c r="CC496" s="14">
        <f t="shared" si="183"/>
        <v>0</v>
      </c>
      <c r="CE496" s="14">
        <f t="shared" si="184"/>
        <v>0</v>
      </c>
      <c r="CG496" s="14">
        <f t="shared" si="185"/>
        <v>0</v>
      </c>
      <c r="CI496" s="14">
        <f t="shared" si="186"/>
        <v>0</v>
      </c>
      <c r="CK496" s="14">
        <f t="shared" si="187"/>
        <v>0</v>
      </c>
      <c r="CM496" s="14">
        <f t="shared" si="188"/>
        <v>0</v>
      </c>
      <c r="CO496" s="14">
        <f t="shared" si="189"/>
        <v>0</v>
      </c>
      <c r="CQ496" s="14">
        <f t="shared" si="190"/>
        <v>0</v>
      </c>
      <c r="CS496" s="14">
        <f t="shared" si="191"/>
        <v>0</v>
      </c>
    </row>
    <row r="497" spans="2:97" x14ac:dyDescent="0.35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6" t="s">
        <v>1473</v>
      </c>
      <c r="AY497" s="14">
        <f t="shared" si="168"/>
        <v>0</v>
      </c>
      <c r="BA497" s="14">
        <f t="shared" si="169"/>
        <v>0</v>
      </c>
      <c r="BC497" s="14">
        <f t="shared" si="170"/>
        <v>0</v>
      </c>
      <c r="BE497" s="14">
        <f t="shared" si="171"/>
        <v>0</v>
      </c>
      <c r="BG497" s="14">
        <f t="shared" si="172"/>
        <v>0</v>
      </c>
      <c r="BI497" s="14">
        <f t="shared" si="173"/>
        <v>0</v>
      </c>
      <c r="BK497" s="14">
        <f t="shared" si="174"/>
        <v>0</v>
      </c>
      <c r="BM497" s="14">
        <f t="shared" si="175"/>
        <v>0</v>
      </c>
      <c r="BO497" s="14">
        <f t="shared" si="176"/>
        <v>0</v>
      </c>
      <c r="BQ497" s="14">
        <f t="shared" si="177"/>
        <v>0</v>
      </c>
      <c r="BS497" s="14">
        <f t="shared" si="178"/>
        <v>0</v>
      </c>
      <c r="BU497" s="14">
        <f t="shared" si="179"/>
        <v>0</v>
      </c>
      <c r="BW497" s="14">
        <f t="shared" si="180"/>
        <v>0</v>
      </c>
      <c r="BY497" s="14">
        <f t="shared" si="181"/>
        <v>0</v>
      </c>
      <c r="CA497" s="14">
        <f t="shared" si="182"/>
        <v>0</v>
      </c>
      <c r="CC497" s="14">
        <f t="shared" si="183"/>
        <v>0</v>
      </c>
      <c r="CE497" s="14">
        <f t="shared" si="184"/>
        <v>0</v>
      </c>
      <c r="CG497" s="14">
        <f t="shared" si="185"/>
        <v>0</v>
      </c>
      <c r="CI497" s="14">
        <f t="shared" si="186"/>
        <v>0</v>
      </c>
      <c r="CK497" s="14">
        <f t="shared" si="187"/>
        <v>0</v>
      </c>
      <c r="CM497" s="14">
        <f t="shared" si="188"/>
        <v>0</v>
      </c>
      <c r="CO497" s="14">
        <f t="shared" si="189"/>
        <v>0</v>
      </c>
      <c r="CQ497" s="14">
        <f t="shared" si="190"/>
        <v>0</v>
      </c>
      <c r="CS497" s="14">
        <f t="shared" si="191"/>
        <v>0</v>
      </c>
    </row>
    <row r="498" spans="2:97" x14ac:dyDescent="0.35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6" t="s">
        <v>1473</v>
      </c>
      <c r="AY498" s="14">
        <f t="shared" si="168"/>
        <v>0</v>
      </c>
      <c r="BA498" s="14">
        <f t="shared" si="169"/>
        <v>0</v>
      </c>
      <c r="BC498" s="14">
        <f t="shared" si="170"/>
        <v>0</v>
      </c>
      <c r="BE498" s="14">
        <f t="shared" si="171"/>
        <v>0</v>
      </c>
      <c r="BG498" s="14">
        <f t="shared" si="172"/>
        <v>0</v>
      </c>
      <c r="BI498" s="14">
        <f t="shared" si="173"/>
        <v>0</v>
      </c>
      <c r="BK498" s="14">
        <f t="shared" si="174"/>
        <v>0</v>
      </c>
      <c r="BM498" s="14">
        <f t="shared" si="175"/>
        <v>0</v>
      </c>
      <c r="BO498" s="14">
        <f t="shared" si="176"/>
        <v>0</v>
      </c>
      <c r="BQ498" s="14">
        <f t="shared" si="177"/>
        <v>0</v>
      </c>
      <c r="BS498" s="14">
        <f t="shared" si="178"/>
        <v>0</v>
      </c>
      <c r="BU498" s="14">
        <f t="shared" si="179"/>
        <v>0</v>
      </c>
      <c r="BW498" s="14">
        <f t="shared" si="180"/>
        <v>0</v>
      </c>
      <c r="BY498" s="14">
        <f t="shared" si="181"/>
        <v>0</v>
      </c>
      <c r="CA498" s="14">
        <f t="shared" si="182"/>
        <v>0</v>
      </c>
      <c r="CC498" s="14">
        <f t="shared" si="183"/>
        <v>0</v>
      </c>
      <c r="CE498" s="14">
        <f t="shared" si="184"/>
        <v>0</v>
      </c>
      <c r="CG498" s="14">
        <f t="shared" si="185"/>
        <v>0</v>
      </c>
      <c r="CI498" s="14">
        <f t="shared" si="186"/>
        <v>0</v>
      </c>
      <c r="CK498" s="14">
        <f t="shared" si="187"/>
        <v>0</v>
      </c>
      <c r="CM498" s="14">
        <f t="shared" si="188"/>
        <v>0</v>
      </c>
      <c r="CO498" s="14">
        <f t="shared" si="189"/>
        <v>0</v>
      </c>
      <c r="CQ498" s="14">
        <f t="shared" si="190"/>
        <v>0</v>
      </c>
      <c r="CS498" s="14">
        <f t="shared" si="191"/>
        <v>0</v>
      </c>
    </row>
    <row r="499" spans="2:97" x14ac:dyDescent="0.35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6" t="s">
        <v>1473</v>
      </c>
      <c r="AY499" s="14">
        <f t="shared" si="168"/>
        <v>0</v>
      </c>
      <c r="BA499" s="14">
        <f t="shared" si="169"/>
        <v>0</v>
      </c>
      <c r="BC499" s="14">
        <f t="shared" si="170"/>
        <v>0</v>
      </c>
      <c r="BE499" s="14">
        <f t="shared" si="171"/>
        <v>0</v>
      </c>
      <c r="BG499" s="14">
        <f t="shared" si="172"/>
        <v>0</v>
      </c>
      <c r="BI499" s="14">
        <f t="shared" si="173"/>
        <v>0</v>
      </c>
      <c r="BK499" s="14">
        <f t="shared" si="174"/>
        <v>0</v>
      </c>
      <c r="BM499" s="14">
        <f t="shared" si="175"/>
        <v>0</v>
      </c>
      <c r="BO499" s="14">
        <f t="shared" si="176"/>
        <v>0</v>
      </c>
      <c r="BQ499" s="14">
        <f t="shared" si="177"/>
        <v>0</v>
      </c>
      <c r="BS499" s="14">
        <f t="shared" si="178"/>
        <v>0</v>
      </c>
      <c r="BU499" s="14">
        <f t="shared" si="179"/>
        <v>0</v>
      </c>
      <c r="BW499" s="14">
        <f t="shared" si="180"/>
        <v>0</v>
      </c>
      <c r="BY499" s="14">
        <f t="shared" si="181"/>
        <v>0</v>
      </c>
      <c r="CA499" s="14">
        <f t="shared" si="182"/>
        <v>0</v>
      </c>
      <c r="CC499" s="14">
        <f t="shared" si="183"/>
        <v>0</v>
      </c>
      <c r="CE499" s="14">
        <f t="shared" si="184"/>
        <v>0</v>
      </c>
      <c r="CG499" s="14">
        <f t="shared" si="185"/>
        <v>0</v>
      </c>
      <c r="CI499" s="14">
        <f t="shared" si="186"/>
        <v>0</v>
      </c>
      <c r="CK499" s="14">
        <f t="shared" si="187"/>
        <v>0</v>
      </c>
      <c r="CM499" s="14">
        <f t="shared" si="188"/>
        <v>0</v>
      </c>
      <c r="CO499" s="14">
        <f t="shared" si="189"/>
        <v>0</v>
      </c>
      <c r="CQ499" s="14">
        <f t="shared" si="190"/>
        <v>0</v>
      </c>
      <c r="CS499" s="14">
        <f t="shared" si="191"/>
        <v>0</v>
      </c>
    </row>
    <row r="500" spans="2:97" x14ac:dyDescent="0.35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6" t="s">
        <v>1473</v>
      </c>
      <c r="AY500" s="14">
        <f t="shared" si="168"/>
        <v>0</v>
      </c>
      <c r="BA500" s="14">
        <f t="shared" si="169"/>
        <v>0</v>
      </c>
      <c r="BC500" s="14">
        <f t="shared" si="170"/>
        <v>0</v>
      </c>
      <c r="BE500" s="14">
        <f t="shared" si="171"/>
        <v>0</v>
      </c>
      <c r="BG500" s="14">
        <f t="shared" si="172"/>
        <v>0</v>
      </c>
      <c r="BI500" s="14">
        <f t="shared" si="173"/>
        <v>0</v>
      </c>
      <c r="BK500" s="14">
        <f t="shared" si="174"/>
        <v>0</v>
      </c>
      <c r="BM500" s="14">
        <f t="shared" si="175"/>
        <v>0</v>
      </c>
      <c r="BO500" s="14">
        <f t="shared" si="176"/>
        <v>0</v>
      </c>
      <c r="BQ500" s="14">
        <f t="shared" si="177"/>
        <v>0</v>
      </c>
      <c r="BS500" s="14">
        <f t="shared" si="178"/>
        <v>0</v>
      </c>
      <c r="BU500" s="14">
        <f t="shared" si="179"/>
        <v>0</v>
      </c>
      <c r="BW500" s="14">
        <f t="shared" si="180"/>
        <v>0</v>
      </c>
      <c r="BY500" s="14">
        <f t="shared" si="181"/>
        <v>0</v>
      </c>
      <c r="CA500" s="14">
        <f t="shared" si="182"/>
        <v>0</v>
      </c>
      <c r="CC500" s="14">
        <f t="shared" si="183"/>
        <v>0</v>
      </c>
      <c r="CE500" s="14">
        <f t="shared" si="184"/>
        <v>0</v>
      </c>
      <c r="CG500" s="14">
        <f t="shared" si="185"/>
        <v>0</v>
      </c>
      <c r="CI500" s="14">
        <f t="shared" si="186"/>
        <v>0</v>
      </c>
      <c r="CK500" s="14">
        <f t="shared" si="187"/>
        <v>0</v>
      </c>
      <c r="CM500" s="14">
        <f t="shared" si="188"/>
        <v>0</v>
      </c>
      <c r="CO500" s="14">
        <f t="shared" si="189"/>
        <v>0</v>
      </c>
      <c r="CQ500" s="14">
        <f t="shared" si="190"/>
        <v>0</v>
      </c>
      <c r="CS500" s="14">
        <f t="shared" si="191"/>
        <v>0</v>
      </c>
    </row>
    <row r="501" spans="2:97" x14ac:dyDescent="0.35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6" t="s">
        <v>1473</v>
      </c>
      <c r="AY501" s="14">
        <f t="shared" si="168"/>
        <v>0</v>
      </c>
      <c r="BA501" s="14">
        <f t="shared" si="169"/>
        <v>0</v>
      </c>
      <c r="BC501" s="14">
        <f t="shared" si="170"/>
        <v>0</v>
      </c>
      <c r="BE501" s="14">
        <f t="shared" si="171"/>
        <v>0</v>
      </c>
      <c r="BG501" s="14">
        <f t="shared" si="172"/>
        <v>0</v>
      </c>
      <c r="BI501" s="14">
        <f t="shared" si="173"/>
        <v>0</v>
      </c>
      <c r="BK501" s="14">
        <f t="shared" si="174"/>
        <v>0</v>
      </c>
      <c r="BM501" s="14">
        <f t="shared" si="175"/>
        <v>0</v>
      </c>
      <c r="BO501" s="14">
        <f t="shared" si="176"/>
        <v>0</v>
      </c>
      <c r="BQ501" s="14">
        <f t="shared" si="177"/>
        <v>0</v>
      </c>
      <c r="BS501" s="14">
        <f t="shared" si="178"/>
        <v>0</v>
      </c>
      <c r="BU501" s="14">
        <f t="shared" si="179"/>
        <v>0</v>
      </c>
      <c r="BW501" s="14">
        <f t="shared" si="180"/>
        <v>0</v>
      </c>
      <c r="BY501" s="14">
        <f t="shared" si="181"/>
        <v>0</v>
      </c>
      <c r="CA501" s="14">
        <f t="shared" si="182"/>
        <v>0</v>
      </c>
      <c r="CC501" s="14">
        <f t="shared" si="183"/>
        <v>0</v>
      </c>
      <c r="CE501" s="14">
        <f t="shared" si="184"/>
        <v>0</v>
      </c>
      <c r="CG501" s="14">
        <f t="shared" si="185"/>
        <v>0</v>
      </c>
      <c r="CI501" s="14">
        <f t="shared" si="186"/>
        <v>0</v>
      </c>
      <c r="CK501" s="14">
        <f t="shared" si="187"/>
        <v>0</v>
      </c>
      <c r="CM501" s="14">
        <f t="shared" si="188"/>
        <v>0</v>
      </c>
      <c r="CO501" s="14">
        <f t="shared" si="189"/>
        <v>0</v>
      </c>
      <c r="CQ501" s="14">
        <f t="shared" si="190"/>
        <v>0</v>
      </c>
      <c r="CS501" s="14">
        <f t="shared" si="191"/>
        <v>0</v>
      </c>
    </row>
    <row r="502" spans="2:97" x14ac:dyDescent="0.35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6" t="s">
        <v>1473</v>
      </c>
      <c r="AY502" s="14">
        <f t="shared" si="168"/>
        <v>0</v>
      </c>
      <c r="BA502" s="14">
        <f t="shared" si="169"/>
        <v>0</v>
      </c>
      <c r="BC502" s="14">
        <f t="shared" si="170"/>
        <v>0</v>
      </c>
      <c r="BE502" s="14">
        <f t="shared" si="171"/>
        <v>0</v>
      </c>
      <c r="BG502" s="14">
        <f t="shared" si="172"/>
        <v>0</v>
      </c>
      <c r="BI502" s="14">
        <f t="shared" si="173"/>
        <v>0</v>
      </c>
      <c r="BK502" s="14">
        <f t="shared" si="174"/>
        <v>0</v>
      </c>
      <c r="BM502" s="14">
        <f t="shared" si="175"/>
        <v>0</v>
      </c>
      <c r="BO502" s="14">
        <f t="shared" si="176"/>
        <v>0</v>
      </c>
      <c r="BQ502" s="14">
        <f t="shared" si="177"/>
        <v>0</v>
      </c>
      <c r="BS502" s="14">
        <f t="shared" si="178"/>
        <v>0</v>
      </c>
      <c r="BU502" s="14">
        <f t="shared" si="179"/>
        <v>0</v>
      </c>
      <c r="BW502" s="14">
        <f t="shared" si="180"/>
        <v>0</v>
      </c>
      <c r="BY502" s="14">
        <f t="shared" si="181"/>
        <v>0</v>
      </c>
      <c r="CA502" s="14">
        <f t="shared" si="182"/>
        <v>0</v>
      </c>
      <c r="CC502" s="14">
        <f t="shared" si="183"/>
        <v>0</v>
      </c>
      <c r="CE502" s="14">
        <f t="shared" si="184"/>
        <v>0</v>
      </c>
      <c r="CG502" s="14">
        <f t="shared" si="185"/>
        <v>0</v>
      </c>
      <c r="CI502" s="14">
        <f t="shared" si="186"/>
        <v>0</v>
      </c>
      <c r="CK502" s="14">
        <f t="shared" si="187"/>
        <v>0</v>
      </c>
      <c r="CM502" s="14">
        <f t="shared" si="188"/>
        <v>0</v>
      </c>
      <c r="CO502" s="14">
        <f t="shared" si="189"/>
        <v>0</v>
      </c>
      <c r="CQ502" s="14">
        <f t="shared" si="190"/>
        <v>0</v>
      </c>
      <c r="CS502" s="14">
        <f t="shared" si="191"/>
        <v>0</v>
      </c>
    </row>
    <row r="503" spans="2:97" x14ac:dyDescent="0.35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6" t="s">
        <v>1473</v>
      </c>
      <c r="AY503" s="14">
        <f t="shared" si="168"/>
        <v>0</v>
      </c>
      <c r="BA503" s="14">
        <f t="shared" si="169"/>
        <v>0</v>
      </c>
      <c r="BC503" s="14">
        <f t="shared" si="170"/>
        <v>0</v>
      </c>
      <c r="BE503" s="14">
        <f t="shared" si="171"/>
        <v>0</v>
      </c>
      <c r="BG503" s="14">
        <f t="shared" si="172"/>
        <v>0</v>
      </c>
      <c r="BI503" s="14">
        <f t="shared" si="173"/>
        <v>0</v>
      </c>
      <c r="BK503" s="14">
        <f t="shared" si="174"/>
        <v>0</v>
      </c>
      <c r="BM503" s="14">
        <f t="shared" si="175"/>
        <v>0</v>
      </c>
      <c r="BO503" s="14">
        <f t="shared" si="176"/>
        <v>0</v>
      </c>
      <c r="BQ503" s="14">
        <f t="shared" si="177"/>
        <v>0</v>
      </c>
      <c r="BS503" s="14">
        <f t="shared" si="178"/>
        <v>0</v>
      </c>
      <c r="BU503" s="14">
        <f t="shared" si="179"/>
        <v>0</v>
      </c>
      <c r="BW503" s="14">
        <f t="shared" si="180"/>
        <v>0</v>
      </c>
      <c r="BY503" s="14">
        <f t="shared" si="181"/>
        <v>0</v>
      </c>
      <c r="CA503" s="14">
        <f t="shared" si="182"/>
        <v>0</v>
      </c>
      <c r="CC503" s="14">
        <f t="shared" si="183"/>
        <v>0</v>
      </c>
      <c r="CE503" s="14">
        <f t="shared" si="184"/>
        <v>0</v>
      </c>
      <c r="CG503" s="14">
        <f t="shared" si="185"/>
        <v>0</v>
      </c>
      <c r="CI503" s="14">
        <f t="shared" si="186"/>
        <v>0</v>
      </c>
      <c r="CK503" s="14">
        <f t="shared" si="187"/>
        <v>0</v>
      </c>
      <c r="CM503" s="14">
        <f t="shared" si="188"/>
        <v>0</v>
      </c>
      <c r="CO503" s="14">
        <f t="shared" si="189"/>
        <v>0</v>
      </c>
      <c r="CQ503" s="14">
        <f t="shared" si="190"/>
        <v>0</v>
      </c>
      <c r="CS503" s="14">
        <f t="shared" si="191"/>
        <v>0</v>
      </c>
    </row>
    <row r="504" spans="2:97" x14ac:dyDescent="0.35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6" t="s">
        <v>1473</v>
      </c>
      <c r="AY504" s="14">
        <f t="shared" si="168"/>
        <v>0</v>
      </c>
      <c r="BA504" s="14">
        <f t="shared" si="169"/>
        <v>0</v>
      </c>
      <c r="BC504" s="14">
        <f t="shared" si="170"/>
        <v>0</v>
      </c>
      <c r="BE504" s="14">
        <f t="shared" si="171"/>
        <v>0</v>
      </c>
      <c r="BG504" s="14">
        <f t="shared" si="172"/>
        <v>0</v>
      </c>
      <c r="BI504" s="14">
        <f t="shared" si="173"/>
        <v>0</v>
      </c>
      <c r="BK504" s="14">
        <f t="shared" si="174"/>
        <v>0</v>
      </c>
      <c r="BM504" s="14">
        <f t="shared" si="175"/>
        <v>0</v>
      </c>
      <c r="BO504" s="14">
        <f t="shared" si="176"/>
        <v>0</v>
      </c>
      <c r="BQ504" s="14">
        <f t="shared" si="177"/>
        <v>0</v>
      </c>
      <c r="BS504" s="14">
        <f t="shared" si="178"/>
        <v>0</v>
      </c>
      <c r="BU504" s="14">
        <f t="shared" si="179"/>
        <v>0</v>
      </c>
      <c r="BW504" s="14">
        <f t="shared" si="180"/>
        <v>0</v>
      </c>
      <c r="BY504" s="14">
        <f t="shared" si="181"/>
        <v>0</v>
      </c>
      <c r="CA504" s="14">
        <f t="shared" si="182"/>
        <v>0</v>
      </c>
      <c r="CC504" s="14">
        <f t="shared" si="183"/>
        <v>0</v>
      </c>
      <c r="CE504" s="14">
        <f t="shared" si="184"/>
        <v>0</v>
      </c>
      <c r="CG504" s="14">
        <f t="shared" si="185"/>
        <v>0</v>
      </c>
      <c r="CI504" s="14">
        <f t="shared" si="186"/>
        <v>0</v>
      </c>
      <c r="CK504" s="14">
        <f t="shared" si="187"/>
        <v>0</v>
      </c>
      <c r="CM504" s="14">
        <f t="shared" si="188"/>
        <v>0</v>
      </c>
      <c r="CO504" s="14">
        <f t="shared" si="189"/>
        <v>0</v>
      </c>
      <c r="CQ504" s="14">
        <f t="shared" si="190"/>
        <v>0</v>
      </c>
      <c r="CS504" s="14">
        <f t="shared" si="191"/>
        <v>0</v>
      </c>
    </row>
    <row r="505" spans="2:97" x14ac:dyDescent="0.3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6" t="s">
        <v>1473</v>
      </c>
      <c r="AY505" s="14">
        <f t="shared" si="168"/>
        <v>0</v>
      </c>
      <c r="BA505" s="14">
        <f t="shared" si="169"/>
        <v>0</v>
      </c>
      <c r="BC505" s="14">
        <f t="shared" si="170"/>
        <v>0</v>
      </c>
      <c r="BE505" s="14">
        <f t="shared" si="171"/>
        <v>0</v>
      </c>
      <c r="BG505" s="14">
        <f t="shared" si="172"/>
        <v>0</v>
      </c>
      <c r="BI505" s="14">
        <f t="shared" si="173"/>
        <v>0</v>
      </c>
      <c r="BK505" s="14">
        <f t="shared" si="174"/>
        <v>0</v>
      </c>
      <c r="BM505" s="14">
        <f t="shared" si="175"/>
        <v>0</v>
      </c>
      <c r="BO505" s="14">
        <f t="shared" si="176"/>
        <v>0</v>
      </c>
      <c r="BQ505" s="14">
        <f t="shared" si="177"/>
        <v>0</v>
      </c>
      <c r="BS505" s="14">
        <f t="shared" si="178"/>
        <v>0</v>
      </c>
      <c r="BU505" s="14">
        <f t="shared" si="179"/>
        <v>0</v>
      </c>
      <c r="BW505" s="14">
        <f t="shared" si="180"/>
        <v>0</v>
      </c>
      <c r="BY505" s="14">
        <f t="shared" si="181"/>
        <v>0</v>
      </c>
      <c r="CA505" s="14">
        <f t="shared" si="182"/>
        <v>0</v>
      </c>
      <c r="CC505" s="14">
        <f t="shared" si="183"/>
        <v>0</v>
      </c>
      <c r="CE505" s="14">
        <f t="shared" si="184"/>
        <v>0</v>
      </c>
      <c r="CG505" s="14">
        <f t="shared" si="185"/>
        <v>0</v>
      </c>
      <c r="CI505" s="14">
        <f t="shared" si="186"/>
        <v>0</v>
      </c>
      <c r="CK505" s="14">
        <f t="shared" si="187"/>
        <v>0</v>
      </c>
      <c r="CM505" s="14">
        <f t="shared" si="188"/>
        <v>0</v>
      </c>
      <c r="CO505" s="14">
        <f t="shared" si="189"/>
        <v>0</v>
      </c>
      <c r="CQ505" s="14">
        <f t="shared" si="190"/>
        <v>0</v>
      </c>
      <c r="CS505" s="14">
        <f t="shared" si="191"/>
        <v>0</v>
      </c>
    </row>
    <row r="506" spans="2:97" x14ac:dyDescent="0.35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6" t="s">
        <v>1473</v>
      </c>
      <c r="AY506" s="14">
        <f t="shared" si="168"/>
        <v>0</v>
      </c>
      <c r="BA506" s="14">
        <f t="shared" si="169"/>
        <v>0</v>
      </c>
      <c r="BC506" s="14">
        <f t="shared" si="170"/>
        <v>0</v>
      </c>
      <c r="BE506" s="14">
        <f t="shared" si="171"/>
        <v>0</v>
      </c>
      <c r="BG506" s="14">
        <f t="shared" si="172"/>
        <v>0</v>
      </c>
      <c r="BI506" s="14">
        <f t="shared" si="173"/>
        <v>0</v>
      </c>
      <c r="BK506" s="14">
        <f t="shared" si="174"/>
        <v>0</v>
      </c>
      <c r="BM506" s="14">
        <f t="shared" si="175"/>
        <v>0</v>
      </c>
      <c r="BO506" s="14">
        <f t="shared" si="176"/>
        <v>0</v>
      </c>
      <c r="BQ506" s="14">
        <f t="shared" si="177"/>
        <v>0</v>
      </c>
      <c r="BS506" s="14">
        <f t="shared" si="178"/>
        <v>0</v>
      </c>
      <c r="BU506" s="14">
        <f t="shared" si="179"/>
        <v>0</v>
      </c>
      <c r="BW506" s="14">
        <f t="shared" si="180"/>
        <v>0</v>
      </c>
      <c r="BY506" s="14">
        <f t="shared" si="181"/>
        <v>0</v>
      </c>
      <c r="CA506" s="14">
        <f t="shared" si="182"/>
        <v>0</v>
      </c>
      <c r="CC506" s="14">
        <f t="shared" si="183"/>
        <v>0</v>
      </c>
      <c r="CE506" s="14">
        <f t="shared" si="184"/>
        <v>0</v>
      </c>
      <c r="CG506" s="14">
        <f t="shared" si="185"/>
        <v>0</v>
      </c>
      <c r="CI506" s="14">
        <f t="shared" si="186"/>
        <v>0</v>
      </c>
      <c r="CK506" s="14">
        <f t="shared" si="187"/>
        <v>0</v>
      </c>
      <c r="CM506" s="14">
        <f t="shared" si="188"/>
        <v>0</v>
      </c>
      <c r="CO506" s="14">
        <f t="shared" si="189"/>
        <v>0</v>
      </c>
      <c r="CQ506" s="14">
        <f t="shared" si="190"/>
        <v>0</v>
      </c>
      <c r="CS506" s="14">
        <f t="shared" si="191"/>
        <v>0</v>
      </c>
    </row>
    <row r="507" spans="2:97" x14ac:dyDescent="0.35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6" t="s">
        <v>1473</v>
      </c>
      <c r="AY507" s="14">
        <f t="shared" si="168"/>
        <v>0</v>
      </c>
      <c r="BA507" s="14">
        <f t="shared" si="169"/>
        <v>0</v>
      </c>
      <c r="BC507" s="14">
        <f t="shared" si="170"/>
        <v>0</v>
      </c>
      <c r="BE507" s="14">
        <f t="shared" si="171"/>
        <v>0</v>
      </c>
      <c r="BG507" s="14">
        <f t="shared" si="172"/>
        <v>0</v>
      </c>
      <c r="BI507" s="14">
        <f t="shared" si="173"/>
        <v>0</v>
      </c>
      <c r="BK507" s="14">
        <f t="shared" si="174"/>
        <v>0</v>
      </c>
      <c r="BM507" s="14">
        <f t="shared" si="175"/>
        <v>0</v>
      </c>
      <c r="BO507" s="14">
        <f t="shared" si="176"/>
        <v>0</v>
      </c>
      <c r="BQ507" s="14">
        <f t="shared" si="177"/>
        <v>0</v>
      </c>
      <c r="BS507" s="14">
        <f t="shared" si="178"/>
        <v>0</v>
      </c>
      <c r="BU507" s="14">
        <f t="shared" si="179"/>
        <v>0</v>
      </c>
      <c r="BW507" s="14">
        <f t="shared" si="180"/>
        <v>0</v>
      </c>
      <c r="BY507" s="14">
        <f t="shared" si="181"/>
        <v>0</v>
      </c>
      <c r="CA507" s="14">
        <f t="shared" si="182"/>
        <v>0</v>
      </c>
      <c r="CC507" s="14">
        <f t="shared" si="183"/>
        <v>0</v>
      </c>
      <c r="CE507" s="14">
        <f t="shared" si="184"/>
        <v>0</v>
      </c>
      <c r="CG507" s="14">
        <f t="shared" si="185"/>
        <v>0</v>
      </c>
      <c r="CI507" s="14">
        <f t="shared" si="186"/>
        <v>0</v>
      </c>
      <c r="CK507" s="14">
        <f t="shared" si="187"/>
        <v>0</v>
      </c>
      <c r="CM507" s="14">
        <f t="shared" si="188"/>
        <v>0</v>
      </c>
      <c r="CO507" s="14">
        <f t="shared" si="189"/>
        <v>0</v>
      </c>
      <c r="CQ507" s="14">
        <f t="shared" si="190"/>
        <v>0</v>
      </c>
      <c r="CS507" s="14">
        <f t="shared" si="191"/>
        <v>0</v>
      </c>
    </row>
    <row r="508" spans="2:97" x14ac:dyDescent="0.35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6" t="s">
        <v>1473</v>
      </c>
      <c r="AY508" s="14">
        <f t="shared" si="168"/>
        <v>0</v>
      </c>
      <c r="BA508" s="14">
        <f t="shared" si="169"/>
        <v>0</v>
      </c>
      <c r="BC508" s="14">
        <f t="shared" si="170"/>
        <v>0</v>
      </c>
      <c r="BE508" s="14">
        <f t="shared" si="171"/>
        <v>0</v>
      </c>
      <c r="BG508" s="14">
        <f t="shared" si="172"/>
        <v>0</v>
      </c>
      <c r="BI508" s="14">
        <f t="shared" si="173"/>
        <v>0</v>
      </c>
      <c r="BK508" s="14">
        <f t="shared" si="174"/>
        <v>0</v>
      </c>
      <c r="BM508" s="14">
        <f t="shared" si="175"/>
        <v>0</v>
      </c>
      <c r="BO508" s="14">
        <f t="shared" si="176"/>
        <v>0</v>
      </c>
      <c r="BQ508" s="14">
        <f t="shared" si="177"/>
        <v>0</v>
      </c>
      <c r="BS508" s="14">
        <f t="shared" si="178"/>
        <v>0</v>
      </c>
      <c r="BU508" s="14">
        <f t="shared" si="179"/>
        <v>0</v>
      </c>
      <c r="BW508" s="14">
        <f t="shared" si="180"/>
        <v>0</v>
      </c>
      <c r="BY508" s="14">
        <f t="shared" si="181"/>
        <v>0</v>
      </c>
      <c r="CA508" s="14">
        <f t="shared" si="182"/>
        <v>0</v>
      </c>
      <c r="CC508" s="14">
        <f t="shared" si="183"/>
        <v>0</v>
      </c>
      <c r="CE508" s="14">
        <f t="shared" si="184"/>
        <v>0</v>
      </c>
      <c r="CG508" s="14">
        <f t="shared" si="185"/>
        <v>0</v>
      </c>
      <c r="CI508" s="14">
        <f t="shared" si="186"/>
        <v>0</v>
      </c>
      <c r="CK508" s="14">
        <f t="shared" si="187"/>
        <v>0</v>
      </c>
      <c r="CM508" s="14">
        <f t="shared" si="188"/>
        <v>0</v>
      </c>
      <c r="CO508" s="14">
        <f t="shared" si="189"/>
        <v>0</v>
      </c>
      <c r="CQ508" s="14">
        <f t="shared" si="190"/>
        <v>0</v>
      </c>
      <c r="CS508" s="14">
        <f t="shared" si="191"/>
        <v>0</v>
      </c>
    </row>
    <row r="509" spans="2:97" x14ac:dyDescent="0.35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6" t="s">
        <v>1473</v>
      </c>
      <c r="AY509" s="14">
        <f t="shared" si="168"/>
        <v>0</v>
      </c>
      <c r="BA509" s="14">
        <f t="shared" si="169"/>
        <v>0</v>
      </c>
      <c r="BC509" s="14">
        <f t="shared" si="170"/>
        <v>0</v>
      </c>
      <c r="BE509" s="14">
        <f t="shared" si="171"/>
        <v>0</v>
      </c>
      <c r="BG509" s="14">
        <f t="shared" si="172"/>
        <v>0</v>
      </c>
      <c r="BI509" s="14">
        <f t="shared" si="173"/>
        <v>0</v>
      </c>
      <c r="BK509" s="14">
        <f t="shared" si="174"/>
        <v>0</v>
      </c>
      <c r="BM509" s="14">
        <f t="shared" si="175"/>
        <v>0</v>
      </c>
      <c r="BO509" s="14">
        <f t="shared" si="176"/>
        <v>0</v>
      </c>
      <c r="BQ509" s="14">
        <f t="shared" si="177"/>
        <v>0</v>
      </c>
      <c r="BS509" s="14">
        <f t="shared" si="178"/>
        <v>0</v>
      </c>
      <c r="BU509" s="14">
        <f t="shared" si="179"/>
        <v>0</v>
      </c>
      <c r="BW509" s="14">
        <f t="shared" si="180"/>
        <v>0</v>
      </c>
      <c r="BY509" s="14">
        <f t="shared" si="181"/>
        <v>0</v>
      </c>
      <c r="CA509" s="14">
        <f t="shared" si="182"/>
        <v>0</v>
      </c>
      <c r="CC509" s="14">
        <f t="shared" si="183"/>
        <v>0</v>
      </c>
      <c r="CE509" s="14">
        <f t="shared" si="184"/>
        <v>0</v>
      </c>
      <c r="CG509" s="14">
        <f t="shared" si="185"/>
        <v>0</v>
      </c>
      <c r="CI509" s="14">
        <f t="shared" si="186"/>
        <v>0</v>
      </c>
      <c r="CK509" s="14">
        <f t="shared" si="187"/>
        <v>0</v>
      </c>
      <c r="CM509" s="14">
        <f t="shared" si="188"/>
        <v>0</v>
      </c>
      <c r="CO509" s="14">
        <f t="shared" si="189"/>
        <v>0</v>
      </c>
      <c r="CQ509" s="14">
        <f t="shared" si="190"/>
        <v>0</v>
      </c>
      <c r="CS509" s="14">
        <f t="shared" si="191"/>
        <v>0</v>
      </c>
    </row>
    <row r="510" spans="2:97" x14ac:dyDescent="0.35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6" t="s">
        <v>1473</v>
      </c>
      <c r="AY510" s="14">
        <f t="shared" si="168"/>
        <v>0</v>
      </c>
      <c r="BA510" s="14">
        <f t="shared" si="169"/>
        <v>0</v>
      </c>
      <c r="BC510" s="14">
        <f t="shared" si="170"/>
        <v>0</v>
      </c>
      <c r="BE510" s="14">
        <f t="shared" si="171"/>
        <v>0</v>
      </c>
      <c r="BG510" s="14">
        <f t="shared" si="172"/>
        <v>0</v>
      </c>
      <c r="BI510" s="14">
        <f t="shared" si="173"/>
        <v>0</v>
      </c>
      <c r="BK510" s="14">
        <f t="shared" si="174"/>
        <v>0</v>
      </c>
      <c r="BM510" s="14">
        <f t="shared" si="175"/>
        <v>0</v>
      </c>
      <c r="BO510" s="14">
        <f t="shared" si="176"/>
        <v>0</v>
      </c>
      <c r="BQ510" s="14">
        <f t="shared" si="177"/>
        <v>0</v>
      </c>
      <c r="BS510" s="14">
        <f t="shared" si="178"/>
        <v>0</v>
      </c>
      <c r="BU510" s="14">
        <f t="shared" si="179"/>
        <v>0</v>
      </c>
      <c r="BW510" s="14">
        <f t="shared" si="180"/>
        <v>0</v>
      </c>
      <c r="BY510" s="14">
        <f t="shared" si="181"/>
        <v>0</v>
      </c>
      <c r="CA510" s="14">
        <f t="shared" si="182"/>
        <v>0</v>
      </c>
      <c r="CC510" s="14">
        <f t="shared" si="183"/>
        <v>0</v>
      </c>
      <c r="CE510" s="14">
        <f t="shared" si="184"/>
        <v>0</v>
      </c>
      <c r="CG510" s="14">
        <f t="shared" si="185"/>
        <v>0</v>
      </c>
      <c r="CI510" s="14">
        <f t="shared" si="186"/>
        <v>0</v>
      </c>
      <c r="CK510" s="14">
        <f t="shared" si="187"/>
        <v>0</v>
      </c>
      <c r="CM510" s="14">
        <f t="shared" si="188"/>
        <v>0</v>
      </c>
      <c r="CO510" s="14">
        <f t="shared" si="189"/>
        <v>0</v>
      </c>
      <c r="CQ510" s="14">
        <f t="shared" si="190"/>
        <v>0</v>
      </c>
      <c r="CS510" s="14">
        <f t="shared" si="191"/>
        <v>0</v>
      </c>
    </row>
    <row r="511" spans="2:97" x14ac:dyDescent="0.35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6" t="s">
        <v>1473</v>
      </c>
      <c r="AY511" s="14">
        <f t="shared" si="168"/>
        <v>0</v>
      </c>
      <c r="BA511" s="14">
        <f t="shared" si="169"/>
        <v>0</v>
      </c>
      <c r="BC511" s="14">
        <f t="shared" si="170"/>
        <v>0</v>
      </c>
      <c r="BE511" s="14">
        <f t="shared" si="171"/>
        <v>0</v>
      </c>
      <c r="BG511" s="14">
        <f t="shared" si="172"/>
        <v>0</v>
      </c>
      <c r="BI511" s="14">
        <f t="shared" si="173"/>
        <v>0</v>
      </c>
      <c r="BK511" s="14">
        <f t="shared" si="174"/>
        <v>0</v>
      </c>
      <c r="BM511" s="14">
        <f t="shared" si="175"/>
        <v>0</v>
      </c>
      <c r="BO511" s="14">
        <f t="shared" si="176"/>
        <v>0</v>
      </c>
      <c r="BQ511" s="14">
        <f t="shared" si="177"/>
        <v>0</v>
      </c>
      <c r="BS511" s="14">
        <f t="shared" si="178"/>
        <v>0</v>
      </c>
      <c r="BU511" s="14">
        <f t="shared" si="179"/>
        <v>0</v>
      </c>
      <c r="BW511" s="14">
        <f t="shared" si="180"/>
        <v>0</v>
      </c>
      <c r="BY511" s="14">
        <f t="shared" si="181"/>
        <v>0</v>
      </c>
      <c r="CA511" s="14">
        <f t="shared" si="182"/>
        <v>0</v>
      </c>
      <c r="CC511" s="14">
        <f t="shared" si="183"/>
        <v>0</v>
      </c>
      <c r="CE511" s="14">
        <f t="shared" si="184"/>
        <v>0</v>
      </c>
      <c r="CG511" s="14">
        <f t="shared" si="185"/>
        <v>0</v>
      </c>
      <c r="CI511" s="14">
        <f t="shared" si="186"/>
        <v>0</v>
      </c>
      <c r="CK511" s="14">
        <f t="shared" si="187"/>
        <v>0</v>
      </c>
      <c r="CM511" s="14">
        <f t="shared" si="188"/>
        <v>0</v>
      </c>
      <c r="CO511" s="14">
        <f t="shared" si="189"/>
        <v>0</v>
      </c>
      <c r="CQ511" s="14">
        <f t="shared" si="190"/>
        <v>0</v>
      </c>
      <c r="CS511" s="14">
        <f t="shared" si="191"/>
        <v>0</v>
      </c>
    </row>
    <row r="512" spans="2:97" x14ac:dyDescent="0.35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6" t="s">
        <v>1473</v>
      </c>
      <c r="AY512" s="14">
        <f t="shared" si="168"/>
        <v>0</v>
      </c>
      <c r="BA512" s="14">
        <f t="shared" si="169"/>
        <v>0</v>
      </c>
      <c r="BC512" s="14">
        <f t="shared" si="170"/>
        <v>0</v>
      </c>
      <c r="BE512" s="14">
        <f t="shared" si="171"/>
        <v>0</v>
      </c>
      <c r="BG512" s="14">
        <f t="shared" si="172"/>
        <v>0</v>
      </c>
      <c r="BI512" s="14">
        <f t="shared" si="173"/>
        <v>0</v>
      </c>
      <c r="BK512" s="14">
        <f t="shared" si="174"/>
        <v>0</v>
      </c>
      <c r="BM512" s="14">
        <f t="shared" si="175"/>
        <v>0</v>
      </c>
      <c r="BO512" s="14">
        <f t="shared" si="176"/>
        <v>0</v>
      </c>
      <c r="BQ512" s="14">
        <f t="shared" si="177"/>
        <v>0</v>
      </c>
      <c r="BS512" s="14">
        <f t="shared" si="178"/>
        <v>0</v>
      </c>
      <c r="BU512" s="14">
        <f t="shared" si="179"/>
        <v>0</v>
      </c>
      <c r="BW512" s="14">
        <f t="shared" si="180"/>
        <v>0</v>
      </c>
      <c r="BY512" s="14">
        <f t="shared" si="181"/>
        <v>0</v>
      </c>
      <c r="CA512" s="14">
        <f t="shared" si="182"/>
        <v>0</v>
      </c>
      <c r="CC512" s="14">
        <f t="shared" si="183"/>
        <v>0</v>
      </c>
      <c r="CE512" s="14">
        <f t="shared" si="184"/>
        <v>0</v>
      </c>
      <c r="CG512" s="14">
        <f t="shared" si="185"/>
        <v>0</v>
      </c>
      <c r="CI512" s="14">
        <f t="shared" si="186"/>
        <v>0</v>
      </c>
      <c r="CK512" s="14">
        <f t="shared" si="187"/>
        <v>0</v>
      </c>
      <c r="CM512" s="14">
        <f t="shared" si="188"/>
        <v>0</v>
      </c>
      <c r="CO512" s="14">
        <f t="shared" si="189"/>
        <v>0</v>
      </c>
      <c r="CQ512" s="14">
        <f t="shared" si="190"/>
        <v>0</v>
      </c>
      <c r="CS512" s="14">
        <f t="shared" si="191"/>
        <v>0</v>
      </c>
    </row>
    <row r="513" spans="2:97" x14ac:dyDescent="0.35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6" t="s">
        <v>1473</v>
      </c>
      <c r="AY513" s="14">
        <f t="shared" si="168"/>
        <v>0</v>
      </c>
      <c r="BA513" s="14">
        <f t="shared" si="169"/>
        <v>0</v>
      </c>
      <c r="BC513" s="14">
        <f t="shared" si="170"/>
        <v>0</v>
      </c>
      <c r="BE513" s="14">
        <f t="shared" si="171"/>
        <v>0</v>
      </c>
      <c r="BG513" s="14">
        <f t="shared" si="172"/>
        <v>0</v>
      </c>
      <c r="BI513" s="14">
        <f t="shared" si="173"/>
        <v>0</v>
      </c>
      <c r="BK513" s="14">
        <f t="shared" si="174"/>
        <v>0</v>
      </c>
      <c r="BM513" s="14">
        <f t="shared" si="175"/>
        <v>0</v>
      </c>
      <c r="BO513" s="14">
        <f t="shared" si="176"/>
        <v>0</v>
      </c>
      <c r="BQ513" s="14">
        <f t="shared" si="177"/>
        <v>0</v>
      </c>
      <c r="BS513" s="14">
        <f t="shared" si="178"/>
        <v>0</v>
      </c>
      <c r="BU513" s="14">
        <f t="shared" si="179"/>
        <v>0</v>
      </c>
      <c r="BW513" s="14">
        <f t="shared" si="180"/>
        <v>0</v>
      </c>
      <c r="BY513" s="14">
        <f t="shared" si="181"/>
        <v>0</v>
      </c>
      <c r="CA513" s="14">
        <f t="shared" si="182"/>
        <v>0</v>
      </c>
      <c r="CC513" s="14">
        <f t="shared" si="183"/>
        <v>0</v>
      </c>
      <c r="CE513" s="14">
        <f t="shared" si="184"/>
        <v>0</v>
      </c>
      <c r="CG513" s="14">
        <f t="shared" si="185"/>
        <v>0</v>
      </c>
      <c r="CI513" s="14">
        <f t="shared" si="186"/>
        <v>0</v>
      </c>
      <c r="CK513" s="14">
        <f t="shared" si="187"/>
        <v>0</v>
      </c>
      <c r="CM513" s="14">
        <f t="shared" si="188"/>
        <v>0</v>
      </c>
      <c r="CO513" s="14">
        <f t="shared" si="189"/>
        <v>0</v>
      </c>
      <c r="CQ513" s="14">
        <f t="shared" si="190"/>
        <v>0</v>
      </c>
      <c r="CS513" s="14">
        <f t="shared" si="191"/>
        <v>0</v>
      </c>
    </row>
    <row r="514" spans="2:97" x14ac:dyDescent="0.35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6" t="s">
        <v>1473</v>
      </c>
      <c r="AY514" s="14">
        <f t="shared" si="168"/>
        <v>0</v>
      </c>
      <c r="BA514" s="14">
        <f t="shared" si="169"/>
        <v>0</v>
      </c>
      <c r="BC514" s="14">
        <f t="shared" si="170"/>
        <v>0</v>
      </c>
      <c r="BE514" s="14">
        <f t="shared" si="171"/>
        <v>0</v>
      </c>
      <c r="BG514" s="14">
        <f t="shared" si="172"/>
        <v>0</v>
      </c>
      <c r="BI514" s="14">
        <f t="shared" si="173"/>
        <v>0</v>
      </c>
      <c r="BK514" s="14">
        <f t="shared" si="174"/>
        <v>0</v>
      </c>
      <c r="BM514" s="14">
        <f t="shared" si="175"/>
        <v>0</v>
      </c>
      <c r="BO514" s="14">
        <f t="shared" si="176"/>
        <v>0</v>
      </c>
      <c r="BQ514" s="14">
        <f t="shared" si="177"/>
        <v>0</v>
      </c>
      <c r="BS514" s="14">
        <f t="shared" si="178"/>
        <v>0</v>
      </c>
      <c r="BU514" s="14">
        <f t="shared" si="179"/>
        <v>0</v>
      </c>
      <c r="BW514" s="14">
        <f t="shared" si="180"/>
        <v>0</v>
      </c>
      <c r="BY514" s="14">
        <f t="shared" si="181"/>
        <v>0</v>
      </c>
      <c r="CA514" s="14">
        <f t="shared" si="182"/>
        <v>0</v>
      </c>
      <c r="CC514" s="14">
        <f t="shared" si="183"/>
        <v>0</v>
      </c>
      <c r="CE514" s="14">
        <f t="shared" si="184"/>
        <v>0</v>
      </c>
      <c r="CG514" s="14">
        <f t="shared" si="185"/>
        <v>0</v>
      </c>
      <c r="CI514" s="14">
        <f t="shared" si="186"/>
        <v>0</v>
      </c>
      <c r="CK514" s="14">
        <f t="shared" si="187"/>
        <v>0</v>
      </c>
      <c r="CM514" s="14">
        <f t="shared" si="188"/>
        <v>0</v>
      </c>
      <c r="CO514" s="14">
        <f t="shared" si="189"/>
        <v>0</v>
      </c>
      <c r="CQ514" s="14">
        <f t="shared" si="190"/>
        <v>0</v>
      </c>
      <c r="CS514" s="14">
        <f t="shared" si="191"/>
        <v>0</v>
      </c>
    </row>
    <row r="515" spans="2:97" x14ac:dyDescent="0.3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6" t="s">
        <v>1473</v>
      </c>
      <c r="AY515" s="14">
        <f t="shared" si="168"/>
        <v>0</v>
      </c>
      <c r="BA515" s="14">
        <f t="shared" si="169"/>
        <v>0</v>
      </c>
      <c r="BC515" s="14">
        <f t="shared" si="170"/>
        <v>0</v>
      </c>
      <c r="BE515" s="14">
        <f t="shared" si="171"/>
        <v>0</v>
      </c>
      <c r="BG515" s="14">
        <f t="shared" si="172"/>
        <v>0</v>
      </c>
      <c r="BI515" s="14">
        <f t="shared" si="173"/>
        <v>0</v>
      </c>
      <c r="BK515" s="14">
        <f t="shared" si="174"/>
        <v>0</v>
      </c>
      <c r="BM515" s="14">
        <f t="shared" si="175"/>
        <v>0</v>
      </c>
      <c r="BO515" s="14">
        <f t="shared" si="176"/>
        <v>0</v>
      </c>
      <c r="BQ515" s="14">
        <f t="shared" si="177"/>
        <v>0</v>
      </c>
      <c r="BS515" s="14">
        <f t="shared" si="178"/>
        <v>0</v>
      </c>
      <c r="BU515" s="14">
        <f t="shared" si="179"/>
        <v>0</v>
      </c>
      <c r="BW515" s="14">
        <f t="shared" si="180"/>
        <v>0</v>
      </c>
      <c r="BY515" s="14">
        <f t="shared" si="181"/>
        <v>0</v>
      </c>
      <c r="CA515" s="14">
        <f t="shared" si="182"/>
        <v>0</v>
      </c>
      <c r="CC515" s="14">
        <f t="shared" si="183"/>
        <v>0</v>
      </c>
      <c r="CE515" s="14">
        <f t="shared" si="184"/>
        <v>0</v>
      </c>
      <c r="CG515" s="14">
        <f t="shared" si="185"/>
        <v>0</v>
      </c>
      <c r="CI515" s="14">
        <f t="shared" si="186"/>
        <v>0</v>
      </c>
      <c r="CK515" s="14">
        <f t="shared" si="187"/>
        <v>0</v>
      </c>
      <c r="CM515" s="14">
        <f t="shared" si="188"/>
        <v>0</v>
      </c>
      <c r="CO515" s="14">
        <f t="shared" si="189"/>
        <v>0</v>
      </c>
      <c r="CQ515" s="14">
        <f t="shared" si="190"/>
        <v>0</v>
      </c>
      <c r="CS515" s="14">
        <f t="shared" si="191"/>
        <v>0</v>
      </c>
    </row>
    <row r="516" spans="2:97" x14ac:dyDescent="0.35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6" t="s">
        <v>1473</v>
      </c>
      <c r="AY516" s="14">
        <f t="shared" si="168"/>
        <v>0</v>
      </c>
      <c r="BA516" s="14">
        <f t="shared" si="169"/>
        <v>0</v>
      </c>
      <c r="BC516" s="14">
        <f t="shared" si="170"/>
        <v>0</v>
      </c>
      <c r="BE516" s="14">
        <f t="shared" si="171"/>
        <v>0</v>
      </c>
      <c r="BG516" s="14">
        <f t="shared" si="172"/>
        <v>0</v>
      </c>
      <c r="BI516" s="14">
        <f t="shared" si="173"/>
        <v>0</v>
      </c>
      <c r="BK516" s="14">
        <f t="shared" si="174"/>
        <v>0</v>
      </c>
      <c r="BM516" s="14">
        <f t="shared" si="175"/>
        <v>0</v>
      </c>
      <c r="BO516" s="14">
        <f t="shared" si="176"/>
        <v>0</v>
      </c>
      <c r="BQ516" s="14">
        <f t="shared" si="177"/>
        <v>0</v>
      </c>
      <c r="BS516" s="14">
        <f t="shared" si="178"/>
        <v>0</v>
      </c>
      <c r="BU516" s="14">
        <f t="shared" si="179"/>
        <v>0</v>
      </c>
      <c r="BW516" s="14">
        <f t="shared" si="180"/>
        <v>0</v>
      </c>
      <c r="BY516" s="14">
        <f t="shared" si="181"/>
        <v>0</v>
      </c>
      <c r="CA516" s="14">
        <f t="shared" si="182"/>
        <v>0</v>
      </c>
      <c r="CC516" s="14">
        <f t="shared" si="183"/>
        <v>0</v>
      </c>
      <c r="CE516" s="14">
        <f t="shared" si="184"/>
        <v>0</v>
      </c>
      <c r="CG516" s="14">
        <f t="shared" si="185"/>
        <v>0</v>
      </c>
      <c r="CI516" s="14">
        <f t="shared" si="186"/>
        <v>0</v>
      </c>
      <c r="CK516" s="14">
        <f t="shared" si="187"/>
        <v>0</v>
      </c>
      <c r="CM516" s="14">
        <f t="shared" si="188"/>
        <v>0</v>
      </c>
      <c r="CO516" s="14">
        <f t="shared" si="189"/>
        <v>0</v>
      </c>
      <c r="CQ516" s="14">
        <f t="shared" si="190"/>
        <v>0</v>
      </c>
      <c r="CS516" s="14">
        <f t="shared" si="191"/>
        <v>0</v>
      </c>
    </row>
    <row r="517" spans="2:97" x14ac:dyDescent="0.35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6" t="s">
        <v>1473</v>
      </c>
      <c r="AY517" s="14">
        <f t="shared" si="168"/>
        <v>0</v>
      </c>
      <c r="BA517" s="14">
        <f t="shared" si="169"/>
        <v>0</v>
      </c>
      <c r="BC517" s="14">
        <f t="shared" si="170"/>
        <v>0</v>
      </c>
      <c r="BE517" s="14">
        <f t="shared" si="171"/>
        <v>0</v>
      </c>
      <c r="BG517" s="14">
        <f t="shared" si="172"/>
        <v>0</v>
      </c>
      <c r="BI517" s="14">
        <f t="shared" si="173"/>
        <v>0</v>
      </c>
      <c r="BK517" s="14">
        <f t="shared" si="174"/>
        <v>0</v>
      </c>
      <c r="BM517" s="14">
        <f t="shared" si="175"/>
        <v>0</v>
      </c>
      <c r="BO517" s="14">
        <f t="shared" si="176"/>
        <v>0</v>
      </c>
      <c r="BQ517" s="14">
        <f t="shared" si="177"/>
        <v>0</v>
      </c>
      <c r="BS517" s="14">
        <f t="shared" si="178"/>
        <v>0</v>
      </c>
      <c r="BU517" s="14">
        <f t="shared" si="179"/>
        <v>0</v>
      </c>
      <c r="BW517" s="14">
        <f t="shared" si="180"/>
        <v>0</v>
      </c>
      <c r="BY517" s="14">
        <f t="shared" si="181"/>
        <v>0</v>
      </c>
      <c r="CA517" s="14">
        <f t="shared" si="182"/>
        <v>0</v>
      </c>
      <c r="CC517" s="14">
        <f t="shared" si="183"/>
        <v>0</v>
      </c>
      <c r="CE517" s="14">
        <f t="shared" si="184"/>
        <v>0</v>
      </c>
      <c r="CG517" s="14">
        <f t="shared" si="185"/>
        <v>0</v>
      </c>
      <c r="CI517" s="14">
        <f t="shared" si="186"/>
        <v>0</v>
      </c>
      <c r="CK517" s="14">
        <f t="shared" si="187"/>
        <v>0</v>
      </c>
      <c r="CM517" s="14">
        <f t="shared" si="188"/>
        <v>0</v>
      </c>
      <c r="CO517" s="14">
        <f t="shared" si="189"/>
        <v>0</v>
      </c>
      <c r="CQ517" s="14">
        <f t="shared" si="190"/>
        <v>0</v>
      </c>
      <c r="CS517" s="14">
        <f t="shared" si="191"/>
        <v>0</v>
      </c>
    </row>
    <row r="518" spans="2:97" x14ac:dyDescent="0.35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6" t="s">
        <v>1473</v>
      </c>
      <c r="AY518" s="14">
        <f t="shared" si="168"/>
        <v>0</v>
      </c>
      <c r="BA518" s="14">
        <f t="shared" si="169"/>
        <v>0</v>
      </c>
      <c r="BC518" s="14">
        <f t="shared" si="170"/>
        <v>0</v>
      </c>
      <c r="BE518" s="14">
        <f t="shared" si="171"/>
        <v>0</v>
      </c>
      <c r="BG518" s="14">
        <f t="shared" si="172"/>
        <v>0</v>
      </c>
      <c r="BI518" s="14">
        <f t="shared" si="173"/>
        <v>0</v>
      </c>
      <c r="BK518" s="14">
        <f t="shared" si="174"/>
        <v>0</v>
      </c>
      <c r="BM518" s="14">
        <f t="shared" si="175"/>
        <v>0</v>
      </c>
      <c r="BO518" s="14">
        <f t="shared" si="176"/>
        <v>0</v>
      </c>
      <c r="BQ518" s="14">
        <f t="shared" si="177"/>
        <v>0</v>
      </c>
      <c r="BS518" s="14">
        <f t="shared" si="178"/>
        <v>0</v>
      </c>
      <c r="BU518" s="14">
        <f t="shared" si="179"/>
        <v>0</v>
      </c>
      <c r="BW518" s="14">
        <f t="shared" si="180"/>
        <v>0</v>
      </c>
      <c r="BY518" s="14">
        <f t="shared" si="181"/>
        <v>0</v>
      </c>
      <c r="CA518" s="14">
        <f t="shared" si="182"/>
        <v>0</v>
      </c>
      <c r="CC518" s="14">
        <f t="shared" si="183"/>
        <v>0</v>
      </c>
      <c r="CE518" s="14">
        <f t="shared" si="184"/>
        <v>0</v>
      </c>
      <c r="CG518" s="14">
        <f t="shared" si="185"/>
        <v>0</v>
      </c>
      <c r="CI518" s="14">
        <f t="shared" si="186"/>
        <v>0</v>
      </c>
      <c r="CK518" s="14">
        <f t="shared" si="187"/>
        <v>0</v>
      </c>
      <c r="CM518" s="14">
        <f t="shared" si="188"/>
        <v>0</v>
      </c>
      <c r="CO518" s="14">
        <f t="shared" si="189"/>
        <v>0</v>
      </c>
      <c r="CQ518" s="14">
        <f t="shared" si="190"/>
        <v>0</v>
      </c>
      <c r="CS518" s="14">
        <f t="shared" si="191"/>
        <v>0</v>
      </c>
    </row>
    <row r="519" spans="2:97" x14ac:dyDescent="0.35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6" t="s">
        <v>1473</v>
      </c>
      <c r="AY519" s="14">
        <f t="shared" si="168"/>
        <v>0</v>
      </c>
      <c r="BA519" s="14">
        <f t="shared" si="169"/>
        <v>0</v>
      </c>
      <c r="BC519" s="14">
        <f t="shared" si="170"/>
        <v>0</v>
      </c>
      <c r="BE519" s="14">
        <f t="shared" si="171"/>
        <v>0</v>
      </c>
      <c r="BG519" s="14">
        <f t="shared" si="172"/>
        <v>0</v>
      </c>
      <c r="BI519" s="14">
        <f t="shared" si="173"/>
        <v>0</v>
      </c>
      <c r="BK519" s="14">
        <f t="shared" si="174"/>
        <v>0</v>
      </c>
      <c r="BM519" s="14">
        <f t="shared" si="175"/>
        <v>0</v>
      </c>
      <c r="BO519" s="14">
        <f t="shared" si="176"/>
        <v>0</v>
      </c>
      <c r="BQ519" s="14">
        <f t="shared" si="177"/>
        <v>0</v>
      </c>
      <c r="BS519" s="14">
        <f t="shared" si="178"/>
        <v>0</v>
      </c>
      <c r="BU519" s="14">
        <f t="shared" si="179"/>
        <v>0</v>
      </c>
      <c r="BW519" s="14">
        <f t="shared" si="180"/>
        <v>0</v>
      </c>
      <c r="BY519" s="14">
        <f t="shared" si="181"/>
        <v>0</v>
      </c>
      <c r="CA519" s="14">
        <f t="shared" si="182"/>
        <v>0</v>
      </c>
      <c r="CC519" s="14">
        <f t="shared" si="183"/>
        <v>0</v>
      </c>
      <c r="CE519" s="14">
        <f t="shared" si="184"/>
        <v>0</v>
      </c>
      <c r="CG519" s="14">
        <f t="shared" si="185"/>
        <v>0</v>
      </c>
      <c r="CI519" s="14">
        <f t="shared" si="186"/>
        <v>0</v>
      </c>
      <c r="CK519" s="14">
        <f t="shared" si="187"/>
        <v>0</v>
      </c>
      <c r="CM519" s="14">
        <f t="shared" si="188"/>
        <v>0</v>
      </c>
      <c r="CO519" s="14">
        <f t="shared" si="189"/>
        <v>0</v>
      </c>
      <c r="CQ519" s="14">
        <f t="shared" si="190"/>
        <v>0</v>
      </c>
      <c r="CS519" s="14">
        <f t="shared" si="191"/>
        <v>0</v>
      </c>
    </row>
    <row r="520" spans="2:97" x14ac:dyDescent="0.35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6" t="s">
        <v>1473</v>
      </c>
      <c r="AY520" s="14">
        <f t="shared" si="168"/>
        <v>0</v>
      </c>
      <c r="BA520" s="14">
        <f t="shared" si="169"/>
        <v>0</v>
      </c>
      <c r="BC520" s="14">
        <f t="shared" si="170"/>
        <v>0</v>
      </c>
      <c r="BE520" s="14">
        <f t="shared" si="171"/>
        <v>0</v>
      </c>
      <c r="BG520" s="14">
        <f t="shared" si="172"/>
        <v>0</v>
      </c>
      <c r="BI520" s="14">
        <f t="shared" si="173"/>
        <v>0</v>
      </c>
      <c r="BK520" s="14">
        <f t="shared" si="174"/>
        <v>0</v>
      </c>
      <c r="BM520" s="14">
        <f t="shared" si="175"/>
        <v>0</v>
      </c>
      <c r="BO520" s="14">
        <f t="shared" si="176"/>
        <v>0</v>
      </c>
      <c r="BQ520" s="14">
        <f t="shared" si="177"/>
        <v>0</v>
      </c>
      <c r="BS520" s="14">
        <f t="shared" si="178"/>
        <v>0</v>
      </c>
      <c r="BU520" s="14">
        <f t="shared" si="179"/>
        <v>0</v>
      </c>
      <c r="BW520" s="14">
        <f t="shared" si="180"/>
        <v>0</v>
      </c>
      <c r="BY520" s="14">
        <f t="shared" si="181"/>
        <v>0</v>
      </c>
      <c r="CA520" s="14">
        <f t="shared" si="182"/>
        <v>0</v>
      </c>
      <c r="CC520" s="14">
        <f t="shared" si="183"/>
        <v>0</v>
      </c>
      <c r="CE520" s="14">
        <f t="shared" si="184"/>
        <v>0</v>
      </c>
      <c r="CG520" s="14">
        <f t="shared" si="185"/>
        <v>0</v>
      </c>
      <c r="CI520" s="14">
        <f t="shared" si="186"/>
        <v>0</v>
      </c>
      <c r="CK520" s="14">
        <f t="shared" si="187"/>
        <v>0</v>
      </c>
      <c r="CM520" s="14">
        <f t="shared" si="188"/>
        <v>0</v>
      </c>
      <c r="CO520" s="14">
        <f t="shared" si="189"/>
        <v>0</v>
      </c>
      <c r="CQ520" s="14">
        <f t="shared" si="190"/>
        <v>0</v>
      </c>
      <c r="CS520" s="14">
        <f t="shared" si="191"/>
        <v>0</v>
      </c>
    </row>
    <row r="521" spans="2:97" x14ac:dyDescent="0.35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6" t="s">
        <v>1473</v>
      </c>
      <c r="AY521" s="14">
        <f t="shared" si="168"/>
        <v>0</v>
      </c>
      <c r="BA521" s="14">
        <f t="shared" si="169"/>
        <v>0</v>
      </c>
      <c r="BC521" s="14">
        <f t="shared" si="170"/>
        <v>0</v>
      </c>
      <c r="BE521" s="14">
        <f t="shared" si="171"/>
        <v>0</v>
      </c>
      <c r="BG521" s="14">
        <f t="shared" si="172"/>
        <v>0</v>
      </c>
      <c r="BI521" s="14">
        <f t="shared" si="173"/>
        <v>0</v>
      </c>
      <c r="BK521" s="14">
        <f t="shared" si="174"/>
        <v>0</v>
      </c>
      <c r="BM521" s="14">
        <f t="shared" si="175"/>
        <v>0</v>
      </c>
      <c r="BO521" s="14">
        <f t="shared" si="176"/>
        <v>0</v>
      </c>
      <c r="BQ521" s="14">
        <f t="shared" si="177"/>
        <v>0</v>
      </c>
      <c r="BS521" s="14">
        <f t="shared" si="178"/>
        <v>0</v>
      </c>
      <c r="BU521" s="14">
        <f t="shared" si="179"/>
        <v>0</v>
      </c>
      <c r="BW521" s="14">
        <f t="shared" si="180"/>
        <v>0</v>
      </c>
      <c r="BY521" s="14">
        <f t="shared" si="181"/>
        <v>0</v>
      </c>
      <c r="CA521" s="14">
        <f t="shared" si="182"/>
        <v>0</v>
      </c>
      <c r="CC521" s="14">
        <f t="shared" si="183"/>
        <v>0</v>
      </c>
      <c r="CE521" s="14">
        <f t="shared" si="184"/>
        <v>0</v>
      </c>
      <c r="CG521" s="14">
        <f t="shared" si="185"/>
        <v>0</v>
      </c>
      <c r="CI521" s="14">
        <f t="shared" si="186"/>
        <v>0</v>
      </c>
      <c r="CK521" s="14">
        <f t="shared" si="187"/>
        <v>0</v>
      </c>
      <c r="CM521" s="14">
        <f t="shared" si="188"/>
        <v>0</v>
      </c>
      <c r="CO521" s="14">
        <f t="shared" si="189"/>
        <v>0</v>
      </c>
      <c r="CQ521" s="14">
        <f t="shared" si="190"/>
        <v>0</v>
      </c>
      <c r="CS521" s="14">
        <f t="shared" si="191"/>
        <v>0</v>
      </c>
    </row>
    <row r="522" spans="2:97" x14ac:dyDescent="0.35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6" t="s">
        <v>1473</v>
      </c>
      <c r="AY522" s="14">
        <f t="shared" ref="AY522:AY585" si="192">IF(LEFT(B522,1)="O","Orange",IF(LEFT(B522,1)="B","Blue",IF(LEFT(B522,1)="Y","Yellow",IF(LEFT(B522,1)="P","Pink",IF(LEFT(B522,1)="G","Green",0)))))</f>
        <v>0</v>
      </c>
      <c r="BA522" s="14">
        <f t="shared" ref="BA522:BA585" si="193">IF(LEFT(D522,1)="O","Orange",IF(LEFT(D522,1)="B","Blue",IF(LEFT(D522,1)="Y","Yellow",IF(LEFT(D522,1)="P","Pink",IF(LEFT(D522,1)="G","Green",0)))))</f>
        <v>0</v>
      </c>
      <c r="BC522" s="14">
        <f t="shared" ref="BC522:BC585" si="194">IF(LEFT(F522,1)="O","Orange",IF(LEFT(F522,1)="B","Blue",IF(LEFT(F522,1)="Y","Yellow",IF(LEFT(F522,1)="P","Pink",IF(LEFT(F522,1)="G","Green",0)))))</f>
        <v>0</v>
      </c>
      <c r="BE522" s="14">
        <f t="shared" ref="BE522:BE585" si="195">IF(LEFT(H522,1)="O","Orange",IF(LEFT(H522,1)="B","Blue",IF(LEFT(H522,1)="Y","Yellow",IF(LEFT(H522,1)="P","Pink",IF(LEFT(H522,1)="G","Green",0)))))</f>
        <v>0</v>
      </c>
      <c r="BG522" s="14">
        <f t="shared" ref="BG522:BG585" si="196">IF(LEFT(J522,1)="O","Orange",IF(LEFT(J522,1)="B","Blue",IF(LEFT(J522,1)="Y","Yellow",IF(LEFT(J522,1)="P","Pink",IF(LEFT(J522,1)="G","Green",0)))))</f>
        <v>0</v>
      </c>
      <c r="BI522" s="14">
        <f t="shared" ref="BI522:BI585" si="197">IF(LEFT(L522,1)="O","Orange",IF(LEFT(L522,1)="B","Blue",IF(LEFT(L522,1)="Y","Yellow",IF(LEFT(L522,1)="P","Pink",IF(LEFT(L522,1)="G","Green",0)))))</f>
        <v>0</v>
      </c>
      <c r="BK522" s="14">
        <f t="shared" ref="BK522:BK585" si="198">IF(LEFT(N522,1)="O","Orange",IF(LEFT(N522,1)="B","Blue",IF(LEFT(N522,1)="Y","Yellow",IF(LEFT(N522,1)="P","Pink",IF(LEFT(N522,1)="G","Green",0)))))</f>
        <v>0</v>
      </c>
      <c r="BM522" s="14">
        <f t="shared" ref="BM522:BM585" si="199">IF(LEFT(P522,1)="O","Orange",IF(LEFT(P522,1)="B","Blue",IF(LEFT(P522,1)="Y","Yellow",IF(LEFT(P522,1)="P","Pink",IF(LEFT(P522,1)="G","Green",0)))))</f>
        <v>0</v>
      </c>
      <c r="BO522" s="14">
        <f t="shared" ref="BO522:BO585" si="200">IF(LEFT(R522,1)="O","Orange",IF(LEFT(R522,1)="B","Blue",IF(LEFT(R522,1)="Y","Yellow",IF(LEFT(R522,1)="P","Pink",IF(LEFT(R522,1)="G","Green",0)))))</f>
        <v>0</v>
      </c>
      <c r="BQ522" s="14">
        <f t="shared" ref="BQ522:BQ585" si="201">IF(LEFT(T522,1)="O","Orange",IF(LEFT(T522,1)="B","Blue",IF(LEFT(T522,1)="Y","Yellow",IF(LEFT(T522,1)="P","Pink",IF(LEFT(T522,1)="G","Green",0)))))</f>
        <v>0</v>
      </c>
      <c r="BS522" s="14">
        <f t="shared" ref="BS522:BS585" si="202">IF(LEFT(V522,1)="O","Orange",IF(LEFT(V522,1)="B","Blue",IF(LEFT(V522,1)="Y","Yellow",IF(LEFT(V522,1)="P","Pink",IF(LEFT(V522,1)="G","Green",0)))))</f>
        <v>0</v>
      </c>
      <c r="BU522" s="14">
        <f t="shared" ref="BU522:BU585" si="203">IF(LEFT(X522,1)="O","Orange",IF(LEFT(X522,1)="B","Blue",IF(LEFT(X522,1)="Y","Yellow",IF(LEFT(X522,1)="P","Pink",IF(LEFT(X522,1)="G","Green",0)))))</f>
        <v>0</v>
      </c>
      <c r="BW522" s="14">
        <f t="shared" ref="BW522:BW585" si="204">IF(LEFT(Z522,1)="O","Orange",IF(LEFT(Z522,1)="B","Blue",IF(LEFT(Z522,1)="Y","Yellow",IF(LEFT(Z522,1)="P","Pink",IF(LEFT(Z522,1)="G","Green",0)))))</f>
        <v>0</v>
      </c>
      <c r="BY522" s="14">
        <f t="shared" ref="BY522:BY585" si="205">IF(LEFT(AB522,1)="O","Orange",IF(LEFT(AB522,1)="B","Blue",IF(LEFT(AB522,1)="Y","Yellow",IF(LEFT(AB522,1)="P","Pink",IF(LEFT(AB522,1)="G","Green",0)))))</f>
        <v>0</v>
      </c>
      <c r="CA522" s="14">
        <f t="shared" ref="CA522:CA585" si="206">IF(LEFT(AD522,1)="O","Orange",IF(LEFT(AD522,1)="B","Blue",IF(LEFT(AD522,1)="Y","Yellow",IF(LEFT(AD522,1)="P","Pink",IF(LEFT(AD522,1)="G","Green",0)))))</f>
        <v>0</v>
      </c>
      <c r="CC522" s="14">
        <f t="shared" ref="CC522:CC585" si="207">IF(LEFT(AF522,1)="O","Orange",IF(LEFT(AF522,1)="B","Blue",IF(LEFT(AF522,1)="Y","Yellow",IF(LEFT(AF522,1)="P","Pink",IF(LEFT(AF522,1)="G","Green",0)))))</f>
        <v>0</v>
      </c>
      <c r="CE522" s="14">
        <f t="shared" ref="CE522:CE585" si="208">IF(LEFT(AH522,1)="O","Orange",IF(LEFT(AH522,1)="B","Blue",IF(LEFT(AH522,1)="Y","Yellow",IF(LEFT(AH522,1)="P","Pink",IF(LEFT(AH522,1)="G","Green",0)))))</f>
        <v>0</v>
      </c>
      <c r="CG522" s="14">
        <f t="shared" ref="CG522:CG585" si="209">IF(LEFT(AJ522,1)="O","Orange",IF(LEFT(AJ522,1)="B","Blue",IF(LEFT(AJ522,1)="Y","Yellow",IF(LEFT(AJ522,1)="P","Pink",IF(LEFT(AJ522,1)="G","Green",0)))))</f>
        <v>0</v>
      </c>
      <c r="CI522" s="14">
        <f t="shared" ref="CI522:CI585" si="210">IF(LEFT(AL522,1)="O","Orange",IF(LEFT(AL522,1)="B","Blue",IF(LEFT(AL522,1)="Y","Yellow",IF(LEFT(AL522,1)="P","Pink",IF(LEFT(AL522,1)="G","Green",0)))))</f>
        <v>0</v>
      </c>
      <c r="CK522" s="14">
        <f t="shared" ref="CK522:CK585" si="211">IF(LEFT(AN522,1)="O","Orange",IF(LEFT(AN522,1)="B","Blue",IF(LEFT(AN522,1)="Y","Yellow",IF(LEFT(AN522,1)="P","Pink",IF(LEFT(AN522,1)="G","Green",0)))))</f>
        <v>0</v>
      </c>
      <c r="CM522" s="14">
        <f t="shared" ref="CM522:CM585" si="212">IF(LEFT(AP522,1)="O","Orange",IF(LEFT(AP522,1)="B","Blue",IF(LEFT(AP522,1)="Y","Yellow",IF(LEFT(AP522,1)="P","Pink",IF(LEFT(AP522,1)="G","Green",0)))))</f>
        <v>0</v>
      </c>
      <c r="CO522" s="14">
        <f t="shared" ref="CO522:CO585" si="213">IF(LEFT(AR522,1)="O","Orange",IF(LEFT(AR522,1)="B","Blue",IF(LEFT(AR522,1)="Y","Yellow",IF(LEFT(AR522,1)="P","Pink",IF(LEFT(AR522,1)="G","Green",0)))))</f>
        <v>0</v>
      </c>
      <c r="CQ522" s="14">
        <f t="shared" ref="CQ522:CQ585" si="214">IF(LEFT(AT522,1)="O","Orange",IF(LEFT(AT522,1)="B","Blue",IF(LEFT(AT522,1)="Y","Yellow",IF(LEFT(AT522,1)="P","Pink",IF(LEFT(AT522,1)="G","Green",0)))))</f>
        <v>0</v>
      </c>
      <c r="CS522" s="14">
        <f t="shared" ref="CS522:CS585" si="215">IF(LEFT(AV522,1)="O","Orange",IF(LEFT(AV522,1)="B","Blue",IF(LEFT(AV522,1)="Y","Yellow",IF(LEFT(AV522,1)="P","Pink",IF(LEFT(AV522,1)="G","Green",0)))))</f>
        <v>0</v>
      </c>
    </row>
    <row r="523" spans="2:97" x14ac:dyDescent="0.35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6" t="s">
        <v>1473</v>
      </c>
      <c r="AY523" s="14">
        <f t="shared" si="192"/>
        <v>0</v>
      </c>
      <c r="BA523" s="14">
        <f t="shared" si="193"/>
        <v>0</v>
      </c>
      <c r="BC523" s="14">
        <f t="shared" si="194"/>
        <v>0</v>
      </c>
      <c r="BE523" s="14">
        <f t="shared" si="195"/>
        <v>0</v>
      </c>
      <c r="BG523" s="14">
        <f t="shared" si="196"/>
        <v>0</v>
      </c>
      <c r="BI523" s="14">
        <f t="shared" si="197"/>
        <v>0</v>
      </c>
      <c r="BK523" s="14">
        <f t="shared" si="198"/>
        <v>0</v>
      </c>
      <c r="BM523" s="14">
        <f t="shared" si="199"/>
        <v>0</v>
      </c>
      <c r="BO523" s="14">
        <f t="shared" si="200"/>
        <v>0</v>
      </c>
      <c r="BQ523" s="14">
        <f t="shared" si="201"/>
        <v>0</v>
      </c>
      <c r="BS523" s="14">
        <f t="shared" si="202"/>
        <v>0</v>
      </c>
      <c r="BU523" s="14">
        <f t="shared" si="203"/>
        <v>0</v>
      </c>
      <c r="BW523" s="14">
        <f t="shared" si="204"/>
        <v>0</v>
      </c>
      <c r="BY523" s="14">
        <f t="shared" si="205"/>
        <v>0</v>
      </c>
      <c r="CA523" s="14">
        <f t="shared" si="206"/>
        <v>0</v>
      </c>
      <c r="CC523" s="14">
        <f t="shared" si="207"/>
        <v>0</v>
      </c>
      <c r="CE523" s="14">
        <f t="shared" si="208"/>
        <v>0</v>
      </c>
      <c r="CG523" s="14">
        <f t="shared" si="209"/>
        <v>0</v>
      </c>
      <c r="CI523" s="14">
        <f t="shared" si="210"/>
        <v>0</v>
      </c>
      <c r="CK523" s="14">
        <f t="shared" si="211"/>
        <v>0</v>
      </c>
      <c r="CM523" s="14">
        <f t="shared" si="212"/>
        <v>0</v>
      </c>
      <c r="CO523" s="14">
        <f t="shared" si="213"/>
        <v>0</v>
      </c>
      <c r="CQ523" s="14">
        <f t="shared" si="214"/>
        <v>0</v>
      </c>
      <c r="CS523" s="14">
        <f t="shared" si="215"/>
        <v>0</v>
      </c>
    </row>
    <row r="524" spans="2:97" x14ac:dyDescent="0.35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6" t="s">
        <v>1473</v>
      </c>
      <c r="AY524" s="14">
        <f t="shared" si="192"/>
        <v>0</v>
      </c>
      <c r="BA524" s="14">
        <f t="shared" si="193"/>
        <v>0</v>
      </c>
      <c r="BC524" s="14">
        <f t="shared" si="194"/>
        <v>0</v>
      </c>
      <c r="BE524" s="14">
        <f t="shared" si="195"/>
        <v>0</v>
      </c>
      <c r="BG524" s="14">
        <f t="shared" si="196"/>
        <v>0</v>
      </c>
      <c r="BI524" s="14">
        <f t="shared" si="197"/>
        <v>0</v>
      </c>
      <c r="BK524" s="14">
        <f t="shared" si="198"/>
        <v>0</v>
      </c>
      <c r="BM524" s="14">
        <f t="shared" si="199"/>
        <v>0</v>
      </c>
      <c r="BO524" s="14">
        <f t="shared" si="200"/>
        <v>0</v>
      </c>
      <c r="BQ524" s="14">
        <f t="shared" si="201"/>
        <v>0</v>
      </c>
      <c r="BS524" s="14">
        <f t="shared" si="202"/>
        <v>0</v>
      </c>
      <c r="BU524" s="14">
        <f t="shared" si="203"/>
        <v>0</v>
      </c>
      <c r="BW524" s="14">
        <f t="shared" si="204"/>
        <v>0</v>
      </c>
      <c r="BY524" s="14">
        <f t="shared" si="205"/>
        <v>0</v>
      </c>
      <c r="CA524" s="14">
        <f t="shared" si="206"/>
        <v>0</v>
      </c>
      <c r="CC524" s="14">
        <f t="shared" si="207"/>
        <v>0</v>
      </c>
      <c r="CE524" s="14">
        <f t="shared" si="208"/>
        <v>0</v>
      </c>
      <c r="CG524" s="14">
        <f t="shared" si="209"/>
        <v>0</v>
      </c>
      <c r="CI524" s="14">
        <f t="shared" si="210"/>
        <v>0</v>
      </c>
      <c r="CK524" s="14">
        <f t="shared" si="211"/>
        <v>0</v>
      </c>
      <c r="CM524" s="14">
        <f t="shared" si="212"/>
        <v>0</v>
      </c>
      <c r="CO524" s="14">
        <f t="shared" si="213"/>
        <v>0</v>
      </c>
      <c r="CQ524" s="14">
        <f t="shared" si="214"/>
        <v>0</v>
      </c>
      <c r="CS524" s="14">
        <f t="shared" si="215"/>
        <v>0</v>
      </c>
    </row>
    <row r="525" spans="2:97" x14ac:dyDescent="0.3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6" t="s">
        <v>1473</v>
      </c>
      <c r="AY525" s="14">
        <f t="shared" si="192"/>
        <v>0</v>
      </c>
      <c r="BA525" s="14">
        <f t="shared" si="193"/>
        <v>0</v>
      </c>
      <c r="BC525" s="14">
        <f t="shared" si="194"/>
        <v>0</v>
      </c>
      <c r="BE525" s="14">
        <f t="shared" si="195"/>
        <v>0</v>
      </c>
      <c r="BG525" s="14">
        <f t="shared" si="196"/>
        <v>0</v>
      </c>
      <c r="BI525" s="14">
        <f t="shared" si="197"/>
        <v>0</v>
      </c>
      <c r="BK525" s="14">
        <f t="shared" si="198"/>
        <v>0</v>
      </c>
      <c r="BM525" s="14">
        <f t="shared" si="199"/>
        <v>0</v>
      </c>
      <c r="BO525" s="14">
        <f t="shared" si="200"/>
        <v>0</v>
      </c>
      <c r="BQ525" s="14">
        <f t="shared" si="201"/>
        <v>0</v>
      </c>
      <c r="BS525" s="14">
        <f t="shared" si="202"/>
        <v>0</v>
      </c>
      <c r="BU525" s="14">
        <f t="shared" si="203"/>
        <v>0</v>
      </c>
      <c r="BW525" s="14">
        <f t="shared" si="204"/>
        <v>0</v>
      </c>
      <c r="BY525" s="14">
        <f t="shared" si="205"/>
        <v>0</v>
      </c>
      <c r="CA525" s="14">
        <f t="shared" si="206"/>
        <v>0</v>
      </c>
      <c r="CC525" s="14">
        <f t="shared" si="207"/>
        <v>0</v>
      </c>
      <c r="CE525" s="14">
        <f t="shared" si="208"/>
        <v>0</v>
      </c>
      <c r="CG525" s="14">
        <f t="shared" si="209"/>
        <v>0</v>
      </c>
      <c r="CI525" s="14">
        <f t="shared" si="210"/>
        <v>0</v>
      </c>
      <c r="CK525" s="14">
        <f t="shared" si="211"/>
        <v>0</v>
      </c>
      <c r="CM525" s="14">
        <f t="shared" si="212"/>
        <v>0</v>
      </c>
      <c r="CO525" s="14">
        <f t="shared" si="213"/>
        <v>0</v>
      </c>
      <c r="CQ525" s="14">
        <f t="shared" si="214"/>
        <v>0</v>
      </c>
      <c r="CS525" s="14">
        <f t="shared" si="215"/>
        <v>0</v>
      </c>
    </row>
    <row r="526" spans="2:97" x14ac:dyDescent="0.35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6" t="s">
        <v>1473</v>
      </c>
      <c r="AY526" s="14">
        <f t="shared" si="192"/>
        <v>0</v>
      </c>
      <c r="BA526" s="14">
        <f t="shared" si="193"/>
        <v>0</v>
      </c>
      <c r="BC526" s="14">
        <f t="shared" si="194"/>
        <v>0</v>
      </c>
      <c r="BE526" s="14">
        <f t="shared" si="195"/>
        <v>0</v>
      </c>
      <c r="BG526" s="14">
        <f t="shared" si="196"/>
        <v>0</v>
      </c>
      <c r="BI526" s="14">
        <f t="shared" si="197"/>
        <v>0</v>
      </c>
      <c r="BK526" s="14">
        <f t="shared" si="198"/>
        <v>0</v>
      </c>
      <c r="BM526" s="14">
        <f t="shared" si="199"/>
        <v>0</v>
      </c>
      <c r="BO526" s="14">
        <f t="shared" si="200"/>
        <v>0</v>
      </c>
      <c r="BQ526" s="14">
        <f t="shared" si="201"/>
        <v>0</v>
      </c>
      <c r="BS526" s="14">
        <f t="shared" si="202"/>
        <v>0</v>
      </c>
      <c r="BU526" s="14">
        <f t="shared" si="203"/>
        <v>0</v>
      </c>
      <c r="BW526" s="14">
        <f t="shared" si="204"/>
        <v>0</v>
      </c>
      <c r="BY526" s="14">
        <f t="shared" si="205"/>
        <v>0</v>
      </c>
      <c r="CA526" s="14">
        <f t="shared" si="206"/>
        <v>0</v>
      </c>
      <c r="CC526" s="14">
        <f t="shared" si="207"/>
        <v>0</v>
      </c>
      <c r="CE526" s="14">
        <f t="shared" si="208"/>
        <v>0</v>
      </c>
      <c r="CG526" s="14">
        <f t="shared" si="209"/>
        <v>0</v>
      </c>
      <c r="CI526" s="14">
        <f t="shared" si="210"/>
        <v>0</v>
      </c>
      <c r="CK526" s="14">
        <f t="shared" si="211"/>
        <v>0</v>
      </c>
      <c r="CM526" s="14">
        <f t="shared" si="212"/>
        <v>0</v>
      </c>
      <c r="CO526" s="14">
        <f t="shared" si="213"/>
        <v>0</v>
      </c>
      <c r="CQ526" s="14">
        <f t="shared" si="214"/>
        <v>0</v>
      </c>
      <c r="CS526" s="14">
        <f t="shared" si="215"/>
        <v>0</v>
      </c>
    </row>
    <row r="527" spans="2:97" x14ac:dyDescent="0.35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6" t="s">
        <v>1473</v>
      </c>
      <c r="AY527" s="14">
        <f t="shared" si="192"/>
        <v>0</v>
      </c>
      <c r="BA527" s="14">
        <f t="shared" si="193"/>
        <v>0</v>
      </c>
      <c r="BC527" s="14">
        <f t="shared" si="194"/>
        <v>0</v>
      </c>
      <c r="BE527" s="14">
        <f t="shared" si="195"/>
        <v>0</v>
      </c>
      <c r="BG527" s="14">
        <f t="shared" si="196"/>
        <v>0</v>
      </c>
      <c r="BI527" s="14">
        <f t="shared" si="197"/>
        <v>0</v>
      </c>
      <c r="BK527" s="14">
        <f t="shared" si="198"/>
        <v>0</v>
      </c>
      <c r="BM527" s="14">
        <f t="shared" si="199"/>
        <v>0</v>
      </c>
      <c r="BO527" s="14">
        <f t="shared" si="200"/>
        <v>0</v>
      </c>
      <c r="BQ527" s="14">
        <f t="shared" si="201"/>
        <v>0</v>
      </c>
      <c r="BS527" s="14">
        <f t="shared" si="202"/>
        <v>0</v>
      </c>
      <c r="BU527" s="14">
        <f t="shared" si="203"/>
        <v>0</v>
      </c>
      <c r="BW527" s="14">
        <f t="shared" si="204"/>
        <v>0</v>
      </c>
      <c r="BY527" s="14">
        <f t="shared" si="205"/>
        <v>0</v>
      </c>
      <c r="CA527" s="14">
        <f t="shared" si="206"/>
        <v>0</v>
      </c>
      <c r="CC527" s="14">
        <f t="shared" si="207"/>
        <v>0</v>
      </c>
      <c r="CE527" s="14">
        <f t="shared" si="208"/>
        <v>0</v>
      </c>
      <c r="CG527" s="14">
        <f t="shared" si="209"/>
        <v>0</v>
      </c>
      <c r="CI527" s="14">
        <f t="shared" si="210"/>
        <v>0</v>
      </c>
      <c r="CK527" s="14">
        <f t="shared" si="211"/>
        <v>0</v>
      </c>
      <c r="CM527" s="14">
        <f t="shared" si="212"/>
        <v>0</v>
      </c>
      <c r="CO527" s="14">
        <f t="shared" si="213"/>
        <v>0</v>
      </c>
      <c r="CQ527" s="14">
        <f t="shared" si="214"/>
        <v>0</v>
      </c>
      <c r="CS527" s="14">
        <f t="shared" si="215"/>
        <v>0</v>
      </c>
    </row>
    <row r="528" spans="2:97" x14ac:dyDescent="0.35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6" t="s">
        <v>1473</v>
      </c>
      <c r="AY528" s="14">
        <f t="shared" si="192"/>
        <v>0</v>
      </c>
      <c r="BA528" s="14">
        <f t="shared" si="193"/>
        <v>0</v>
      </c>
      <c r="BC528" s="14">
        <f t="shared" si="194"/>
        <v>0</v>
      </c>
      <c r="BE528" s="14">
        <f t="shared" si="195"/>
        <v>0</v>
      </c>
      <c r="BG528" s="14">
        <f t="shared" si="196"/>
        <v>0</v>
      </c>
      <c r="BI528" s="14">
        <f t="shared" si="197"/>
        <v>0</v>
      </c>
      <c r="BK528" s="14">
        <f t="shared" si="198"/>
        <v>0</v>
      </c>
      <c r="BM528" s="14">
        <f t="shared" si="199"/>
        <v>0</v>
      </c>
      <c r="BO528" s="14">
        <f t="shared" si="200"/>
        <v>0</v>
      </c>
      <c r="BQ528" s="14">
        <f t="shared" si="201"/>
        <v>0</v>
      </c>
      <c r="BS528" s="14">
        <f t="shared" si="202"/>
        <v>0</v>
      </c>
      <c r="BU528" s="14">
        <f t="shared" si="203"/>
        <v>0</v>
      </c>
      <c r="BW528" s="14">
        <f t="shared" si="204"/>
        <v>0</v>
      </c>
      <c r="BY528" s="14">
        <f t="shared" si="205"/>
        <v>0</v>
      </c>
      <c r="CA528" s="14">
        <f t="shared" si="206"/>
        <v>0</v>
      </c>
      <c r="CC528" s="14">
        <f t="shared" si="207"/>
        <v>0</v>
      </c>
      <c r="CE528" s="14">
        <f t="shared" si="208"/>
        <v>0</v>
      </c>
      <c r="CG528" s="14">
        <f t="shared" si="209"/>
        <v>0</v>
      </c>
      <c r="CI528" s="14">
        <f t="shared" si="210"/>
        <v>0</v>
      </c>
      <c r="CK528" s="14">
        <f t="shared" si="211"/>
        <v>0</v>
      </c>
      <c r="CM528" s="14">
        <f t="shared" si="212"/>
        <v>0</v>
      </c>
      <c r="CO528" s="14">
        <f t="shared" si="213"/>
        <v>0</v>
      </c>
      <c r="CQ528" s="14">
        <f t="shared" si="214"/>
        <v>0</v>
      </c>
      <c r="CS528" s="14">
        <f t="shared" si="215"/>
        <v>0</v>
      </c>
    </row>
    <row r="529" spans="2:97" x14ac:dyDescent="0.35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6" t="s">
        <v>1473</v>
      </c>
      <c r="AY529" s="14">
        <f t="shared" si="192"/>
        <v>0</v>
      </c>
      <c r="BA529" s="14">
        <f t="shared" si="193"/>
        <v>0</v>
      </c>
      <c r="BC529" s="14">
        <f t="shared" si="194"/>
        <v>0</v>
      </c>
      <c r="BE529" s="14">
        <f t="shared" si="195"/>
        <v>0</v>
      </c>
      <c r="BG529" s="14">
        <f t="shared" si="196"/>
        <v>0</v>
      </c>
      <c r="BI529" s="14">
        <f t="shared" si="197"/>
        <v>0</v>
      </c>
      <c r="BK529" s="14">
        <f t="shared" si="198"/>
        <v>0</v>
      </c>
      <c r="BM529" s="14">
        <f t="shared" si="199"/>
        <v>0</v>
      </c>
      <c r="BO529" s="14">
        <f t="shared" si="200"/>
        <v>0</v>
      </c>
      <c r="BQ529" s="14">
        <f t="shared" si="201"/>
        <v>0</v>
      </c>
      <c r="BS529" s="14">
        <f t="shared" si="202"/>
        <v>0</v>
      </c>
      <c r="BU529" s="14">
        <f t="shared" si="203"/>
        <v>0</v>
      </c>
      <c r="BW529" s="14">
        <f t="shared" si="204"/>
        <v>0</v>
      </c>
      <c r="BY529" s="14">
        <f t="shared" si="205"/>
        <v>0</v>
      </c>
      <c r="CA529" s="14">
        <f t="shared" si="206"/>
        <v>0</v>
      </c>
      <c r="CC529" s="14">
        <f t="shared" si="207"/>
        <v>0</v>
      </c>
      <c r="CE529" s="14">
        <f t="shared" si="208"/>
        <v>0</v>
      </c>
      <c r="CG529" s="14">
        <f t="shared" si="209"/>
        <v>0</v>
      </c>
      <c r="CI529" s="14">
        <f t="shared" si="210"/>
        <v>0</v>
      </c>
      <c r="CK529" s="14">
        <f t="shared" si="211"/>
        <v>0</v>
      </c>
      <c r="CM529" s="14">
        <f t="shared" si="212"/>
        <v>0</v>
      </c>
      <c r="CO529" s="14">
        <f t="shared" si="213"/>
        <v>0</v>
      </c>
      <c r="CQ529" s="14">
        <f t="shared" si="214"/>
        <v>0</v>
      </c>
      <c r="CS529" s="14">
        <f t="shared" si="215"/>
        <v>0</v>
      </c>
    </row>
    <row r="530" spans="2:97" x14ac:dyDescent="0.35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6" t="s">
        <v>1473</v>
      </c>
      <c r="AY530" s="14">
        <f t="shared" si="192"/>
        <v>0</v>
      </c>
      <c r="BA530" s="14">
        <f t="shared" si="193"/>
        <v>0</v>
      </c>
      <c r="BC530" s="14">
        <f t="shared" si="194"/>
        <v>0</v>
      </c>
      <c r="BE530" s="14">
        <f t="shared" si="195"/>
        <v>0</v>
      </c>
      <c r="BG530" s="14">
        <f t="shared" si="196"/>
        <v>0</v>
      </c>
      <c r="BI530" s="14">
        <f t="shared" si="197"/>
        <v>0</v>
      </c>
      <c r="BK530" s="14">
        <f t="shared" si="198"/>
        <v>0</v>
      </c>
      <c r="BM530" s="14">
        <f t="shared" si="199"/>
        <v>0</v>
      </c>
      <c r="BO530" s="14">
        <f t="shared" si="200"/>
        <v>0</v>
      </c>
      <c r="BQ530" s="14">
        <f t="shared" si="201"/>
        <v>0</v>
      </c>
      <c r="BS530" s="14">
        <f t="shared" si="202"/>
        <v>0</v>
      </c>
      <c r="BU530" s="14">
        <f t="shared" si="203"/>
        <v>0</v>
      </c>
      <c r="BW530" s="14">
        <f t="shared" si="204"/>
        <v>0</v>
      </c>
      <c r="BY530" s="14">
        <f t="shared" si="205"/>
        <v>0</v>
      </c>
      <c r="CA530" s="14">
        <f t="shared" si="206"/>
        <v>0</v>
      </c>
      <c r="CC530" s="14">
        <f t="shared" si="207"/>
        <v>0</v>
      </c>
      <c r="CE530" s="14">
        <f t="shared" si="208"/>
        <v>0</v>
      </c>
      <c r="CG530" s="14">
        <f t="shared" si="209"/>
        <v>0</v>
      </c>
      <c r="CI530" s="14">
        <f t="shared" si="210"/>
        <v>0</v>
      </c>
      <c r="CK530" s="14">
        <f t="shared" si="211"/>
        <v>0</v>
      </c>
      <c r="CM530" s="14">
        <f t="shared" si="212"/>
        <v>0</v>
      </c>
      <c r="CO530" s="14">
        <f t="shared" si="213"/>
        <v>0</v>
      </c>
      <c r="CQ530" s="14">
        <f t="shared" si="214"/>
        <v>0</v>
      </c>
      <c r="CS530" s="14">
        <f t="shared" si="215"/>
        <v>0</v>
      </c>
    </row>
    <row r="531" spans="2:97" x14ac:dyDescent="0.35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6" t="s">
        <v>1473</v>
      </c>
      <c r="AY531" s="14">
        <f t="shared" si="192"/>
        <v>0</v>
      </c>
      <c r="BA531" s="14">
        <f t="shared" si="193"/>
        <v>0</v>
      </c>
      <c r="BC531" s="14">
        <f t="shared" si="194"/>
        <v>0</v>
      </c>
      <c r="BE531" s="14">
        <f t="shared" si="195"/>
        <v>0</v>
      </c>
      <c r="BG531" s="14">
        <f t="shared" si="196"/>
        <v>0</v>
      </c>
      <c r="BI531" s="14">
        <f t="shared" si="197"/>
        <v>0</v>
      </c>
      <c r="BK531" s="14">
        <f t="shared" si="198"/>
        <v>0</v>
      </c>
      <c r="BM531" s="14">
        <f t="shared" si="199"/>
        <v>0</v>
      </c>
      <c r="BO531" s="14">
        <f t="shared" si="200"/>
        <v>0</v>
      </c>
      <c r="BQ531" s="14">
        <f t="shared" si="201"/>
        <v>0</v>
      </c>
      <c r="BS531" s="14">
        <f t="shared" si="202"/>
        <v>0</v>
      </c>
      <c r="BU531" s="14">
        <f t="shared" si="203"/>
        <v>0</v>
      </c>
      <c r="BW531" s="14">
        <f t="shared" si="204"/>
        <v>0</v>
      </c>
      <c r="BY531" s="14">
        <f t="shared" si="205"/>
        <v>0</v>
      </c>
      <c r="CA531" s="14">
        <f t="shared" si="206"/>
        <v>0</v>
      </c>
      <c r="CC531" s="14">
        <f t="shared" si="207"/>
        <v>0</v>
      </c>
      <c r="CE531" s="14">
        <f t="shared" si="208"/>
        <v>0</v>
      </c>
      <c r="CG531" s="14">
        <f t="shared" si="209"/>
        <v>0</v>
      </c>
      <c r="CI531" s="14">
        <f t="shared" si="210"/>
        <v>0</v>
      </c>
      <c r="CK531" s="14">
        <f t="shared" si="211"/>
        <v>0</v>
      </c>
      <c r="CM531" s="14">
        <f t="shared" si="212"/>
        <v>0</v>
      </c>
      <c r="CO531" s="14">
        <f t="shared" si="213"/>
        <v>0</v>
      </c>
      <c r="CQ531" s="14">
        <f t="shared" si="214"/>
        <v>0</v>
      </c>
      <c r="CS531" s="14">
        <f t="shared" si="215"/>
        <v>0</v>
      </c>
    </row>
    <row r="532" spans="2:97" x14ac:dyDescent="0.3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6" t="s">
        <v>1473</v>
      </c>
      <c r="AY532" s="14">
        <f t="shared" si="192"/>
        <v>0</v>
      </c>
      <c r="BA532" s="14">
        <f t="shared" si="193"/>
        <v>0</v>
      </c>
      <c r="BC532" s="14">
        <f t="shared" si="194"/>
        <v>0</v>
      </c>
      <c r="BE532" s="14">
        <f t="shared" si="195"/>
        <v>0</v>
      </c>
      <c r="BG532" s="14">
        <f t="shared" si="196"/>
        <v>0</v>
      </c>
      <c r="BI532" s="14">
        <f t="shared" si="197"/>
        <v>0</v>
      </c>
      <c r="BK532" s="14">
        <f t="shared" si="198"/>
        <v>0</v>
      </c>
      <c r="BM532" s="14">
        <f t="shared" si="199"/>
        <v>0</v>
      </c>
      <c r="BO532" s="14">
        <f t="shared" si="200"/>
        <v>0</v>
      </c>
      <c r="BQ532" s="14">
        <f t="shared" si="201"/>
        <v>0</v>
      </c>
      <c r="BS532" s="14">
        <f t="shared" si="202"/>
        <v>0</v>
      </c>
      <c r="BU532" s="14">
        <f t="shared" si="203"/>
        <v>0</v>
      </c>
      <c r="BW532" s="14">
        <f t="shared" si="204"/>
        <v>0</v>
      </c>
      <c r="BY532" s="14">
        <f t="shared" si="205"/>
        <v>0</v>
      </c>
      <c r="CA532" s="14">
        <f t="shared" si="206"/>
        <v>0</v>
      </c>
      <c r="CC532" s="14">
        <f t="shared" si="207"/>
        <v>0</v>
      </c>
      <c r="CE532" s="14">
        <f t="shared" si="208"/>
        <v>0</v>
      </c>
      <c r="CG532" s="14">
        <f t="shared" si="209"/>
        <v>0</v>
      </c>
      <c r="CI532" s="14">
        <f t="shared" si="210"/>
        <v>0</v>
      </c>
      <c r="CK532" s="14">
        <f t="shared" si="211"/>
        <v>0</v>
      </c>
      <c r="CM532" s="14">
        <f t="shared" si="212"/>
        <v>0</v>
      </c>
      <c r="CO532" s="14">
        <f t="shared" si="213"/>
        <v>0</v>
      </c>
      <c r="CQ532" s="14">
        <f t="shared" si="214"/>
        <v>0</v>
      </c>
      <c r="CS532" s="14">
        <f t="shared" si="215"/>
        <v>0</v>
      </c>
    </row>
    <row r="533" spans="2:97" x14ac:dyDescent="0.35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6" t="s">
        <v>1473</v>
      </c>
      <c r="AY533" s="14">
        <f t="shared" si="192"/>
        <v>0</v>
      </c>
      <c r="BA533" s="14">
        <f t="shared" si="193"/>
        <v>0</v>
      </c>
      <c r="BC533" s="14">
        <f t="shared" si="194"/>
        <v>0</v>
      </c>
      <c r="BE533" s="14">
        <f t="shared" si="195"/>
        <v>0</v>
      </c>
      <c r="BG533" s="14">
        <f t="shared" si="196"/>
        <v>0</v>
      </c>
      <c r="BI533" s="14">
        <f t="shared" si="197"/>
        <v>0</v>
      </c>
      <c r="BK533" s="14">
        <f t="shared" si="198"/>
        <v>0</v>
      </c>
      <c r="BM533" s="14">
        <f t="shared" si="199"/>
        <v>0</v>
      </c>
      <c r="BO533" s="14">
        <f t="shared" si="200"/>
        <v>0</v>
      </c>
      <c r="BQ533" s="14">
        <f t="shared" si="201"/>
        <v>0</v>
      </c>
      <c r="BS533" s="14">
        <f t="shared" si="202"/>
        <v>0</v>
      </c>
      <c r="BU533" s="14">
        <f t="shared" si="203"/>
        <v>0</v>
      </c>
      <c r="BW533" s="14">
        <f t="shared" si="204"/>
        <v>0</v>
      </c>
      <c r="BY533" s="14">
        <f t="shared" si="205"/>
        <v>0</v>
      </c>
      <c r="CA533" s="14">
        <f t="shared" si="206"/>
        <v>0</v>
      </c>
      <c r="CC533" s="14">
        <f t="shared" si="207"/>
        <v>0</v>
      </c>
      <c r="CE533" s="14">
        <f t="shared" si="208"/>
        <v>0</v>
      </c>
      <c r="CG533" s="14">
        <f t="shared" si="209"/>
        <v>0</v>
      </c>
      <c r="CI533" s="14">
        <f t="shared" si="210"/>
        <v>0</v>
      </c>
      <c r="CK533" s="14">
        <f t="shared" si="211"/>
        <v>0</v>
      </c>
      <c r="CM533" s="14">
        <f t="shared" si="212"/>
        <v>0</v>
      </c>
      <c r="CO533" s="14">
        <f t="shared" si="213"/>
        <v>0</v>
      </c>
      <c r="CQ533" s="14">
        <f t="shared" si="214"/>
        <v>0</v>
      </c>
      <c r="CS533" s="14">
        <f t="shared" si="215"/>
        <v>0</v>
      </c>
    </row>
    <row r="534" spans="2:97" x14ac:dyDescent="0.35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6" t="s">
        <v>1473</v>
      </c>
      <c r="AY534" s="14">
        <f t="shared" si="192"/>
        <v>0</v>
      </c>
      <c r="BA534" s="14">
        <f t="shared" si="193"/>
        <v>0</v>
      </c>
      <c r="BC534" s="14">
        <f t="shared" si="194"/>
        <v>0</v>
      </c>
      <c r="BE534" s="14">
        <f t="shared" si="195"/>
        <v>0</v>
      </c>
      <c r="BG534" s="14">
        <f t="shared" si="196"/>
        <v>0</v>
      </c>
      <c r="BI534" s="14">
        <f t="shared" si="197"/>
        <v>0</v>
      </c>
      <c r="BK534" s="14">
        <f t="shared" si="198"/>
        <v>0</v>
      </c>
      <c r="BM534" s="14">
        <f t="shared" si="199"/>
        <v>0</v>
      </c>
      <c r="BO534" s="14">
        <f t="shared" si="200"/>
        <v>0</v>
      </c>
      <c r="BQ534" s="14">
        <f t="shared" si="201"/>
        <v>0</v>
      </c>
      <c r="BS534" s="14">
        <f t="shared" si="202"/>
        <v>0</v>
      </c>
      <c r="BU534" s="14">
        <f t="shared" si="203"/>
        <v>0</v>
      </c>
      <c r="BW534" s="14">
        <f t="shared" si="204"/>
        <v>0</v>
      </c>
      <c r="BY534" s="14">
        <f t="shared" si="205"/>
        <v>0</v>
      </c>
      <c r="CA534" s="14">
        <f t="shared" si="206"/>
        <v>0</v>
      </c>
      <c r="CC534" s="14">
        <f t="shared" si="207"/>
        <v>0</v>
      </c>
      <c r="CE534" s="14">
        <f t="shared" si="208"/>
        <v>0</v>
      </c>
      <c r="CG534" s="14">
        <f t="shared" si="209"/>
        <v>0</v>
      </c>
      <c r="CI534" s="14">
        <f t="shared" si="210"/>
        <v>0</v>
      </c>
      <c r="CK534" s="14">
        <f t="shared" si="211"/>
        <v>0</v>
      </c>
      <c r="CM534" s="14">
        <f t="shared" si="212"/>
        <v>0</v>
      </c>
      <c r="CO534" s="14">
        <f t="shared" si="213"/>
        <v>0</v>
      </c>
      <c r="CQ534" s="14">
        <f t="shared" si="214"/>
        <v>0</v>
      </c>
      <c r="CS534" s="14">
        <f t="shared" si="215"/>
        <v>0</v>
      </c>
    </row>
    <row r="535" spans="2:97" x14ac:dyDescent="0.3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6" t="s">
        <v>1473</v>
      </c>
      <c r="AY535" s="14">
        <f t="shared" si="192"/>
        <v>0</v>
      </c>
      <c r="BA535" s="14">
        <f t="shared" si="193"/>
        <v>0</v>
      </c>
      <c r="BC535" s="14">
        <f t="shared" si="194"/>
        <v>0</v>
      </c>
      <c r="BE535" s="14">
        <f t="shared" si="195"/>
        <v>0</v>
      </c>
      <c r="BG535" s="14">
        <f t="shared" si="196"/>
        <v>0</v>
      </c>
      <c r="BI535" s="14">
        <f t="shared" si="197"/>
        <v>0</v>
      </c>
      <c r="BK535" s="14">
        <f t="shared" si="198"/>
        <v>0</v>
      </c>
      <c r="BM535" s="14">
        <f t="shared" si="199"/>
        <v>0</v>
      </c>
      <c r="BO535" s="14">
        <f t="shared" si="200"/>
        <v>0</v>
      </c>
      <c r="BQ535" s="14">
        <f t="shared" si="201"/>
        <v>0</v>
      </c>
      <c r="BS535" s="14">
        <f t="shared" si="202"/>
        <v>0</v>
      </c>
      <c r="BU535" s="14">
        <f t="shared" si="203"/>
        <v>0</v>
      </c>
      <c r="BW535" s="14">
        <f t="shared" si="204"/>
        <v>0</v>
      </c>
      <c r="BY535" s="14">
        <f t="shared" si="205"/>
        <v>0</v>
      </c>
      <c r="CA535" s="14">
        <f t="shared" si="206"/>
        <v>0</v>
      </c>
      <c r="CC535" s="14">
        <f t="shared" si="207"/>
        <v>0</v>
      </c>
      <c r="CE535" s="14">
        <f t="shared" si="208"/>
        <v>0</v>
      </c>
      <c r="CG535" s="14">
        <f t="shared" si="209"/>
        <v>0</v>
      </c>
      <c r="CI535" s="14">
        <f t="shared" si="210"/>
        <v>0</v>
      </c>
      <c r="CK535" s="14">
        <f t="shared" si="211"/>
        <v>0</v>
      </c>
      <c r="CM535" s="14">
        <f t="shared" si="212"/>
        <v>0</v>
      </c>
      <c r="CO535" s="14">
        <f t="shared" si="213"/>
        <v>0</v>
      </c>
      <c r="CQ535" s="14">
        <f t="shared" si="214"/>
        <v>0</v>
      </c>
      <c r="CS535" s="14">
        <f t="shared" si="215"/>
        <v>0</v>
      </c>
    </row>
    <row r="536" spans="2:97" x14ac:dyDescent="0.35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6" t="s">
        <v>1473</v>
      </c>
      <c r="AY536" s="14">
        <f t="shared" si="192"/>
        <v>0</v>
      </c>
      <c r="BA536" s="14">
        <f t="shared" si="193"/>
        <v>0</v>
      </c>
      <c r="BC536" s="14">
        <f t="shared" si="194"/>
        <v>0</v>
      </c>
      <c r="BE536" s="14">
        <f t="shared" si="195"/>
        <v>0</v>
      </c>
      <c r="BG536" s="14">
        <f t="shared" si="196"/>
        <v>0</v>
      </c>
      <c r="BI536" s="14">
        <f t="shared" si="197"/>
        <v>0</v>
      </c>
      <c r="BK536" s="14">
        <f t="shared" si="198"/>
        <v>0</v>
      </c>
      <c r="BM536" s="14">
        <f t="shared" si="199"/>
        <v>0</v>
      </c>
      <c r="BO536" s="14">
        <f t="shared" si="200"/>
        <v>0</v>
      </c>
      <c r="BQ536" s="14">
        <f t="shared" si="201"/>
        <v>0</v>
      </c>
      <c r="BS536" s="14">
        <f t="shared" si="202"/>
        <v>0</v>
      </c>
      <c r="BU536" s="14">
        <f t="shared" si="203"/>
        <v>0</v>
      </c>
      <c r="BW536" s="14">
        <f t="shared" si="204"/>
        <v>0</v>
      </c>
      <c r="BY536" s="14">
        <f t="shared" si="205"/>
        <v>0</v>
      </c>
      <c r="CA536" s="14">
        <f t="shared" si="206"/>
        <v>0</v>
      </c>
      <c r="CC536" s="14">
        <f t="shared" si="207"/>
        <v>0</v>
      </c>
      <c r="CE536" s="14">
        <f t="shared" si="208"/>
        <v>0</v>
      </c>
      <c r="CG536" s="14">
        <f t="shared" si="209"/>
        <v>0</v>
      </c>
      <c r="CI536" s="14">
        <f t="shared" si="210"/>
        <v>0</v>
      </c>
      <c r="CK536" s="14">
        <f t="shared" si="211"/>
        <v>0</v>
      </c>
      <c r="CM536" s="14">
        <f t="shared" si="212"/>
        <v>0</v>
      </c>
      <c r="CO536" s="14">
        <f t="shared" si="213"/>
        <v>0</v>
      </c>
      <c r="CQ536" s="14">
        <f t="shared" si="214"/>
        <v>0</v>
      </c>
      <c r="CS536" s="14">
        <f t="shared" si="215"/>
        <v>0</v>
      </c>
    </row>
    <row r="537" spans="2:97" x14ac:dyDescent="0.35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6" t="s">
        <v>1473</v>
      </c>
      <c r="AY537" s="14">
        <f t="shared" si="192"/>
        <v>0</v>
      </c>
      <c r="BA537" s="14">
        <f t="shared" si="193"/>
        <v>0</v>
      </c>
      <c r="BC537" s="14">
        <f t="shared" si="194"/>
        <v>0</v>
      </c>
      <c r="BE537" s="14">
        <f t="shared" si="195"/>
        <v>0</v>
      </c>
      <c r="BG537" s="14">
        <f t="shared" si="196"/>
        <v>0</v>
      </c>
      <c r="BI537" s="14">
        <f t="shared" si="197"/>
        <v>0</v>
      </c>
      <c r="BK537" s="14">
        <f t="shared" si="198"/>
        <v>0</v>
      </c>
      <c r="BM537" s="14">
        <f t="shared" si="199"/>
        <v>0</v>
      </c>
      <c r="BO537" s="14">
        <f t="shared" si="200"/>
        <v>0</v>
      </c>
      <c r="BQ537" s="14">
        <f t="shared" si="201"/>
        <v>0</v>
      </c>
      <c r="BS537" s="14">
        <f t="shared" si="202"/>
        <v>0</v>
      </c>
      <c r="BU537" s="14">
        <f t="shared" si="203"/>
        <v>0</v>
      </c>
      <c r="BW537" s="14">
        <f t="shared" si="204"/>
        <v>0</v>
      </c>
      <c r="BY537" s="14">
        <f t="shared" si="205"/>
        <v>0</v>
      </c>
      <c r="CA537" s="14">
        <f t="shared" si="206"/>
        <v>0</v>
      </c>
      <c r="CC537" s="14">
        <f t="shared" si="207"/>
        <v>0</v>
      </c>
      <c r="CE537" s="14">
        <f t="shared" si="208"/>
        <v>0</v>
      </c>
      <c r="CG537" s="14">
        <f t="shared" si="209"/>
        <v>0</v>
      </c>
      <c r="CI537" s="14">
        <f t="shared" si="210"/>
        <v>0</v>
      </c>
      <c r="CK537" s="14">
        <f t="shared" si="211"/>
        <v>0</v>
      </c>
      <c r="CM537" s="14">
        <f t="shared" si="212"/>
        <v>0</v>
      </c>
      <c r="CO537" s="14">
        <f t="shared" si="213"/>
        <v>0</v>
      </c>
      <c r="CQ537" s="14">
        <f t="shared" si="214"/>
        <v>0</v>
      </c>
      <c r="CS537" s="14">
        <f t="shared" si="215"/>
        <v>0</v>
      </c>
    </row>
    <row r="538" spans="2:97" x14ac:dyDescent="0.35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6" t="s">
        <v>1473</v>
      </c>
      <c r="AY538" s="14">
        <f t="shared" si="192"/>
        <v>0</v>
      </c>
      <c r="BA538" s="14">
        <f t="shared" si="193"/>
        <v>0</v>
      </c>
      <c r="BC538" s="14">
        <f t="shared" si="194"/>
        <v>0</v>
      </c>
      <c r="BE538" s="14">
        <f t="shared" si="195"/>
        <v>0</v>
      </c>
      <c r="BG538" s="14">
        <f t="shared" si="196"/>
        <v>0</v>
      </c>
      <c r="BI538" s="14">
        <f t="shared" si="197"/>
        <v>0</v>
      </c>
      <c r="BK538" s="14">
        <f t="shared" si="198"/>
        <v>0</v>
      </c>
      <c r="BM538" s="14">
        <f t="shared" si="199"/>
        <v>0</v>
      </c>
      <c r="BO538" s="14">
        <f t="shared" si="200"/>
        <v>0</v>
      </c>
      <c r="BQ538" s="14">
        <f t="shared" si="201"/>
        <v>0</v>
      </c>
      <c r="BS538" s="14">
        <f t="shared" si="202"/>
        <v>0</v>
      </c>
      <c r="BU538" s="14">
        <f t="shared" si="203"/>
        <v>0</v>
      </c>
      <c r="BW538" s="14">
        <f t="shared" si="204"/>
        <v>0</v>
      </c>
      <c r="BY538" s="14">
        <f t="shared" si="205"/>
        <v>0</v>
      </c>
      <c r="CA538" s="14">
        <f t="shared" si="206"/>
        <v>0</v>
      </c>
      <c r="CC538" s="14">
        <f t="shared" si="207"/>
        <v>0</v>
      </c>
      <c r="CE538" s="14">
        <f t="shared" si="208"/>
        <v>0</v>
      </c>
      <c r="CG538" s="14">
        <f t="shared" si="209"/>
        <v>0</v>
      </c>
      <c r="CI538" s="14">
        <f t="shared" si="210"/>
        <v>0</v>
      </c>
      <c r="CK538" s="14">
        <f t="shared" si="211"/>
        <v>0</v>
      </c>
      <c r="CM538" s="14">
        <f t="shared" si="212"/>
        <v>0</v>
      </c>
      <c r="CO538" s="14">
        <f t="shared" si="213"/>
        <v>0</v>
      </c>
      <c r="CQ538" s="14">
        <f t="shared" si="214"/>
        <v>0</v>
      </c>
      <c r="CS538" s="14">
        <f t="shared" si="215"/>
        <v>0</v>
      </c>
    </row>
    <row r="539" spans="2:97" x14ac:dyDescent="0.35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6" t="s">
        <v>1473</v>
      </c>
      <c r="AY539" s="14">
        <f t="shared" si="192"/>
        <v>0</v>
      </c>
      <c r="BA539" s="14">
        <f t="shared" si="193"/>
        <v>0</v>
      </c>
      <c r="BC539" s="14">
        <f t="shared" si="194"/>
        <v>0</v>
      </c>
      <c r="BE539" s="14">
        <f t="shared" si="195"/>
        <v>0</v>
      </c>
      <c r="BG539" s="14">
        <f t="shared" si="196"/>
        <v>0</v>
      </c>
      <c r="BI539" s="14">
        <f t="shared" si="197"/>
        <v>0</v>
      </c>
      <c r="BK539" s="14">
        <f t="shared" si="198"/>
        <v>0</v>
      </c>
      <c r="BM539" s="14">
        <f t="shared" si="199"/>
        <v>0</v>
      </c>
      <c r="BO539" s="14">
        <f t="shared" si="200"/>
        <v>0</v>
      </c>
      <c r="BQ539" s="14">
        <f t="shared" si="201"/>
        <v>0</v>
      </c>
      <c r="BS539" s="14">
        <f t="shared" si="202"/>
        <v>0</v>
      </c>
      <c r="BU539" s="14">
        <f t="shared" si="203"/>
        <v>0</v>
      </c>
      <c r="BW539" s="14">
        <f t="shared" si="204"/>
        <v>0</v>
      </c>
      <c r="BY539" s="14">
        <f t="shared" si="205"/>
        <v>0</v>
      </c>
      <c r="CA539" s="14">
        <f t="shared" si="206"/>
        <v>0</v>
      </c>
      <c r="CC539" s="14">
        <f t="shared" si="207"/>
        <v>0</v>
      </c>
      <c r="CE539" s="14">
        <f t="shared" si="208"/>
        <v>0</v>
      </c>
      <c r="CG539" s="14">
        <f t="shared" si="209"/>
        <v>0</v>
      </c>
      <c r="CI539" s="14">
        <f t="shared" si="210"/>
        <v>0</v>
      </c>
      <c r="CK539" s="14">
        <f t="shared" si="211"/>
        <v>0</v>
      </c>
      <c r="CM539" s="14">
        <f t="shared" si="212"/>
        <v>0</v>
      </c>
      <c r="CO539" s="14">
        <f t="shared" si="213"/>
        <v>0</v>
      </c>
      <c r="CQ539" s="14">
        <f t="shared" si="214"/>
        <v>0</v>
      </c>
      <c r="CS539" s="14">
        <f t="shared" si="215"/>
        <v>0</v>
      </c>
    </row>
    <row r="540" spans="2:97" x14ac:dyDescent="0.35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6" t="s">
        <v>1473</v>
      </c>
      <c r="AY540" s="14">
        <f t="shared" si="192"/>
        <v>0</v>
      </c>
      <c r="BA540" s="14">
        <f t="shared" si="193"/>
        <v>0</v>
      </c>
      <c r="BC540" s="14">
        <f t="shared" si="194"/>
        <v>0</v>
      </c>
      <c r="BE540" s="14">
        <f t="shared" si="195"/>
        <v>0</v>
      </c>
      <c r="BG540" s="14">
        <f t="shared" si="196"/>
        <v>0</v>
      </c>
      <c r="BI540" s="14">
        <f t="shared" si="197"/>
        <v>0</v>
      </c>
      <c r="BK540" s="14">
        <f t="shared" si="198"/>
        <v>0</v>
      </c>
      <c r="BM540" s="14">
        <f t="shared" si="199"/>
        <v>0</v>
      </c>
      <c r="BO540" s="14">
        <f t="shared" si="200"/>
        <v>0</v>
      </c>
      <c r="BQ540" s="14">
        <f t="shared" si="201"/>
        <v>0</v>
      </c>
      <c r="BS540" s="14">
        <f t="shared" si="202"/>
        <v>0</v>
      </c>
      <c r="BU540" s="14">
        <f t="shared" si="203"/>
        <v>0</v>
      </c>
      <c r="BW540" s="14">
        <f t="shared" si="204"/>
        <v>0</v>
      </c>
      <c r="BY540" s="14">
        <f t="shared" si="205"/>
        <v>0</v>
      </c>
      <c r="CA540" s="14">
        <f t="shared" si="206"/>
        <v>0</v>
      </c>
      <c r="CC540" s="14">
        <f t="shared" si="207"/>
        <v>0</v>
      </c>
      <c r="CE540" s="14">
        <f t="shared" si="208"/>
        <v>0</v>
      </c>
      <c r="CG540" s="14">
        <f t="shared" si="209"/>
        <v>0</v>
      </c>
      <c r="CI540" s="14">
        <f t="shared" si="210"/>
        <v>0</v>
      </c>
      <c r="CK540" s="14">
        <f t="shared" si="211"/>
        <v>0</v>
      </c>
      <c r="CM540" s="14">
        <f t="shared" si="212"/>
        <v>0</v>
      </c>
      <c r="CO540" s="14">
        <f t="shared" si="213"/>
        <v>0</v>
      </c>
      <c r="CQ540" s="14">
        <f t="shared" si="214"/>
        <v>0</v>
      </c>
      <c r="CS540" s="14">
        <f t="shared" si="215"/>
        <v>0</v>
      </c>
    </row>
    <row r="541" spans="2:97" x14ac:dyDescent="0.35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6" t="s">
        <v>1473</v>
      </c>
      <c r="AY541" s="14">
        <f t="shared" si="192"/>
        <v>0</v>
      </c>
      <c r="BA541" s="14">
        <f t="shared" si="193"/>
        <v>0</v>
      </c>
      <c r="BC541" s="14">
        <f t="shared" si="194"/>
        <v>0</v>
      </c>
      <c r="BE541" s="14">
        <f t="shared" si="195"/>
        <v>0</v>
      </c>
      <c r="BG541" s="14">
        <f t="shared" si="196"/>
        <v>0</v>
      </c>
      <c r="BI541" s="14">
        <f t="shared" si="197"/>
        <v>0</v>
      </c>
      <c r="BK541" s="14">
        <f t="shared" si="198"/>
        <v>0</v>
      </c>
      <c r="BM541" s="14">
        <f t="shared" si="199"/>
        <v>0</v>
      </c>
      <c r="BO541" s="14">
        <f t="shared" si="200"/>
        <v>0</v>
      </c>
      <c r="BQ541" s="14">
        <f t="shared" si="201"/>
        <v>0</v>
      </c>
      <c r="BS541" s="14">
        <f t="shared" si="202"/>
        <v>0</v>
      </c>
      <c r="BU541" s="14">
        <f t="shared" si="203"/>
        <v>0</v>
      </c>
      <c r="BW541" s="14">
        <f t="shared" si="204"/>
        <v>0</v>
      </c>
      <c r="BY541" s="14">
        <f t="shared" si="205"/>
        <v>0</v>
      </c>
      <c r="CA541" s="14">
        <f t="shared" si="206"/>
        <v>0</v>
      </c>
      <c r="CC541" s="14">
        <f t="shared" si="207"/>
        <v>0</v>
      </c>
      <c r="CE541" s="14">
        <f t="shared" si="208"/>
        <v>0</v>
      </c>
      <c r="CG541" s="14">
        <f t="shared" si="209"/>
        <v>0</v>
      </c>
      <c r="CI541" s="14">
        <f t="shared" si="210"/>
        <v>0</v>
      </c>
      <c r="CK541" s="14">
        <f t="shared" si="211"/>
        <v>0</v>
      </c>
      <c r="CM541" s="14">
        <f t="shared" si="212"/>
        <v>0</v>
      </c>
      <c r="CO541" s="14">
        <f t="shared" si="213"/>
        <v>0</v>
      </c>
      <c r="CQ541" s="14">
        <f t="shared" si="214"/>
        <v>0</v>
      </c>
      <c r="CS541" s="14">
        <f t="shared" si="215"/>
        <v>0</v>
      </c>
    </row>
    <row r="542" spans="2:97" x14ac:dyDescent="0.35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6" t="s">
        <v>1473</v>
      </c>
      <c r="AY542" s="14">
        <f t="shared" si="192"/>
        <v>0</v>
      </c>
      <c r="BA542" s="14">
        <f t="shared" si="193"/>
        <v>0</v>
      </c>
      <c r="BC542" s="14">
        <f t="shared" si="194"/>
        <v>0</v>
      </c>
      <c r="BE542" s="14">
        <f t="shared" si="195"/>
        <v>0</v>
      </c>
      <c r="BG542" s="14">
        <f t="shared" si="196"/>
        <v>0</v>
      </c>
      <c r="BI542" s="14">
        <f t="shared" si="197"/>
        <v>0</v>
      </c>
      <c r="BK542" s="14">
        <f t="shared" si="198"/>
        <v>0</v>
      </c>
      <c r="BM542" s="14">
        <f t="shared" si="199"/>
        <v>0</v>
      </c>
      <c r="BO542" s="14">
        <f t="shared" si="200"/>
        <v>0</v>
      </c>
      <c r="BQ542" s="14">
        <f t="shared" si="201"/>
        <v>0</v>
      </c>
      <c r="BS542" s="14">
        <f t="shared" si="202"/>
        <v>0</v>
      </c>
      <c r="BU542" s="14">
        <f t="shared" si="203"/>
        <v>0</v>
      </c>
      <c r="BW542" s="14">
        <f t="shared" si="204"/>
        <v>0</v>
      </c>
      <c r="BY542" s="14">
        <f t="shared" si="205"/>
        <v>0</v>
      </c>
      <c r="CA542" s="14">
        <f t="shared" si="206"/>
        <v>0</v>
      </c>
      <c r="CC542" s="14">
        <f t="shared" si="207"/>
        <v>0</v>
      </c>
      <c r="CE542" s="14">
        <f t="shared" si="208"/>
        <v>0</v>
      </c>
      <c r="CG542" s="14">
        <f t="shared" si="209"/>
        <v>0</v>
      </c>
      <c r="CI542" s="14">
        <f t="shared" si="210"/>
        <v>0</v>
      </c>
      <c r="CK542" s="14">
        <f t="shared" si="211"/>
        <v>0</v>
      </c>
      <c r="CM542" s="14">
        <f t="shared" si="212"/>
        <v>0</v>
      </c>
      <c r="CO542" s="14">
        <f t="shared" si="213"/>
        <v>0</v>
      </c>
      <c r="CQ542" s="14">
        <f t="shared" si="214"/>
        <v>0</v>
      </c>
      <c r="CS542" s="14">
        <f t="shared" si="215"/>
        <v>0</v>
      </c>
    </row>
    <row r="543" spans="2:97" x14ac:dyDescent="0.35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6" t="s">
        <v>1473</v>
      </c>
      <c r="AY543" s="14">
        <f t="shared" si="192"/>
        <v>0</v>
      </c>
      <c r="BA543" s="14">
        <f t="shared" si="193"/>
        <v>0</v>
      </c>
      <c r="BC543" s="14">
        <f t="shared" si="194"/>
        <v>0</v>
      </c>
      <c r="BE543" s="14">
        <f t="shared" si="195"/>
        <v>0</v>
      </c>
      <c r="BG543" s="14">
        <f t="shared" si="196"/>
        <v>0</v>
      </c>
      <c r="BI543" s="14">
        <f t="shared" si="197"/>
        <v>0</v>
      </c>
      <c r="BK543" s="14">
        <f t="shared" si="198"/>
        <v>0</v>
      </c>
      <c r="BM543" s="14">
        <f t="shared" si="199"/>
        <v>0</v>
      </c>
      <c r="BO543" s="14">
        <f t="shared" si="200"/>
        <v>0</v>
      </c>
      <c r="BQ543" s="14">
        <f t="shared" si="201"/>
        <v>0</v>
      </c>
      <c r="BS543" s="14">
        <f t="shared" si="202"/>
        <v>0</v>
      </c>
      <c r="BU543" s="14">
        <f t="shared" si="203"/>
        <v>0</v>
      </c>
      <c r="BW543" s="14">
        <f t="shared" si="204"/>
        <v>0</v>
      </c>
      <c r="BY543" s="14">
        <f t="shared" si="205"/>
        <v>0</v>
      </c>
      <c r="CA543" s="14">
        <f t="shared" si="206"/>
        <v>0</v>
      </c>
      <c r="CC543" s="14">
        <f t="shared" si="207"/>
        <v>0</v>
      </c>
      <c r="CE543" s="14">
        <f t="shared" si="208"/>
        <v>0</v>
      </c>
      <c r="CG543" s="14">
        <f t="shared" si="209"/>
        <v>0</v>
      </c>
      <c r="CI543" s="14">
        <f t="shared" si="210"/>
        <v>0</v>
      </c>
      <c r="CK543" s="14">
        <f t="shared" si="211"/>
        <v>0</v>
      </c>
      <c r="CM543" s="14">
        <f t="shared" si="212"/>
        <v>0</v>
      </c>
      <c r="CO543" s="14">
        <f t="shared" si="213"/>
        <v>0</v>
      </c>
      <c r="CQ543" s="14">
        <f t="shared" si="214"/>
        <v>0</v>
      </c>
      <c r="CS543" s="14">
        <f t="shared" si="215"/>
        <v>0</v>
      </c>
    </row>
    <row r="544" spans="2:97" x14ac:dyDescent="0.35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6" t="s">
        <v>1473</v>
      </c>
      <c r="AY544" s="14">
        <f t="shared" si="192"/>
        <v>0</v>
      </c>
      <c r="BA544" s="14">
        <f t="shared" si="193"/>
        <v>0</v>
      </c>
      <c r="BC544" s="14">
        <f t="shared" si="194"/>
        <v>0</v>
      </c>
      <c r="BE544" s="14">
        <f t="shared" si="195"/>
        <v>0</v>
      </c>
      <c r="BG544" s="14">
        <f t="shared" si="196"/>
        <v>0</v>
      </c>
      <c r="BI544" s="14">
        <f t="shared" si="197"/>
        <v>0</v>
      </c>
      <c r="BK544" s="14">
        <f t="shared" si="198"/>
        <v>0</v>
      </c>
      <c r="BM544" s="14">
        <f t="shared" si="199"/>
        <v>0</v>
      </c>
      <c r="BO544" s="14">
        <f t="shared" si="200"/>
        <v>0</v>
      </c>
      <c r="BQ544" s="14">
        <f t="shared" si="201"/>
        <v>0</v>
      </c>
      <c r="BS544" s="14">
        <f t="shared" si="202"/>
        <v>0</v>
      </c>
      <c r="BU544" s="14">
        <f t="shared" si="203"/>
        <v>0</v>
      </c>
      <c r="BW544" s="14">
        <f t="shared" si="204"/>
        <v>0</v>
      </c>
      <c r="BY544" s="14">
        <f t="shared" si="205"/>
        <v>0</v>
      </c>
      <c r="CA544" s="14">
        <f t="shared" si="206"/>
        <v>0</v>
      </c>
      <c r="CC544" s="14">
        <f t="shared" si="207"/>
        <v>0</v>
      </c>
      <c r="CE544" s="14">
        <f t="shared" si="208"/>
        <v>0</v>
      </c>
      <c r="CG544" s="14">
        <f t="shared" si="209"/>
        <v>0</v>
      </c>
      <c r="CI544" s="14">
        <f t="shared" si="210"/>
        <v>0</v>
      </c>
      <c r="CK544" s="14">
        <f t="shared" si="211"/>
        <v>0</v>
      </c>
      <c r="CM544" s="14">
        <f t="shared" si="212"/>
        <v>0</v>
      </c>
      <c r="CO544" s="14">
        <f t="shared" si="213"/>
        <v>0</v>
      </c>
      <c r="CQ544" s="14">
        <f t="shared" si="214"/>
        <v>0</v>
      </c>
      <c r="CS544" s="14">
        <f t="shared" si="215"/>
        <v>0</v>
      </c>
    </row>
    <row r="545" spans="2:97" x14ac:dyDescent="0.3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6" t="s">
        <v>1473</v>
      </c>
      <c r="AY545" s="14">
        <f t="shared" si="192"/>
        <v>0</v>
      </c>
      <c r="BA545" s="14">
        <f t="shared" si="193"/>
        <v>0</v>
      </c>
      <c r="BC545" s="14">
        <f t="shared" si="194"/>
        <v>0</v>
      </c>
      <c r="BE545" s="14">
        <f t="shared" si="195"/>
        <v>0</v>
      </c>
      <c r="BG545" s="14">
        <f t="shared" si="196"/>
        <v>0</v>
      </c>
      <c r="BI545" s="14">
        <f t="shared" si="197"/>
        <v>0</v>
      </c>
      <c r="BK545" s="14">
        <f t="shared" si="198"/>
        <v>0</v>
      </c>
      <c r="BM545" s="14">
        <f t="shared" si="199"/>
        <v>0</v>
      </c>
      <c r="BO545" s="14">
        <f t="shared" si="200"/>
        <v>0</v>
      </c>
      <c r="BQ545" s="14">
        <f t="shared" si="201"/>
        <v>0</v>
      </c>
      <c r="BS545" s="14">
        <f t="shared" si="202"/>
        <v>0</v>
      </c>
      <c r="BU545" s="14">
        <f t="shared" si="203"/>
        <v>0</v>
      </c>
      <c r="BW545" s="14">
        <f t="shared" si="204"/>
        <v>0</v>
      </c>
      <c r="BY545" s="14">
        <f t="shared" si="205"/>
        <v>0</v>
      </c>
      <c r="CA545" s="14">
        <f t="shared" si="206"/>
        <v>0</v>
      </c>
      <c r="CC545" s="14">
        <f t="shared" si="207"/>
        <v>0</v>
      </c>
      <c r="CE545" s="14">
        <f t="shared" si="208"/>
        <v>0</v>
      </c>
      <c r="CG545" s="14">
        <f t="shared" si="209"/>
        <v>0</v>
      </c>
      <c r="CI545" s="14">
        <f t="shared" si="210"/>
        <v>0</v>
      </c>
      <c r="CK545" s="14">
        <f t="shared" si="211"/>
        <v>0</v>
      </c>
      <c r="CM545" s="14">
        <f t="shared" si="212"/>
        <v>0</v>
      </c>
      <c r="CO545" s="14">
        <f t="shared" si="213"/>
        <v>0</v>
      </c>
      <c r="CQ545" s="14">
        <f t="shared" si="214"/>
        <v>0</v>
      </c>
      <c r="CS545" s="14">
        <f t="shared" si="215"/>
        <v>0</v>
      </c>
    </row>
    <row r="546" spans="2:97" x14ac:dyDescent="0.35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6" t="s">
        <v>1473</v>
      </c>
      <c r="AY546" s="14">
        <f t="shared" si="192"/>
        <v>0</v>
      </c>
      <c r="BA546" s="14">
        <f t="shared" si="193"/>
        <v>0</v>
      </c>
      <c r="BC546" s="14">
        <f t="shared" si="194"/>
        <v>0</v>
      </c>
      <c r="BE546" s="14">
        <f t="shared" si="195"/>
        <v>0</v>
      </c>
      <c r="BG546" s="14">
        <f t="shared" si="196"/>
        <v>0</v>
      </c>
      <c r="BI546" s="14">
        <f t="shared" si="197"/>
        <v>0</v>
      </c>
      <c r="BK546" s="14">
        <f t="shared" si="198"/>
        <v>0</v>
      </c>
      <c r="BM546" s="14">
        <f t="shared" si="199"/>
        <v>0</v>
      </c>
      <c r="BO546" s="14">
        <f t="shared" si="200"/>
        <v>0</v>
      </c>
      <c r="BQ546" s="14">
        <f t="shared" si="201"/>
        <v>0</v>
      </c>
      <c r="BS546" s="14">
        <f t="shared" si="202"/>
        <v>0</v>
      </c>
      <c r="BU546" s="14">
        <f t="shared" si="203"/>
        <v>0</v>
      </c>
      <c r="BW546" s="14">
        <f t="shared" si="204"/>
        <v>0</v>
      </c>
      <c r="BY546" s="14">
        <f t="shared" si="205"/>
        <v>0</v>
      </c>
      <c r="CA546" s="14">
        <f t="shared" si="206"/>
        <v>0</v>
      </c>
      <c r="CC546" s="14">
        <f t="shared" si="207"/>
        <v>0</v>
      </c>
      <c r="CE546" s="14">
        <f t="shared" si="208"/>
        <v>0</v>
      </c>
      <c r="CG546" s="14">
        <f t="shared" si="209"/>
        <v>0</v>
      </c>
      <c r="CI546" s="14">
        <f t="shared" si="210"/>
        <v>0</v>
      </c>
      <c r="CK546" s="14">
        <f t="shared" si="211"/>
        <v>0</v>
      </c>
      <c r="CM546" s="14">
        <f t="shared" si="212"/>
        <v>0</v>
      </c>
      <c r="CO546" s="14">
        <f t="shared" si="213"/>
        <v>0</v>
      </c>
      <c r="CQ546" s="14">
        <f t="shared" si="214"/>
        <v>0</v>
      </c>
      <c r="CS546" s="14">
        <f t="shared" si="215"/>
        <v>0</v>
      </c>
    </row>
    <row r="547" spans="2:97" x14ac:dyDescent="0.35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6" t="s">
        <v>1473</v>
      </c>
      <c r="AY547" s="14">
        <f t="shared" si="192"/>
        <v>0</v>
      </c>
      <c r="BA547" s="14">
        <f t="shared" si="193"/>
        <v>0</v>
      </c>
      <c r="BC547" s="14">
        <f t="shared" si="194"/>
        <v>0</v>
      </c>
      <c r="BE547" s="14">
        <f t="shared" si="195"/>
        <v>0</v>
      </c>
      <c r="BG547" s="14">
        <f t="shared" si="196"/>
        <v>0</v>
      </c>
      <c r="BI547" s="14">
        <f t="shared" si="197"/>
        <v>0</v>
      </c>
      <c r="BK547" s="14">
        <f t="shared" si="198"/>
        <v>0</v>
      </c>
      <c r="BM547" s="14">
        <f t="shared" si="199"/>
        <v>0</v>
      </c>
      <c r="BO547" s="14">
        <f t="shared" si="200"/>
        <v>0</v>
      </c>
      <c r="BQ547" s="14">
        <f t="shared" si="201"/>
        <v>0</v>
      </c>
      <c r="BS547" s="14">
        <f t="shared" si="202"/>
        <v>0</v>
      </c>
      <c r="BU547" s="14">
        <f t="shared" si="203"/>
        <v>0</v>
      </c>
      <c r="BW547" s="14">
        <f t="shared" si="204"/>
        <v>0</v>
      </c>
      <c r="BY547" s="14">
        <f t="shared" si="205"/>
        <v>0</v>
      </c>
      <c r="CA547" s="14">
        <f t="shared" si="206"/>
        <v>0</v>
      </c>
      <c r="CC547" s="14">
        <f t="shared" si="207"/>
        <v>0</v>
      </c>
      <c r="CE547" s="14">
        <f t="shared" si="208"/>
        <v>0</v>
      </c>
      <c r="CG547" s="14">
        <f t="shared" si="209"/>
        <v>0</v>
      </c>
      <c r="CI547" s="14">
        <f t="shared" si="210"/>
        <v>0</v>
      </c>
      <c r="CK547" s="14">
        <f t="shared" si="211"/>
        <v>0</v>
      </c>
      <c r="CM547" s="14">
        <f t="shared" si="212"/>
        <v>0</v>
      </c>
      <c r="CO547" s="14">
        <f t="shared" si="213"/>
        <v>0</v>
      </c>
      <c r="CQ547" s="14">
        <f t="shared" si="214"/>
        <v>0</v>
      </c>
      <c r="CS547" s="14">
        <f t="shared" si="215"/>
        <v>0</v>
      </c>
    </row>
    <row r="548" spans="2:97" x14ac:dyDescent="0.35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6" t="s">
        <v>1473</v>
      </c>
      <c r="AY548" s="14">
        <f t="shared" si="192"/>
        <v>0</v>
      </c>
      <c r="BA548" s="14">
        <f t="shared" si="193"/>
        <v>0</v>
      </c>
      <c r="BC548" s="14">
        <f t="shared" si="194"/>
        <v>0</v>
      </c>
      <c r="BE548" s="14">
        <f t="shared" si="195"/>
        <v>0</v>
      </c>
      <c r="BG548" s="14">
        <f t="shared" si="196"/>
        <v>0</v>
      </c>
      <c r="BI548" s="14">
        <f t="shared" si="197"/>
        <v>0</v>
      </c>
      <c r="BK548" s="14">
        <f t="shared" si="198"/>
        <v>0</v>
      </c>
      <c r="BM548" s="14">
        <f t="shared" si="199"/>
        <v>0</v>
      </c>
      <c r="BO548" s="14">
        <f t="shared" si="200"/>
        <v>0</v>
      </c>
      <c r="BQ548" s="14">
        <f t="shared" si="201"/>
        <v>0</v>
      </c>
      <c r="BS548" s="14">
        <f t="shared" si="202"/>
        <v>0</v>
      </c>
      <c r="BU548" s="14">
        <f t="shared" si="203"/>
        <v>0</v>
      </c>
      <c r="BW548" s="14">
        <f t="shared" si="204"/>
        <v>0</v>
      </c>
      <c r="BY548" s="14">
        <f t="shared" si="205"/>
        <v>0</v>
      </c>
      <c r="CA548" s="14">
        <f t="shared" si="206"/>
        <v>0</v>
      </c>
      <c r="CC548" s="14">
        <f t="shared" si="207"/>
        <v>0</v>
      </c>
      <c r="CE548" s="14">
        <f t="shared" si="208"/>
        <v>0</v>
      </c>
      <c r="CG548" s="14">
        <f t="shared" si="209"/>
        <v>0</v>
      </c>
      <c r="CI548" s="14">
        <f t="shared" si="210"/>
        <v>0</v>
      </c>
      <c r="CK548" s="14">
        <f t="shared" si="211"/>
        <v>0</v>
      </c>
      <c r="CM548" s="14">
        <f t="shared" si="212"/>
        <v>0</v>
      </c>
      <c r="CO548" s="14">
        <f t="shared" si="213"/>
        <v>0</v>
      </c>
      <c r="CQ548" s="14">
        <f t="shared" si="214"/>
        <v>0</v>
      </c>
      <c r="CS548" s="14">
        <f t="shared" si="215"/>
        <v>0</v>
      </c>
    </row>
    <row r="549" spans="2:97" x14ac:dyDescent="0.35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6" t="s">
        <v>1473</v>
      </c>
      <c r="AY549" s="14">
        <f t="shared" si="192"/>
        <v>0</v>
      </c>
      <c r="BA549" s="14">
        <f t="shared" si="193"/>
        <v>0</v>
      </c>
      <c r="BC549" s="14">
        <f t="shared" si="194"/>
        <v>0</v>
      </c>
      <c r="BE549" s="14">
        <f t="shared" si="195"/>
        <v>0</v>
      </c>
      <c r="BG549" s="14">
        <f t="shared" si="196"/>
        <v>0</v>
      </c>
      <c r="BI549" s="14">
        <f t="shared" si="197"/>
        <v>0</v>
      </c>
      <c r="BK549" s="14">
        <f t="shared" si="198"/>
        <v>0</v>
      </c>
      <c r="BM549" s="14">
        <f t="shared" si="199"/>
        <v>0</v>
      </c>
      <c r="BO549" s="14">
        <f t="shared" si="200"/>
        <v>0</v>
      </c>
      <c r="BQ549" s="14">
        <f t="shared" si="201"/>
        <v>0</v>
      </c>
      <c r="BS549" s="14">
        <f t="shared" si="202"/>
        <v>0</v>
      </c>
      <c r="BU549" s="14">
        <f t="shared" si="203"/>
        <v>0</v>
      </c>
      <c r="BW549" s="14">
        <f t="shared" si="204"/>
        <v>0</v>
      </c>
      <c r="BY549" s="14">
        <f t="shared" si="205"/>
        <v>0</v>
      </c>
      <c r="CA549" s="14">
        <f t="shared" si="206"/>
        <v>0</v>
      </c>
      <c r="CC549" s="14">
        <f t="shared" si="207"/>
        <v>0</v>
      </c>
      <c r="CE549" s="14">
        <f t="shared" si="208"/>
        <v>0</v>
      </c>
      <c r="CG549" s="14">
        <f t="shared" si="209"/>
        <v>0</v>
      </c>
      <c r="CI549" s="14">
        <f t="shared" si="210"/>
        <v>0</v>
      </c>
      <c r="CK549" s="14">
        <f t="shared" si="211"/>
        <v>0</v>
      </c>
      <c r="CM549" s="14">
        <f t="shared" si="212"/>
        <v>0</v>
      </c>
      <c r="CO549" s="14">
        <f t="shared" si="213"/>
        <v>0</v>
      </c>
      <c r="CQ549" s="14">
        <f t="shared" si="214"/>
        <v>0</v>
      </c>
      <c r="CS549" s="14">
        <f t="shared" si="215"/>
        <v>0</v>
      </c>
    </row>
    <row r="550" spans="2:97" x14ac:dyDescent="0.35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6" t="s">
        <v>1473</v>
      </c>
      <c r="AY550" s="14">
        <f t="shared" si="192"/>
        <v>0</v>
      </c>
      <c r="BA550" s="14">
        <f t="shared" si="193"/>
        <v>0</v>
      </c>
      <c r="BC550" s="14">
        <f t="shared" si="194"/>
        <v>0</v>
      </c>
      <c r="BE550" s="14">
        <f t="shared" si="195"/>
        <v>0</v>
      </c>
      <c r="BG550" s="14">
        <f t="shared" si="196"/>
        <v>0</v>
      </c>
      <c r="BI550" s="14">
        <f t="shared" si="197"/>
        <v>0</v>
      </c>
      <c r="BK550" s="14">
        <f t="shared" si="198"/>
        <v>0</v>
      </c>
      <c r="BM550" s="14">
        <f t="shared" si="199"/>
        <v>0</v>
      </c>
      <c r="BO550" s="14">
        <f t="shared" si="200"/>
        <v>0</v>
      </c>
      <c r="BQ550" s="14">
        <f t="shared" si="201"/>
        <v>0</v>
      </c>
      <c r="BS550" s="14">
        <f t="shared" si="202"/>
        <v>0</v>
      </c>
      <c r="BU550" s="14">
        <f t="shared" si="203"/>
        <v>0</v>
      </c>
      <c r="BW550" s="14">
        <f t="shared" si="204"/>
        <v>0</v>
      </c>
      <c r="BY550" s="14">
        <f t="shared" si="205"/>
        <v>0</v>
      </c>
      <c r="CA550" s="14">
        <f t="shared" si="206"/>
        <v>0</v>
      </c>
      <c r="CC550" s="14">
        <f t="shared" si="207"/>
        <v>0</v>
      </c>
      <c r="CE550" s="14">
        <f t="shared" si="208"/>
        <v>0</v>
      </c>
      <c r="CG550" s="14">
        <f t="shared" si="209"/>
        <v>0</v>
      </c>
      <c r="CI550" s="14">
        <f t="shared" si="210"/>
        <v>0</v>
      </c>
      <c r="CK550" s="14">
        <f t="shared" si="211"/>
        <v>0</v>
      </c>
      <c r="CM550" s="14">
        <f t="shared" si="212"/>
        <v>0</v>
      </c>
      <c r="CO550" s="14">
        <f t="shared" si="213"/>
        <v>0</v>
      </c>
      <c r="CQ550" s="14">
        <f t="shared" si="214"/>
        <v>0</v>
      </c>
      <c r="CS550" s="14">
        <f t="shared" si="215"/>
        <v>0</v>
      </c>
    </row>
    <row r="551" spans="2:97" x14ac:dyDescent="0.35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6" t="s">
        <v>1473</v>
      </c>
      <c r="AY551" s="14">
        <f t="shared" si="192"/>
        <v>0</v>
      </c>
      <c r="BA551" s="14">
        <f t="shared" si="193"/>
        <v>0</v>
      </c>
      <c r="BC551" s="14">
        <f t="shared" si="194"/>
        <v>0</v>
      </c>
      <c r="BE551" s="14">
        <f t="shared" si="195"/>
        <v>0</v>
      </c>
      <c r="BG551" s="14">
        <f t="shared" si="196"/>
        <v>0</v>
      </c>
      <c r="BI551" s="14">
        <f t="shared" si="197"/>
        <v>0</v>
      </c>
      <c r="BK551" s="14">
        <f t="shared" si="198"/>
        <v>0</v>
      </c>
      <c r="BM551" s="14">
        <f t="shared" si="199"/>
        <v>0</v>
      </c>
      <c r="BO551" s="14">
        <f t="shared" si="200"/>
        <v>0</v>
      </c>
      <c r="BQ551" s="14">
        <f t="shared" si="201"/>
        <v>0</v>
      </c>
      <c r="BS551" s="14">
        <f t="shared" si="202"/>
        <v>0</v>
      </c>
      <c r="BU551" s="14">
        <f t="shared" si="203"/>
        <v>0</v>
      </c>
      <c r="BW551" s="14">
        <f t="shared" si="204"/>
        <v>0</v>
      </c>
      <c r="BY551" s="14">
        <f t="shared" si="205"/>
        <v>0</v>
      </c>
      <c r="CA551" s="14">
        <f t="shared" si="206"/>
        <v>0</v>
      </c>
      <c r="CC551" s="14">
        <f t="shared" si="207"/>
        <v>0</v>
      </c>
      <c r="CE551" s="14">
        <f t="shared" si="208"/>
        <v>0</v>
      </c>
      <c r="CG551" s="14">
        <f t="shared" si="209"/>
        <v>0</v>
      </c>
      <c r="CI551" s="14">
        <f t="shared" si="210"/>
        <v>0</v>
      </c>
      <c r="CK551" s="14">
        <f t="shared" si="211"/>
        <v>0</v>
      </c>
      <c r="CM551" s="14">
        <f t="shared" si="212"/>
        <v>0</v>
      </c>
      <c r="CO551" s="14">
        <f t="shared" si="213"/>
        <v>0</v>
      </c>
      <c r="CQ551" s="14">
        <f t="shared" si="214"/>
        <v>0</v>
      </c>
      <c r="CS551" s="14">
        <f t="shared" si="215"/>
        <v>0</v>
      </c>
    </row>
    <row r="552" spans="2:97" x14ac:dyDescent="0.35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6" t="s">
        <v>1473</v>
      </c>
      <c r="AY552" s="14">
        <f t="shared" si="192"/>
        <v>0</v>
      </c>
      <c r="BA552" s="14">
        <f t="shared" si="193"/>
        <v>0</v>
      </c>
      <c r="BC552" s="14">
        <f t="shared" si="194"/>
        <v>0</v>
      </c>
      <c r="BE552" s="14">
        <f t="shared" si="195"/>
        <v>0</v>
      </c>
      <c r="BG552" s="14">
        <f t="shared" si="196"/>
        <v>0</v>
      </c>
      <c r="BI552" s="14">
        <f t="shared" si="197"/>
        <v>0</v>
      </c>
      <c r="BK552" s="14">
        <f t="shared" si="198"/>
        <v>0</v>
      </c>
      <c r="BM552" s="14">
        <f t="shared" si="199"/>
        <v>0</v>
      </c>
      <c r="BO552" s="14">
        <f t="shared" si="200"/>
        <v>0</v>
      </c>
      <c r="BQ552" s="14">
        <f t="shared" si="201"/>
        <v>0</v>
      </c>
      <c r="BS552" s="14">
        <f t="shared" si="202"/>
        <v>0</v>
      </c>
      <c r="BU552" s="14">
        <f t="shared" si="203"/>
        <v>0</v>
      </c>
      <c r="BW552" s="14">
        <f t="shared" si="204"/>
        <v>0</v>
      </c>
      <c r="BY552" s="14">
        <f t="shared" si="205"/>
        <v>0</v>
      </c>
      <c r="CA552" s="14">
        <f t="shared" si="206"/>
        <v>0</v>
      </c>
      <c r="CC552" s="14">
        <f t="shared" si="207"/>
        <v>0</v>
      </c>
      <c r="CE552" s="14">
        <f t="shared" si="208"/>
        <v>0</v>
      </c>
      <c r="CG552" s="14">
        <f t="shared" si="209"/>
        <v>0</v>
      </c>
      <c r="CI552" s="14">
        <f t="shared" si="210"/>
        <v>0</v>
      </c>
      <c r="CK552" s="14">
        <f t="shared" si="211"/>
        <v>0</v>
      </c>
      <c r="CM552" s="14">
        <f t="shared" si="212"/>
        <v>0</v>
      </c>
      <c r="CO552" s="14">
        <f t="shared" si="213"/>
        <v>0</v>
      </c>
      <c r="CQ552" s="14">
        <f t="shared" si="214"/>
        <v>0</v>
      </c>
      <c r="CS552" s="14">
        <f t="shared" si="215"/>
        <v>0</v>
      </c>
    </row>
    <row r="553" spans="2:97" x14ac:dyDescent="0.35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6" t="s">
        <v>1473</v>
      </c>
      <c r="AY553" s="14">
        <f t="shared" si="192"/>
        <v>0</v>
      </c>
      <c r="BA553" s="14">
        <f t="shared" si="193"/>
        <v>0</v>
      </c>
      <c r="BC553" s="14">
        <f t="shared" si="194"/>
        <v>0</v>
      </c>
      <c r="BE553" s="14">
        <f t="shared" si="195"/>
        <v>0</v>
      </c>
      <c r="BG553" s="14">
        <f t="shared" si="196"/>
        <v>0</v>
      </c>
      <c r="BI553" s="14">
        <f t="shared" si="197"/>
        <v>0</v>
      </c>
      <c r="BK553" s="14">
        <f t="shared" si="198"/>
        <v>0</v>
      </c>
      <c r="BM553" s="14">
        <f t="shared" si="199"/>
        <v>0</v>
      </c>
      <c r="BO553" s="14">
        <f t="shared" si="200"/>
        <v>0</v>
      </c>
      <c r="BQ553" s="14">
        <f t="shared" si="201"/>
        <v>0</v>
      </c>
      <c r="BS553" s="14">
        <f t="shared" si="202"/>
        <v>0</v>
      </c>
      <c r="BU553" s="14">
        <f t="shared" si="203"/>
        <v>0</v>
      </c>
      <c r="BW553" s="14">
        <f t="shared" si="204"/>
        <v>0</v>
      </c>
      <c r="BY553" s="14">
        <f t="shared" si="205"/>
        <v>0</v>
      </c>
      <c r="CA553" s="14">
        <f t="shared" si="206"/>
        <v>0</v>
      </c>
      <c r="CC553" s="14">
        <f t="shared" si="207"/>
        <v>0</v>
      </c>
      <c r="CE553" s="14">
        <f t="shared" si="208"/>
        <v>0</v>
      </c>
      <c r="CG553" s="14">
        <f t="shared" si="209"/>
        <v>0</v>
      </c>
      <c r="CI553" s="14">
        <f t="shared" si="210"/>
        <v>0</v>
      </c>
      <c r="CK553" s="14">
        <f t="shared" si="211"/>
        <v>0</v>
      </c>
      <c r="CM553" s="14">
        <f t="shared" si="212"/>
        <v>0</v>
      </c>
      <c r="CO553" s="14">
        <f t="shared" si="213"/>
        <v>0</v>
      </c>
      <c r="CQ553" s="14">
        <f t="shared" si="214"/>
        <v>0</v>
      </c>
      <c r="CS553" s="14">
        <f t="shared" si="215"/>
        <v>0</v>
      </c>
    </row>
    <row r="554" spans="2:97" x14ac:dyDescent="0.35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6" t="s">
        <v>1473</v>
      </c>
      <c r="AY554" s="14">
        <f t="shared" si="192"/>
        <v>0</v>
      </c>
      <c r="BA554" s="14">
        <f t="shared" si="193"/>
        <v>0</v>
      </c>
      <c r="BC554" s="14">
        <f t="shared" si="194"/>
        <v>0</v>
      </c>
      <c r="BE554" s="14">
        <f t="shared" si="195"/>
        <v>0</v>
      </c>
      <c r="BG554" s="14">
        <f t="shared" si="196"/>
        <v>0</v>
      </c>
      <c r="BI554" s="14">
        <f t="shared" si="197"/>
        <v>0</v>
      </c>
      <c r="BK554" s="14">
        <f t="shared" si="198"/>
        <v>0</v>
      </c>
      <c r="BM554" s="14">
        <f t="shared" si="199"/>
        <v>0</v>
      </c>
      <c r="BO554" s="14">
        <f t="shared" si="200"/>
        <v>0</v>
      </c>
      <c r="BQ554" s="14">
        <f t="shared" si="201"/>
        <v>0</v>
      </c>
      <c r="BS554" s="14">
        <f t="shared" si="202"/>
        <v>0</v>
      </c>
      <c r="BU554" s="14">
        <f t="shared" si="203"/>
        <v>0</v>
      </c>
      <c r="BW554" s="14">
        <f t="shared" si="204"/>
        <v>0</v>
      </c>
      <c r="BY554" s="14">
        <f t="shared" si="205"/>
        <v>0</v>
      </c>
      <c r="CA554" s="14">
        <f t="shared" si="206"/>
        <v>0</v>
      </c>
      <c r="CC554" s="14">
        <f t="shared" si="207"/>
        <v>0</v>
      </c>
      <c r="CE554" s="14">
        <f t="shared" si="208"/>
        <v>0</v>
      </c>
      <c r="CG554" s="14">
        <f t="shared" si="209"/>
        <v>0</v>
      </c>
      <c r="CI554" s="14">
        <f t="shared" si="210"/>
        <v>0</v>
      </c>
      <c r="CK554" s="14">
        <f t="shared" si="211"/>
        <v>0</v>
      </c>
      <c r="CM554" s="14">
        <f t="shared" si="212"/>
        <v>0</v>
      </c>
      <c r="CO554" s="14">
        <f t="shared" si="213"/>
        <v>0</v>
      </c>
      <c r="CQ554" s="14">
        <f t="shared" si="214"/>
        <v>0</v>
      </c>
      <c r="CS554" s="14">
        <f t="shared" si="215"/>
        <v>0</v>
      </c>
    </row>
    <row r="555" spans="2:97" x14ac:dyDescent="0.3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6" t="s">
        <v>1473</v>
      </c>
      <c r="AY555" s="14">
        <f t="shared" si="192"/>
        <v>0</v>
      </c>
      <c r="BA555" s="14">
        <f t="shared" si="193"/>
        <v>0</v>
      </c>
      <c r="BC555" s="14">
        <f t="shared" si="194"/>
        <v>0</v>
      </c>
      <c r="BE555" s="14">
        <f t="shared" si="195"/>
        <v>0</v>
      </c>
      <c r="BG555" s="14">
        <f t="shared" si="196"/>
        <v>0</v>
      </c>
      <c r="BI555" s="14">
        <f t="shared" si="197"/>
        <v>0</v>
      </c>
      <c r="BK555" s="14">
        <f t="shared" si="198"/>
        <v>0</v>
      </c>
      <c r="BM555" s="14">
        <f t="shared" si="199"/>
        <v>0</v>
      </c>
      <c r="BO555" s="14">
        <f t="shared" si="200"/>
        <v>0</v>
      </c>
      <c r="BQ555" s="14">
        <f t="shared" si="201"/>
        <v>0</v>
      </c>
      <c r="BS555" s="14">
        <f t="shared" si="202"/>
        <v>0</v>
      </c>
      <c r="BU555" s="14">
        <f t="shared" si="203"/>
        <v>0</v>
      </c>
      <c r="BW555" s="14">
        <f t="shared" si="204"/>
        <v>0</v>
      </c>
      <c r="BY555" s="14">
        <f t="shared" si="205"/>
        <v>0</v>
      </c>
      <c r="CA555" s="14">
        <f t="shared" si="206"/>
        <v>0</v>
      </c>
      <c r="CC555" s="14">
        <f t="shared" si="207"/>
        <v>0</v>
      </c>
      <c r="CE555" s="14">
        <f t="shared" si="208"/>
        <v>0</v>
      </c>
      <c r="CG555" s="14">
        <f t="shared" si="209"/>
        <v>0</v>
      </c>
      <c r="CI555" s="14">
        <f t="shared" si="210"/>
        <v>0</v>
      </c>
      <c r="CK555" s="14">
        <f t="shared" si="211"/>
        <v>0</v>
      </c>
      <c r="CM555" s="14">
        <f t="shared" si="212"/>
        <v>0</v>
      </c>
      <c r="CO555" s="14">
        <f t="shared" si="213"/>
        <v>0</v>
      </c>
      <c r="CQ555" s="14">
        <f t="shared" si="214"/>
        <v>0</v>
      </c>
      <c r="CS555" s="14">
        <f t="shared" si="215"/>
        <v>0</v>
      </c>
    </row>
    <row r="556" spans="2:97" x14ac:dyDescent="0.35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6" t="s">
        <v>1473</v>
      </c>
      <c r="AY556" s="14">
        <f t="shared" si="192"/>
        <v>0</v>
      </c>
      <c r="BA556" s="14">
        <f t="shared" si="193"/>
        <v>0</v>
      </c>
      <c r="BC556" s="14">
        <f t="shared" si="194"/>
        <v>0</v>
      </c>
      <c r="BE556" s="14">
        <f t="shared" si="195"/>
        <v>0</v>
      </c>
      <c r="BG556" s="14">
        <f t="shared" si="196"/>
        <v>0</v>
      </c>
      <c r="BI556" s="14">
        <f t="shared" si="197"/>
        <v>0</v>
      </c>
      <c r="BK556" s="14">
        <f t="shared" si="198"/>
        <v>0</v>
      </c>
      <c r="BM556" s="14">
        <f t="shared" si="199"/>
        <v>0</v>
      </c>
      <c r="BO556" s="14">
        <f t="shared" si="200"/>
        <v>0</v>
      </c>
      <c r="BQ556" s="14">
        <f t="shared" si="201"/>
        <v>0</v>
      </c>
      <c r="BS556" s="14">
        <f t="shared" si="202"/>
        <v>0</v>
      </c>
      <c r="BU556" s="14">
        <f t="shared" si="203"/>
        <v>0</v>
      </c>
      <c r="BW556" s="14">
        <f t="shared" si="204"/>
        <v>0</v>
      </c>
      <c r="BY556" s="14">
        <f t="shared" si="205"/>
        <v>0</v>
      </c>
      <c r="CA556" s="14">
        <f t="shared" si="206"/>
        <v>0</v>
      </c>
      <c r="CC556" s="14">
        <f t="shared" si="207"/>
        <v>0</v>
      </c>
      <c r="CE556" s="14">
        <f t="shared" si="208"/>
        <v>0</v>
      </c>
      <c r="CG556" s="14">
        <f t="shared" si="209"/>
        <v>0</v>
      </c>
      <c r="CI556" s="14">
        <f t="shared" si="210"/>
        <v>0</v>
      </c>
      <c r="CK556" s="14">
        <f t="shared" si="211"/>
        <v>0</v>
      </c>
      <c r="CM556" s="14">
        <f t="shared" si="212"/>
        <v>0</v>
      </c>
      <c r="CO556" s="14">
        <f t="shared" si="213"/>
        <v>0</v>
      </c>
      <c r="CQ556" s="14">
        <f t="shared" si="214"/>
        <v>0</v>
      </c>
      <c r="CS556" s="14">
        <f t="shared" si="215"/>
        <v>0</v>
      </c>
    </row>
    <row r="557" spans="2:97" x14ac:dyDescent="0.35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6" t="s">
        <v>1473</v>
      </c>
      <c r="AY557" s="14">
        <f t="shared" si="192"/>
        <v>0</v>
      </c>
      <c r="BA557" s="14">
        <f t="shared" si="193"/>
        <v>0</v>
      </c>
      <c r="BC557" s="14">
        <f t="shared" si="194"/>
        <v>0</v>
      </c>
      <c r="BE557" s="14">
        <f t="shared" si="195"/>
        <v>0</v>
      </c>
      <c r="BG557" s="14">
        <f t="shared" si="196"/>
        <v>0</v>
      </c>
      <c r="BI557" s="14">
        <f t="shared" si="197"/>
        <v>0</v>
      </c>
      <c r="BK557" s="14">
        <f t="shared" si="198"/>
        <v>0</v>
      </c>
      <c r="BM557" s="14">
        <f t="shared" si="199"/>
        <v>0</v>
      </c>
      <c r="BO557" s="14">
        <f t="shared" si="200"/>
        <v>0</v>
      </c>
      <c r="BQ557" s="14">
        <f t="shared" si="201"/>
        <v>0</v>
      </c>
      <c r="BS557" s="14">
        <f t="shared" si="202"/>
        <v>0</v>
      </c>
      <c r="BU557" s="14">
        <f t="shared" si="203"/>
        <v>0</v>
      </c>
      <c r="BW557" s="14">
        <f t="shared" si="204"/>
        <v>0</v>
      </c>
      <c r="BY557" s="14">
        <f t="shared" si="205"/>
        <v>0</v>
      </c>
      <c r="CA557" s="14">
        <f t="shared" si="206"/>
        <v>0</v>
      </c>
      <c r="CC557" s="14">
        <f t="shared" si="207"/>
        <v>0</v>
      </c>
      <c r="CE557" s="14">
        <f t="shared" si="208"/>
        <v>0</v>
      </c>
      <c r="CG557" s="14">
        <f t="shared" si="209"/>
        <v>0</v>
      </c>
      <c r="CI557" s="14">
        <f t="shared" si="210"/>
        <v>0</v>
      </c>
      <c r="CK557" s="14">
        <f t="shared" si="211"/>
        <v>0</v>
      </c>
      <c r="CM557" s="14">
        <f t="shared" si="212"/>
        <v>0</v>
      </c>
      <c r="CO557" s="14">
        <f t="shared" si="213"/>
        <v>0</v>
      </c>
      <c r="CQ557" s="14">
        <f t="shared" si="214"/>
        <v>0</v>
      </c>
      <c r="CS557" s="14">
        <f t="shared" si="215"/>
        <v>0</v>
      </c>
    </row>
    <row r="558" spans="2:97" x14ac:dyDescent="0.35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6" t="s">
        <v>1473</v>
      </c>
      <c r="AY558" s="14">
        <f t="shared" si="192"/>
        <v>0</v>
      </c>
      <c r="BA558" s="14">
        <f t="shared" si="193"/>
        <v>0</v>
      </c>
      <c r="BC558" s="14">
        <f t="shared" si="194"/>
        <v>0</v>
      </c>
      <c r="BE558" s="14">
        <f t="shared" si="195"/>
        <v>0</v>
      </c>
      <c r="BG558" s="14">
        <f t="shared" si="196"/>
        <v>0</v>
      </c>
      <c r="BI558" s="14">
        <f t="shared" si="197"/>
        <v>0</v>
      </c>
      <c r="BK558" s="14">
        <f t="shared" si="198"/>
        <v>0</v>
      </c>
      <c r="BM558" s="14">
        <f t="shared" si="199"/>
        <v>0</v>
      </c>
      <c r="BO558" s="14">
        <f t="shared" si="200"/>
        <v>0</v>
      </c>
      <c r="BQ558" s="14">
        <f t="shared" si="201"/>
        <v>0</v>
      </c>
      <c r="BS558" s="14">
        <f t="shared" si="202"/>
        <v>0</v>
      </c>
      <c r="BU558" s="14">
        <f t="shared" si="203"/>
        <v>0</v>
      </c>
      <c r="BW558" s="14">
        <f t="shared" si="204"/>
        <v>0</v>
      </c>
      <c r="BY558" s="14">
        <f t="shared" si="205"/>
        <v>0</v>
      </c>
      <c r="CA558" s="14">
        <f t="shared" si="206"/>
        <v>0</v>
      </c>
      <c r="CC558" s="14">
        <f t="shared" si="207"/>
        <v>0</v>
      </c>
      <c r="CE558" s="14">
        <f t="shared" si="208"/>
        <v>0</v>
      </c>
      <c r="CG558" s="14">
        <f t="shared" si="209"/>
        <v>0</v>
      </c>
      <c r="CI558" s="14">
        <f t="shared" si="210"/>
        <v>0</v>
      </c>
      <c r="CK558" s="14">
        <f t="shared" si="211"/>
        <v>0</v>
      </c>
      <c r="CM558" s="14">
        <f t="shared" si="212"/>
        <v>0</v>
      </c>
      <c r="CO558" s="14">
        <f t="shared" si="213"/>
        <v>0</v>
      </c>
      <c r="CQ558" s="14">
        <f t="shared" si="214"/>
        <v>0</v>
      </c>
      <c r="CS558" s="14">
        <f t="shared" si="215"/>
        <v>0</v>
      </c>
    </row>
    <row r="559" spans="2:97" x14ac:dyDescent="0.35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6" t="s">
        <v>1473</v>
      </c>
      <c r="AY559" s="14">
        <f t="shared" si="192"/>
        <v>0</v>
      </c>
      <c r="BA559" s="14">
        <f t="shared" si="193"/>
        <v>0</v>
      </c>
      <c r="BC559" s="14">
        <f t="shared" si="194"/>
        <v>0</v>
      </c>
      <c r="BE559" s="14">
        <f t="shared" si="195"/>
        <v>0</v>
      </c>
      <c r="BG559" s="14">
        <f t="shared" si="196"/>
        <v>0</v>
      </c>
      <c r="BI559" s="14">
        <f t="shared" si="197"/>
        <v>0</v>
      </c>
      <c r="BK559" s="14">
        <f t="shared" si="198"/>
        <v>0</v>
      </c>
      <c r="BM559" s="14">
        <f t="shared" si="199"/>
        <v>0</v>
      </c>
      <c r="BO559" s="14">
        <f t="shared" si="200"/>
        <v>0</v>
      </c>
      <c r="BQ559" s="14">
        <f t="shared" si="201"/>
        <v>0</v>
      </c>
      <c r="BS559" s="14">
        <f t="shared" si="202"/>
        <v>0</v>
      </c>
      <c r="BU559" s="14">
        <f t="shared" si="203"/>
        <v>0</v>
      </c>
      <c r="BW559" s="14">
        <f t="shared" si="204"/>
        <v>0</v>
      </c>
      <c r="BY559" s="14">
        <f t="shared" si="205"/>
        <v>0</v>
      </c>
      <c r="CA559" s="14">
        <f t="shared" si="206"/>
        <v>0</v>
      </c>
      <c r="CC559" s="14">
        <f t="shared" si="207"/>
        <v>0</v>
      </c>
      <c r="CE559" s="14">
        <f t="shared" si="208"/>
        <v>0</v>
      </c>
      <c r="CG559" s="14">
        <f t="shared" si="209"/>
        <v>0</v>
      </c>
      <c r="CI559" s="14">
        <f t="shared" si="210"/>
        <v>0</v>
      </c>
      <c r="CK559" s="14">
        <f t="shared" si="211"/>
        <v>0</v>
      </c>
      <c r="CM559" s="14">
        <f t="shared" si="212"/>
        <v>0</v>
      </c>
      <c r="CO559" s="14">
        <f t="shared" si="213"/>
        <v>0</v>
      </c>
      <c r="CQ559" s="14">
        <f t="shared" si="214"/>
        <v>0</v>
      </c>
      <c r="CS559" s="14">
        <f t="shared" si="215"/>
        <v>0</v>
      </c>
    </row>
    <row r="560" spans="2:97" x14ac:dyDescent="0.35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6" t="s">
        <v>1473</v>
      </c>
      <c r="AY560" s="14">
        <f t="shared" si="192"/>
        <v>0</v>
      </c>
      <c r="BA560" s="14">
        <f t="shared" si="193"/>
        <v>0</v>
      </c>
      <c r="BC560" s="14">
        <f t="shared" si="194"/>
        <v>0</v>
      </c>
      <c r="BE560" s="14">
        <f t="shared" si="195"/>
        <v>0</v>
      </c>
      <c r="BG560" s="14">
        <f t="shared" si="196"/>
        <v>0</v>
      </c>
      <c r="BI560" s="14">
        <f t="shared" si="197"/>
        <v>0</v>
      </c>
      <c r="BK560" s="14">
        <f t="shared" si="198"/>
        <v>0</v>
      </c>
      <c r="BM560" s="14">
        <f t="shared" si="199"/>
        <v>0</v>
      </c>
      <c r="BO560" s="14">
        <f t="shared" si="200"/>
        <v>0</v>
      </c>
      <c r="BQ560" s="14">
        <f t="shared" si="201"/>
        <v>0</v>
      </c>
      <c r="BS560" s="14">
        <f t="shared" si="202"/>
        <v>0</v>
      </c>
      <c r="BU560" s="14">
        <f t="shared" si="203"/>
        <v>0</v>
      </c>
      <c r="BW560" s="14">
        <f t="shared" si="204"/>
        <v>0</v>
      </c>
      <c r="BY560" s="14">
        <f t="shared" si="205"/>
        <v>0</v>
      </c>
      <c r="CA560" s="14">
        <f t="shared" si="206"/>
        <v>0</v>
      </c>
      <c r="CC560" s="14">
        <f t="shared" si="207"/>
        <v>0</v>
      </c>
      <c r="CE560" s="14">
        <f t="shared" si="208"/>
        <v>0</v>
      </c>
      <c r="CG560" s="14">
        <f t="shared" si="209"/>
        <v>0</v>
      </c>
      <c r="CI560" s="14">
        <f t="shared" si="210"/>
        <v>0</v>
      </c>
      <c r="CK560" s="14">
        <f t="shared" si="211"/>
        <v>0</v>
      </c>
      <c r="CM560" s="14">
        <f t="shared" si="212"/>
        <v>0</v>
      </c>
      <c r="CO560" s="14">
        <f t="shared" si="213"/>
        <v>0</v>
      </c>
      <c r="CQ560" s="14">
        <f t="shared" si="214"/>
        <v>0</v>
      </c>
      <c r="CS560" s="14">
        <f t="shared" si="215"/>
        <v>0</v>
      </c>
    </row>
    <row r="561" spans="2:97" x14ac:dyDescent="0.35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6" t="s">
        <v>1473</v>
      </c>
      <c r="AY561" s="14">
        <f t="shared" si="192"/>
        <v>0</v>
      </c>
      <c r="BA561" s="14">
        <f t="shared" si="193"/>
        <v>0</v>
      </c>
      <c r="BC561" s="14">
        <f t="shared" si="194"/>
        <v>0</v>
      </c>
      <c r="BE561" s="14">
        <f t="shared" si="195"/>
        <v>0</v>
      </c>
      <c r="BG561" s="14">
        <f t="shared" si="196"/>
        <v>0</v>
      </c>
      <c r="BI561" s="14">
        <f t="shared" si="197"/>
        <v>0</v>
      </c>
      <c r="BK561" s="14">
        <f t="shared" si="198"/>
        <v>0</v>
      </c>
      <c r="BM561" s="14">
        <f t="shared" si="199"/>
        <v>0</v>
      </c>
      <c r="BO561" s="14">
        <f t="shared" si="200"/>
        <v>0</v>
      </c>
      <c r="BQ561" s="14">
        <f t="shared" si="201"/>
        <v>0</v>
      </c>
      <c r="BS561" s="14">
        <f t="shared" si="202"/>
        <v>0</v>
      </c>
      <c r="BU561" s="14">
        <f t="shared" si="203"/>
        <v>0</v>
      </c>
      <c r="BW561" s="14">
        <f t="shared" si="204"/>
        <v>0</v>
      </c>
      <c r="BY561" s="14">
        <f t="shared" si="205"/>
        <v>0</v>
      </c>
      <c r="CA561" s="14">
        <f t="shared" si="206"/>
        <v>0</v>
      </c>
      <c r="CC561" s="14">
        <f t="shared" si="207"/>
        <v>0</v>
      </c>
      <c r="CE561" s="14">
        <f t="shared" si="208"/>
        <v>0</v>
      </c>
      <c r="CG561" s="14">
        <f t="shared" si="209"/>
        <v>0</v>
      </c>
      <c r="CI561" s="14">
        <f t="shared" si="210"/>
        <v>0</v>
      </c>
      <c r="CK561" s="14">
        <f t="shared" si="211"/>
        <v>0</v>
      </c>
      <c r="CM561" s="14">
        <f t="shared" si="212"/>
        <v>0</v>
      </c>
      <c r="CO561" s="14">
        <f t="shared" si="213"/>
        <v>0</v>
      </c>
      <c r="CQ561" s="14">
        <f t="shared" si="214"/>
        <v>0</v>
      </c>
      <c r="CS561" s="14">
        <f t="shared" si="215"/>
        <v>0</v>
      </c>
    </row>
    <row r="562" spans="2:97" x14ac:dyDescent="0.35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6" t="s">
        <v>1473</v>
      </c>
      <c r="AY562" s="14">
        <f t="shared" si="192"/>
        <v>0</v>
      </c>
      <c r="BA562" s="14">
        <f t="shared" si="193"/>
        <v>0</v>
      </c>
      <c r="BC562" s="14">
        <f t="shared" si="194"/>
        <v>0</v>
      </c>
      <c r="BE562" s="14">
        <f t="shared" si="195"/>
        <v>0</v>
      </c>
      <c r="BG562" s="14">
        <f t="shared" si="196"/>
        <v>0</v>
      </c>
      <c r="BI562" s="14">
        <f t="shared" si="197"/>
        <v>0</v>
      </c>
      <c r="BK562" s="14">
        <f t="shared" si="198"/>
        <v>0</v>
      </c>
      <c r="BM562" s="14">
        <f t="shared" si="199"/>
        <v>0</v>
      </c>
      <c r="BO562" s="14">
        <f t="shared" si="200"/>
        <v>0</v>
      </c>
      <c r="BQ562" s="14">
        <f t="shared" si="201"/>
        <v>0</v>
      </c>
      <c r="BS562" s="14">
        <f t="shared" si="202"/>
        <v>0</v>
      </c>
      <c r="BU562" s="14">
        <f t="shared" si="203"/>
        <v>0</v>
      </c>
      <c r="BW562" s="14">
        <f t="shared" si="204"/>
        <v>0</v>
      </c>
      <c r="BY562" s="14">
        <f t="shared" si="205"/>
        <v>0</v>
      </c>
      <c r="CA562" s="14">
        <f t="shared" si="206"/>
        <v>0</v>
      </c>
      <c r="CC562" s="14">
        <f t="shared" si="207"/>
        <v>0</v>
      </c>
      <c r="CE562" s="14">
        <f t="shared" si="208"/>
        <v>0</v>
      </c>
      <c r="CG562" s="14">
        <f t="shared" si="209"/>
        <v>0</v>
      </c>
      <c r="CI562" s="14">
        <f t="shared" si="210"/>
        <v>0</v>
      </c>
      <c r="CK562" s="14">
        <f t="shared" si="211"/>
        <v>0</v>
      </c>
      <c r="CM562" s="14">
        <f t="shared" si="212"/>
        <v>0</v>
      </c>
      <c r="CO562" s="14">
        <f t="shared" si="213"/>
        <v>0</v>
      </c>
      <c r="CQ562" s="14">
        <f t="shared" si="214"/>
        <v>0</v>
      </c>
      <c r="CS562" s="14">
        <f t="shared" si="215"/>
        <v>0</v>
      </c>
    </row>
    <row r="563" spans="2:97" x14ac:dyDescent="0.35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6" t="s">
        <v>1473</v>
      </c>
      <c r="AY563" s="14">
        <f t="shared" si="192"/>
        <v>0</v>
      </c>
      <c r="BA563" s="14">
        <f t="shared" si="193"/>
        <v>0</v>
      </c>
      <c r="BC563" s="14">
        <f t="shared" si="194"/>
        <v>0</v>
      </c>
      <c r="BE563" s="14">
        <f t="shared" si="195"/>
        <v>0</v>
      </c>
      <c r="BG563" s="14">
        <f t="shared" si="196"/>
        <v>0</v>
      </c>
      <c r="BI563" s="14">
        <f t="shared" si="197"/>
        <v>0</v>
      </c>
      <c r="BK563" s="14">
        <f t="shared" si="198"/>
        <v>0</v>
      </c>
      <c r="BM563" s="14">
        <f t="shared" si="199"/>
        <v>0</v>
      </c>
      <c r="BO563" s="14">
        <f t="shared" si="200"/>
        <v>0</v>
      </c>
      <c r="BQ563" s="14">
        <f t="shared" si="201"/>
        <v>0</v>
      </c>
      <c r="BS563" s="14">
        <f t="shared" si="202"/>
        <v>0</v>
      </c>
      <c r="BU563" s="14">
        <f t="shared" si="203"/>
        <v>0</v>
      </c>
      <c r="BW563" s="14">
        <f t="shared" si="204"/>
        <v>0</v>
      </c>
      <c r="BY563" s="14">
        <f t="shared" si="205"/>
        <v>0</v>
      </c>
      <c r="CA563" s="14">
        <f t="shared" si="206"/>
        <v>0</v>
      </c>
      <c r="CC563" s="14">
        <f t="shared" si="207"/>
        <v>0</v>
      </c>
      <c r="CE563" s="14">
        <f t="shared" si="208"/>
        <v>0</v>
      </c>
      <c r="CG563" s="14">
        <f t="shared" si="209"/>
        <v>0</v>
      </c>
      <c r="CI563" s="14">
        <f t="shared" si="210"/>
        <v>0</v>
      </c>
      <c r="CK563" s="14">
        <f t="shared" si="211"/>
        <v>0</v>
      </c>
      <c r="CM563" s="14">
        <f t="shared" si="212"/>
        <v>0</v>
      </c>
      <c r="CO563" s="14">
        <f t="shared" si="213"/>
        <v>0</v>
      </c>
      <c r="CQ563" s="14">
        <f t="shared" si="214"/>
        <v>0</v>
      </c>
      <c r="CS563" s="14">
        <f t="shared" si="215"/>
        <v>0</v>
      </c>
    </row>
    <row r="564" spans="2:97" x14ac:dyDescent="0.35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6" t="s">
        <v>1473</v>
      </c>
      <c r="AY564" s="14">
        <f t="shared" si="192"/>
        <v>0</v>
      </c>
      <c r="BA564" s="14">
        <f t="shared" si="193"/>
        <v>0</v>
      </c>
      <c r="BC564" s="14">
        <f t="shared" si="194"/>
        <v>0</v>
      </c>
      <c r="BE564" s="14">
        <f t="shared" si="195"/>
        <v>0</v>
      </c>
      <c r="BG564" s="14">
        <f t="shared" si="196"/>
        <v>0</v>
      </c>
      <c r="BI564" s="14">
        <f t="shared" si="197"/>
        <v>0</v>
      </c>
      <c r="BK564" s="14">
        <f t="shared" si="198"/>
        <v>0</v>
      </c>
      <c r="BM564" s="14">
        <f t="shared" si="199"/>
        <v>0</v>
      </c>
      <c r="BO564" s="14">
        <f t="shared" si="200"/>
        <v>0</v>
      </c>
      <c r="BQ564" s="14">
        <f t="shared" si="201"/>
        <v>0</v>
      </c>
      <c r="BS564" s="14">
        <f t="shared" si="202"/>
        <v>0</v>
      </c>
      <c r="BU564" s="14">
        <f t="shared" si="203"/>
        <v>0</v>
      </c>
      <c r="BW564" s="14">
        <f t="shared" si="204"/>
        <v>0</v>
      </c>
      <c r="BY564" s="14">
        <f t="shared" si="205"/>
        <v>0</v>
      </c>
      <c r="CA564" s="14">
        <f t="shared" si="206"/>
        <v>0</v>
      </c>
      <c r="CC564" s="14">
        <f t="shared" si="207"/>
        <v>0</v>
      </c>
      <c r="CE564" s="14">
        <f t="shared" si="208"/>
        <v>0</v>
      </c>
      <c r="CG564" s="14">
        <f t="shared" si="209"/>
        <v>0</v>
      </c>
      <c r="CI564" s="14">
        <f t="shared" si="210"/>
        <v>0</v>
      </c>
      <c r="CK564" s="14">
        <f t="shared" si="211"/>
        <v>0</v>
      </c>
      <c r="CM564" s="14">
        <f t="shared" si="212"/>
        <v>0</v>
      </c>
      <c r="CO564" s="14">
        <f t="shared" si="213"/>
        <v>0</v>
      </c>
      <c r="CQ564" s="14">
        <f t="shared" si="214"/>
        <v>0</v>
      </c>
      <c r="CS564" s="14">
        <f t="shared" si="215"/>
        <v>0</v>
      </c>
    </row>
    <row r="565" spans="2:97" x14ac:dyDescent="0.3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6" t="s">
        <v>1473</v>
      </c>
      <c r="AY565" s="14">
        <f t="shared" si="192"/>
        <v>0</v>
      </c>
      <c r="BA565" s="14">
        <f t="shared" si="193"/>
        <v>0</v>
      </c>
      <c r="BC565" s="14">
        <f t="shared" si="194"/>
        <v>0</v>
      </c>
      <c r="BE565" s="14">
        <f t="shared" si="195"/>
        <v>0</v>
      </c>
      <c r="BG565" s="14">
        <f t="shared" si="196"/>
        <v>0</v>
      </c>
      <c r="BI565" s="14">
        <f t="shared" si="197"/>
        <v>0</v>
      </c>
      <c r="BK565" s="14">
        <f t="shared" si="198"/>
        <v>0</v>
      </c>
      <c r="BM565" s="14">
        <f t="shared" si="199"/>
        <v>0</v>
      </c>
      <c r="BO565" s="14">
        <f t="shared" si="200"/>
        <v>0</v>
      </c>
      <c r="BQ565" s="14">
        <f t="shared" si="201"/>
        <v>0</v>
      </c>
      <c r="BS565" s="14">
        <f t="shared" si="202"/>
        <v>0</v>
      </c>
      <c r="BU565" s="14">
        <f t="shared" si="203"/>
        <v>0</v>
      </c>
      <c r="BW565" s="14">
        <f t="shared" si="204"/>
        <v>0</v>
      </c>
      <c r="BY565" s="14">
        <f t="shared" si="205"/>
        <v>0</v>
      </c>
      <c r="CA565" s="14">
        <f t="shared" si="206"/>
        <v>0</v>
      </c>
      <c r="CC565" s="14">
        <f t="shared" si="207"/>
        <v>0</v>
      </c>
      <c r="CE565" s="14">
        <f t="shared" si="208"/>
        <v>0</v>
      </c>
      <c r="CG565" s="14">
        <f t="shared" si="209"/>
        <v>0</v>
      </c>
      <c r="CI565" s="14">
        <f t="shared" si="210"/>
        <v>0</v>
      </c>
      <c r="CK565" s="14">
        <f t="shared" si="211"/>
        <v>0</v>
      </c>
      <c r="CM565" s="14">
        <f t="shared" si="212"/>
        <v>0</v>
      </c>
      <c r="CO565" s="14">
        <f t="shared" si="213"/>
        <v>0</v>
      </c>
      <c r="CQ565" s="14">
        <f t="shared" si="214"/>
        <v>0</v>
      </c>
      <c r="CS565" s="14">
        <f t="shared" si="215"/>
        <v>0</v>
      </c>
    </row>
    <row r="566" spans="2:97" x14ac:dyDescent="0.35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6" t="s">
        <v>1473</v>
      </c>
      <c r="AY566" s="14">
        <f t="shared" si="192"/>
        <v>0</v>
      </c>
      <c r="BA566" s="14">
        <f t="shared" si="193"/>
        <v>0</v>
      </c>
      <c r="BC566" s="14">
        <f t="shared" si="194"/>
        <v>0</v>
      </c>
      <c r="BE566" s="14">
        <f t="shared" si="195"/>
        <v>0</v>
      </c>
      <c r="BG566" s="14">
        <f t="shared" si="196"/>
        <v>0</v>
      </c>
      <c r="BI566" s="14">
        <f t="shared" si="197"/>
        <v>0</v>
      </c>
      <c r="BK566" s="14">
        <f t="shared" si="198"/>
        <v>0</v>
      </c>
      <c r="BM566" s="14">
        <f t="shared" si="199"/>
        <v>0</v>
      </c>
      <c r="BO566" s="14">
        <f t="shared" si="200"/>
        <v>0</v>
      </c>
      <c r="BQ566" s="14">
        <f t="shared" si="201"/>
        <v>0</v>
      </c>
      <c r="BS566" s="14">
        <f t="shared" si="202"/>
        <v>0</v>
      </c>
      <c r="BU566" s="14">
        <f t="shared" si="203"/>
        <v>0</v>
      </c>
      <c r="BW566" s="14">
        <f t="shared" si="204"/>
        <v>0</v>
      </c>
      <c r="BY566" s="14">
        <f t="shared" si="205"/>
        <v>0</v>
      </c>
      <c r="CA566" s="14">
        <f t="shared" si="206"/>
        <v>0</v>
      </c>
      <c r="CC566" s="14">
        <f t="shared" si="207"/>
        <v>0</v>
      </c>
      <c r="CE566" s="14">
        <f t="shared" si="208"/>
        <v>0</v>
      </c>
      <c r="CG566" s="14">
        <f t="shared" si="209"/>
        <v>0</v>
      </c>
      <c r="CI566" s="14">
        <f t="shared" si="210"/>
        <v>0</v>
      </c>
      <c r="CK566" s="14">
        <f t="shared" si="211"/>
        <v>0</v>
      </c>
      <c r="CM566" s="14">
        <f t="shared" si="212"/>
        <v>0</v>
      </c>
      <c r="CO566" s="14">
        <f t="shared" si="213"/>
        <v>0</v>
      </c>
      <c r="CQ566" s="14">
        <f t="shared" si="214"/>
        <v>0</v>
      </c>
      <c r="CS566" s="14">
        <f t="shared" si="215"/>
        <v>0</v>
      </c>
    </row>
    <row r="567" spans="2:97" x14ac:dyDescent="0.35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6" t="s">
        <v>1473</v>
      </c>
      <c r="AY567" s="14">
        <f t="shared" si="192"/>
        <v>0</v>
      </c>
      <c r="BA567" s="14">
        <f t="shared" si="193"/>
        <v>0</v>
      </c>
      <c r="BC567" s="14">
        <f t="shared" si="194"/>
        <v>0</v>
      </c>
      <c r="BE567" s="14">
        <f t="shared" si="195"/>
        <v>0</v>
      </c>
      <c r="BG567" s="14">
        <f t="shared" si="196"/>
        <v>0</v>
      </c>
      <c r="BI567" s="14">
        <f t="shared" si="197"/>
        <v>0</v>
      </c>
      <c r="BK567" s="14">
        <f t="shared" si="198"/>
        <v>0</v>
      </c>
      <c r="BM567" s="14">
        <f t="shared" si="199"/>
        <v>0</v>
      </c>
      <c r="BO567" s="14">
        <f t="shared" si="200"/>
        <v>0</v>
      </c>
      <c r="BQ567" s="14">
        <f t="shared" si="201"/>
        <v>0</v>
      </c>
      <c r="BS567" s="14">
        <f t="shared" si="202"/>
        <v>0</v>
      </c>
      <c r="BU567" s="14">
        <f t="shared" si="203"/>
        <v>0</v>
      </c>
      <c r="BW567" s="14">
        <f t="shared" si="204"/>
        <v>0</v>
      </c>
      <c r="BY567" s="14">
        <f t="shared" si="205"/>
        <v>0</v>
      </c>
      <c r="CA567" s="14">
        <f t="shared" si="206"/>
        <v>0</v>
      </c>
      <c r="CC567" s="14">
        <f t="shared" si="207"/>
        <v>0</v>
      </c>
      <c r="CE567" s="14">
        <f t="shared" si="208"/>
        <v>0</v>
      </c>
      <c r="CG567" s="14">
        <f t="shared" si="209"/>
        <v>0</v>
      </c>
      <c r="CI567" s="14">
        <f t="shared" si="210"/>
        <v>0</v>
      </c>
      <c r="CK567" s="14">
        <f t="shared" si="211"/>
        <v>0</v>
      </c>
      <c r="CM567" s="14">
        <f t="shared" si="212"/>
        <v>0</v>
      </c>
      <c r="CO567" s="14">
        <f t="shared" si="213"/>
        <v>0</v>
      </c>
      <c r="CQ567" s="14">
        <f t="shared" si="214"/>
        <v>0</v>
      </c>
      <c r="CS567" s="14">
        <f t="shared" si="215"/>
        <v>0</v>
      </c>
    </row>
    <row r="568" spans="2:97" x14ac:dyDescent="0.35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6" t="s">
        <v>1473</v>
      </c>
      <c r="AY568" s="14">
        <f t="shared" si="192"/>
        <v>0</v>
      </c>
      <c r="BA568" s="14">
        <f t="shared" si="193"/>
        <v>0</v>
      </c>
      <c r="BC568" s="14">
        <f t="shared" si="194"/>
        <v>0</v>
      </c>
      <c r="BE568" s="14">
        <f t="shared" si="195"/>
        <v>0</v>
      </c>
      <c r="BG568" s="14">
        <f t="shared" si="196"/>
        <v>0</v>
      </c>
      <c r="BI568" s="14">
        <f t="shared" si="197"/>
        <v>0</v>
      </c>
      <c r="BK568" s="14">
        <f t="shared" si="198"/>
        <v>0</v>
      </c>
      <c r="BM568" s="14">
        <f t="shared" si="199"/>
        <v>0</v>
      </c>
      <c r="BO568" s="14">
        <f t="shared" si="200"/>
        <v>0</v>
      </c>
      <c r="BQ568" s="14">
        <f t="shared" si="201"/>
        <v>0</v>
      </c>
      <c r="BS568" s="14">
        <f t="shared" si="202"/>
        <v>0</v>
      </c>
      <c r="BU568" s="14">
        <f t="shared" si="203"/>
        <v>0</v>
      </c>
      <c r="BW568" s="14">
        <f t="shared" si="204"/>
        <v>0</v>
      </c>
      <c r="BY568" s="14">
        <f t="shared" si="205"/>
        <v>0</v>
      </c>
      <c r="CA568" s="14">
        <f t="shared" si="206"/>
        <v>0</v>
      </c>
      <c r="CC568" s="14">
        <f t="shared" si="207"/>
        <v>0</v>
      </c>
      <c r="CE568" s="14">
        <f t="shared" si="208"/>
        <v>0</v>
      </c>
      <c r="CG568" s="14">
        <f t="shared" si="209"/>
        <v>0</v>
      </c>
      <c r="CI568" s="14">
        <f t="shared" si="210"/>
        <v>0</v>
      </c>
      <c r="CK568" s="14">
        <f t="shared" si="211"/>
        <v>0</v>
      </c>
      <c r="CM568" s="14">
        <f t="shared" si="212"/>
        <v>0</v>
      </c>
      <c r="CO568" s="14">
        <f t="shared" si="213"/>
        <v>0</v>
      </c>
      <c r="CQ568" s="14">
        <f t="shared" si="214"/>
        <v>0</v>
      </c>
      <c r="CS568" s="14">
        <f t="shared" si="215"/>
        <v>0</v>
      </c>
    </row>
    <row r="569" spans="2:97" x14ac:dyDescent="0.35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6" t="s">
        <v>1473</v>
      </c>
      <c r="AY569" s="14">
        <f t="shared" si="192"/>
        <v>0</v>
      </c>
      <c r="BA569" s="14">
        <f t="shared" si="193"/>
        <v>0</v>
      </c>
      <c r="BC569" s="14">
        <f t="shared" si="194"/>
        <v>0</v>
      </c>
      <c r="BE569" s="14">
        <f t="shared" si="195"/>
        <v>0</v>
      </c>
      <c r="BG569" s="14">
        <f t="shared" si="196"/>
        <v>0</v>
      </c>
      <c r="BI569" s="14">
        <f t="shared" si="197"/>
        <v>0</v>
      </c>
      <c r="BK569" s="14">
        <f t="shared" si="198"/>
        <v>0</v>
      </c>
      <c r="BM569" s="14">
        <f t="shared" si="199"/>
        <v>0</v>
      </c>
      <c r="BO569" s="14">
        <f t="shared" si="200"/>
        <v>0</v>
      </c>
      <c r="BQ569" s="14">
        <f t="shared" si="201"/>
        <v>0</v>
      </c>
      <c r="BS569" s="14">
        <f t="shared" si="202"/>
        <v>0</v>
      </c>
      <c r="BU569" s="14">
        <f t="shared" si="203"/>
        <v>0</v>
      </c>
      <c r="BW569" s="14">
        <f t="shared" si="204"/>
        <v>0</v>
      </c>
      <c r="BY569" s="14">
        <f t="shared" si="205"/>
        <v>0</v>
      </c>
      <c r="CA569" s="14">
        <f t="shared" si="206"/>
        <v>0</v>
      </c>
      <c r="CC569" s="14">
        <f t="shared" si="207"/>
        <v>0</v>
      </c>
      <c r="CE569" s="14">
        <f t="shared" si="208"/>
        <v>0</v>
      </c>
      <c r="CG569" s="14">
        <f t="shared" si="209"/>
        <v>0</v>
      </c>
      <c r="CI569" s="14">
        <f t="shared" si="210"/>
        <v>0</v>
      </c>
      <c r="CK569" s="14">
        <f t="shared" si="211"/>
        <v>0</v>
      </c>
      <c r="CM569" s="14">
        <f t="shared" si="212"/>
        <v>0</v>
      </c>
      <c r="CO569" s="14">
        <f t="shared" si="213"/>
        <v>0</v>
      </c>
      <c r="CQ569" s="14">
        <f t="shared" si="214"/>
        <v>0</v>
      </c>
      <c r="CS569" s="14">
        <f t="shared" si="215"/>
        <v>0</v>
      </c>
    </row>
    <row r="570" spans="2:97" x14ac:dyDescent="0.35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6" t="s">
        <v>1473</v>
      </c>
      <c r="AY570" s="14">
        <f t="shared" si="192"/>
        <v>0</v>
      </c>
      <c r="BA570" s="14">
        <f t="shared" si="193"/>
        <v>0</v>
      </c>
      <c r="BC570" s="14">
        <f t="shared" si="194"/>
        <v>0</v>
      </c>
      <c r="BE570" s="14">
        <f t="shared" si="195"/>
        <v>0</v>
      </c>
      <c r="BG570" s="14">
        <f t="shared" si="196"/>
        <v>0</v>
      </c>
      <c r="BI570" s="14">
        <f t="shared" si="197"/>
        <v>0</v>
      </c>
      <c r="BK570" s="14">
        <f t="shared" si="198"/>
        <v>0</v>
      </c>
      <c r="BM570" s="14">
        <f t="shared" si="199"/>
        <v>0</v>
      </c>
      <c r="BO570" s="14">
        <f t="shared" si="200"/>
        <v>0</v>
      </c>
      <c r="BQ570" s="14">
        <f t="shared" si="201"/>
        <v>0</v>
      </c>
      <c r="BS570" s="14">
        <f t="shared" si="202"/>
        <v>0</v>
      </c>
      <c r="BU570" s="14">
        <f t="shared" si="203"/>
        <v>0</v>
      </c>
      <c r="BW570" s="14">
        <f t="shared" si="204"/>
        <v>0</v>
      </c>
      <c r="BY570" s="14">
        <f t="shared" si="205"/>
        <v>0</v>
      </c>
      <c r="CA570" s="14">
        <f t="shared" si="206"/>
        <v>0</v>
      </c>
      <c r="CC570" s="14">
        <f t="shared" si="207"/>
        <v>0</v>
      </c>
      <c r="CE570" s="14">
        <f t="shared" si="208"/>
        <v>0</v>
      </c>
      <c r="CG570" s="14">
        <f t="shared" si="209"/>
        <v>0</v>
      </c>
      <c r="CI570" s="14">
        <f t="shared" si="210"/>
        <v>0</v>
      </c>
      <c r="CK570" s="14">
        <f t="shared" si="211"/>
        <v>0</v>
      </c>
      <c r="CM570" s="14">
        <f t="shared" si="212"/>
        <v>0</v>
      </c>
      <c r="CO570" s="14">
        <f t="shared" si="213"/>
        <v>0</v>
      </c>
      <c r="CQ570" s="14">
        <f t="shared" si="214"/>
        <v>0</v>
      </c>
      <c r="CS570" s="14">
        <f t="shared" si="215"/>
        <v>0</v>
      </c>
    </row>
    <row r="571" spans="2:97" x14ac:dyDescent="0.35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6" t="s">
        <v>1473</v>
      </c>
      <c r="AY571" s="14">
        <f t="shared" si="192"/>
        <v>0</v>
      </c>
      <c r="BA571" s="14">
        <f t="shared" si="193"/>
        <v>0</v>
      </c>
      <c r="BC571" s="14">
        <f t="shared" si="194"/>
        <v>0</v>
      </c>
      <c r="BE571" s="14">
        <f t="shared" si="195"/>
        <v>0</v>
      </c>
      <c r="BG571" s="14">
        <f t="shared" si="196"/>
        <v>0</v>
      </c>
      <c r="BI571" s="14">
        <f t="shared" si="197"/>
        <v>0</v>
      </c>
      <c r="BK571" s="14">
        <f t="shared" si="198"/>
        <v>0</v>
      </c>
      <c r="BM571" s="14">
        <f t="shared" si="199"/>
        <v>0</v>
      </c>
      <c r="BO571" s="14">
        <f t="shared" si="200"/>
        <v>0</v>
      </c>
      <c r="BQ571" s="14">
        <f t="shared" si="201"/>
        <v>0</v>
      </c>
      <c r="BS571" s="14">
        <f t="shared" si="202"/>
        <v>0</v>
      </c>
      <c r="BU571" s="14">
        <f t="shared" si="203"/>
        <v>0</v>
      </c>
      <c r="BW571" s="14">
        <f t="shared" si="204"/>
        <v>0</v>
      </c>
      <c r="BY571" s="14">
        <f t="shared" si="205"/>
        <v>0</v>
      </c>
      <c r="CA571" s="14">
        <f t="shared" si="206"/>
        <v>0</v>
      </c>
      <c r="CC571" s="14">
        <f t="shared" si="207"/>
        <v>0</v>
      </c>
      <c r="CE571" s="14">
        <f t="shared" si="208"/>
        <v>0</v>
      </c>
      <c r="CG571" s="14">
        <f t="shared" si="209"/>
        <v>0</v>
      </c>
      <c r="CI571" s="14">
        <f t="shared" si="210"/>
        <v>0</v>
      </c>
      <c r="CK571" s="14">
        <f t="shared" si="211"/>
        <v>0</v>
      </c>
      <c r="CM571" s="14">
        <f t="shared" si="212"/>
        <v>0</v>
      </c>
      <c r="CO571" s="14">
        <f t="shared" si="213"/>
        <v>0</v>
      </c>
      <c r="CQ571" s="14">
        <f t="shared" si="214"/>
        <v>0</v>
      </c>
      <c r="CS571" s="14">
        <f t="shared" si="215"/>
        <v>0</v>
      </c>
    </row>
    <row r="572" spans="2:97" x14ac:dyDescent="0.35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6" t="s">
        <v>1473</v>
      </c>
      <c r="AY572" s="14">
        <f t="shared" si="192"/>
        <v>0</v>
      </c>
      <c r="BA572" s="14">
        <f t="shared" si="193"/>
        <v>0</v>
      </c>
      <c r="BC572" s="14">
        <f t="shared" si="194"/>
        <v>0</v>
      </c>
      <c r="BE572" s="14">
        <f t="shared" si="195"/>
        <v>0</v>
      </c>
      <c r="BG572" s="14">
        <f t="shared" si="196"/>
        <v>0</v>
      </c>
      <c r="BI572" s="14">
        <f t="shared" si="197"/>
        <v>0</v>
      </c>
      <c r="BK572" s="14">
        <f t="shared" si="198"/>
        <v>0</v>
      </c>
      <c r="BM572" s="14">
        <f t="shared" si="199"/>
        <v>0</v>
      </c>
      <c r="BO572" s="14">
        <f t="shared" si="200"/>
        <v>0</v>
      </c>
      <c r="BQ572" s="14">
        <f t="shared" si="201"/>
        <v>0</v>
      </c>
      <c r="BS572" s="14">
        <f t="shared" si="202"/>
        <v>0</v>
      </c>
      <c r="BU572" s="14">
        <f t="shared" si="203"/>
        <v>0</v>
      </c>
      <c r="BW572" s="14">
        <f t="shared" si="204"/>
        <v>0</v>
      </c>
      <c r="BY572" s="14">
        <f t="shared" si="205"/>
        <v>0</v>
      </c>
      <c r="CA572" s="14">
        <f t="shared" si="206"/>
        <v>0</v>
      </c>
      <c r="CC572" s="14">
        <f t="shared" si="207"/>
        <v>0</v>
      </c>
      <c r="CE572" s="14">
        <f t="shared" si="208"/>
        <v>0</v>
      </c>
      <c r="CG572" s="14">
        <f t="shared" si="209"/>
        <v>0</v>
      </c>
      <c r="CI572" s="14">
        <f t="shared" si="210"/>
        <v>0</v>
      </c>
      <c r="CK572" s="14">
        <f t="shared" si="211"/>
        <v>0</v>
      </c>
      <c r="CM572" s="14">
        <f t="shared" si="212"/>
        <v>0</v>
      </c>
      <c r="CO572" s="14">
        <f t="shared" si="213"/>
        <v>0</v>
      </c>
      <c r="CQ572" s="14">
        <f t="shared" si="214"/>
        <v>0</v>
      </c>
      <c r="CS572" s="14">
        <f t="shared" si="215"/>
        <v>0</v>
      </c>
    </row>
    <row r="573" spans="2:97" x14ac:dyDescent="0.35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6" t="s">
        <v>1473</v>
      </c>
      <c r="AY573" s="14">
        <f t="shared" si="192"/>
        <v>0</v>
      </c>
      <c r="BA573" s="14">
        <f t="shared" si="193"/>
        <v>0</v>
      </c>
      <c r="BC573" s="14">
        <f t="shared" si="194"/>
        <v>0</v>
      </c>
      <c r="BE573" s="14">
        <f t="shared" si="195"/>
        <v>0</v>
      </c>
      <c r="BG573" s="14">
        <f t="shared" si="196"/>
        <v>0</v>
      </c>
      <c r="BI573" s="14">
        <f t="shared" si="197"/>
        <v>0</v>
      </c>
      <c r="BK573" s="14">
        <f t="shared" si="198"/>
        <v>0</v>
      </c>
      <c r="BM573" s="14">
        <f t="shared" si="199"/>
        <v>0</v>
      </c>
      <c r="BO573" s="14">
        <f t="shared" si="200"/>
        <v>0</v>
      </c>
      <c r="BQ573" s="14">
        <f t="shared" si="201"/>
        <v>0</v>
      </c>
      <c r="BS573" s="14">
        <f t="shared" si="202"/>
        <v>0</v>
      </c>
      <c r="BU573" s="14">
        <f t="shared" si="203"/>
        <v>0</v>
      </c>
      <c r="BW573" s="14">
        <f t="shared" si="204"/>
        <v>0</v>
      </c>
      <c r="BY573" s="14">
        <f t="shared" si="205"/>
        <v>0</v>
      </c>
      <c r="CA573" s="14">
        <f t="shared" si="206"/>
        <v>0</v>
      </c>
      <c r="CC573" s="14">
        <f t="shared" si="207"/>
        <v>0</v>
      </c>
      <c r="CE573" s="14">
        <f t="shared" si="208"/>
        <v>0</v>
      </c>
      <c r="CG573" s="14">
        <f t="shared" si="209"/>
        <v>0</v>
      </c>
      <c r="CI573" s="14">
        <f t="shared" si="210"/>
        <v>0</v>
      </c>
      <c r="CK573" s="14">
        <f t="shared" si="211"/>
        <v>0</v>
      </c>
      <c r="CM573" s="14">
        <f t="shared" si="212"/>
        <v>0</v>
      </c>
      <c r="CO573" s="14">
        <f t="shared" si="213"/>
        <v>0</v>
      </c>
      <c r="CQ573" s="14">
        <f t="shared" si="214"/>
        <v>0</v>
      </c>
      <c r="CS573" s="14">
        <f t="shared" si="215"/>
        <v>0</v>
      </c>
    </row>
    <row r="574" spans="2:97" x14ac:dyDescent="0.35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6" t="s">
        <v>1473</v>
      </c>
      <c r="AY574" s="14">
        <f t="shared" si="192"/>
        <v>0</v>
      </c>
      <c r="BA574" s="14">
        <f t="shared" si="193"/>
        <v>0</v>
      </c>
      <c r="BC574" s="14">
        <f t="shared" si="194"/>
        <v>0</v>
      </c>
      <c r="BE574" s="14">
        <f t="shared" si="195"/>
        <v>0</v>
      </c>
      <c r="BG574" s="14">
        <f t="shared" si="196"/>
        <v>0</v>
      </c>
      <c r="BI574" s="14">
        <f t="shared" si="197"/>
        <v>0</v>
      </c>
      <c r="BK574" s="14">
        <f t="shared" si="198"/>
        <v>0</v>
      </c>
      <c r="BM574" s="14">
        <f t="shared" si="199"/>
        <v>0</v>
      </c>
      <c r="BO574" s="14">
        <f t="shared" si="200"/>
        <v>0</v>
      </c>
      <c r="BQ574" s="14">
        <f t="shared" si="201"/>
        <v>0</v>
      </c>
      <c r="BS574" s="14">
        <f t="shared" si="202"/>
        <v>0</v>
      </c>
      <c r="BU574" s="14">
        <f t="shared" si="203"/>
        <v>0</v>
      </c>
      <c r="BW574" s="14">
        <f t="shared" si="204"/>
        <v>0</v>
      </c>
      <c r="BY574" s="14">
        <f t="shared" si="205"/>
        <v>0</v>
      </c>
      <c r="CA574" s="14">
        <f t="shared" si="206"/>
        <v>0</v>
      </c>
      <c r="CC574" s="14">
        <f t="shared" si="207"/>
        <v>0</v>
      </c>
      <c r="CE574" s="14">
        <f t="shared" si="208"/>
        <v>0</v>
      </c>
      <c r="CG574" s="14">
        <f t="shared" si="209"/>
        <v>0</v>
      </c>
      <c r="CI574" s="14">
        <f t="shared" si="210"/>
        <v>0</v>
      </c>
      <c r="CK574" s="14">
        <f t="shared" si="211"/>
        <v>0</v>
      </c>
      <c r="CM574" s="14">
        <f t="shared" si="212"/>
        <v>0</v>
      </c>
      <c r="CO574" s="14">
        <f t="shared" si="213"/>
        <v>0</v>
      </c>
      <c r="CQ574" s="14">
        <f t="shared" si="214"/>
        <v>0</v>
      </c>
      <c r="CS574" s="14">
        <f t="shared" si="215"/>
        <v>0</v>
      </c>
    </row>
    <row r="575" spans="2:97" x14ac:dyDescent="0.3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6" t="s">
        <v>1473</v>
      </c>
      <c r="AY575" s="14">
        <f t="shared" si="192"/>
        <v>0</v>
      </c>
      <c r="BA575" s="14">
        <f t="shared" si="193"/>
        <v>0</v>
      </c>
      <c r="BC575" s="14">
        <f t="shared" si="194"/>
        <v>0</v>
      </c>
      <c r="BE575" s="14">
        <f t="shared" si="195"/>
        <v>0</v>
      </c>
      <c r="BG575" s="14">
        <f t="shared" si="196"/>
        <v>0</v>
      </c>
      <c r="BI575" s="14">
        <f t="shared" si="197"/>
        <v>0</v>
      </c>
      <c r="BK575" s="14">
        <f t="shared" si="198"/>
        <v>0</v>
      </c>
      <c r="BM575" s="14">
        <f t="shared" si="199"/>
        <v>0</v>
      </c>
      <c r="BO575" s="14">
        <f t="shared" si="200"/>
        <v>0</v>
      </c>
      <c r="BQ575" s="14">
        <f t="shared" si="201"/>
        <v>0</v>
      </c>
      <c r="BS575" s="14">
        <f t="shared" si="202"/>
        <v>0</v>
      </c>
      <c r="BU575" s="14">
        <f t="shared" si="203"/>
        <v>0</v>
      </c>
      <c r="BW575" s="14">
        <f t="shared" si="204"/>
        <v>0</v>
      </c>
      <c r="BY575" s="14">
        <f t="shared" si="205"/>
        <v>0</v>
      </c>
      <c r="CA575" s="14">
        <f t="shared" si="206"/>
        <v>0</v>
      </c>
      <c r="CC575" s="14">
        <f t="shared" si="207"/>
        <v>0</v>
      </c>
      <c r="CE575" s="14">
        <f t="shared" si="208"/>
        <v>0</v>
      </c>
      <c r="CG575" s="14">
        <f t="shared" si="209"/>
        <v>0</v>
      </c>
      <c r="CI575" s="14">
        <f t="shared" si="210"/>
        <v>0</v>
      </c>
      <c r="CK575" s="14">
        <f t="shared" si="211"/>
        <v>0</v>
      </c>
      <c r="CM575" s="14">
        <f t="shared" si="212"/>
        <v>0</v>
      </c>
      <c r="CO575" s="14">
        <f t="shared" si="213"/>
        <v>0</v>
      </c>
      <c r="CQ575" s="14">
        <f t="shared" si="214"/>
        <v>0</v>
      </c>
      <c r="CS575" s="14">
        <f t="shared" si="215"/>
        <v>0</v>
      </c>
    </row>
    <row r="576" spans="2:97" x14ac:dyDescent="0.35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6" t="s">
        <v>1473</v>
      </c>
      <c r="AY576" s="14">
        <f t="shared" si="192"/>
        <v>0</v>
      </c>
      <c r="BA576" s="14">
        <f t="shared" si="193"/>
        <v>0</v>
      </c>
      <c r="BC576" s="14">
        <f t="shared" si="194"/>
        <v>0</v>
      </c>
      <c r="BE576" s="14">
        <f t="shared" si="195"/>
        <v>0</v>
      </c>
      <c r="BG576" s="14">
        <f t="shared" si="196"/>
        <v>0</v>
      </c>
      <c r="BI576" s="14">
        <f t="shared" si="197"/>
        <v>0</v>
      </c>
      <c r="BK576" s="14">
        <f t="shared" si="198"/>
        <v>0</v>
      </c>
      <c r="BM576" s="14">
        <f t="shared" si="199"/>
        <v>0</v>
      </c>
      <c r="BO576" s="14">
        <f t="shared" si="200"/>
        <v>0</v>
      </c>
      <c r="BQ576" s="14">
        <f t="shared" si="201"/>
        <v>0</v>
      </c>
      <c r="BS576" s="14">
        <f t="shared" si="202"/>
        <v>0</v>
      </c>
      <c r="BU576" s="14">
        <f t="shared" si="203"/>
        <v>0</v>
      </c>
      <c r="BW576" s="14">
        <f t="shared" si="204"/>
        <v>0</v>
      </c>
      <c r="BY576" s="14">
        <f t="shared" si="205"/>
        <v>0</v>
      </c>
      <c r="CA576" s="14">
        <f t="shared" si="206"/>
        <v>0</v>
      </c>
      <c r="CC576" s="14">
        <f t="shared" si="207"/>
        <v>0</v>
      </c>
      <c r="CE576" s="14">
        <f t="shared" si="208"/>
        <v>0</v>
      </c>
      <c r="CG576" s="14">
        <f t="shared" si="209"/>
        <v>0</v>
      </c>
      <c r="CI576" s="14">
        <f t="shared" si="210"/>
        <v>0</v>
      </c>
      <c r="CK576" s="14">
        <f t="shared" si="211"/>
        <v>0</v>
      </c>
      <c r="CM576" s="14">
        <f t="shared" si="212"/>
        <v>0</v>
      </c>
      <c r="CO576" s="14">
        <f t="shared" si="213"/>
        <v>0</v>
      </c>
      <c r="CQ576" s="14">
        <f t="shared" si="214"/>
        <v>0</v>
      </c>
      <c r="CS576" s="14">
        <f t="shared" si="215"/>
        <v>0</v>
      </c>
    </row>
    <row r="577" spans="2:97" x14ac:dyDescent="0.35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6" t="s">
        <v>1473</v>
      </c>
      <c r="AY577" s="14">
        <f t="shared" si="192"/>
        <v>0</v>
      </c>
      <c r="BA577" s="14">
        <f t="shared" si="193"/>
        <v>0</v>
      </c>
      <c r="BC577" s="14">
        <f t="shared" si="194"/>
        <v>0</v>
      </c>
      <c r="BE577" s="14">
        <f t="shared" si="195"/>
        <v>0</v>
      </c>
      <c r="BG577" s="14">
        <f t="shared" si="196"/>
        <v>0</v>
      </c>
      <c r="BI577" s="14">
        <f t="shared" si="197"/>
        <v>0</v>
      </c>
      <c r="BK577" s="14">
        <f t="shared" si="198"/>
        <v>0</v>
      </c>
      <c r="BM577" s="14">
        <f t="shared" si="199"/>
        <v>0</v>
      </c>
      <c r="BO577" s="14">
        <f t="shared" si="200"/>
        <v>0</v>
      </c>
      <c r="BQ577" s="14">
        <f t="shared" si="201"/>
        <v>0</v>
      </c>
      <c r="BS577" s="14">
        <f t="shared" si="202"/>
        <v>0</v>
      </c>
      <c r="BU577" s="14">
        <f t="shared" si="203"/>
        <v>0</v>
      </c>
      <c r="BW577" s="14">
        <f t="shared" si="204"/>
        <v>0</v>
      </c>
      <c r="BY577" s="14">
        <f t="shared" si="205"/>
        <v>0</v>
      </c>
      <c r="CA577" s="14">
        <f t="shared" si="206"/>
        <v>0</v>
      </c>
      <c r="CC577" s="14">
        <f t="shared" si="207"/>
        <v>0</v>
      </c>
      <c r="CE577" s="14">
        <f t="shared" si="208"/>
        <v>0</v>
      </c>
      <c r="CG577" s="14">
        <f t="shared" si="209"/>
        <v>0</v>
      </c>
      <c r="CI577" s="14">
        <f t="shared" si="210"/>
        <v>0</v>
      </c>
      <c r="CK577" s="14">
        <f t="shared" si="211"/>
        <v>0</v>
      </c>
      <c r="CM577" s="14">
        <f t="shared" si="212"/>
        <v>0</v>
      </c>
      <c r="CO577" s="14">
        <f t="shared" si="213"/>
        <v>0</v>
      </c>
      <c r="CQ577" s="14">
        <f t="shared" si="214"/>
        <v>0</v>
      </c>
      <c r="CS577" s="14">
        <f t="shared" si="215"/>
        <v>0</v>
      </c>
    </row>
    <row r="578" spans="2:97" x14ac:dyDescent="0.35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6" t="s">
        <v>1473</v>
      </c>
      <c r="AY578" s="14">
        <f t="shared" si="192"/>
        <v>0</v>
      </c>
      <c r="BA578" s="14">
        <f t="shared" si="193"/>
        <v>0</v>
      </c>
      <c r="BC578" s="14">
        <f t="shared" si="194"/>
        <v>0</v>
      </c>
      <c r="BE578" s="14">
        <f t="shared" si="195"/>
        <v>0</v>
      </c>
      <c r="BG578" s="14">
        <f t="shared" si="196"/>
        <v>0</v>
      </c>
      <c r="BI578" s="14">
        <f t="shared" si="197"/>
        <v>0</v>
      </c>
      <c r="BK578" s="14">
        <f t="shared" si="198"/>
        <v>0</v>
      </c>
      <c r="BM578" s="14">
        <f t="shared" si="199"/>
        <v>0</v>
      </c>
      <c r="BO578" s="14">
        <f t="shared" si="200"/>
        <v>0</v>
      </c>
      <c r="BQ578" s="14">
        <f t="shared" si="201"/>
        <v>0</v>
      </c>
      <c r="BS578" s="14">
        <f t="shared" si="202"/>
        <v>0</v>
      </c>
      <c r="BU578" s="14">
        <f t="shared" si="203"/>
        <v>0</v>
      </c>
      <c r="BW578" s="14">
        <f t="shared" si="204"/>
        <v>0</v>
      </c>
      <c r="BY578" s="14">
        <f t="shared" si="205"/>
        <v>0</v>
      </c>
      <c r="CA578" s="14">
        <f t="shared" si="206"/>
        <v>0</v>
      </c>
      <c r="CC578" s="14">
        <f t="shared" si="207"/>
        <v>0</v>
      </c>
      <c r="CE578" s="14">
        <f t="shared" si="208"/>
        <v>0</v>
      </c>
      <c r="CG578" s="14">
        <f t="shared" si="209"/>
        <v>0</v>
      </c>
      <c r="CI578" s="14">
        <f t="shared" si="210"/>
        <v>0</v>
      </c>
      <c r="CK578" s="14">
        <f t="shared" si="211"/>
        <v>0</v>
      </c>
      <c r="CM578" s="14">
        <f t="shared" si="212"/>
        <v>0</v>
      </c>
      <c r="CO578" s="14">
        <f t="shared" si="213"/>
        <v>0</v>
      </c>
      <c r="CQ578" s="14">
        <f t="shared" si="214"/>
        <v>0</v>
      </c>
      <c r="CS578" s="14">
        <f t="shared" si="215"/>
        <v>0</v>
      </c>
    </row>
    <row r="579" spans="2:97" x14ac:dyDescent="0.35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6" t="s">
        <v>1473</v>
      </c>
      <c r="AY579" s="14">
        <f t="shared" si="192"/>
        <v>0</v>
      </c>
      <c r="BA579" s="14">
        <f t="shared" si="193"/>
        <v>0</v>
      </c>
      <c r="BC579" s="14">
        <f t="shared" si="194"/>
        <v>0</v>
      </c>
      <c r="BE579" s="14">
        <f t="shared" si="195"/>
        <v>0</v>
      </c>
      <c r="BG579" s="14">
        <f t="shared" si="196"/>
        <v>0</v>
      </c>
      <c r="BI579" s="14">
        <f t="shared" si="197"/>
        <v>0</v>
      </c>
      <c r="BK579" s="14">
        <f t="shared" si="198"/>
        <v>0</v>
      </c>
      <c r="BM579" s="14">
        <f t="shared" si="199"/>
        <v>0</v>
      </c>
      <c r="BO579" s="14">
        <f t="shared" si="200"/>
        <v>0</v>
      </c>
      <c r="BQ579" s="14">
        <f t="shared" si="201"/>
        <v>0</v>
      </c>
      <c r="BS579" s="14">
        <f t="shared" si="202"/>
        <v>0</v>
      </c>
      <c r="BU579" s="14">
        <f t="shared" si="203"/>
        <v>0</v>
      </c>
      <c r="BW579" s="14">
        <f t="shared" si="204"/>
        <v>0</v>
      </c>
      <c r="BY579" s="14">
        <f t="shared" si="205"/>
        <v>0</v>
      </c>
      <c r="CA579" s="14">
        <f t="shared" si="206"/>
        <v>0</v>
      </c>
      <c r="CC579" s="14">
        <f t="shared" si="207"/>
        <v>0</v>
      </c>
      <c r="CE579" s="14">
        <f t="shared" si="208"/>
        <v>0</v>
      </c>
      <c r="CG579" s="14">
        <f t="shared" si="209"/>
        <v>0</v>
      </c>
      <c r="CI579" s="14">
        <f t="shared" si="210"/>
        <v>0</v>
      </c>
      <c r="CK579" s="14">
        <f t="shared" si="211"/>
        <v>0</v>
      </c>
      <c r="CM579" s="14">
        <f t="shared" si="212"/>
        <v>0</v>
      </c>
      <c r="CO579" s="14">
        <f t="shared" si="213"/>
        <v>0</v>
      </c>
      <c r="CQ579" s="14">
        <f t="shared" si="214"/>
        <v>0</v>
      </c>
      <c r="CS579" s="14">
        <f t="shared" si="215"/>
        <v>0</v>
      </c>
    </row>
    <row r="580" spans="2:97" x14ac:dyDescent="0.35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6" t="s">
        <v>1473</v>
      </c>
      <c r="AY580" s="14">
        <f t="shared" si="192"/>
        <v>0</v>
      </c>
      <c r="BA580" s="14">
        <f t="shared" si="193"/>
        <v>0</v>
      </c>
      <c r="BC580" s="14">
        <f t="shared" si="194"/>
        <v>0</v>
      </c>
      <c r="BE580" s="14">
        <f t="shared" si="195"/>
        <v>0</v>
      </c>
      <c r="BG580" s="14">
        <f t="shared" si="196"/>
        <v>0</v>
      </c>
      <c r="BI580" s="14">
        <f t="shared" si="197"/>
        <v>0</v>
      </c>
      <c r="BK580" s="14">
        <f t="shared" si="198"/>
        <v>0</v>
      </c>
      <c r="BM580" s="14">
        <f t="shared" si="199"/>
        <v>0</v>
      </c>
      <c r="BO580" s="14">
        <f t="shared" si="200"/>
        <v>0</v>
      </c>
      <c r="BQ580" s="14">
        <f t="shared" si="201"/>
        <v>0</v>
      </c>
      <c r="BS580" s="14">
        <f t="shared" si="202"/>
        <v>0</v>
      </c>
      <c r="BU580" s="14">
        <f t="shared" si="203"/>
        <v>0</v>
      </c>
      <c r="BW580" s="14">
        <f t="shared" si="204"/>
        <v>0</v>
      </c>
      <c r="BY580" s="14">
        <f t="shared" si="205"/>
        <v>0</v>
      </c>
      <c r="CA580" s="14">
        <f t="shared" si="206"/>
        <v>0</v>
      </c>
      <c r="CC580" s="14">
        <f t="shared" si="207"/>
        <v>0</v>
      </c>
      <c r="CE580" s="14">
        <f t="shared" si="208"/>
        <v>0</v>
      </c>
      <c r="CG580" s="14">
        <f t="shared" si="209"/>
        <v>0</v>
      </c>
      <c r="CI580" s="14">
        <f t="shared" si="210"/>
        <v>0</v>
      </c>
      <c r="CK580" s="14">
        <f t="shared" si="211"/>
        <v>0</v>
      </c>
      <c r="CM580" s="14">
        <f t="shared" si="212"/>
        <v>0</v>
      </c>
      <c r="CO580" s="14">
        <f t="shared" si="213"/>
        <v>0</v>
      </c>
      <c r="CQ580" s="14">
        <f t="shared" si="214"/>
        <v>0</v>
      </c>
      <c r="CS580" s="14">
        <f t="shared" si="215"/>
        <v>0</v>
      </c>
    </row>
    <row r="581" spans="2:97" x14ac:dyDescent="0.35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6" t="s">
        <v>1473</v>
      </c>
      <c r="AY581" s="14">
        <f t="shared" si="192"/>
        <v>0</v>
      </c>
      <c r="BA581" s="14">
        <f t="shared" si="193"/>
        <v>0</v>
      </c>
      <c r="BC581" s="14">
        <f t="shared" si="194"/>
        <v>0</v>
      </c>
      <c r="BE581" s="14">
        <f t="shared" si="195"/>
        <v>0</v>
      </c>
      <c r="BG581" s="14">
        <f t="shared" si="196"/>
        <v>0</v>
      </c>
      <c r="BI581" s="14">
        <f t="shared" si="197"/>
        <v>0</v>
      </c>
      <c r="BK581" s="14">
        <f t="shared" si="198"/>
        <v>0</v>
      </c>
      <c r="BM581" s="14">
        <f t="shared" si="199"/>
        <v>0</v>
      </c>
      <c r="BO581" s="14">
        <f t="shared" si="200"/>
        <v>0</v>
      </c>
      <c r="BQ581" s="14">
        <f t="shared" si="201"/>
        <v>0</v>
      </c>
      <c r="BS581" s="14">
        <f t="shared" si="202"/>
        <v>0</v>
      </c>
      <c r="BU581" s="14">
        <f t="shared" si="203"/>
        <v>0</v>
      </c>
      <c r="BW581" s="14">
        <f t="shared" si="204"/>
        <v>0</v>
      </c>
      <c r="BY581" s="14">
        <f t="shared" si="205"/>
        <v>0</v>
      </c>
      <c r="CA581" s="14">
        <f t="shared" si="206"/>
        <v>0</v>
      </c>
      <c r="CC581" s="14">
        <f t="shared" si="207"/>
        <v>0</v>
      </c>
      <c r="CE581" s="14">
        <f t="shared" si="208"/>
        <v>0</v>
      </c>
      <c r="CG581" s="14">
        <f t="shared" si="209"/>
        <v>0</v>
      </c>
      <c r="CI581" s="14">
        <f t="shared" si="210"/>
        <v>0</v>
      </c>
      <c r="CK581" s="14">
        <f t="shared" si="211"/>
        <v>0</v>
      </c>
      <c r="CM581" s="14">
        <f t="shared" si="212"/>
        <v>0</v>
      </c>
      <c r="CO581" s="14">
        <f t="shared" si="213"/>
        <v>0</v>
      </c>
      <c r="CQ581" s="14">
        <f t="shared" si="214"/>
        <v>0</v>
      </c>
      <c r="CS581" s="14">
        <f t="shared" si="215"/>
        <v>0</v>
      </c>
    </row>
    <row r="582" spans="2:97" x14ac:dyDescent="0.35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6" t="s">
        <v>1473</v>
      </c>
      <c r="AY582" s="14">
        <f t="shared" si="192"/>
        <v>0</v>
      </c>
      <c r="BA582" s="14">
        <f t="shared" si="193"/>
        <v>0</v>
      </c>
      <c r="BC582" s="14">
        <f t="shared" si="194"/>
        <v>0</v>
      </c>
      <c r="BE582" s="14">
        <f t="shared" si="195"/>
        <v>0</v>
      </c>
      <c r="BG582" s="14">
        <f t="shared" si="196"/>
        <v>0</v>
      </c>
      <c r="BI582" s="14">
        <f t="shared" si="197"/>
        <v>0</v>
      </c>
      <c r="BK582" s="14">
        <f t="shared" si="198"/>
        <v>0</v>
      </c>
      <c r="BM582" s="14">
        <f t="shared" si="199"/>
        <v>0</v>
      </c>
      <c r="BO582" s="14">
        <f t="shared" si="200"/>
        <v>0</v>
      </c>
      <c r="BQ582" s="14">
        <f t="shared" si="201"/>
        <v>0</v>
      </c>
      <c r="BS582" s="14">
        <f t="shared" si="202"/>
        <v>0</v>
      </c>
      <c r="BU582" s="14">
        <f t="shared" si="203"/>
        <v>0</v>
      </c>
      <c r="BW582" s="14">
        <f t="shared" si="204"/>
        <v>0</v>
      </c>
      <c r="BY582" s="14">
        <f t="shared" si="205"/>
        <v>0</v>
      </c>
      <c r="CA582" s="14">
        <f t="shared" si="206"/>
        <v>0</v>
      </c>
      <c r="CC582" s="14">
        <f t="shared" si="207"/>
        <v>0</v>
      </c>
      <c r="CE582" s="14">
        <f t="shared" si="208"/>
        <v>0</v>
      </c>
      <c r="CG582" s="14">
        <f t="shared" si="209"/>
        <v>0</v>
      </c>
      <c r="CI582" s="14">
        <f t="shared" si="210"/>
        <v>0</v>
      </c>
      <c r="CK582" s="14">
        <f t="shared" si="211"/>
        <v>0</v>
      </c>
      <c r="CM582" s="14">
        <f t="shared" si="212"/>
        <v>0</v>
      </c>
      <c r="CO582" s="14">
        <f t="shared" si="213"/>
        <v>0</v>
      </c>
      <c r="CQ582" s="14">
        <f t="shared" si="214"/>
        <v>0</v>
      </c>
      <c r="CS582" s="14">
        <f t="shared" si="215"/>
        <v>0</v>
      </c>
    </row>
    <row r="583" spans="2:97" x14ac:dyDescent="0.35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6" t="s">
        <v>1473</v>
      </c>
      <c r="AY583" s="14">
        <f t="shared" si="192"/>
        <v>0</v>
      </c>
      <c r="BA583" s="14">
        <f t="shared" si="193"/>
        <v>0</v>
      </c>
      <c r="BC583" s="14">
        <f t="shared" si="194"/>
        <v>0</v>
      </c>
      <c r="BE583" s="14">
        <f t="shared" si="195"/>
        <v>0</v>
      </c>
      <c r="BG583" s="14">
        <f t="shared" si="196"/>
        <v>0</v>
      </c>
      <c r="BI583" s="14">
        <f t="shared" si="197"/>
        <v>0</v>
      </c>
      <c r="BK583" s="14">
        <f t="shared" si="198"/>
        <v>0</v>
      </c>
      <c r="BM583" s="14">
        <f t="shared" si="199"/>
        <v>0</v>
      </c>
      <c r="BO583" s="14">
        <f t="shared" si="200"/>
        <v>0</v>
      </c>
      <c r="BQ583" s="14">
        <f t="shared" si="201"/>
        <v>0</v>
      </c>
      <c r="BS583" s="14">
        <f t="shared" si="202"/>
        <v>0</v>
      </c>
      <c r="BU583" s="14">
        <f t="shared" si="203"/>
        <v>0</v>
      </c>
      <c r="BW583" s="14">
        <f t="shared" si="204"/>
        <v>0</v>
      </c>
      <c r="BY583" s="14">
        <f t="shared" si="205"/>
        <v>0</v>
      </c>
      <c r="CA583" s="14">
        <f t="shared" si="206"/>
        <v>0</v>
      </c>
      <c r="CC583" s="14">
        <f t="shared" si="207"/>
        <v>0</v>
      </c>
      <c r="CE583" s="14">
        <f t="shared" si="208"/>
        <v>0</v>
      </c>
      <c r="CG583" s="14">
        <f t="shared" si="209"/>
        <v>0</v>
      </c>
      <c r="CI583" s="14">
        <f t="shared" si="210"/>
        <v>0</v>
      </c>
      <c r="CK583" s="14">
        <f t="shared" si="211"/>
        <v>0</v>
      </c>
      <c r="CM583" s="14">
        <f t="shared" si="212"/>
        <v>0</v>
      </c>
      <c r="CO583" s="14">
        <f t="shared" si="213"/>
        <v>0</v>
      </c>
      <c r="CQ583" s="14">
        <f t="shared" si="214"/>
        <v>0</v>
      </c>
      <c r="CS583" s="14">
        <f t="shared" si="215"/>
        <v>0</v>
      </c>
    </row>
    <row r="584" spans="2:97" x14ac:dyDescent="0.35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6" t="s">
        <v>1473</v>
      </c>
      <c r="AY584" s="14">
        <f t="shared" si="192"/>
        <v>0</v>
      </c>
      <c r="BA584" s="14">
        <f t="shared" si="193"/>
        <v>0</v>
      </c>
      <c r="BC584" s="14">
        <f t="shared" si="194"/>
        <v>0</v>
      </c>
      <c r="BE584" s="14">
        <f t="shared" si="195"/>
        <v>0</v>
      </c>
      <c r="BG584" s="14">
        <f t="shared" si="196"/>
        <v>0</v>
      </c>
      <c r="BI584" s="14">
        <f t="shared" si="197"/>
        <v>0</v>
      </c>
      <c r="BK584" s="14">
        <f t="shared" si="198"/>
        <v>0</v>
      </c>
      <c r="BM584" s="14">
        <f t="shared" si="199"/>
        <v>0</v>
      </c>
      <c r="BO584" s="14">
        <f t="shared" si="200"/>
        <v>0</v>
      </c>
      <c r="BQ584" s="14">
        <f t="shared" si="201"/>
        <v>0</v>
      </c>
      <c r="BS584" s="14">
        <f t="shared" si="202"/>
        <v>0</v>
      </c>
      <c r="BU584" s="14">
        <f t="shared" si="203"/>
        <v>0</v>
      </c>
      <c r="BW584" s="14">
        <f t="shared" si="204"/>
        <v>0</v>
      </c>
      <c r="BY584" s="14">
        <f t="shared" si="205"/>
        <v>0</v>
      </c>
      <c r="CA584" s="14">
        <f t="shared" si="206"/>
        <v>0</v>
      </c>
      <c r="CC584" s="14">
        <f t="shared" si="207"/>
        <v>0</v>
      </c>
      <c r="CE584" s="14">
        <f t="shared" si="208"/>
        <v>0</v>
      </c>
      <c r="CG584" s="14">
        <f t="shared" si="209"/>
        <v>0</v>
      </c>
      <c r="CI584" s="14">
        <f t="shared" si="210"/>
        <v>0</v>
      </c>
      <c r="CK584" s="14">
        <f t="shared" si="211"/>
        <v>0</v>
      </c>
      <c r="CM584" s="14">
        <f t="shared" si="212"/>
        <v>0</v>
      </c>
      <c r="CO584" s="14">
        <f t="shared" si="213"/>
        <v>0</v>
      </c>
      <c r="CQ584" s="14">
        <f t="shared" si="214"/>
        <v>0</v>
      </c>
      <c r="CS584" s="14">
        <f t="shared" si="215"/>
        <v>0</v>
      </c>
    </row>
    <row r="585" spans="2:97" x14ac:dyDescent="0.3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6" t="s">
        <v>1473</v>
      </c>
      <c r="AY585" s="14">
        <f t="shared" si="192"/>
        <v>0</v>
      </c>
      <c r="BA585" s="14">
        <f t="shared" si="193"/>
        <v>0</v>
      </c>
      <c r="BC585" s="14">
        <f t="shared" si="194"/>
        <v>0</v>
      </c>
      <c r="BE585" s="14">
        <f t="shared" si="195"/>
        <v>0</v>
      </c>
      <c r="BG585" s="14">
        <f t="shared" si="196"/>
        <v>0</v>
      </c>
      <c r="BI585" s="14">
        <f t="shared" si="197"/>
        <v>0</v>
      </c>
      <c r="BK585" s="14">
        <f t="shared" si="198"/>
        <v>0</v>
      </c>
      <c r="BM585" s="14">
        <f t="shared" si="199"/>
        <v>0</v>
      </c>
      <c r="BO585" s="14">
        <f t="shared" si="200"/>
        <v>0</v>
      </c>
      <c r="BQ585" s="14">
        <f t="shared" si="201"/>
        <v>0</v>
      </c>
      <c r="BS585" s="14">
        <f t="shared" si="202"/>
        <v>0</v>
      </c>
      <c r="BU585" s="14">
        <f t="shared" si="203"/>
        <v>0</v>
      </c>
      <c r="BW585" s="14">
        <f t="shared" si="204"/>
        <v>0</v>
      </c>
      <c r="BY585" s="14">
        <f t="shared" si="205"/>
        <v>0</v>
      </c>
      <c r="CA585" s="14">
        <f t="shared" si="206"/>
        <v>0</v>
      </c>
      <c r="CC585" s="14">
        <f t="shared" si="207"/>
        <v>0</v>
      </c>
      <c r="CE585" s="14">
        <f t="shared" si="208"/>
        <v>0</v>
      </c>
      <c r="CG585" s="14">
        <f t="shared" si="209"/>
        <v>0</v>
      </c>
      <c r="CI585" s="14">
        <f t="shared" si="210"/>
        <v>0</v>
      </c>
      <c r="CK585" s="14">
        <f t="shared" si="211"/>
        <v>0</v>
      </c>
      <c r="CM585" s="14">
        <f t="shared" si="212"/>
        <v>0</v>
      </c>
      <c r="CO585" s="14">
        <f t="shared" si="213"/>
        <v>0</v>
      </c>
      <c r="CQ585" s="14">
        <f t="shared" si="214"/>
        <v>0</v>
      </c>
      <c r="CS585" s="14">
        <f t="shared" si="215"/>
        <v>0</v>
      </c>
    </row>
    <row r="586" spans="2:97" x14ac:dyDescent="0.35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6" t="s">
        <v>1473</v>
      </c>
      <c r="AY586" s="14">
        <f t="shared" ref="AY586:AY649" si="216">IF(LEFT(B586,1)="O","Orange",IF(LEFT(B586,1)="B","Blue",IF(LEFT(B586,1)="Y","Yellow",IF(LEFT(B586,1)="P","Pink",IF(LEFT(B586,1)="G","Green",0)))))</f>
        <v>0</v>
      </c>
      <c r="BA586" s="14">
        <f t="shared" ref="BA586:BA649" si="217">IF(LEFT(D586,1)="O","Orange",IF(LEFT(D586,1)="B","Blue",IF(LEFT(D586,1)="Y","Yellow",IF(LEFT(D586,1)="P","Pink",IF(LEFT(D586,1)="G","Green",0)))))</f>
        <v>0</v>
      </c>
      <c r="BC586" s="14">
        <f t="shared" ref="BC586:BC649" si="218">IF(LEFT(F586,1)="O","Orange",IF(LEFT(F586,1)="B","Blue",IF(LEFT(F586,1)="Y","Yellow",IF(LEFT(F586,1)="P","Pink",IF(LEFT(F586,1)="G","Green",0)))))</f>
        <v>0</v>
      </c>
      <c r="BE586" s="14">
        <f t="shared" ref="BE586:BE649" si="219">IF(LEFT(H586,1)="O","Orange",IF(LEFT(H586,1)="B","Blue",IF(LEFT(H586,1)="Y","Yellow",IF(LEFT(H586,1)="P","Pink",IF(LEFT(H586,1)="G","Green",0)))))</f>
        <v>0</v>
      </c>
      <c r="BG586" s="14">
        <f t="shared" ref="BG586:BG649" si="220">IF(LEFT(J586,1)="O","Orange",IF(LEFT(J586,1)="B","Blue",IF(LEFT(J586,1)="Y","Yellow",IF(LEFT(J586,1)="P","Pink",IF(LEFT(J586,1)="G","Green",0)))))</f>
        <v>0</v>
      </c>
      <c r="BI586" s="14">
        <f t="shared" ref="BI586:BI649" si="221">IF(LEFT(L586,1)="O","Orange",IF(LEFT(L586,1)="B","Blue",IF(LEFT(L586,1)="Y","Yellow",IF(LEFT(L586,1)="P","Pink",IF(LEFT(L586,1)="G","Green",0)))))</f>
        <v>0</v>
      </c>
      <c r="BK586" s="14">
        <f t="shared" ref="BK586:BK649" si="222">IF(LEFT(N586,1)="O","Orange",IF(LEFT(N586,1)="B","Blue",IF(LEFT(N586,1)="Y","Yellow",IF(LEFT(N586,1)="P","Pink",IF(LEFT(N586,1)="G","Green",0)))))</f>
        <v>0</v>
      </c>
      <c r="BM586" s="14">
        <f t="shared" ref="BM586:BM649" si="223">IF(LEFT(P586,1)="O","Orange",IF(LEFT(P586,1)="B","Blue",IF(LEFT(P586,1)="Y","Yellow",IF(LEFT(P586,1)="P","Pink",IF(LEFT(P586,1)="G","Green",0)))))</f>
        <v>0</v>
      </c>
      <c r="BO586" s="14">
        <f t="shared" ref="BO586:BO649" si="224">IF(LEFT(R586,1)="O","Orange",IF(LEFT(R586,1)="B","Blue",IF(LEFT(R586,1)="Y","Yellow",IF(LEFT(R586,1)="P","Pink",IF(LEFT(R586,1)="G","Green",0)))))</f>
        <v>0</v>
      </c>
      <c r="BQ586" s="14">
        <f t="shared" ref="BQ586:BQ649" si="225">IF(LEFT(T586,1)="O","Orange",IF(LEFT(T586,1)="B","Blue",IF(LEFT(T586,1)="Y","Yellow",IF(LEFT(T586,1)="P","Pink",IF(LEFT(T586,1)="G","Green",0)))))</f>
        <v>0</v>
      </c>
      <c r="BS586" s="14">
        <f t="shared" ref="BS586:BS649" si="226">IF(LEFT(V586,1)="O","Orange",IF(LEFT(V586,1)="B","Blue",IF(LEFT(V586,1)="Y","Yellow",IF(LEFT(V586,1)="P","Pink",IF(LEFT(V586,1)="G","Green",0)))))</f>
        <v>0</v>
      </c>
      <c r="BU586" s="14">
        <f t="shared" ref="BU586:BU649" si="227">IF(LEFT(X586,1)="O","Orange",IF(LEFT(X586,1)="B","Blue",IF(LEFT(X586,1)="Y","Yellow",IF(LEFT(X586,1)="P","Pink",IF(LEFT(X586,1)="G","Green",0)))))</f>
        <v>0</v>
      </c>
      <c r="BW586" s="14">
        <f t="shared" ref="BW586:BW649" si="228">IF(LEFT(Z586,1)="O","Orange",IF(LEFT(Z586,1)="B","Blue",IF(LEFT(Z586,1)="Y","Yellow",IF(LEFT(Z586,1)="P","Pink",IF(LEFT(Z586,1)="G","Green",0)))))</f>
        <v>0</v>
      </c>
      <c r="BY586" s="14">
        <f t="shared" ref="BY586:BY649" si="229">IF(LEFT(AB586,1)="O","Orange",IF(LEFT(AB586,1)="B","Blue",IF(LEFT(AB586,1)="Y","Yellow",IF(LEFT(AB586,1)="P","Pink",IF(LEFT(AB586,1)="G","Green",0)))))</f>
        <v>0</v>
      </c>
      <c r="CA586" s="14">
        <f t="shared" ref="CA586:CA649" si="230">IF(LEFT(AD586,1)="O","Orange",IF(LEFT(AD586,1)="B","Blue",IF(LEFT(AD586,1)="Y","Yellow",IF(LEFT(AD586,1)="P","Pink",IF(LEFT(AD586,1)="G","Green",0)))))</f>
        <v>0</v>
      </c>
      <c r="CC586" s="14">
        <f t="shared" ref="CC586:CC649" si="231">IF(LEFT(AF586,1)="O","Orange",IF(LEFT(AF586,1)="B","Blue",IF(LEFT(AF586,1)="Y","Yellow",IF(LEFT(AF586,1)="P","Pink",IF(LEFT(AF586,1)="G","Green",0)))))</f>
        <v>0</v>
      </c>
      <c r="CE586" s="14">
        <f t="shared" ref="CE586:CE649" si="232">IF(LEFT(AH586,1)="O","Orange",IF(LEFT(AH586,1)="B","Blue",IF(LEFT(AH586,1)="Y","Yellow",IF(LEFT(AH586,1)="P","Pink",IF(LEFT(AH586,1)="G","Green",0)))))</f>
        <v>0</v>
      </c>
      <c r="CG586" s="14">
        <f t="shared" ref="CG586:CG649" si="233">IF(LEFT(AJ586,1)="O","Orange",IF(LEFT(AJ586,1)="B","Blue",IF(LEFT(AJ586,1)="Y","Yellow",IF(LEFT(AJ586,1)="P","Pink",IF(LEFT(AJ586,1)="G","Green",0)))))</f>
        <v>0</v>
      </c>
      <c r="CI586" s="14">
        <f t="shared" ref="CI586:CI649" si="234">IF(LEFT(AL586,1)="O","Orange",IF(LEFT(AL586,1)="B","Blue",IF(LEFT(AL586,1)="Y","Yellow",IF(LEFT(AL586,1)="P","Pink",IF(LEFT(AL586,1)="G","Green",0)))))</f>
        <v>0</v>
      </c>
      <c r="CK586" s="14">
        <f t="shared" ref="CK586:CK649" si="235">IF(LEFT(AN586,1)="O","Orange",IF(LEFT(AN586,1)="B","Blue",IF(LEFT(AN586,1)="Y","Yellow",IF(LEFT(AN586,1)="P","Pink",IF(LEFT(AN586,1)="G","Green",0)))))</f>
        <v>0</v>
      </c>
      <c r="CM586" s="14">
        <f t="shared" ref="CM586:CM649" si="236">IF(LEFT(AP586,1)="O","Orange",IF(LEFT(AP586,1)="B","Blue",IF(LEFT(AP586,1)="Y","Yellow",IF(LEFT(AP586,1)="P","Pink",IF(LEFT(AP586,1)="G","Green",0)))))</f>
        <v>0</v>
      </c>
      <c r="CO586" s="14">
        <f t="shared" ref="CO586:CO649" si="237">IF(LEFT(AR586,1)="O","Orange",IF(LEFT(AR586,1)="B","Blue",IF(LEFT(AR586,1)="Y","Yellow",IF(LEFT(AR586,1)="P","Pink",IF(LEFT(AR586,1)="G","Green",0)))))</f>
        <v>0</v>
      </c>
      <c r="CQ586" s="14">
        <f t="shared" ref="CQ586:CQ649" si="238">IF(LEFT(AT586,1)="O","Orange",IF(LEFT(AT586,1)="B","Blue",IF(LEFT(AT586,1)="Y","Yellow",IF(LEFT(AT586,1)="P","Pink",IF(LEFT(AT586,1)="G","Green",0)))))</f>
        <v>0</v>
      </c>
      <c r="CS586" s="14">
        <f t="shared" ref="CS586:CS649" si="239">IF(LEFT(AV586,1)="O","Orange",IF(LEFT(AV586,1)="B","Blue",IF(LEFT(AV586,1)="Y","Yellow",IF(LEFT(AV586,1)="P","Pink",IF(LEFT(AV586,1)="G","Green",0)))))</f>
        <v>0</v>
      </c>
    </row>
    <row r="587" spans="2:97" x14ac:dyDescent="0.35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6" t="s">
        <v>1473</v>
      </c>
      <c r="AY587" s="14">
        <f t="shared" si="216"/>
        <v>0</v>
      </c>
      <c r="BA587" s="14">
        <f t="shared" si="217"/>
        <v>0</v>
      </c>
      <c r="BC587" s="14">
        <f t="shared" si="218"/>
        <v>0</v>
      </c>
      <c r="BE587" s="14">
        <f t="shared" si="219"/>
        <v>0</v>
      </c>
      <c r="BG587" s="14">
        <f t="shared" si="220"/>
        <v>0</v>
      </c>
      <c r="BI587" s="14">
        <f t="shared" si="221"/>
        <v>0</v>
      </c>
      <c r="BK587" s="14">
        <f t="shared" si="222"/>
        <v>0</v>
      </c>
      <c r="BM587" s="14">
        <f t="shared" si="223"/>
        <v>0</v>
      </c>
      <c r="BO587" s="14">
        <f t="shared" si="224"/>
        <v>0</v>
      </c>
      <c r="BQ587" s="14">
        <f t="shared" si="225"/>
        <v>0</v>
      </c>
      <c r="BS587" s="14">
        <f t="shared" si="226"/>
        <v>0</v>
      </c>
      <c r="BU587" s="14">
        <f t="shared" si="227"/>
        <v>0</v>
      </c>
      <c r="BW587" s="14">
        <f t="shared" si="228"/>
        <v>0</v>
      </c>
      <c r="BY587" s="14">
        <f t="shared" si="229"/>
        <v>0</v>
      </c>
      <c r="CA587" s="14">
        <f t="shared" si="230"/>
        <v>0</v>
      </c>
      <c r="CC587" s="14">
        <f t="shared" si="231"/>
        <v>0</v>
      </c>
      <c r="CE587" s="14">
        <f t="shared" si="232"/>
        <v>0</v>
      </c>
      <c r="CG587" s="14">
        <f t="shared" si="233"/>
        <v>0</v>
      </c>
      <c r="CI587" s="14">
        <f t="shared" si="234"/>
        <v>0</v>
      </c>
      <c r="CK587" s="14">
        <f t="shared" si="235"/>
        <v>0</v>
      </c>
      <c r="CM587" s="14">
        <f t="shared" si="236"/>
        <v>0</v>
      </c>
      <c r="CO587" s="14">
        <f t="shared" si="237"/>
        <v>0</v>
      </c>
      <c r="CQ587" s="14">
        <f t="shared" si="238"/>
        <v>0</v>
      </c>
      <c r="CS587" s="14">
        <f t="shared" si="239"/>
        <v>0</v>
      </c>
    </row>
    <row r="588" spans="2:97" x14ac:dyDescent="0.35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6" t="s">
        <v>1473</v>
      </c>
      <c r="AY588" s="14">
        <f t="shared" si="216"/>
        <v>0</v>
      </c>
      <c r="BA588" s="14">
        <f t="shared" si="217"/>
        <v>0</v>
      </c>
      <c r="BC588" s="14">
        <f t="shared" si="218"/>
        <v>0</v>
      </c>
      <c r="BE588" s="14">
        <f t="shared" si="219"/>
        <v>0</v>
      </c>
      <c r="BG588" s="14">
        <f t="shared" si="220"/>
        <v>0</v>
      </c>
      <c r="BI588" s="14">
        <f t="shared" si="221"/>
        <v>0</v>
      </c>
      <c r="BK588" s="14">
        <f t="shared" si="222"/>
        <v>0</v>
      </c>
      <c r="BM588" s="14">
        <f t="shared" si="223"/>
        <v>0</v>
      </c>
      <c r="BO588" s="14">
        <f t="shared" si="224"/>
        <v>0</v>
      </c>
      <c r="BQ588" s="14">
        <f t="shared" si="225"/>
        <v>0</v>
      </c>
      <c r="BS588" s="14">
        <f t="shared" si="226"/>
        <v>0</v>
      </c>
      <c r="BU588" s="14">
        <f t="shared" si="227"/>
        <v>0</v>
      </c>
      <c r="BW588" s="14">
        <f t="shared" si="228"/>
        <v>0</v>
      </c>
      <c r="BY588" s="14">
        <f t="shared" si="229"/>
        <v>0</v>
      </c>
      <c r="CA588" s="14">
        <f t="shared" si="230"/>
        <v>0</v>
      </c>
      <c r="CC588" s="14">
        <f t="shared" si="231"/>
        <v>0</v>
      </c>
      <c r="CE588" s="14">
        <f t="shared" si="232"/>
        <v>0</v>
      </c>
      <c r="CG588" s="14">
        <f t="shared" si="233"/>
        <v>0</v>
      </c>
      <c r="CI588" s="14">
        <f t="shared" si="234"/>
        <v>0</v>
      </c>
      <c r="CK588" s="14">
        <f t="shared" si="235"/>
        <v>0</v>
      </c>
      <c r="CM588" s="14">
        <f t="shared" si="236"/>
        <v>0</v>
      </c>
      <c r="CO588" s="14">
        <f t="shared" si="237"/>
        <v>0</v>
      </c>
      <c r="CQ588" s="14">
        <f t="shared" si="238"/>
        <v>0</v>
      </c>
      <c r="CS588" s="14">
        <f t="shared" si="239"/>
        <v>0</v>
      </c>
    </row>
    <row r="589" spans="2:97" x14ac:dyDescent="0.35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6" t="s">
        <v>1473</v>
      </c>
      <c r="AY589" s="14">
        <f t="shared" si="216"/>
        <v>0</v>
      </c>
      <c r="BA589" s="14">
        <f t="shared" si="217"/>
        <v>0</v>
      </c>
      <c r="BC589" s="14">
        <f t="shared" si="218"/>
        <v>0</v>
      </c>
      <c r="BE589" s="14">
        <f t="shared" si="219"/>
        <v>0</v>
      </c>
      <c r="BG589" s="14">
        <f t="shared" si="220"/>
        <v>0</v>
      </c>
      <c r="BI589" s="14">
        <f t="shared" si="221"/>
        <v>0</v>
      </c>
      <c r="BK589" s="14">
        <f t="shared" si="222"/>
        <v>0</v>
      </c>
      <c r="BM589" s="14">
        <f t="shared" si="223"/>
        <v>0</v>
      </c>
      <c r="BO589" s="14">
        <f t="shared" si="224"/>
        <v>0</v>
      </c>
      <c r="BQ589" s="14">
        <f t="shared" si="225"/>
        <v>0</v>
      </c>
      <c r="BS589" s="14">
        <f t="shared" si="226"/>
        <v>0</v>
      </c>
      <c r="BU589" s="14">
        <f t="shared" si="227"/>
        <v>0</v>
      </c>
      <c r="BW589" s="14">
        <f t="shared" si="228"/>
        <v>0</v>
      </c>
      <c r="BY589" s="14">
        <f t="shared" si="229"/>
        <v>0</v>
      </c>
      <c r="CA589" s="14">
        <f t="shared" si="230"/>
        <v>0</v>
      </c>
      <c r="CC589" s="14">
        <f t="shared" si="231"/>
        <v>0</v>
      </c>
      <c r="CE589" s="14">
        <f t="shared" si="232"/>
        <v>0</v>
      </c>
      <c r="CG589" s="14">
        <f t="shared" si="233"/>
        <v>0</v>
      </c>
      <c r="CI589" s="14">
        <f t="shared" si="234"/>
        <v>0</v>
      </c>
      <c r="CK589" s="14">
        <f t="shared" si="235"/>
        <v>0</v>
      </c>
      <c r="CM589" s="14">
        <f t="shared" si="236"/>
        <v>0</v>
      </c>
      <c r="CO589" s="14">
        <f t="shared" si="237"/>
        <v>0</v>
      </c>
      <c r="CQ589" s="14">
        <f t="shared" si="238"/>
        <v>0</v>
      </c>
      <c r="CS589" s="14">
        <f t="shared" si="239"/>
        <v>0</v>
      </c>
    </row>
    <row r="590" spans="2:97" x14ac:dyDescent="0.35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6" t="s">
        <v>1473</v>
      </c>
      <c r="AY590" s="14">
        <f t="shared" si="216"/>
        <v>0</v>
      </c>
      <c r="BA590" s="14">
        <f t="shared" si="217"/>
        <v>0</v>
      </c>
      <c r="BC590" s="14">
        <f t="shared" si="218"/>
        <v>0</v>
      </c>
      <c r="BE590" s="14">
        <f t="shared" si="219"/>
        <v>0</v>
      </c>
      <c r="BG590" s="14">
        <f t="shared" si="220"/>
        <v>0</v>
      </c>
      <c r="BI590" s="14">
        <f t="shared" si="221"/>
        <v>0</v>
      </c>
      <c r="BK590" s="14">
        <f t="shared" si="222"/>
        <v>0</v>
      </c>
      <c r="BM590" s="14">
        <f t="shared" si="223"/>
        <v>0</v>
      </c>
      <c r="BO590" s="14">
        <f t="shared" si="224"/>
        <v>0</v>
      </c>
      <c r="BQ590" s="14">
        <f t="shared" si="225"/>
        <v>0</v>
      </c>
      <c r="BS590" s="14">
        <f t="shared" si="226"/>
        <v>0</v>
      </c>
      <c r="BU590" s="14">
        <f t="shared" si="227"/>
        <v>0</v>
      </c>
      <c r="BW590" s="14">
        <f t="shared" si="228"/>
        <v>0</v>
      </c>
      <c r="BY590" s="14">
        <f t="shared" si="229"/>
        <v>0</v>
      </c>
      <c r="CA590" s="14">
        <f t="shared" si="230"/>
        <v>0</v>
      </c>
      <c r="CC590" s="14">
        <f t="shared" si="231"/>
        <v>0</v>
      </c>
      <c r="CE590" s="14">
        <f t="shared" si="232"/>
        <v>0</v>
      </c>
      <c r="CG590" s="14">
        <f t="shared" si="233"/>
        <v>0</v>
      </c>
      <c r="CI590" s="14">
        <f t="shared" si="234"/>
        <v>0</v>
      </c>
      <c r="CK590" s="14">
        <f t="shared" si="235"/>
        <v>0</v>
      </c>
      <c r="CM590" s="14">
        <f t="shared" si="236"/>
        <v>0</v>
      </c>
      <c r="CO590" s="14">
        <f t="shared" si="237"/>
        <v>0</v>
      </c>
      <c r="CQ590" s="14">
        <f t="shared" si="238"/>
        <v>0</v>
      </c>
      <c r="CS590" s="14">
        <f t="shared" si="239"/>
        <v>0</v>
      </c>
    </row>
    <row r="591" spans="2:97" x14ac:dyDescent="0.35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6" t="s">
        <v>1473</v>
      </c>
      <c r="AY591" s="14">
        <f t="shared" si="216"/>
        <v>0</v>
      </c>
      <c r="BA591" s="14">
        <f t="shared" si="217"/>
        <v>0</v>
      </c>
      <c r="BC591" s="14">
        <f t="shared" si="218"/>
        <v>0</v>
      </c>
      <c r="BE591" s="14">
        <f t="shared" si="219"/>
        <v>0</v>
      </c>
      <c r="BG591" s="14">
        <f t="shared" si="220"/>
        <v>0</v>
      </c>
      <c r="BI591" s="14">
        <f t="shared" si="221"/>
        <v>0</v>
      </c>
      <c r="BK591" s="14">
        <f t="shared" si="222"/>
        <v>0</v>
      </c>
      <c r="BM591" s="14">
        <f t="shared" si="223"/>
        <v>0</v>
      </c>
      <c r="BO591" s="14">
        <f t="shared" si="224"/>
        <v>0</v>
      </c>
      <c r="BQ591" s="14">
        <f t="shared" si="225"/>
        <v>0</v>
      </c>
      <c r="BS591" s="14">
        <f t="shared" si="226"/>
        <v>0</v>
      </c>
      <c r="BU591" s="14">
        <f t="shared" si="227"/>
        <v>0</v>
      </c>
      <c r="BW591" s="14">
        <f t="shared" si="228"/>
        <v>0</v>
      </c>
      <c r="BY591" s="14">
        <f t="shared" si="229"/>
        <v>0</v>
      </c>
      <c r="CA591" s="14">
        <f t="shared" si="230"/>
        <v>0</v>
      </c>
      <c r="CC591" s="14">
        <f t="shared" si="231"/>
        <v>0</v>
      </c>
      <c r="CE591" s="14">
        <f t="shared" si="232"/>
        <v>0</v>
      </c>
      <c r="CG591" s="14">
        <f t="shared" si="233"/>
        <v>0</v>
      </c>
      <c r="CI591" s="14">
        <f t="shared" si="234"/>
        <v>0</v>
      </c>
      <c r="CK591" s="14">
        <f t="shared" si="235"/>
        <v>0</v>
      </c>
      <c r="CM591" s="14">
        <f t="shared" si="236"/>
        <v>0</v>
      </c>
      <c r="CO591" s="14">
        <f t="shared" si="237"/>
        <v>0</v>
      </c>
      <c r="CQ591" s="14">
        <f t="shared" si="238"/>
        <v>0</v>
      </c>
      <c r="CS591" s="14">
        <f t="shared" si="239"/>
        <v>0</v>
      </c>
    </row>
    <row r="592" spans="2:97" x14ac:dyDescent="0.35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6" t="s">
        <v>1473</v>
      </c>
      <c r="AY592" s="14">
        <f t="shared" si="216"/>
        <v>0</v>
      </c>
      <c r="BA592" s="14">
        <f t="shared" si="217"/>
        <v>0</v>
      </c>
      <c r="BC592" s="14">
        <f t="shared" si="218"/>
        <v>0</v>
      </c>
      <c r="BE592" s="14">
        <f t="shared" si="219"/>
        <v>0</v>
      </c>
      <c r="BG592" s="14">
        <f t="shared" si="220"/>
        <v>0</v>
      </c>
      <c r="BI592" s="14">
        <f t="shared" si="221"/>
        <v>0</v>
      </c>
      <c r="BK592" s="14">
        <f t="shared" si="222"/>
        <v>0</v>
      </c>
      <c r="BM592" s="14">
        <f t="shared" si="223"/>
        <v>0</v>
      </c>
      <c r="BO592" s="14">
        <f t="shared" si="224"/>
        <v>0</v>
      </c>
      <c r="BQ592" s="14">
        <f t="shared" si="225"/>
        <v>0</v>
      </c>
      <c r="BS592" s="14">
        <f t="shared" si="226"/>
        <v>0</v>
      </c>
      <c r="BU592" s="14">
        <f t="shared" si="227"/>
        <v>0</v>
      </c>
      <c r="BW592" s="14">
        <f t="shared" si="228"/>
        <v>0</v>
      </c>
      <c r="BY592" s="14">
        <f t="shared" si="229"/>
        <v>0</v>
      </c>
      <c r="CA592" s="14">
        <f t="shared" si="230"/>
        <v>0</v>
      </c>
      <c r="CC592" s="14">
        <f t="shared" si="231"/>
        <v>0</v>
      </c>
      <c r="CE592" s="14">
        <f t="shared" si="232"/>
        <v>0</v>
      </c>
      <c r="CG592" s="14">
        <f t="shared" si="233"/>
        <v>0</v>
      </c>
      <c r="CI592" s="14">
        <f t="shared" si="234"/>
        <v>0</v>
      </c>
      <c r="CK592" s="14">
        <f t="shared" si="235"/>
        <v>0</v>
      </c>
      <c r="CM592" s="14">
        <f t="shared" si="236"/>
        <v>0</v>
      </c>
      <c r="CO592" s="14">
        <f t="shared" si="237"/>
        <v>0</v>
      </c>
      <c r="CQ592" s="14">
        <f t="shared" si="238"/>
        <v>0</v>
      </c>
      <c r="CS592" s="14">
        <f t="shared" si="239"/>
        <v>0</v>
      </c>
    </row>
    <row r="593" spans="2:97" x14ac:dyDescent="0.35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6" t="s">
        <v>1473</v>
      </c>
      <c r="AY593" s="14">
        <f t="shared" si="216"/>
        <v>0</v>
      </c>
      <c r="BA593" s="14">
        <f t="shared" si="217"/>
        <v>0</v>
      </c>
      <c r="BC593" s="14">
        <f t="shared" si="218"/>
        <v>0</v>
      </c>
      <c r="BE593" s="14">
        <f t="shared" si="219"/>
        <v>0</v>
      </c>
      <c r="BG593" s="14">
        <f t="shared" si="220"/>
        <v>0</v>
      </c>
      <c r="BI593" s="14">
        <f t="shared" si="221"/>
        <v>0</v>
      </c>
      <c r="BK593" s="14">
        <f t="shared" si="222"/>
        <v>0</v>
      </c>
      <c r="BM593" s="14">
        <f t="shared" si="223"/>
        <v>0</v>
      </c>
      <c r="BO593" s="14">
        <f t="shared" si="224"/>
        <v>0</v>
      </c>
      <c r="BQ593" s="14">
        <f t="shared" si="225"/>
        <v>0</v>
      </c>
      <c r="BS593" s="14">
        <f t="shared" si="226"/>
        <v>0</v>
      </c>
      <c r="BU593" s="14">
        <f t="shared" si="227"/>
        <v>0</v>
      </c>
      <c r="BW593" s="14">
        <f t="shared" si="228"/>
        <v>0</v>
      </c>
      <c r="BY593" s="14">
        <f t="shared" si="229"/>
        <v>0</v>
      </c>
      <c r="CA593" s="14">
        <f t="shared" si="230"/>
        <v>0</v>
      </c>
      <c r="CC593" s="14">
        <f t="shared" si="231"/>
        <v>0</v>
      </c>
      <c r="CE593" s="14">
        <f t="shared" si="232"/>
        <v>0</v>
      </c>
      <c r="CG593" s="14">
        <f t="shared" si="233"/>
        <v>0</v>
      </c>
      <c r="CI593" s="14">
        <f t="shared" si="234"/>
        <v>0</v>
      </c>
      <c r="CK593" s="14">
        <f t="shared" si="235"/>
        <v>0</v>
      </c>
      <c r="CM593" s="14">
        <f t="shared" si="236"/>
        <v>0</v>
      </c>
      <c r="CO593" s="14">
        <f t="shared" si="237"/>
        <v>0</v>
      </c>
      <c r="CQ593" s="14">
        <f t="shared" si="238"/>
        <v>0</v>
      </c>
      <c r="CS593" s="14">
        <f t="shared" si="239"/>
        <v>0</v>
      </c>
    </row>
    <row r="594" spans="2:97" x14ac:dyDescent="0.35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6" t="s">
        <v>1473</v>
      </c>
      <c r="AY594" s="14">
        <f t="shared" si="216"/>
        <v>0</v>
      </c>
      <c r="BA594" s="14">
        <f t="shared" si="217"/>
        <v>0</v>
      </c>
      <c r="BC594" s="14">
        <f t="shared" si="218"/>
        <v>0</v>
      </c>
      <c r="BE594" s="14">
        <f t="shared" si="219"/>
        <v>0</v>
      </c>
      <c r="BG594" s="14">
        <f t="shared" si="220"/>
        <v>0</v>
      </c>
      <c r="BI594" s="14">
        <f t="shared" si="221"/>
        <v>0</v>
      </c>
      <c r="BK594" s="14">
        <f t="shared" si="222"/>
        <v>0</v>
      </c>
      <c r="BM594" s="14">
        <f t="shared" si="223"/>
        <v>0</v>
      </c>
      <c r="BO594" s="14">
        <f t="shared" si="224"/>
        <v>0</v>
      </c>
      <c r="BQ594" s="14">
        <f t="shared" si="225"/>
        <v>0</v>
      </c>
      <c r="BS594" s="14">
        <f t="shared" si="226"/>
        <v>0</v>
      </c>
      <c r="BU594" s="14">
        <f t="shared" si="227"/>
        <v>0</v>
      </c>
      <c r="BW594" s="14">
        <f t="shared" si="228"/>
        <v>0</v>
      </c>
      <c r="BY594" s="14">
        <f t="shared" si="229"/>
        <v>0</v>
      </c>
      <c r="CA594" s="14">
        <f t="shared" si="230"/>
        <v>0</v>
      </c>
      <c r="CC594" s="14">
        <f t="shared" si="231"/>
        <v>0</v>
      </c>
      <c r="CE594" s="14">
        <f t="shared" si="232"/>
        <v>0</v>
      </c>
      <c r="CG594" s="14">
        <f t="shared" si="233"/>
        <v>0</v>
      </c>
      <c r="CI594" s="14">
        <f t="shared" si="234"/>
        <v>0</v>
      </c>
      <c r="CK594" s="14">
        <f t="shared" si="235"/>
        <v>0</v>
      </c>
      <c r="CM594" s="14">
        <f t="shared" si="236"/>
        <v>0</v>
      </c>
      <c r="CO594" s="14">
        <f t="shared" si="237"/>
        <v>0</v>
      </c>
      <c r="CQ594" s="14">
        <f t="shared" si="238"/>
        <v>0</v>
      </c>
      <c r="CS594" s="14">
        <f t="shared" si="239"/>
        <v>0</v>
      </c>
    </row>
    <row r="595" spans="2:97" x14ac:dyDescent="0.3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6" t="s">
        <v>1473</v>
      </c>
      <c r="AY595" s="14">
        <f t="shared" si="216"/>
        <v>0</v>
      </c>
      <c r="BA595" s="14">
        <f t="shared" si="217"/>
        <v>0</v>
      </c>
      <c r="BC595" s="14">
        <f t="shared" si="218"/>
        <v>0</v>
      </c>
      <c r="BE595" s="14">
        <f t="shared" si="219"/>
        <v>0</v>
      </c>
      <c r="BG595" s="14">
        <f t="shared" si="220"/>
        <v>0</v>
      </c>
      <c r="BI595" s="14">
        <f t="shared" si="221"/>
        <v>0</v>
      </c>
      <c r="BK595" s="14">
        <f t="shared" si="222"/>
        <v>0</v>
      </c>
      <c r="BM595" s="14">
        <f t="shared" si="223"/>
        <v>0</v>
      </c>
      <c r="BO595" s="14">
        <f t="shared" si="224"/>
        <v>0</v>
      </c>
      <c r="BQ595" s="14">
        <f t="shared" si="225"/>
        <v>0</v>
      </c>
      <c r="BS595" s="14">
        <f t="shared" si="226"/>
        <v>0</v>
      </c>
      <c r="BU595" s="14">
        <f t="shared" si="227"/>
        <v>0</v>
      </c>
      <c r="BW595" s="14">
        <f t="shared" si="228"/>
        <v>0</v>
      </c>
      <c r="BY595" s="14">
        <f t="shared" si="229"/>
        <v>0</v>
      </c>
      <c r="CA595" s="14">
        <f t="shared" si="230"/>
        <v>0</v>
      </c>
      <c r="CC595" s="14">
        <f t="shared" si="231"/>
        <v>0</v>
      </c>
      <c r="CE595" s="14">
        <f t="shared" si="232"/>
        <v>0</v>
      </c>
      <c r="CG595" s="14">
        <f t="shared" si="233"/>
        <v>0</v>
      </c>
      <c r="CI595" s="14">
        <f t="shared" si="234"/>
        <v>0</v>
      </c>
      <c r="CK595" s="14">
        <f t="shared" si="235"/>
        <v>0</v>
      </c>
      <c r="CM595" s="14">
        <f t="shared" si="236"/>
        <v>0</v>
      </c>
      <c r="CO595" s="14">
        <f t="shared" si="237"/>
        <v>0</v>
      </c>
      <c r="CQ595" s="14">
        <f t="shared" si="238"/>
        <v>0</v>
      </c>
      <c r="CS595" s="14">
        <f t="shared" si="239"/>
        <v>0</v>
      </c>
    </row>
    <row r="596" spans="2:97" x14ac:dyDescent="0.35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6" t="s">
        <v>1473</v>
      </c>
      <c r="AY596" s="14">
        <f t="shared" si="216"/>
        <v>0</v>
      </c>
      <c r="BA596" s="14">
        <f t="shared" si="217"/>
        <v>0</v>
      </c>
      <c r="BC596" s="14">
        <f t="shared" si="218"/>
        <v>0</v>
      </c>
      <c r="BE596" s="14">
        <f t="shared" si="219"/>
        <v>0</v>
      </c>
      <c r="BG596" s="14">
        <f t="shared" si="220"/>
        <v>0</v>
      </c>
      <c r="BI596" s="14">
        <f t="shared" si="221"/>
        <v>0</v>
      </c>
      <c r="BK596" s="14">
        <f t="shared" si="222"/>
        <v>0</v>
      </c>
      <c r="BM596" s="14">
        <f t="shared" si="223"/>
        <v>0</v>
      </c>
      <c r="BO596" s="14">
        <f t="shared" si="224"/>
        <v>0</v>
      </c>
      <c r="BQ596" s="14">
        <f t="shared" si="225"/>
        <v>0</v>
      </c>
      <c r="BS596" s="14">
        <f t="shared" si="226"/>
        <v>0</v>
      </c>
      <c r="BU596" s="14">
        <f t="shared" si="227"/>
        <v>0</v>
      </c>
      <c r="BW596" s="14">
        <f t="shared" si="228"/>
        <v>0</v>
      </c>
      <c r="BY596" s="14">
        <f t="shared" si="229"/>
        <v>0</v>
      </c>
      <c r="CA596" s="14">
        <f t="shared" si="230"/>
        <v>0</v>
      </c>
      <c r="CC596" s="14">
        <f t="shared" si="231"/>
        <v>0</v>
      </c>
      <c r="CE596" s="14">
        <f t="shared" si="232"/>
        <v>0</v>
      </c>
      <c r="CG596" s="14">
        <f t="shared" si="233"/>
        <v>0</v>
      </c>
      <c r="CI596" s="14">
        <f t="shared" si="234"/>
        <v>0</v>
      </c>
      <c r="CK596" s="14">
        <f t="shared" si="235"/>
        <v>0</v>
      </c>
      <c r="CM596" s="14">
        <f t="shared" si="236"/>
        <v>0</v>
      </c>
      <c r="CO596" s="14">
        <f t="shared" si="237"/>
        <v>0</v>
      </c>
      <c r="CQ596" s="14">
        <f t="shared" si="238"/>
        <v>0</v>
      </c>
      <c r="CS596" s="14">
        <f t="shared" si="239"/>
        <v>0</v>
      </c>
    </row>
    <row r="597" spans="2:97" x14ac:dyDescent="0.35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6" t="s">
        <v>1473</v>
      </c>
      <c r="AY597" s="14">
        <f t="shared" si="216"/>
        <v>0</v>
      </c>
      <c r="BA597" s="14">
        <f t="shared" si="217"/>
        <v>0</v>
      </c>
      <c r="BC597" s="14">
        <f t="shared" si="218"/>
        <v>0</v>
      </c>
      <c r="BE597" s="14">
        <f t="shared" si="219"/>
        <v>0</v>
      </c>
      <c r="BG597" s="14">
        <f t="shared" si="220"/>
        <v>0</v>
      </c>
      <c r="BI597" s="14">
        <f t="shared" si="221"/>
        <v>0</v>
      </c>
      <c r="BK597" s="14">
        <f t="shared" si="222"/>
        <v>0</v>
      </c>
      <c r="BM597" s="14">
        <f t="shared" si="223"/>
        <v>0</v>
      </c>
      <c r="BO597" s="14">
        <f t="shared" si="224"/>
        <v>0</v>
      </c>
      <c r="BQ597" s="14">
        <f t="shared" si="225"/>
        <v>0</v>
      </c>
      <c r="BS597" s="14">
        <f t="shared" si="226"/>
        <v>0</v>
      </c>
      <c r="BU597" s="14">
        <f t="shared" si="227"/>
        <v>0</v>
      </c>
      <c r="BW597" s="14">
        <f t="shared" si="228"/>
        <v>0</v>
      </c>
      <c r="BY597" s="14">
        <f t="shared" si="229"/>
        <v>0</v>
      </c>
      <c r="CA597" s="14">
        <f t="shared" si="230"/>
        <v>0</v>
      </c>
      <c r="CC597" s="14">
        <f t="shared" si="231"/>
        <v>0</v>
      </c>
      <c r="CE597" s="14">
        <f t="shared" si="232"/>
        <v>0</v>
      </c>
      <c r="CG597" s="14">
        <f t="shared" si="233"/>
        <v>0</v>
      </c>
      <c r="CI597" s="14">
        <f t="shared" si="234"/>
        <v>0</v>
      </c>
      <c r="CK597" s="14">
        <f t="shared" si="235"/>
        <v>0</v>
      </c>
      <c r="CM597" s="14">
        <f t="shared" si="236"/>
        <v>0</v>
      </c>
      <c r="CO597" s="14">
        <f t="shared" si="237"/>
        <v>0</v>
      </c>
      <c r="CQ597" s="14">
        <f t="shared" si="238"/>
        <v>0</v>
      </c>
      <c r="CS597" s="14">
        <f t="shared" si="239"/>
        <v>0</v>
      </c>
    </row>
    <row r="598" spans="2:97" x14ac:dyDescent="0.35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6" t="s">
        <v>1473</v>
      </c>
      <c r="AY598" s="14">
        <f t="shared" si="216"/>
        <v>0</v>
      </c>
      <c r="BA598" s="14">
        <f t="shared" si="217"/>
        <v>0</v>
      </c>
      <c r="BC598" s="14">
        <f t="shared" si="218"/>
        <v>0</v>
      </c>
      <c r="BE598" s="14">
        <f t="shared" si="219"/>
        <v>0</v>
      </c>
      <c r="BG598" s="14">
        <f t="shared" si="220"/>
        <v>0</v>
      </c>
      <c r="BI598" s="14">
        <f t="shared" si="221"/>
        <v>0</v>
      </c>
      <c r="BK598" s="14">
        <f t="shared" si="222"/>
        <v>0</v>
      </c>
      <c r="BM598" s="14">
        <f t="shared" si="223"/>
        <v>0</v>
      </c>
      <c r="BO598" s="14">
        <f t="shared" si="224"/>
        <v>0</v>
      </c>
      <c r="BQ598" s="14">
        <f t="shared" si="225"/>
        <v>0</v>
      </c>
      <c r="BS598" s="14">
        <f t="shared" si="226"/>
        <v>0</v>
      </c>
      <c r="BU598" s="14">
        <f t="shared" si="227"/>
        <v>0</v>
      </c>
      <c r="BW598" s="14">
        <f t="shared" si="228"/>
        <v>0</v>
      </c>
      <c r="BY598" s="14">
        <f t="shared" si="229"/>
        <v>0</v>
      </c>
      <c r="CA598" s="14">
        <f t="shared" si="230"/>
        <v>0</v>
      </c>
      <c r="CC598" s="14">
        <f t="shared" si="231"/>
        <v>0</v>
      </c>
      <c r="CE598" s="14">
        <f t="shared" si="232"/>
        <v>0</v>
      </c>
      <c r="CG598" s="14">
        <f t="shared" si="233"/>
        <v>0</v>
      </c>
      <c r="CI598" s="14">
        <f t="shared" si="234"/>
        <v>0</v>
      </c>
      <c r="CK598" s="14">
        <f t="shared" si="235"/>
        <v>0</v>
      </c>
      <c r="CM598" s="14">
        <f t="shared" si="236"/>
        <v>0</v>
      </c>
      <c r="CO598" s="14">
        <f t="shared" si="237"/>
        <v>0</v>
      </c>
      <c r="CQ598" s="14">
        <f t="shared" si="238"/>
        <v>0</v>
      </c>
      <c r="CS598" s="14">
        <f t="shared" si="239"/>
        <v>0</v>
      </c>
    </row>
    <row r="599" spans="2:97" x14ac:dyDescent="0.35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6" t="s">
        <v>1473</v>
      </c>
      <c r="AY599" s="14">
        <f t="shared" si="216"/>
        <v>0</v>
      </c>
      <c r="BA599" s="14">
        <f t="shared" si="217"/>
        <v>0</v>
      </c>
      <c r="BC599" s="14">
        <f t="shared" si="218"/>
        <v>0</v>
      </c>
      <c r="BE599" s="14">
        <f t="shared" si="219"/>
        <v>0</v>
      </c>
      <c r="BG599" s="14">
        <f t="shared" si="220"/>
        <v>0</v>
      </c>
      <c r="BI599" s="14">
        <f t="shared" si="221"/>
        <v>0</v>
      </c>
      <c r="BK599" s="14">
        <f t="shared" si="222"/>
        <v>0</v>
      </c>
      <c r="BM599" s="14">
        <f t="shared" si="223"/>
        <v>0</v>
      </c>
      <c r="BO599" s="14">
        <f t="shared" si="224"/>
        <v>0</v>
      </c>
      <c r="BQ599" s="14">
        <f t="shared" si="225"/>
        <v>0</v>
      </c>
      <c r="BS599" s="14">
        <f t="shared" si="226"/>
        <v>0</v>
      </c>
      <c r="BU599" s="14">
        <f t="shared" si="227"/>
        <v>0</v>
      </c>
      <c r="BW599" s="14">
        <f t="shared" si="228"/>
        <v>0</v>
      </c>
      <c r="BY599" s="14">
        <f t="shared" si="229"/>
        <v>0</v>
      </c>
      <c r="CA599" s="14">
        <f t="shared" si="230"/>
        <v>0</v>
      </c>
      <c r="CC599" s="14">
        <f t="shared" si="231"/>
        <v>0</v>
      </c>
      <c r="CE599" s="14">
        <f t="shared" si="232"/>
        <v>0</v>
      </c>
      <c r="CG599" s="14">
        <f t="shared" si="233"/>
        <v>0</v>
      </c>
      <c r="CI599" s="14">
        <f t="shared" si="234"/>
        <v>0</v>
      </c>
      <c r="CK599" s="14">
        <f t="shared" si="235"/>
        <v>0</v>
      </c>
      <c r="CM599" s="14">
        <f t="shared" si="236"/>
        <v>0</v>
      </c>
      <c r="CO599" s="14">
        <f t="shared" si="237"/>
        <v>0</v>
      </c>
      <c r="CQ599" s="14">
        <f t="shared" si="238"/>
        <v>0</v>
      </c>
      <c r="CS599" s="14">
        <f t="shared" si="239"/>
        <v>0</v>
      </c>
    </row>
    <row r="600" spans="2:97" x14ac:dyDescent="0.35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6" t="s">
        <v>1473</v>
      </c>
      <c r="AY600" s="14">
        <f t="shared" si="216"/>
        <v>0</v>
      </c>
      <c r="BA600" s="14">
        <f t="shared" si="217"/>
        <v>0</v>
      </c>
      <c r="BC600" s="14">
        <f t="shared" si="218"/>
        <v>0</v>
      </c>
      <c r="BE600" s="14">
        <f t="shared" si="219"/>
        <v>0</v>
      </c>
      <c r="BG600" s="14">
        <f t="shared" si="220"/>
        <v>0</v>
      </c>
      <c r="BI600" s="14">
        <f t="shared" si="221"/>
        <v>0</v>
      </c>
      <c r="BK600" s="14">
        <f t="shared" si="222"/>
        <v>0</v>
      </c>
      <c r="BM600" s="14">
        <f t="shared" si="223"/>
        <v>0</v>
      </c>
      <c r="BO600" s="14">
        <f t="shared" si="224"/>
        <v>0</v>
      </c>
      <c r="BQ600" s="14">
        <f t="shared" si="225"/>
        <v>0</v>
      </c>
      <c r="BS600" s="14">
        <f t="shared" si="226"/>
        <v>0</v>
      </c>
      <c r="BU600" s="14">
        <f t="shared" si="227"/>
        <v>0</v>
      </c>
      <c r="BW600" s="14">
        <f t="shared" si="228"/>
        <v>0</v>
      </c>
      <c r="BY600" s="14">
        <f t="shared" si="229"/>
        <v>0</v>
      </c>
      <c r="CA600" s="14">
        <f t="shared" si="230"/>
        <v>0</v>
      </c>
      <c r="CC600" s="14">
        <f t="shared" si="231"/>
        <v>0</v>
      </c>
      <c r="CE600" s="14">
        <f t="shared" si="232"/>
        <v>0</v>
      </c>
      <c r="CG600" s="14">
        <f t="shared" si="233"/>
        <v>0</v>
      </c>
      <c r="CI600" s="14">
        <f t="shared" si="234"/>
        <v>0</v>
      </c>
      <c r="CK600" s="14">
        <f t="shared" si="235"/>
        <v>0</v>
      </c>
      <c r="CM600" s="14">
        <f t="shared" si="236"/>
        <v>0</v>
      </c>
      <c r="CO600" s="14">
        <f t="shared" si="237"/>
        <v>0</v>
      </c>
      <c r="CQ600" s="14">
        <f t="shared" si="238"/>
        <v>0</v>
      </c>
      <c r="CS600" s="14">
        <f t="shared" si="239"/>
        <v>0</v>
      </c>
    </row>
    <row r="601" spans="2:97" x14ac:dyDescent="0.35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6" t="s">
        <v>1473</v>
      </c>
      <c r="AY601" s="14">
        <f t="shared" si="216"/>
        <v>0</v>
      </c>
      <c r="BA601" s="14">
        <f t="shared" si="217"/>
        <v>0</v>
      </c>
      <c r="BC601" s="14">
        <f t="shared" si="218"/>
        <v>0</v>
      </c>
      <c r="BE601" s="14">
        <f t="shared" si="219"/>
        <v>0</v>
      </c>
      <c r="BG601" s="14">
        <f t="shared" si="220"/>
        <v>0</v>
      </c>
      <c r="BI601" s="14">
        <f t="shared" si="221"/>
        <v>0</v>
      </c>
      <c r="BK601" s="14">
        <f t="shared" si="222"/>
        <v>0</v>
      </c>
      <c r="BM601" s="14">
        <f t="shared" si="223"/>
        <v>0</v>
      </c>
      <c r="BO601" s="14">
        <f t="shared" si="224"/>
        <v>0</v>
      </c>
      <c r="BQ601" s="14">
        <f t="shared" si="225"/>
        <v>0</v>
      </c>
      <c r="BS601" s="14">
        <f t="shared" si="226"/>
        <v>0</v>
      </c>
      <c r="BU601" s="14">
        <f t="shared" si="227"/>
        <v>0</v>
      </c>
      <c r="BW601" s="14">
        <f t="shared" si="228"/>
        <v>0</v>
      </c>
      <c r="BY601" s="14">
        <f t="shared" si="229"/>
        <v>0</v>
      </c>
      <c r="CA601" s="14">
        <f t="shared" si="230"/>
        <v>0</v>
      </c>
      <c r="CC601" s="14">
        <f t="shared" si="231"/>
        <v>0</v>
      </c>
      <c r="CE601" s="14">
        <f t="shared" si="232"/>
        <v>0</v>
      </c>
      <c r="CG601" s="14">
        <f t="shared" si="233"/>
        <v>0</v>
      </c>
      <c r="CI601" s="14">
        <f t="shared" si="234"/>
        <v>0</v>
      </c>
      <c r="CK601" s="14">
        <f t="shared" si="235"/>
        <v>0</v>
      </c>
      <c r="CM601" s="14">
        <f t="shared" si="236"/>
        <v>0</v>
      </c>
      <c r="CO601" s="14">
        <f t="shared" si="237"/>
        <v>0</v>
      </c>
      <c r="CQ601" s="14">
        <f t="shared" si="238"/>
        <v>0</v>
      </c>
      <c r="CS601" s="14">
        <f t="shared" si="239"/>
        <v>0</v>
      </c>
    </row>
    <row r="602" spans="2:97" x14ac:dyDescent="0.35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6" t="s">
        <v>1473</v>
      </c>
      <c r="AY602" s="14">
        <f t="shared" si="216"/>
        <v>0</v>
      </c>
      <c r="BA602" s="14">
        <f t="shared" si="217"/>
        <v>0</v>
      </c>
      <c r="BC602" s="14">
        <f t="shared" si="218"/>
        <v>0</v>
      </c>
      <c r="BE602" s="14">
        <f t="shared" si="219"/>
        <v>0</v>
      </c>
      <c r="BG602" s="14">
        <f t="shared" si="220"/>
        <v>0</v>
      </c>
      <c r="BI602" s="14">
        <f t="shared" si="221"/>
        <v>0</v>
      </c>
      <c r="BK602" s="14">
        <f t="shared" si="222"/>
        <v>0</v>
      </c>
      <c r="BM602" s="14">
        <f t="shared" si="223"/>
        <v>0</v>
      </c>
      <c r="BO602" s="14">
        <f t="shared" si="224"/>
        <v>0</v>
      </c>
      <c r="BQ602" s="14">
        <f t="shared" si="225"/>
        <v>0</v>
      </c>
      <c r="BS602" s="14">
        <f t="shared" si="226"/>
        <v>0</v>
      </c>
      <c r="BU602" s="14">
        <f t="shared" si="227"/>
        <v>0</v>
      </c>
      <c r="BW602" s="14">
        <f t="shared" si="228"/>
        <v>0</v>
      </c>
      <c r="BY602" s="14">
        <f t="shared" si="229"/>
        <v>0</v>
      </c>
      <c r="CA602" s="14">
        <f t="shared" si="230"/>
        <v>0</v>
      </c>
      <c r="CC602" s="14">
        <f t="shared" si="231"/>
        <v>0</v>
      </c>
      <c r="CE602" s="14">
        <f t="shared" si="232"/>
        <v>0</v>
      </c>
      <c r="CG602" s="14">
        <f t="shared" si="233"/>
        <v>0</v>
      </c>
      <c r="CI602" s="14">
        <f t="shared" si="234"/>
        <v>0</v>
      </c>
      <c r="CK602" s="14">
        <f t="shared" si="235"/>
        <v>0</v>
      </c>
      <c r="CM602" s="14">
        <f t="shared" si="236"/>
        <v>0</v>
      </c>
      <c r="CO602" s="14">
        <f t="shared" si="237"/>
        <v>0</v>
      </c>
      <c r="CQ602" s="14">
        <f t="shared" si="238"/>
        <v>0</v>
      </c>
      <c r="CS602" s="14">
        <f t="shared" si="239"/>
        <v>0</v>
      </c>
    </row>
    <row r="603" spans="2:97" x14ac:dyDescent="0.35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6" t="s">
        <v>1473</v>
      </c>
      <c r="AY603" s="14">
        <f t="shared" si="216"/>
        <v>0</v>
      </c>
      <c r="BA603" s="14">
        <f t="shared" si="217"/>
        <v>0</v>
      </c>
      <c r="BC603" s="14">
        <f t="shared" si="218"/>
        <v>0</v>
      </c>
      <c r="BE603" s="14">
        <f t="shared" si="219"/>
        <v>0</v>
      </c>
      <c r="BG603" s="14">
        <f t="shared" si="220"/>
        <v>0</v>
      </c>
      <c r="BI603" s="14">
        <f t="shared" si="221"/>
        <v>0</v>
      </c>
      <c r="BK603" s="14">
        <f t="shared" si="222"/>
        <v>0</v>
      </c>
      <c r="BM603" s="14">
        <f t="shared" si="223"/>
        <v>0</v>
      </c>
      <c r="BO603" s="14">
        <f t="shared" si="224"/>
        <v>0</v>
      </c>
      <c r="BQ603" s="14">
        <f t="shared" si="225"/>
        <v>0</v>
      </c>
      <c r="BS603" s="14">
        <f t="shared" si="226"/>
        <v>0</v>
      </c>
      <c r="BU603" s="14">
        <f t="shared" si="227"/>
        <v>0</v>
      </c>
      <c r="BW603" s="14">
        <f t="shared" si="228"/>
        <v>0</v>
      </c>
      <c r="BY603" s="14">
        <f t="shared" si="229"/>
        <v>0</v>
      </c>
      <c r="CA603" s="14">
        <f t="shared" si="230"/>
        <v>0</v>
      </c>
      <c r="CC603" s="14">
        <f t="shared" si="231"/>
        <v>0</v>
      </c>
      <c r="CE603" s="14">
        <f t="shared" si="232"/>
        <v>0</v>
      </c>
      <c r="CG603" s="14">
        <f t="shared" si="233"/>
        <v>0</v>
      </c>
      <c r="CI603" s="14">
        <f t="shared" si="234"/>
        <v>0</v>
      </c>
      <c r="CK603" s="14">
        <f t="shared" si="235"/>
        <v>0</v>
      </c>
      <c r="CM603" s="14">
        <f t="shared" si="236"/>
        <v>0</v>
      </c>
      <c r="CO603" s="14">
        <f t="shared" si="237"/>
        <v>0</v>
      </c>
      <c r="CQ603" s="14">
        <f t="shared" si="238"/>
        <v>0</v>
      </c>
      <c r="CS603" s="14">
        <f t="shared" si="239"/>
        <v>0</v>
      </c>
    </row>
    <row r="604" spans="2:97" x14ac:dyDescent="0.35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6" t="s">
        <v>1473</v>
      </c>
      <c r="AY604" s="14">
        <f t="shared" si="216"/>
        <v>0</v>
      </c>
      <c r="BA604" s="14">
        <f t="shared" si="217"/>
        <v>0</v>
      </c>
      <c r="BC604" s="14">
        <f t="shared" si="218"/>
        <v>0</v>
      </c>
      <c r="BE604" s="14">
        <f t="shared" si="219"/>
        <v>0</v>
      </c>
      <c r="BG604" s="14">
        <f t="shared" si="220"/>
        <v>0</v>
      </c>
      <c r="BI604" s="14">
        <f t="shared" si="221"/>
        <v>0</v>
      </c>
      <c r="BK604" s="14">
        <f t="shared" si="222"/>
        <v>0</v>
      </c>
      <c r="BM604" s="14">
        <f t="shared" si="223"/>
        <v>0</v>
      </c>
      <c r="BO604" s="14">
        <f t="shared" si="224"/>
        <v>0</v>
      </c>
      <c r="BQ604" s="14">
        <f t="shared" si="225"/>
        <v>0</v>
      </c>
      <c r="BS604" s="14">
        <f t="shared" si="226"/>
        <v>0</v>
      </c>
      <c r="BU604" s="14">
        <f t="shared" si="227"/>
        <v>0</v>
      </c>
      <c r="BW604" s="14">
        <f t="shared" si="228"/>
        <v>0</v>
      </c>
      <c r="BY604" s="14">
        <f t="shared" si="229"/>
        <v>0</v>
      </c>
      <c r="CA604" s="14">
        <f t="shared" si="230"/>
        <v>0</v>
      </c>
      <c r="CC604" s="14">
        <f t="shared" si="231"/>
        <v>0</v>
      </c>
      <c r="CE604" s="14">
        <f t="shared" si="232"/>
        <v>0</v>
      </c>
      <c r="CG604" s="14">
        <f t="shared" si="233"/>
        <v>0</v>
      </c>
      <c r="CI604" s="14">
        <f t="shared" si="234"/>
        <v>0</v>
      </c>
      <c r="CK604" s="14">
        <f t="shared" si="235"/>
        <v>0</v>
      </c>
      <c r="CM604" s="14">
        <f t="shared" si="236"/>
        <v>0</v>
      </c>
      <c r="CO604" s="14">
        <f t="shared" si="237"/>
        <v>0</v>
      </c>
      <c r="CQ604" s="14">
        <f t="shared" si="238"/>
        <v>0</v>
      </c>
      <c r="CS604" s="14">
        <f t="shared" si="239"/>
        <v>0</v>
      </c>
    </row>
    <row r="605" spans="2:97" x14ac:dyDescent="0.3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6" t="s">
        <v>1473</v>
      </c>
      <c r="AY605" s="14">
        <f t="shared" si="216"/>
        <v>0</v>
      </c>
      <c r="BA605" s="14">
        <f t="shared" si="217"/>
        <v>0</v>
      </c>
      <c r="BC605" s="14">
        <f t="shared" si="218"/>
        <v>0</v>
      </c>
      <c r="BE605" s="14">
        <f t="shared" si="219"/>
        <v>0</v>
      </c>
      <c r="BG605" s="14">
        <f t="shared" si="220"/>
        <v>0</v>
      </c>
      <c r="BI605" s="14">
        <f t="shared" si="221"/>
        <v>0</v>
      </c>
      <c r="BK605" s="14">
        <f t="shared" si="222"/>
        <v>0</v>
      </c>
      <c r="BM605" s="14">
        <f t="shared" si="223"/>
        <v>0</v>
      </c>
      <c r="BO605" s="14">
        <f t="shared" si="224"/>
        <v>0</v>
      </c>
      <c r="BQ605" s="14">
        <f t="shared" si="225"/>
        <v>0</v>
      </c>
      <c r="BS605" s="14">
        <f t="shared" si="226"/>
        <v>0</v>
      </c>
      <c r="BU605" s="14">
        <f t="shared" si="227"/>
        <v>0</v>
      </c>
      <c r="BW605" s="14">
        <f t="shared" si="228"/>
        <v>0</v>
      </c>
      <c r="BY605" s="14">
        <f t="shared" si="229"/>
        <v>0</v>
      </c>
      <c r="CA605" s="14">
        <f t="shared" si="230"/>
        <v>0</v>
      </c>
      <c r="CC605" s="14">
        <f t="shared" si="231"/>
        <v>0</v>
      </c>
      <c r="CE605" s="14">
        <f t="shared" si="232"/>
        <v>0</v>
      </c>
      <c r="CG605" s="14">
        <f t="shared" si="233"/>
        <v>0</v>
      </c>
      <c r="CI605" s="14">
        <f t="shared" si="234"/>
        <v>0</v>
      </c>
      <c r="CK605" s="14">
        <f t="shared" si="235"/>
        <v>0</v>
      </c>
      <c r="CM605" s="14">
        <f t="shared" si="236"/>
        <v>0</v>
      </c>
      <c r="CO605" s="14">
        <f t="shared" si="237"/>
        <v>0</v>
      </c>
      <c r="CQ605" s="14">
        <f t="shared" si="238"/>
        <v>0</v>
      </c>
      <c r="CS605" s="14">
        <f t="shared" si="239"/>
        <v>0</v>
      </c>
    </row>
    <row r="606" spans="2:97" x14ac:dyDescent="0.35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6" t="s">
        <v>1473</v>
      </c>
      <c r="AY606" s="14">
        <f t="shared" si="216"/>
        <v>0</v>
      </c>
      <c r="BA606" s="14">
        <f t="shared" si="217"/>
        <v>0</v>
      </c>
      <c r="BC606" s="14">
        <f t="shared" si="218"/>
        <v>0</v>
      </c>
      <c r="BE606" s="14">
        <f t="shared" si="219"/>
        <v>0</v>
      </c>
      <c r="BG606" s="14">
        <f t="shared" si="220"/>
        <v>0</v>
      </c>
      <c r="BI606" s="14">
        <f t="shared" si="221"/>
        <v>0</v>
      </c>
      <c r="BK606" s="14">
        <f t="shared" si="222"/>
        <v>0</v>
      </c>
      <c r="BM606" s="14">
        <f t="shared" si="223"/>
        <v>0</v>
      </c>
      <c r="BO606" s="14">
        <f t="shared" si="224"/>
        <v>0</v>
      </c>
      <c r="BQ606" s="14">
        <f t="shared" si="225"/>
        <v>0</v>
      </c>
      <c r="BS606" s="14">
        <f t="shared" si="226"/>
        <v>0</v>
      </c>
      <c r="BU606" s="14">
        <f t="shared" si="227"/>
        <v>0</v>
      </c>
      <c r="BW606" s="14">
        <f t="shared" si="228"/>
        <v>0</v>
      </c>
      <c r="BY606" s="14">
        <f t="shared" si="229"/>
        <v>0</v>
      </c>
      <c r="CA606" s="14">
        <f t="shared" si="230"/>
        <v>0</v>
      </c>
      <c r="CC606" s="14">
        <f t="shared" si="231"/>
        <v>0</v>
      </c>
      <c r="CE606" s="14">
        <f t="shared" si="232"/>
        <v>0</v>
      </c>
      <c r="CG606" s="14">
        <f t="shared" si="233"/>
        <v>0</v>
      </c>
      <c r="CI606" s="14">
        <f t="shared" si="234"/>
        <v>0</v>
      </c>
      <c r="CK606" s="14">
        <f t="shared" si="235"/>
        <v>0</v>
      </c>
      <c r="CM606" s="14">
        <f t="shared" si="236"/>
        <v>0</v>
      </c>
      <c r="CO606" s="14">
        <f t="shared" si="237"/>
        <v>0</v>
      </c>
      <c r="CQ606" s="14">
        <f t="shared" si="238"/>
        <v>0</v>
      </c>
      <c r="CS606" s="14">
        <f t="shared" si="239"/>
        <v>0</v>
      </c>
    </row>
    <row r="607" spans="2:97" x14ac:dyDescent="0.35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6" t="s">
        <v>1473</v>
      </c>
      <c r="AY607" s="14">
        <f t="shared" si="216"/>
        <v>0</v>
      </c>
      <c r="BA607" s="14">
        <f t="shared" si="217"/>
        <v>0</v>
      </c>
      <c r="BC607" s="14">
        <f t="shared" si="218"/>
        <v>0</v>
      </c>
      <c r="BE607" s="14">
        <f t="shared" si="219"/>
        <v>0</v>
      </c>
      <c r="BG607" s="14">
        <f t="shared" si="220"/>
        <v>0</v>
      </c>
      <c r="BI607" s="14">
        <f t="shared" si="221"/>
        <v>0</v>
      </c>
      <c r="BK607" s="14">
        <f t="shared" si="222"/>
        <v>0</v>
      </c>
      <c r="BM607" s="14">
        <f t="shared" si="223"/>
        <v>0</v>
      </c>
      <c r="BO607" s="14">
        <f t="shared" si="224"/>
        <v>0</v>
      </c>
      <c r="BQ607" s="14">
        <f t="shared" si="225"/>
        <v>0</v>
      </c>
      <c r="BS607" s="14">
        <f t="shared" si="226"/>
        <v>0</v>
      </c>
      <c r="BU607" s="14">
        <f t="shared" si="227"/>
        <v>0</v>
      </c>
      <c r="BW607" s="14">
        <f t="shared" si="228"/>
        <v>0</v>
      </c>
      <c r="BY607" s="14">
        <f t="shared" si="229"/>
        <v>0</v>
      </c>
      <c r="CA607" s="14">
        <f t="shared" si="230"/>
        <v>0</v>
      </c>
      <c r="CC607" s="14">
        <f t="shared" si="231"/>
        <v>0</v>
      </c>
      <c r="CE607" s="14">
        <f t="shared" si="232"/>
        <v>0</v>
      </c>
      <c r="CG607" s="14">
        <f t="shared" si="233"/>
        <v>0</v>
      </c>
      <c r="CI607" s="14">
        <f t="shared" si="234"/>
        <v>0</v>
      </c>
      <c r="CK607" s="14">
        <f t="shared" si="235"/>
        <v>0</v>
      </c>
      <c r="CM607" s="14">
        <f t="shared" si="236"/>
        <v>0</v>
      </c>
      <c r="CO607" s="14">
        <f t="shared" si="237"/>
        <v>0</v>
      </c>
      <c r="CQ607" s="14">
        <f t="shared" si="238"/>
        <v>0</v>
      </c>
      <c r="CS607" s="14">
        <f t="shared" si="239"/>
        <v>0</v>
      </c>
    </row>
    <row r="608" spans="2:97" x14ac:dyDescent="0.35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6" t="s">
        <v>1473</v>
      </c>
      <c r="AY608" s="14">
        <f t="shared" si="216"/>
        <v>0</v>
      </c>
      <c r="BA608" s="14">
        <f t="shared" si="217"/>
        <v>0</v>
      </c>
      <c r="BC608" s="14">
        <f t="shared" si="218"/>
        <v>0</v>
      </c>
      <c r="BE608" s="14">
        <f t="shared" si="219"/>
        <v>0</v>
      </c>
      <c r="BG608" s="14">
        <f t="shared" si="220"/>
        <v>0</v>
      </c>
      <c r="BI608" s="14">
        <f t="shared" si="221"/>
        <v>0</v>
      </c>
      <c r="BK608" s="14">
        <f t="shared" si="222"/>
        <v>0</v>
      </c>
      <c r="BM608" s="14">
        <f t="shared" si="223"/>
        <v>0</v>
      </c>
      <c r="BO608" s="14">
        <f t="shared" si="224"/>
        <v>0</v>
      </c>
      <c r="BQ608" s="14">
        <f t="shared" si="225"/>
        <v>0</v>
      </c>
      <c r="BS608" s="14">
        <f t="shared" si="226"/>
        <v>0</v>
      </c>
      <c r="BU608" s="14">
        <f t="shared" si="227"/>
        <v>0</v>
      </c>
      <c r="BW608" s="14">
        <f t="shared" si="228"/>
        <v>0</v>
      </c>
      <c r="BY608" s="14">
        <f t="shared" si="229"/>
        <v>0</v>
      </c>
      <c r="CA608" s="14">
        <f t="shared" si="230"/>
        <v>0</v>
      </c>
      <c r="CC608" s="14">
        <f t="shared" si="231"/>
        <v>0</v>
      </c>
      <c r="CE608" s="14">
        <f t="shared" si="232"/>
        <v>0</v>
      </c>
      <c r="CG608" s="14">
        <f t="shared" si="233"/>
        <v>0</v>
      </c>
      <c r="CI608" s="14">
        <f t="shared" si="234"/>
        <v>0</v>
      </c>
      <c r="CK608" s="14">
        <f t="shared" si="235"/>
        <v>0</v>
      </c>
      <c r="CM608" s="14">
        <f t="shared" si="236"/>
        <v>0</v>
      </c>
      <c r="CO608" s="14">
        <f t="shared" si="237"/>
        <v>0</v>
      </c>
      <c r="CQ608" s="14">
        <f t="shared" si="238"/>
        <v>0</v>
      </c>
      <c r="CS608" s="14">
        <f t="shared" si="239"/>
        <v>0</v>
      </c>
    </row>
    <row r="609" spans="2:97" x14ac:dyDescent="0.35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6" t="s">
        <v>1473</v>
      </c>
      <c r="AY609" s="14">
        <f t="shared" si="216"/>
        <v>0</v>
      </c>
      <c r="BA609" s="14">
        <f t="shared" si="217"/>
        <v>0</v>
      </c>
      <c r="BC609" s="14">
        <f t="shared" si="218"/>
        <v>0</v>
      </c>
      <c r="BE609" s="14">
        <f t="shared" si="219"/>
        <v>0</v>
      </c>
      <c r="BG609" s="14">
        <f t="shared" si="220"/>
        <v>0</v>
      </c>
      <c r="BI609" s="14">
        <f t="shared" si="221"/>
        <v>0</v>
      </c>
      <c r="BK609" s="14">
        <f t="shared" si="222"/>
        <v>0</v>
      </c>
      <c r="BM609" s="14">
        <f t="shared" si="223"/>
        <v>0</v>
      </c>
      <c r="BO609" s="14">
        <f t="shared" si="224"/>
        <v>0</v>
      </c>
      <c r="BQ609" s="14">
        <f t="shared" si="225"/>
        <v>0</v>
      </c>
      <c r="BS609" s="14">
        <f t="shared" si="226"/>
        <v>0</v>
      </c>
      <c r="BU609" s="14">
        <f t="shared" si="227"/>
        <v>0</v>
      </c>
      <c r="BW609" s="14">
        <f t="shared" si="228"/>
        <v>0</v>
      </c>
      <c r="BY609" s="14">
        <f t="shared" si="229"/>
        <v>0</v>
      </c>
      <c r="CA609" s="14">
        <f t="shared" si="230"/>
        <v>0</v>
      </c>
      <c r="CC609" s="14">
        <f t="shared" si="231"/>
        <v>0</v>
      </c>
      <c r="CE609" s="14">
        <f t="shared" si="232"/>
        <v>0</v>
      </c>
      <c r="CG609" s="14">
        <f t="shared" si="233"/>
        <v>0</v>
      </c>
      <c r="CI609" s="14">
        <f t="shared" si="234"/>
        <v>0</v>
      </c>
      <c r="CK609" s="14">
        <f t="shared" si="235"/>
        <v>0</v>
      </c>
      <c r="CM609" s="14">
        <f t="shared" si="236"/>
        <v>0</v>
      </c>
      <c r="CO609" s="14">
        <f t="shared" si="237"/>
        <v>0</v>
      </c>
      <c r="CQ609" s="14">
        <f t="shared" si="238"/>
        <v>0</v>
      </c>
      <c r="CS609" s="14">
        <f t="shared" si="239"/>
        <v>0</v>
      </c>
    </row>
    <row r="610" spans="2:97" x14ac:dyDescent="0.35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6" t="s">
        <v>1473</v>
      </c>
      <c r="AY610" s="14">
        <f t="shared" si="216"/>
        <v>0</v>
      </c>
      <c r="BA610" s="14">
        <f t="shared" si="217"/>
        <v>0</v>
      </c>
      <c r="BC610" s="14">
        <f t="shared" si="218"/>
        <v>0</v>
      </c>
      <c r="BE610" s="14">
        <f t="shared" si="219"/>
        <v>0</v>
      </c>
      <c r="BG610" s="14">
        <f t="shared" si="220"/>
        <v>0</v>
      </c>
      <c r="BI610" s="14">
        <f t="shared" si="221"/>
        <v>0</v>
      </c>
      <c r="BK610" s="14">
        <f t="shared" si="222"/>
        <v>0</v>
      </c>
      <c r="BM610" s="14">
        <f t="shared" si="223"/>
        <v>0</v>
      </c>
      <c r="BO610" s="14">
        <f t="shared" si="224"/>
        <v>0</v>
      </c>
      <c r="BQ610" s="14">
        <f t="shared" si="225"/>
        <v>0</v>
      </c>
      <c r="BS610" s="14">
        <f t="shared" si="226"/>
        <v>0</v>
      </c>
      <c r="BU610" s="14">
        <f t="shared" si="227"/>
        <v>0</v>
      </c>
      <c r="BW610" s="14">
        <f t="shared" si="228"/>
        <v>0</v>
      </c>
      <c r="BY610" s="14">
        <f t="shared" si="229"/>
        <v>0</v>
      </c>
      <c r="CA610" s="14">
        <f t="shared" si="230"/>
        <v>0</v>
      </c>
      <c r="CC610" s="14">
        <f t="shared" si="231"/>
        <v>0</v>
      </c>
      <c r="CE610" s="14">
        <f t="shared" si="232"/>
        <v>0</v>
      </c>
      <c r="CG610" s="14">
        <f t="shared" si="233"/>
        <v>0</v>
      </c>
      <c r="CI610" s="14">
        <f t="shared" si="234"/>
        <v>0</v>
      </c>
      <c r="CK610" s="14">
        <f t="shared" si="235"/>
        <v>0</v>
      </c>
      <c r="CM610" s="14">
        <f t="shared" si="236"/>
        <v>0</v>
      </c>
      <c r="CO610" s="14">
        <f t="shared" si="237"/>
        <v>0</v>
      </c>
      <c r="CQ610" s="14">
        <f t="shared" si="238"/>
        <v>0</v>
      </c>
      <c r="CS610" s="14">
        <f t="shared" si="239"/>
        <v>0</v>
      </c>
    </row>
    <row r="611" spans="2:97" x14ac:dyDescent="0.35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6" t="s">
        <v>1473</v>
      </c>
      <c r="AY611" s="14">
        <f t="shared" si="216"/>
        <v>0</v>
      </c>
      <c r="BA611" s="14">
        <f t="shared" si="217"/>
        <v>0</v>
      </c>
      <c r="BC611" s="14">
        <f t="shared" si="218"/>
        <v>0</v>
      </c>
      <c r="BE611" s="14">
        <f t="shared" si="219"/>
        <v>0</v>
      </c>
      <c r="BG611" s="14">
        <f t="shared" si="220"/>
        <v>0</v>
      </c>
      <c r="BI611" s="14">
        <f t="shared" si="221"/>
        <v>0</v>
      </c>
      <c r="BK611" s="14">
        <f t="shared" si="222"/>
        <v>0</v>
      </c>
      <c r="BM611" s="14">
        <f t="shared" si="223"/>
        <v>0</v>
      </c>
      <c r="BO611" s="14">
        <f t="shared" si="224"/>
        <v>0</v>
      </c>
      <c r="BQ611" s="14">
        <f t="shared" si="225"/>
        <v>0</v>
      </c>
      <c r="BS611" s="14">
        <f t="shared" si="226"/>
        <v>0</v>
      </c>
      <c r="BU611" s="14">
        <f t="shared" si="227"/>
        <v>0</v>
      </c>
      <c r="BW611" s="14">
        <f t="shared" si="228"/>
        <v>0</v>
      </c>
      <c r="BY611" s="14">
        <f t="shared" si="229"/>
        <v>0</v>
      </c>
      <c r="CA611" s="14">
        <f t="shared" si="230"/>
        <v>0</v>
      </c>
      <c r="CC611" s="14">
        <f t="shared" si="231"/>
        <v>0</v>
      </c>
      <c r="CE611" s="14">
        <f t="shared" si="232"/>
        <v>0</v>
      </c>
      <c r="CG611" s="14">
        <f t="shared" si="233"/>
        <v>0</v>
      </c>
      <c r="CI611" s="14">
        <f t="shared" si="234"/>
        <v>0</v>
      </c>
      <c r="CK611" s="14">
        <f t="shared" si="235"/>
        <v>0</v>
      </c>
      <c r="CM611" s="14">
        <f t="shared" si="236"/>
        <v>0</v>
      </c>
      <c r="CO611" s="14">
        <f t="shared" si="237"/>
        <v>0</v>
      </c>
      <c r="CQ611" s="14">
        <f t="shared" si="238"/>
        <v>0</v>
      </c>
      <c r="CS611" s="14">
        <f t="shared" si="239"/>
        <v>0</v>
      </c>
    </row>
    <row r="612" spans="2:97" x14ac:dyDescent="0.35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6" t="s">
        <v>1473</v>
      </c>
      <c r="AY612" s="14">
        <f t="shared" si="216"/>
        <v>0</v>
      </c>
      <c r="BA612" s="14">
        <f t="shared" si="217"/>
        <v>0</v>
      </c>
      <c r="BC612" s="14">
        <f t="shared" si="218"/>
        <v>0</v>
      </c>
      <c r="BE612" s="14">
        <f t="shared" si="219"/>
        <v>0</v>
      </c>
      <c r="BG612" s="14">
        <f t="shared" si="220"/>
        <v>0</v>
      </c>
      <c r="BI612" s="14">
        <f t="shared" si="221"/>
        <v>0</v>
      </c>
      <c r="BK612" s="14">
        <f t="shared" si="222"/>
        <v>0</v>
      </c>
      <c r="BM612" s="14">
        <f t="shared" si="223"/>
        <v>0</v>
      </c>
      <c r="BO612" s="14">
        <f t="shared" si="224"/>
        <v>0</v>
      </c>
      <c r="BQ612" s="14">
        <f t="shared" si="225"/>
        <v>0</v>
      </c>
      <c r="BS612" s="14">
        <f t="shared" si="226"/>
        <v>0</v>
      </c>
      <c r="BU612" s="14">
        <f t="shared" si="227"/>
        <v>0</v>
      </c>
      <c r="BW612" s="14">
        <f t="shared" si="228"/>
        <v>0</v>
      </c>
      <c r="BY612" s="14">
        <f t="shared" si="229"/>
        <v>0</v>
      </c>
      <c r="CA612" s="14">
        <f t="shared" si="230"/>
        <v>0</v>
      </c>
      <c r="CC612" s="14">
        <f t="shared" si="231"/>
        <v>0</v>
      </c>
      <c r="CE612" s="14">
        <f t="shared" si="232"/>
        <v>0</v>
      </c>
      <c r="CG612" s="14">
        <f t="shared" si="233"/>
        <v>0</v>
      </c>
      <c r="CI612" s="14">
        <f t="shared" si="234"/>
        <v>0</v>
      </c>
      <c r="CK612" s="14">
        <f t="shared" si="235"/>
        <v>0</v>
      </c>
      <c r="CM612" s="14">
        <f t="shared" si="236"/>
        <v>0</v>
      </c>
      <c r="CO612" s="14">
        <f t="shared" si="237"/>
        <v>0</v>
      </c>
      <c r="CQ612" s="14">
        <f t="shared" si="238"/>
        <v>0</v>
      </c>
      <c r="CS612" s="14">
        <f t="shared" si="239"/>
        <v>0</v>
      </c>
    </row>
    <row r="613" spans="2:97" x14ac:dyDescent="0.35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6" t="s">
        <v>1473</v>
      </c>
      <c r="AY613" s="14">
        <f t="shared" si="216"/>
        <v>0</v>
      </c>
      <c r="BA613" s="14">
        <f t="shared" si="217"/>
        <v>0</v>
      </c>
      <c r="BC613" s="14">
        <f t="shared" si="218"/>
        <v>0</v>
      </c>
      <c r="BE613" s="14">
        <f t="shared" si="219"/>
        <v>0</v>
      </c>
      <c r="BG613" s="14">
        <f t="shared" si="220"/>
        <v>0</v>
      </c>
      <c r="BI613" s="14">
        <f t="shared" si="221"/>
        <v>0</v>
      </c>
      <c r="BK613" s="14">
        <f t="shared" si="222"/>
        <v>0</v>
      </c>
      <c r="BM613" s="14">
        <f t="shared" si="223"/>
        <v>0</v>
      </c>
      <c r="BO613" s="14">
        <f t="shared" si="224"/>
        <v>0</v>
      </c>
      <c r="BQ613" s="14">
        <f t="shared" si="225"/>
        <v>0</v>
      </c>
      <c r="BS613" s="14">
        <f t="shared" si="226"/>
        <v>0</v>
      </c>
      <c r="BU613" s="14">
        <f t="shared" si="227"/>
        <v>0</v>
      </c>
      <c r="BW613" s="14">
        <f t="shared" si="228"/>
        <v>0</v>
      </c>
      <c r="BY613" s="14">
        <f t="shared" si="229"/>
        <v>0</v>
      </c>
      <c r="CA613" s="14">
        <f t="shared" si="230"/>
        <v>0</v>
      </c>
      <c r="CC613" s="14">
        <f t="shared" si="231"/>
        <v>0</v>
      </c>
      <c r="CE613" s="14">
        <f t="shared" si="232"/>
        <v>0</v>
      </c>
      <c r="CG613" s="14">
        <f t="shared" si="233"/>
        <v>0</v>
      </c>
      <c r="CI613" s="14">
        <f t="shared" si="234"/>
        <v>0</v>
      </c>
      <c r="CK613" s="14">
        <f t="shared" si="235"/>
        <v>0</v>
      </c>
      <c r="CM613" s="14">
        <f t="shared" si="236"/>
        <v>0</v>
      </c>
      <c r="CO613" s="14">
        <f t="shared" si="237"/>
        <v>0</v>
      </c>
      <c r="CQ613" s="14">
        <f t="shared" si="238"/>
        <v>0</v>
      </c>
      <c r="CS613" s="14">
        <f t="shared" si="239"/>
        <v>0</v>
      </c>
    </row>
    <row r="614" spans="2:97" x14ac:dyDescent="0.35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6" t="s">
        <v>1473</v>
      </c>
      <c r="AY614" s="14">
        <f t="shared" si="216"/>
        <v>0</v>
      </c>
      <c r="BA614" s="14">
        <f t="shared" si="217"/>
        <v>0</v>
      </c>
      <c r="BC614" s="14">
        <f t="shared" si="218"/>
        <v>0</v>
      </c>
      <c r="BE614" s="14">
        <f t="shared" si="219"/>
        <v>0</v>
      </c>
      <c r="BG614" s="14">
        <f t="shared" si="220"/>
        <v>0</v>
      </c>
      <c r="BI614" s="14">
        <f t="shared" si="221"/>
        <v>0</v>
      </c>
      <c r="BK614" s="14">
        <f t="shared" si="222"/>
        <v>0</v>
      </c>
      <c r="BM614" s="14">
        <f t="shared" si="223"/>
        <v>0</v>
      </c>
      <c r="BO614" s="14">
        <f t="shared" si="224"/>
        <v>0</v>
      </c>
      <c r="BQ614" s="14">
        <f t="shared" si="225"/>
        <v>0</v>
      </c>
      <c r="BS614" s="14">
        <f t="shared" si="226"/>
        <v>0</v>
      </c>
      <c r="BU614" s="14">
        <f t="shared" si="227"/>
        <v>0</v>
      </c>
      <c r="BW614" s="14">
        <f t="shared" si="228"/>
        <v>0</v>
      </c>
      <c r="BY614" s="14">
        <f t="shared" si="229"/>
        <v>0</v>
      </c>
      <c r="CA614" s="14">
        <f t="shared" si="230"/>
        <v>0</v>
      </c>
      <c r="CC614" s="14">
        <f t="shared" si="231"/>
        <v>0</v>
      </c>
      <c r="CE614" s="14">
        <f t="shared" si="232"/>
        <v>0</v>
      </c>
      <c r="CG614" s="14">
        <f t="shared" si="233"/>
        <v>0</v>
      </c>
      <c r="CI614" s="14">
        <f t="shared" si="234"/>
        <v>0</v>
      </c>
      <c r="CK614" s="14">
        <f t="shared" si="235"/>
        <v>0</v>
      </c>
      <c r="CM614" s="14">
        <f t="shared" si="236"/>
        <v>0</v>
      </c>
      <c r="CO614" s="14">
        <f t="shared" si="237"/>
        <v>0</v>
      </c>
      <c r="CQ614" s="14">
        <f t="shared" si="238"/>
        <v>0</v>
      </c>
      <c r="CS614" s="14">
        <f t="shared" si="239"/>
        <v>0</v>
      </c>
    </row>
    <row r="615" spans="2:97" x14ac:dyDescent="0.3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6" t="s">
        <v>1473</v>
      </c>
      <c r="AY615" s="14">
        <f t="shared" si="216"/>
        <v>0</v>
      </c>
      <c r="BA615" s="14">
        <f t="shared" si="217"/>
        <v>0</v>
      </c>
      <c r="BC615" s="14">
        <f t="shared" si="218"/>
        <v>0</v>
      </c>
      <c r="BE615" s="14">
        <f t="shared" si="219"/>
        <v>0</v>
      </c>
      <c r="BG615" s="14">
        <f t="shared" si="220"/>
        <v>0</v>
      </c>
      <c r="BI615" s="14">
        <f t="shared" si="221"/>
        <v>0</v>
      </c>
      <c r="BK615" s="14">
        <f t="shared" si="222"/>
        <v>0</v>
      </c>
      <c r="BM615" s="14">
        <f t="shared" si="223"/>
        <v>0</v>
      </c>
      <c r="BO615" s="14">
        <f t="shared" si="224"/>
        <v>0</v>
      </c>
      <c r="BQ615" s="14">
        <f t="shared" si="225"/>
        <v>0</v>
      </c>
      <c r="BS615" s="14">
        <f t="shared" si="226"/>
        <v>0</v>
      </c>
      <c r="BU615" s="14">
        <f t="shared" si="227"/>
        <v>0</v>
      </c>
      <c r="BW615" s="14">
        <f t="shared" si="228"/>
        <v>0</v>
      </c>
      <c r="BY615" s="14">
        <f t="shared" si="229"/>
        <v>0</v>
      </c>
      <c r="CA615" s="14">
        <f t="shared" si="230"/>
        <v>0</v>
      </c>
      <c r="CC615" s="14">
        <f t="shared" si="231"/>
        <v>0</v>
      </c>
      <c r="CE615" s="14">
        <f t="shared" si="232"/>
        <v>0</v>
      </c>
      <c r="CG615" s="14">
        <f t="shared" si="233"/>
        <v>0</v>
      </c>
      <c r="CI615" s="14">
        <f t="shared" si="234"/>
        <v>0</v>
      </c>
      <c r="CK615" s="14">
        <f t="shared" si="235"/>
        <v>0</v>
      </c>
      <c r="CM615" s="14">
        <f t="shared" si="236"/>
        <v>0</v>
      </c>
      <c r="CO615" s="14">
        <f t="shared" si="237"/>
        <v>0</v>
      </c>
      <c r="CQ615" s="14">
        <f t="shared" si="238"/>
        <v>0</v>
      </c>
      <c r="CS615" s="14">
        <f t="shared" si="239"/>
        <v>0</v>
      </c>
    </row>
    <row r="616" spans="2:97" x14ac:dyDescent="0.35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6" t="s">
        <v>1473</v>
      </c>
      <c r="AY616" s="14">
        <f t="shared" si="216"/>
        <v>0</v>
      </c>
      <c r="BA616" s="14">
        <f t="shared" si="217"/>
        <v>0</v>
      </c>
      <c r="BC616" s="14">
        <f t="shared" si="218"/>
        <v>0</v>
      </c>
      <c r="BE616" s="14">
        <f t="shared" si="219"/>
        <v>0</v>
      </c>
      <c r="BG616" s="14">
        <f t="shared" si="220"/>
        <v>0</v>
      </c>
      <c r="BI616" s="14">
        <f t="shared" si="221"/>
        <v>0</v>
      </c>
      <c r="BK616" s="14">
        <f t="shared" si="222"/>
        <v>0</v>
      </c>
      <c r="BM616" s="14">
        <f t="shared" si="223"/>
        <v>0</v>
      </c>
      <c r="BO616" s="14">
        <f t="shared" si="224"/>
        <v>0</v>
      </c>
      <c r="BQ616" s="14">
        <f t="shared" si="225"/>
        <v>0</v>
      </c>
      <c r="BS616" s="14">
        <f t="shared" si="226"/>
        <v>0</v>
      </c>
      <c r="BU616" s="14">
        <f t="shared" si="227"/>
        <v>0</v>
      </c>
      <c r="BW616" s="14">
        <f t="shared" si="228"/>
        <v>0</v>
      </c>
      <c r="BY616" s="14">
        <f t="shared" si="229"/>
        <v>0</v>
      </c>
      <c r="CA616" s="14">
        <f t="shared" si="230"/>
        <v>0</v>
      </c>
      <c r="CC616" s="14">
        <f t="shared" si="231"/>
        <v>0</v>
      </c>
      <c r="CE616" s="14">
        <f t="shared" si="232"/>
        <v>0</v>
      </c>
      <c r="CG616" s="14">
        <f t="shared" si="233"/>
        <v>0</v>
      </c>
      <c r="CI616" s="14">
        <f t="shared" si="234"/>
        <v>0</v>
      </c>
      <c r="CK616" s="14">
        <f t="shared" si="235"/>
        <v>0</v>
      </c>
      <c r="CM616" s="14">
        <f t="shared" si="236"/>
        <v>0</v>
      </c>
      <c r="CO616" s="14">
        <f t="shared" si="237"/>
        <v>0</v>
      </c>
      <c r="CQ616" s="14">
        <f t="shared" si="238"/>
        <v>0</v>
      </c>
      <c r="CS616" s="14">
        <f t="shared" si="239"/>
        <v>0</v>
      </c>
    </row>
    <row r="617" spans="2:97" x14ac:dyDescent="0.35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6" t="s">
        <v>1473</v>
      </c>
      <c r="AY617" s="14">
        <f t="shared" si="216"/>
        <v>0</v>
      </c>
      <c r="BA617" s="14">
        <f t="shared" si="217"/>
        <v>0</v>
      </c>
      <c r="BC617" s="14">
        <f t="shared" si="218"/>
        <v>0</v>
      </c>
      <c r="BE617" s="14">
        <f t="shared" si="219"/>
        <v>0</v>
      </c>
      <c r="BG617" s="14">
        <f t="shared" si="220"/>
        <v>0</v>
      </c>
      <c r="BI617" s="14">
        <f t="shared" si="221"/>
        <v>0</v>
      </c>
      <c r="BK617" s="14">
        <f t="shared" si="222"/>
        <v>0</v>
      </c>
      <c r="BM617" s="14">
        <f t="shared" si="223"/>
        <v>0</v>
      </c>
      <c r="BO617" s="14">
        <f t="shared" si="224"/>
        <v>0</v>
      </c>
      <c r="BQ617" s="14">
        <f t="shared" si="225"/>
        <v>0</v>
      </c>
      <c r="BS617" s="14">
        <f t="shared" si="226"/>
        <v>0</v>
      </c>
      <c r="BU617" s="14">
        <f t="shared" si="227"/>
        <v>0</v>
      </c>
      <c r="BW617" s="14">
        <f t="shared" si="228"/>
        <v>0</v>
      </c>
      <c r="BY617" s="14">
        <f t="shared" si="229"/>
        <v>0</v>
      </c>
      <c r="CA617" s="14">
        <f t="shared" si="230"/>
        <v>0</v>
      </c>
      <c r="CC617" s="14">
        <f t="shared" si="231"/>
        <v>0</v>
      </c>
      <c r="CE617" s="14">
        <f t="shared" si="232"/>
        <v>0</v>
      </c>
      <c r="CG617" s="14">
        <f t="shared" si="233"/>
        <v>0</v>
      </c>
      <c r="CI617" s="14">
        <f t="shared" si="234"/>
        <v>0</v>
      </c>
      <c r="CK617" s="14">
        <f t="shared" si="235"/>
        <v>0</v>
      </c>
      <c r="CM617" s="14">
        <f t="shared" si="236"/>
        <v>0</v>
      </c>
      <c r="CO617" s="14">
        <f t="shared" si="237"/>
        <v>0</v>
      </c>
      <c r="CQ617" s="14">
        <f t="shared" si="238"/>
        <v>0</v>
      </c>
      <c r="CS617" s="14">
        <f t="shared" si="239"/>
        <v>0</v>
      </c>
    </row>
    <row r="618" spans="2:97" x14ac:dyDescent="0.35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6" t="s">
        <v>1473</v>
      </c>
      <c r="AY618" s="14">
        <f t="shared" si="216"/>
        <v>0</v>
      </c>
      <c r="BA618" s="14">
        <f t="shared" si="217"/>
        <v>0</v>
      </c>
      <c r="BC618" s="14">
        <f t="shared" si="218"/>
        <v>0</v>
      </c>
      <c r="BE618" s="14">
        <f t="shared" si="219"/>
        <v>0</v>
      </c>
      <c r="BG618" s="14">
        <f t="shared" si="220"/>
        <v>0</v>
      </c>
      <c r="BI618" s="14">
        <f t="shared" si="221"/>
        <v>0</v>
      </c>
      <c r="BK618" s="14">
        <f t="shared" si="222"/>
        <v>0</v>
      </c>
      <c r="BM618" s="14">
        <f t="shared" si="223"/>
        <v>0</v>
      </c>
      <c r="BO618" s="14">
        <f t="shared" si="224"/>
        <v>0</v>
      </c>
      <c r="BQ618" s="14">
        <f t="shared" si="225"/>
        <v>0</v>
      </c>
      <c r="BS618" s="14">
        <f t="shared" si="226"/>
        <v>0</v>
      </c>
      <c r="BU618" s="14">
        <f t="shared" si="227"/>
        <v>0</v>
      </c>
      <c r="BW618" s="14">
        <f t="shared" si="228"/>
        <v>0</v>
      </c>
      <c r="BY618" s="14">
        <f t="shared" si="229"/>
        <v>0</v>
      </c>
      <c r="CA618" s="14">
        <f t="shared" si="230"/>
        <v>0</v>
      </c>
      <c r="CC618" s="14">
        <f t="shared" si="231"/>
        <v>0</v>
      </c>
      <c r="CE618" s="14">
        <f t="shared" si="232"/>
        <v>0</v>
      </c>
      <c r="CG618" s="14">
        <f t="shared" si="233"/>
        <v>0</v>
      </c>
      <c r="CI618" s="14">
        <f t="shared" si="234"/>
        <v>0</v>
      </c>
      <c r="CK618" s="14">
        <f t="shared" si="235"/>
        <v>0</v>
      </c>
      <c r="CM618" s="14">
        <f t="shared" si="236"/>
        <v>0</v>
      </c>
      <c r="CO618" s="14">
        <f t="shared" si="237"/>
        <v>0</v>
      </c>
      <c r="CQ618" s="14">
        <f t="shared" si="238"/>
        <v>0</v>
      </c>
      <c r="CS618" s="14">
        <f t="shared" si="239"/>
        <v>0</v>
      </c>
    </row>
    <row r="619" spans="2:97" x14ac:dyDescent="0.35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6" t="s">
        <v>1473</v>
      </c>
      <c r="AY619" s="14">
        <f t="shared" si="216"/>
        <v>0</v>
      </c>
      <c r="BA619" s="14">
        <f t="shared" si="217"/>
        <v>0</v>
      </c>
      <c r="BC619" s="14">
        <f t="shared" si="218"/>
        <v>0</v>
      </c>
      <c r="BE619" s="14">
        <f t="shared" si="219"/>
        <v>0</v>
      </c>
      <c r="BG619" s="14">
        <f t="shared" si="220"/>
        <v>0</v>
      </c>
      <c r="BI619" s="14">
        <f t="shared" si="221"/>
        <v>0</v>
      </c>
      <c r="BK619" s="14">
        <f t="shared" si="222"/>
        <v>0</v>
      </c>
      <c r="BM619" s="14">
        <f t="shared" si="223"/>
        <v>0</v>
      </c>
      <c r="BO619" s="14">
        <f t="shared" si="224"/>
        <v>0</v>
      </c>
      <c r="BQ619" s="14">
        <f t="shared" si="225"/>
        <v>0</v>
      </c>
      <c r="BS619" s="14">
        <f t="shared" si="226"/>
        <v>0</v>
      </c>
      <c r="BU619" s="14">
        <f t="shared" si="227"/>
        <v>0</v>
      </c>
      <c r="BW619" s="14">
        <f t="shared" si="228"/>
        <v>0</v>
      </c>
      <c r="BY619" s="14">
        <f t="shared" si="229"/>
        <v>0</v>
      </c>
      <c r="CA619" s="14">
        <f t="shared" si="230"/>
        <v>0</v>
      </c>
      <c r="CC619" s="14">
        <f t="shared" si="231"/>
        <v>0</v>
      </c>
      <c r="CE619" s="14">
        <f t="shared" si="232"/>
        <v>0</v>
      </c>
      <c r="CG619" s="14">
        <f t="shared" si="233"/>
        <v>0</v>
      </c>
      <c r="CI619" s="14">
        <f t="shared" si="234"/>
        <v>0</v>
      </c>
      <c r="CK619" s="14">
        <f t="shared" si="235"/>
        <v>0</v>
      </c>
      <c r="CM619" s="14">
        <f t="shared" si="236"/>
        <v>0</v>
      </c>
      <c r="CO619" s="14">
        <f t="shared" si="237"/>
        <v>0</v>
      </c>
      <c r="CQ619" s="14">
        <f t="shared" si="238"/>
        <v>0</v>
      </c>
      <c r="CS619" s="14">
        <f t="shared" si="239"/>
        <v>0</v>
      </c>
    </row>
    <row r="620" spans="2:97" x14ac:dyDescent="0.35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6" t="s">
        <v>1473</v>
      </c>
      <c r="AY620" s="14">
        <f t="shared" si="216"/>
        <v>0</v>
      </c>
      <c r="BA620" s="14">
        <f t="shared" si="217"/>
        <v>0</v>
      </c>
      <c r="BC620" s="14">
        <f t="shared" si="218"/>
        <v>0</v>
      </c>
      <c r="BE620" s="14">
        <f t="shared" si="219"/>
        <v>0</v>
      </c>
      <c r="BG620" s="14">
        <f t="shared" si="220"/>
        <v>0</v>
      </c>
      <c r="BI620" s="14">
        <f t="shared" si="221"/>
        <v>0</v>
      </c>
      <c r="BK620" s="14">
        <f t="shared" si="222"/>
        <v>0</v>
      </c>
      <c r="BM620" s="14">
        <f t="shared" si="223"/>
        <v>0</v>
      </c>
      <c r="BO620" s="14">
        <f t="shared" si="224"/>
        <v>0</v>
      </c>
      <c r="BQ620" s="14">
        <f t="shared" si="225"/>
        <v>0</v>
      </c>
      <c r="BS620" s="14">
        <f t="shared" si="226"/>
        <v>0</v>
      </c>
      <c r="BU620" s="14">
        <f t="shared" si="227"/>
        <v>0</v>
      </c>
      <c r="BW620" s="14">
        <f t="shared" si="228"/>
        <v>0</v>
      </c>
      <c r="BY620" s="14">
        <f t="shared" si="229"/>
        <v>0</v>
      </c>
      <c r="CA620" s="14">
        <f t="shared" si="230"/>
        <v>0</v>
      </c>
      <c r="CC620" s="14">
        <f t="shared" si="231"/>
        <v>0</v>
      </c>
      <c r="CE620" s="14">
        <f t="shared" si="232"/>
        <v>0</v>
      </c>
      <c r="CG620" s="14">
        <f t="shared" si="233"/>
        <v>0</v>
      </c>
      <c r="CI620" s="14">
        <f t="shared" si="234"/>
        <v>0</v>
      </c>
      <c r="CK620" s="14">
        <f t="shared" si="235"/>
        <v>0</v>
      </c>
      <c r="CM620" s="14">
        <f t="shared" si="236"/>
        <v>0</v>
      </c>
      <c r="CO620" s="14">
        <f t="shared" si="237"/>
        <v>0</v>
      </c>
      <c r="CQ620" s="14">
        <f t="shared" si="238"/>
        <v>0</v>
      </c>
      <c r="CS620" s="14">
        <f t="shared" si="239"/>
        <v>0</v>
      </c>
    </row>
    <row r="621" spans="2:97" x14ac:dyDescent="0.35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6" t="s">
        <v>1473</v>
      </c>
      <c r="AY621" s="14">
        <f t="shared" si="216"/>
        <v>0</v>
      </c>
      <c r="BA621" s="14">
        <f t="shared" si="217"/>
        <v>0</v>
      </c>
      <c r="BC621" s="14">
        <f t="shared" si="218"/>
        <v>0</v>
      </c>
      <c r="BE621" s="14">
        <f t="shared" si="219"/>
        <v>0</v>
      </c>
      <c r="BG621" s="14">
        <f t="shared" si="220"/>
        <v>0</v>
      </c>
      <c r="BI621" s="14">
        <f t="shared" si="221"/>
        <v>0</v>
      </c>
      <c r="BK621" s="14">
        <f t="shared" si="222"/>
        <v>0</v>
      </c>
      <c r="BM621" s="14">
        <f t="shared" si="223"/>
        <v>0</v>
      </c>
      <c r="BO621" s="14">
        <f t="shared" si="224"/>
        <v>0</v>
      </c>
      <c r="BQ621" s="14">
        <f t="shared" si="225"/>
        <v>0</v>
      </c>
      <c r="BS621" s="14">
        <f t="shared" si="226"/>
        <v>0</v>
      </c>
      <c r="BU621" s="14">
        <f t="shared" si="227"/>
        <v>0</v>
      </c>
      <c r="BW621" s="14">
        <f t="shared" si="228"/>
        <v>0</v>
      </c>
      <c r="BY621" s="14">
        <f t="shared" si="229"/>
        <v>0</v>
      </c>
      <c r="CA621" s="14">
        <f t="shared" si="230"/>
        <v>0</v>
      </c>
      <c r="CC621" s="14">
        <f t="shared" si="231"/>
        <v>0</v>
      </c>
      <c r="CE621" s="14">
        <f t="shared" si="232"/>
        <v>0</v>
      </c>
      <c r="CG621" s="14">
        <f t="shared" si="233"/>
        <v>0</v>
      </c>
      <c r="CI621" s="14">
        <f t="shared" si="234"/>
        <v>0</v>
      </c>
      <c r="CK621" s="14">
        <f t="shared" si="235"/>
        <v>0</v>
      </c>
      <c r="CM621" s="14">
        <f t="shared" si="236"/>
        <v>0</v>
      </c>
      <c r="CO621" s="14">
        <f t="shared" si="237"/>
        <v>0</v>
      </c>
      <c r="CQ621" s="14">
        <f t="shared" si="238"/>
        <v>0</v>
      </c>
      <c r="CS621" s="14">
        <f t="shared" si="239"/>
        <v>0</v>
      </c>
    </row>
    <row r="622" spans="2:97" x14ac:dyDescent="0.35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6" t="s">
        <v>1473</v>
      </c>
      <c r="AY622" s="14">
        <f t="shared" si="216"/>
        <v>0</v>
      </c>
      <c r="BA622" s="14">
        <f t="shared" si="217"/>
        <v>0</v>
      </c>
      <c r="BC622" s="14">
        <f t="shared" si="218"/>
        <v>0</v>
      </c>
      <c r="BE622" s="14">
        <f t="shared" si="219"/>
        <v>0</v>
      </c>
      <c r="BG622" s="14">
        <f t="shared" si="220"/>
        <v>0</v>
      </c>
      <c r="BI622" s="14">
        <f t="shared" si="221"/>
        <v>0</v>
      </c>
      <c r="BK622" s="14">
        <f t="shared" si="222"/>
        <v>0</v>
      </c>
      <c r="BM622" s="14">
        <f t="shared" si="223"/>
        <v>0</v>
      </c>
      <c r="BO622" s="14">
        <f t="shared" si="224"/>
        <v>0</v>
      </c>
      <c r="BQ622" s="14">
        <f t="shared" si="225"/>
        <v>0</v>
      </c>
      <c r="BS622" s="14">
        <f t="shared" si="226"/>
        <v>0</v>
      </c>
      <c r="BU622" s="14">
        <f t="shared" si="227"/>
        <v>0</v>
      </c>
      <c r="BW622" s="14">
        <f t="shared" si="228"/>
        <v>0</v>
      </c>
      <c r="BY622" s="14">
        <f t="shared" si="229"/>
        <v>0</v>
      </c>
      <c r="CA622" s="14">
        <f t="shared" si="230"/>
        <v>0</v>
      </c>
      <c r="CC622" s="14">
        <f t="shared" si="231"/>
        <v>0</v>
      </c>
      <c r="CE622" s="14">
        <f t="shared" si="232"/>
        <v>0</v>
      </c>
      <c r="CG622" s="14">
        <f t="shared" si="233"/>
        <v>0</v>
      </c>
      <c r="CI622" s="14">
        <f t="shared" si="234"/>
        <v>0</v>
      </c>
      <c r="CK622" s="14">
        <f t="shared" si="235"/>
        <v>0</v>
      </c>
      <c r="CM622" s="14">
        <f t="shared" si="236"/>
        <v>0</v>
      </c>
      <c r="CO622" s="14">
        <f t="shared" si="237"/>
        <v>0</v>
      </c>
      <c r="CQ622" s="14">
        <f t="shared" si="238"/>
        <v>0</v>
      </c>
      <c r="CS622" s="14">
        <f t="shared" si="239"/>
        <v>0</v>
      </c>
    </row>
    <row r="623" spans="2:97" x14ac:dyDescent="0.35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6" t="s">
        <v>1473</v>
      </c>
      <c r="AY623" s="14">
        <f t="shared" si="216"/>
        <v>0</v>
      </c>
      <c r="BA623" s="14">
        <f t="shared" si="217"/>
        <v>0</v>
      </c>
      <c r="BC623" s="14">
        <f t="shared" si="218"/>
        <v>0</v>
      </c>
      <c r="BE623" s="14">
        <f t="shared" si="219"/>
        <v>0</v>
      </c>
      <c r="BG623" s="14">
        <f t="shared" si="220"/>
        <v>0</v>
      </c>
      <c r="BI623" s="14">
        <f t="shared" si="221"/>
        <v>0</v>
      </c>
      <c r="BK623" s="14">
        <f t="shared" si="222"/>
        <v>0</v>
      </c>
      <c r="BM623" s="14">
        <f t="shared" si="223"/>
        <v>0</v>
      </c>
      <c r="BO623" s="14">
        <f t="shared" si="224"/>
        <v>0</v>
      </c>
      <c r="BQ623" s="14">
        <f t="shared" si="225"/>
        <v>0</v>
      </c>
      <c r="BS623" s="14">
        <f t="shared" si="226"/>
        <v>0</v>
      </c>
      <c r="BU623" s="14">
        <f t="shared" si="227"/>
        <v>0</v>
      </c>
      <c r="BW623" s="14">
        <f t="shared" si="228"/>
        <v>0</v>
      </c>
      <c r="BY623" s="14">
        <f t="shared" si="229"/>
        <v>0</v>
      </c>
      <c r="CA623" s="14">
        <f t="shared" si="230"/>
        <v>0</v>
      </c>
      <c r="CC623" s="14">
        <f t="shared" si="231"/>
        <v>0</v>
      </c>
      <c r="CE623" s="14">
        <f t="shared" si="232"/>
        <v>0</v>
      </c>
      <c r="CG623" s="14">
        <f t="shared" si="233"/>
        <v>0</v>
      </c>
      <c r="CI623" s="14">
        <f t="shared" si="234"/>
        <v>0</v>
      </c>
      <c r="CK623" s="14">
        <f t="shared" si="235"/>
        <v>0</v>
      </c>
      <c r="CM623" s="14">
        <f t="shared" si="236"/>
        <v>0</v>
      </c>
      <c r="CO623" s="14">
        <f t="shared" si="237"/>
        <v>0</v>
      </c>
      <c r="CQ623" s="14">
        <f t="shared" si="238"/>
        <v>0</v>
      </c>
      <c r="CS623" s="14">
        <f t="shared" si="239"/>
        <v>0</v>
      </c>
    </row>
    <row r="624" spans="2:97" x14ac:dyDescent="0.35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6" t="s">
        <v>1473</v>
      </c>
      <c r="AY624" s="14">
        <f t="shared" si="216"/>
        <v>0</v>
      </c>
      <c r="BA624" s="14">
        <f t="shared" si="217"/>
        <v>0</v>
      </c>
      <c r="BC624" s="14">
        <f t="shared" si="218"/>
        <v>0</v>
      </c>
      <c r="BE624" s="14">
        <f t="shared" si="219"/>
        <v>0</v>
      </c>
      <c r="BG624" s="14">
        <f t="shared" si="220"/>
        <v>0</v>
      </c>
      <c r="BI624" s="14">
        <f t="shared" si="221"/>
        <v>0</v>
      </c>
      <c r="BK624" s="14">
        <f t="shared" si="222"/>
        <v>0</v>
      </c>
      <c r="BM624" s="14">
        <f t="shared" si="223"/>
        <v>0</v>
      </c>
      <c r="BO624" s="14">
        <f t="shared" si="224"/>
        <v>0</v>
      </c>
      <c r="BQ624" s="14">
        <f t="shared" si="225"/>
        <v>0</v>
      </c>
      <c r="BS624" s="14">
        <f t="shared" si="226"/>
        <v>0</v>
      </c>
      <c r="BU624" s="14">
        <f t="shared" si="227"/>
        <v>0</v>
      </c>
      <c r="BW624" s="14">
        <f t="shared" si="228"/>
        <v>0</v>
      </c>
      <c r="BY624" s="14">
        <f t="shared" si="229"/>
        <v>0</v>
      </c>
      <c r="CA624" s="14">
        <f t="shared" si="230"/>
        <v>0</v>
      </c>
      <c r="CC624" s="14">
        <f t="shared" si="231"/>
        <v>0</v>
      </c>
      <c r="CE624" s="14">
        <f t="shared" si="232"/>
        <v>0</v>
      </c>
      <c r="CG624" s="14">
        <f t="shared" si="233"/>
        <v>0</v>
      </c>
      <c r="CI624" s="14">
        <f t="shared" si="234"/>
        <v>0</v>
      </c>
      <c r="CK624" s="14">
        <f t="shared" si="235"/>
        <v>0</v>
      </c>
      <c r="CM624" s="14">
        <f t="shared" si="236"/>
        <v>0</v>
      </c>
      <c r="CO624" s="14">
        <f t="shared" si="237"/>
        <v>0</v>
      </c>
      <c r="CQ624" s="14">
        <f t="shared" si="238"/>
        <v>0</v>
      </c>
      <c r="CS624" s="14">
        <f t="shared" si="239"/>
        <v>0</v>
      </c>
    </row>
    <row r="625" spans="2:97" x14ac:dyDescent="0.3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6" t="s">
        <v>1473</v>
      </c>
      <c r="AY625" s="14">
        <f t="shared" si="216"/>
        <v>0</v>
      </c>
      <c r="BA625" s="14">
        <f t="shared" si="217"/>
        <v>0</v>
      </c>
      <c r="BC625" s="14">
        <f t="shared" si="218"/>
        <v>0</v>
      </c>
      <c r="BE625" s="14">
        <f t="shared" si="219"/>
        <v>0</v>
      </c>
      <c r="BG625" s="14">
        <f t="shared" si="220"/>
        <v>0</v>
      </c>
      <c r="BI625" s="14">
        <f t="shared" si="221"/>
        <v>0</v>
      </c>
      <c r="BK625" s="14">
        <f t="shared" si="222"/>
        <v>0</v>
      </c>
      <c r="BM625" s="14">
        <f t="shared" si="223"/>
        <v>0</v>
      </c>
      <c r="BO625" s="14">
        <f t="shared" si="224"/>
        <v>0</v>
      </c>
      <c r="BQ625" s="14">
        <f t="shared" si="225"/>
        <v>0</v>
      </c>
      <c r="BS625" s="14">
        <f t="shared" si="226"/>
        <v>0</v>
      </c>
      <c r="BU625" s="14">
        <f t="shared" si="227"/>
        <v>0</v>
      </c>
      <c r="BW625" s="14">
        <f t="shared" si="228"/>
        <v>0</v>
      </c>
      <c r="BY625" s="14">
        <f t="shared" si="229"/>
        <v>0</v>
      </c>
      <c r="CA625" s="14">
        <f t="shared" si="230"/>
        <v>0</v>
      </c>
      <c r="CC625" s="14">
        <f t="shared" si="231"/>
        <v>0</v>
      </c>
      <c r="CE625" s="14">
        <f t="shared" si="232"/>
        <v>0</v>
      </c>
      <c r="CG625" s="14">
        <f t="shared" si="233"/>
        <v>0</v>
      </c>
      <c r="CI625" s="14">
        <f t="shared" si="234"/>
        <v>0</v>
      </c>
      <c r="CK625" s="14">
        <f t="shared" si="235"/>
        <v>0</v>
      </c>
      <c r="CM625" s="14">
        <f t="shared" si="236"/>
        <v>0</v>
      </c>
      <c r="CO625" s="14">
        <f t="shared" si="237"/>
        <v>0</v>
      </c>
      <c r="CQ625" s="14">
        <f t="shared" si="238"/>
        <v>0</v>
      </c>
      <c r="CS625" s="14">
        <f t="shared" si="239"/>
        <v>0</v>
      </c>
    </row>
    <row r="626" spans="2:97" x14ac:dyDescent="0.35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6" t="s">
        <v>1473</v>
      </c>
      <c r="AY626" s="14">
        <f t="shared" si="216"/>
        <v>0</v>
      </c>
      <c r="BA626" s="14">
        <f t="shared" si="217"/>
        <v>0</v>
      </c>
      <c r="BC626" s="14">
        <f t="shared" si="218"/>
        <v>0</v>
      </c>
      <c r="BE626" s="14">
        <f t="shared" si="219"/>
        <v>0</v>
      </c>
      <c r="BG626" s="14">
        <f t="shared" si="220"/>
        <v>0</v>
      </c>
      <c r="BI626" s="14">
        <f t="shared" si="221"/>
        <v>0</v>
      </c>
      <c r="BK626" s="14">
        <f t="shared" si="222"/>
        <v>0</v>
      </c>
      <c r="BM626" s="14">
        <f t="shared" si="223"/>
        <v>0</v>
      </c>
      <c r="BO626" s="14">
        <f t="shared" si="224"/>
        <v>0</v>
      </c>
      <c r="BQ626" s="14">
        <f t="shared" si="225"/>
        <v>0</v>
      </c>
      <c r="BS626" s="14">
        <f t="shared" si="226"/>
        <v>0</v>
      </c>
      <c r="BU626" s="14">
        <f t="shared" si="227"/>
        <v>0</v>
      </c>
      <c r="BW626" s="14">
        <f t="shared" si="228"/>
        <v>0</v>
      </c>
      <c r="BY626" s="14">
        <f t="shared" si="229"/>
        <v>0</v>
      </c>
      <c r="CA626" s="14">
        <f t="shared" si="230"/>
        <v>0</v>
      </c>
      <c r="CC626" s="14">
        <f t="shared" si="231"/>
        <v>0</v>
      </c>
      <c r="CE626" s="14">
        <f t="shared" si="232"/>
        <v>0</v>
      </c>
      <c r="CG626" s="14">
        <f t="shared" si="233"/>
        <v>0</v>
      </c>
      <c r="CI626" s="14">
        <f t="shared" si="234"/>
        <v>0</v>
      </c>
      <c r="CK626" s="14">
        <f t="shared" si="235"/>
        <v>0</v>
      </c>
      <c r="CM626" s="14">
        <f t="shared" si="236"/>
        <v>0</v>
      </c>
      <c r="CO626" s="14">
        <f t="shared" si="237"/>
        <v>0</v>
      </c>
      <c r="CQ626" s="14">
        <f t="shared" si="238"/>
        <v>0</v>
      </c>
      <c r="CS626" s="14">
        <f t="shared" si="239"/>
        <v>0</v>
      </c>
    </row>
    <row r="627" spans="2:97" x14ac:dyDescent="0.35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6" t="s">
        <v>1473</v>
      </c>
      <c r="AY627" s="14">
        <f t="shared" si="216"/>
        <v>0</v>
      </c>
      <c r="BA627" s="14">
        <f t="shared" si="217"/>
        <v>0</v>
      </c>
      <c r="BC627" s="14">
        <f t="shared" si="218"/>
        <v>0</v>
      </c>
      <c r="BE627" s="14">
        <f t="shared" si="219"/>
        <v>0</v>
      </c>
      <c r="BG627" s="14">
        <f t="shared" si="220"/>
        <v>0</v>
      </c>
      <c r="BI627" s="14">
        <f t="shared" si="221"/>
        <v>0</v>
      </c>
      <c r="BK627" s="14">
        <f t="shared" si="222"/>
        <v>0</v>
      </c>
      <c r="BM627" s="14">
        <f t="shared" si="223"/>
        <v>0</v>
      </c>
      <c r="BO627" s="14">
        <f t="shared" si="224"/>
        <v>0</v>
      </c>
      <c r="BQ627" s="14">
        <f t="shared" si="225"/>
        <v>0</v>
      </c>
      <c r="BS627" s="14">
        <f t="shared" si="226"/>
        <v>0</v>
      </c>
      <c r="BU627" s="14">
        <f t="shared" si="227"/>
        <v>0</v>
      </c>
      <c r="BW627" s="14">
        <f t="shared" si="228"/>
        <v>0</v>
      </c>
      <c r="BY627" s="14">
        <f t="shared" si="229"/>
        <v>0</v>
      </c>
      <c r="CA627" s="14">
        <f t="shared" si="230"/>
        <v>0</v>
      </c>
      <c r="CC627" s="14">
        <f t="shared" si="231"/>
        <v>0</v>
      </c>
      <c r="CE627" s="14">
        <f t="shared" si="232"/>
        <v>0</v>
      </c>
      <c r="CG627" s="14">
        <f t="shared" si="233"/>
        <v>0</v>
      </c>
      <c r="CI627" s="14">
        <f t="shared" si="234"/>
        <v>0</v>
      </c>
      <c r="CK627" s="14">
        <f t="shared" si="235"/>
        <v>0</v>
      </c>
      <c r="CM627" s="14">
        <f t="shared" si="236"/>
        <v>0</v>
      </c>
      <c r="CO627" s="14">
        <f t="shared" si="237"/>
        <v>0</v>
      </c>
      <c r="CQ627" s="14">
        <f t="shared" si="238"/>
        <v>0</v>
      </c>
      <c r="CS627" s="14">
        <f t="shared" si="239"/>
        <v>0</v>
      </c>
    </row>
    <row r="628" spans="2:97" x14ac:dyDescent="0.35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6" t="s">
        <v>1473</v>
      </c>
      <c r="AY628" s="14">
        <f t="shared" si="216"/>
        <v>0</v>
      </c>
      <c r="BA628" s="14">
        <f t="shared" si="217"/>
        <v>0</v>
      </c>
      <c r="BC628" s="14">
        <f t="shared" si="218"/>
        <v>0</v>
      </c>
      <c r="BE628" s="14">
        <f t="shared" si="219"/>
        <v>0</v>
      </c>
      <c r="BG628" s="14">
        <f t="shared" si="220"/>
        <v>0</v>
      </c>
      <c r="BI628" s="14">
        <f t="shared" si="221"/>
        <v>0</v>
      </c>
      <c r="BK628" s="14">
        <f t="shared" si="222"/>
        <v>0</v>
      </c>
      <c r="BM628" s="14">
        <f t="shared" si="223"/>
        <v>0</v>
      </c>
      <c r="BO628" s="14">
        <f t="shared" si="224"/>
        <v>0</v>
      </c>
      <c r="BQ628" s="14">
        <f t="shared" si="225"/>
        <v>0</v>
      </c>
      <c r="BS628" s="14">
        <f t="shared" si="226"/>
        <v>0</v>
      </c>
      <c r="BU628" s="14">
        <f t="shared" si="227"/>
        <v>0</v>
      </c>
      <c r="BW628" s="14">
        <f t="shared" si="228"/>
        <v>0</v>
      </c>
      <c r="BY628" s="14">
        <f t="shared" si="229"/>
        <v>0</v>
      </c>
      <c r="CA628" s="14">
        <f t="shared" si="230"/>
        <v>0</v>
      </c>
      <c r="CC628" s="14">
        <f t="shared" si="231"/>
        <v>0</v>
      </c>
      <c r="CE628" s="14">
        <f t="shared" si="232"/>
        <v>0</v>
      </c>
      <c r="CG628" s="14">
        <f t="shared" si="233"/>
        <v>0</v>
      </c>
      <c r="CI628" s="14">
        <f t="shared" si="234"/>
        <v>0</v>
      </c>
      <c r="CK628" s="14">
        <f t="shared" si="235"/>
        <v>0</v>
      </c>
      <c r="CM628" s="14">
        <f t="shared" si="236"/>
        <v>0</v>
      </c>
      <c r="CO628" s="14">
        <f t="shared" si="237"/>
        <v>0</v>
      </c>
      <c r="CQ628" s="14">
        <f t="shared" si="238"/>
        <v>0</v>
      </c>
      <c r="CS628" s="14">
        <f t="shared" si="239"/>
        <v>0</v>
      </c>
    </row>
    <row r="629" spans="2:97" x14ac:dyDescent="0.35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6" t="s">
        <v>1473</v>
      </c>
      <c r="AY629" s="14">
        <f t="shared" si="216"/>
        <v>0</v>
      </c>
      <c r="BA629" s="14">
        <f t="shared" si="217"/>
        <v>0</v>
      </c>
      <c r="BC629" s="14">
        <f t="shared" si="218"/>
        <v>0</v>
      </c>
      <c r="BE629" s="14">
        <f t="shared" si="219"/>
        <v>0</v>
      </c>
      <c r="BG629" s="14">
        <f t="shared" si="220"/>
        <v>0</v>
      </c>
      <c r="BI629" s="14">
        <f t="shared" si="221"/>
        <v>0</v>
      </c>
      <c r="BK629" s="14">
        <f t="shared" si="222"/>
        <v>0</v>
      </c>
      <c r="BM629" s="14">
        <f t="shared" si="223"/>
        <v>0</v>
      </c>
      <c r="BO629" s="14">
        <f t="shared" si="224"/>
        <v>0</v>
      </c>
      <c r="BQ629" s="14">
        <f t="shared" si="225"/>
        <v>0</v>
      </c>
      <c r="BS629" s="14">
        <f t="shared" si="226"/>
        <v>0</v>
      </c>
      <c r="BU629" s="14">
        <f t="shared" si="227"/>
        <v>0</v>
      </c>
      <c r="BW629" s="14">
        <f t="shared" si="228"/>
        <v>0</v>
      </c>
      <c r="BY629" s="14">
        <f t="shared" si="229"/>
        <v>0</v>
      </c>
      <c r="CA629" s="14">
        <f t="shared" si="230"/>
        <v>0</v>
      </c>
      <c r="CC629" s="14">
        <f t="shared" si="231"/>
        <v>0</v>
      </c>
      <c r="CE629" s="14">
        <f t="shared" si="232"/>
        <v>0</v>
      </c>
      <c r="CG629" s="14">
        <f t="shared" si="233"/>
        <v>0</v>
      </c>
      <c r="CI629" s="14">
        <f t="shared" si="234"/>
        <v>0</v>
      </c>
      <c r="CK629" s="14">
        <f t="shared" si="235"/>
        <v>0</v>
      </c>
      <c r="CM629" s="14">
        <f t="shared" si="236"/>
        <v>0</v>
      </c>
      <c r="CO629" s="14">
        <f t="shared" si="237"/>
        <v>0</v>
      </c>
      <c r="CQ629" s="14">
        <f t="shared" si="238"/>
        <v>0</v>
      </c>
      <c r="CS629" s="14">
        <f t="shared" si="239"/>
        <v>0</v>
      </c>
    </row>
    <row r="630" spans="2:97" x14ac:dyDescent="0.35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6" t="s">
        <v>1473</v>
      </c>
      <c r="AY630" s="14">
        <f t="shared" si="216"/>
        <v>0</v>
      </c>
      <c r="BA630" s="14">
        <f t="shared" si="217"/>
        <v>0</v>
      </c>
      <c r="BC630" s="14">
        <f t="shared" si="218"/>
        <v>0</v>
      </c>
      <c r="BE630" s="14">
        <f t="shared" si="219"/>
        <v>0</v>
      </c>
      <c r="BG630" s="14">
        <f t="shared" si="220"/>
        <v>0</v>
      </c>
      <c r="BI630" s="14">
        <f t="shared" si="221"/>
        <v>0</v>
      </c>
      <c r="BK630" s="14">
        <f t="shared" si="222"/>
        <v>0</v>
      </c>
      <c r="BM630" s="14">
        <f t="shared" si="223"/>
        <v>0</v>
      </c>
      <c r="BO630" s="14">
        <f t="shared" si="224"/>
        <v>0</v>
      </c>
      <c r="BQ630" s="14">
        <f t="shared" si="225"/>
        <v>0</v>
      </c>
      <c r="BS630" s="14">
        <f t="shared" si="226"/>
        <v>0</v>
      </c>
      <c r="BU630" s="14">
        <f t="shared" si="227"/>
        <v>0</v>
      </c>
      <c r="BW630" s="14">
        <f t="shared" si="228"/>
        <v>0</v>
      </c>
      <c r="BY630" s="14">
        <f t="shared" si="229"/>
        <v>0</v>
      </c>
      <c r="CA630" s="14">
        <f t="shared" si="230"/>
        <v>0</v>
      </c>
      <c r="CC630" s="14">
        <f t="shared" si="231"/>
        <v>0</v>
      </c>
      <c r="CE630" s="14">
        <f t="shared" si="232"/>
        <v>0</v>
      </c>
      <c r="CG630" s="14">
        <f t="shared" si="233"/>
        <v>0</v>
      </c>
      <c r="CI630" s="14">
        <f t="shared" si="234"/>
        <v>0</v>
      </c>
      <c r="CK630" s="14">
        <f t="shared" si="235"/>
        <v>0</v>
      </c>
      <c r="CM630" s="14">
        <f t="shared" si="236"/>
        <v>0</v>
      </c>
      <c r="CO630" s="14">
        <f t="shared" si="237"/>
        <v>0</v>
      </c>
      <c r="CQ630" s="14">
        <f t="shared" si="238"/>
        <v>0</v>
      </c>
      <c r="CS630" s="14">
        <f t="shared" si="239"/>
        <v>0</v>
      </c>
    </row>
    <row r="631" spans="2:97" x14ac:dyDescent="0.35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6" t="s">
        <v>1473</v>
      </c>
      <c r="AY631" s="14">
        <f t="shared" si="216"/>
        <v>0</v>
      </c>
      <c r="BA631" s="14">
        <f t="shared" si="217"/>
        <v>0</v>
      </c>
      <c r="BC631" s="14">
        <f t="shared" si="218"/>
        <v>0</v>
      </c>
      <c r="BE631" s="14">
        <f t="shared" si="219"/>
        <v>0</v>
      </c>
      <c r="BG631" s="14">
        <f t="shared" si="220"/>
        <v>0</v>
      </c>
      <c r="BI631" s="14">
        <f t="shared" si="221"/>
        <v>0</v>
      </c>
      <c r="BK631" s="14">
        <f t="shared" si="222"/>
        <v>0</v>
      </c>
      <c r="BM631" s="14">
        <f t="shared" si="223"/>
        <v>0</v>
      </c>
      <c r="BO631" s="14">
        <f t="shared" si="224"/>
        <v>0</v>
      </c>
      <c r="BQ631" s="14">
        <f t="shared" si="225"/>
        <v>0</v>
      </c>
      <c r="BS631" s="14">
        <f t="shared" si="226"/>
        <v>0</v>
      </c>
      <c r="BU631" s="14">
        <f t="shared" si="227"/>
        <v>0</v>
      </c>
      <c r="BW631" s="14">
        <f t="shared" si="228"/>
        <v>0</v>
      </c>
      <c r="BY631" s="14">
        <f t="shared" si="229"/>
        <v>0</v>
      </c>
      <c r="CA631" s="14">
        <f t="shared" si="230"/>
        <v>0</v>
      </c>
      <c r="CC631" s="14">
        <f t="shared" si="231"/>
        <v>0</v>
      </c>
      <c r="CE631" s="14">
        <f t="shared" si="232"/>
        <v>0</v>
      </c>
      <c r="CG631" s="14">
        <f t="shared" si="233"/>
        <v>0</v>
      </c>
      <c r="CI631" s="14">
        <f t="shared" si="234"/>
        <v>0</v>
      </c>
      <c r="CK631" s="14">
        <f t="shared" si="235"/>
        <v>0</v>
      </c>
      <c r="CM631" s="14">
        <f t="shared" si="236"/>
        <v>0</v>
      </c>
      <c r="CO631" s="14">
        <f t="shared" si="237"/>
        <v>0</v>
      </c>
      <c r="CQ631" s="14">
        <f t="shared" si="238"/>
        <v>0</v>
      </c>
      <c r="CS631" s="14">
        <f t="shared" si="239"/>
        <v>0</v>
      </c>
    </row>
    <row r="632" spans="2:97" x14ac:dyDescent="0.35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6" t="s">
        <v>1473</v>
      </c>
      <c r="AY632" s="14">
        <f t="shared" si="216"/>
        <v>0</v>
      </c>
      <c r="BA632" s="14">
        <f t="shared" si="217"/>
        <v>0</v>
      </c>
      <c r="BC632" s="14">
        <f t="shared" si="218"/>
        <v>0</v>
      </c>
      <c r="BE632" s="14">
        <f t="shared" si="219"/>
        <v>0</v>
      </c>
      <c r="BG632" s="14">
        <f t="shared" si="220"/>
        <v>0</v>
      </c>
      <c r="BI632" s="14">
        <f t="shared" si="221"/>
        <v>0</v>
      </c>
      <c r="BK632" s="14">
        <f t="shared" si="222"/>
        <v>0</v>
      </c>
      <c r="BM632" s="14">
        <f t="shared" si="223"/>
        <v>0</v>
      </c>
      <c r="BO632" s="14">
        <f t="shared" si="224"/>
        <v>0</v>
      </c>
      <c r="BQ632" s="14">
        <f t="shared" si="225"/>
        <v>0</v>
      </c>
      <c r="BS632" s="14">
        <f t="shared" si="226"/>
        <v>0</v>
      </c>
      <c r="BU632" s="14">
        <f t="shared" si="227"/>
        <v>0</v>
      </c>
      <c r="BW632" s="14">
        <f t="shared" si="228"/>
        <v>0</v>
      </c>
      <c r="BY632" s="14">
        <f t="shared" si="229"/>
        <v>0</v>
      </c>
      <c r="CA632" s="14">
        <f t="shared" si="230"/>
        <v>0</v>
      </c>
      <c r="CC632" s="14">
        <f t="shared" si="231"/>
        <v>0</v>
      </c>
      <c r="CE632" s="14">
        <f t="shared" si="232"/>
        <v>0</v>
      </c>
      <c r="CG632" s="14">
        <f t="shared" si="233"/>
        <v>0</v>
      </c>
      <c r="CI632" s="14">
        <f t="shared" si="234"/>
        <v>0</v>
      </c>
      <c r="CK632" s="14">
        <f t="shared" si="235"/>
        <v>0</v>
      </c>
      <c r="CM632" s="14">
        <f t="shared" si="236"/>
        <v>0</v>
      </c>
      <c r="CO632" s="14">
        <f t="shared" si="237"/>
        <v>0</v>
      </c>
      <c r="CQ632" s="14">
        <f t="shared" si="238"/>
        <v>0</v>
      </c>
      <c r="CS632" s="14">
        <f t="shared" si="239"/>
        <v>0</v>
      </c>
    </row>
    <row r="633" spans="2:97" x14ac:dyDescent="0.35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6" t="s">
        <v>1473</v>
      </c>
      <c r="AY633" s="14">
        <f t="shared" si="216"/>
        <v>0</v>
      </c>
      <c r="BA633" s="14">
        <f t="shared" si="217"/>
        <v>0</v>
      </c>
      <c r="BC633" s="14">
        <f t="shared" si="218"/>
        <v>0</v>
      </c>
      <c r="BE633" s="14">
        <f t="shared" si="219"/>
        <v>0</v>
      </c>
      <c r="BG633" s="14">
        <f t="shared" si="220"/>
        <v>0</v>
      </c>
      <c r="BI633" s="14">
        <f t="shared" si="221"/>
        <v>0</v>
      </c>
      <c r="BK633" s="14">
        <f t="shared" si="222"/>
        <v>0</v>
      </c>
      <c r="BM633" s="14">
        <f t="shared" si="223"/>
        <v>0</v>
      </c>
      <c r="BO633" s="14">
        <f t="shared" si="224"/>
        <v>0</v>
      </c>
      <c r="BQ633" s="14">
        <f t="shared" si="225"/>
        <v>0</v>
      </c>
      <c r="BS633" s="14">
        <f t="shared" si="226"/>
        <v>0</v>
      </c>
      <c r="BU633" s="14">
        <f t="shared" si="227"/>
        <v>0</v>
      </c>
      <c r="BW633" s="14">
        <f t="shared" si="228"/>
        <v>0</v>
      </c>
      <c r="BY633" s="14">
        <f t="shared" si="229"/>
        <v>0</v>
      </c>
      <c r="CA633" s="14">
        <f t="shared" si="230"/>
        <v>0</v>
      </c>
      <c r="CC633" s="14">
        <f t="shared" si="231"/>
        <v>0</v>
      </c>
      <c r="CE633" s="14">
        <f t="shared" si="232"/>
        <v>0</v>
      </c>
      <c r="CG633" s="14">
        <f t="shared" si="233"/>
        <v>0</v>
      </c>
      <c r="CI633" s="14">
        <f t="shared" si="234"/>
        <v>0</v>
      </c>
      <c r="CK633" s="14">
        <f t="shared" si="235"/>
        <v>0</v>
      </c>
      <c r="CM633" s="14">
        <f t="shared" si="236"/>
        <v>0</v>
      </c>
      <c r="CO633" s="14">
        <f t="shared" si="237"/>
        <v>0</v>
      </c>
      <c r="CQ633" s="14">
        <f t="shared" si="238"/>
        <v>0</v>
      </c>
      <c r="CS633" s="14">
        <f t="shared" si="239"/>
        <v>0</v>
      </c>
    </row>
    <row r="634" spans="2:97" x14ac:dyDescent="0.35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6" t="s">
        <v>1473</v>
      </c>
      <c r="AY634" s="14">
        <f t="shared" si="216"/>
        <v>0</v>
      </c>
      <c r="BA634" s="14">
        <f t="shared" si="217"/>
        <v>0</v>
      </c>
      <c r="BC634" s="14">
        <f t="shared" si="218"/>
        <v>0</v>
      </c>
      <c r="BE634" s="14">
        <f t="shared" si="219"/>
        <v>0</v>
      </c>
      <c r="BG634" s="14">
        <f t="shared" si="220"/>
        <v>0</v>
      </c>
      <c r="BI634" s="14">
        <f t="shared" si="221"/>
        <v>0</v>
      </c>
      <c r="BK634" s="14">
        <f t="shared" si="222"/>
        <v>0</v>
      </c>
      <c r="BM634" s="14">
        <f t="shared" si="223"/>
        <v>0</v>
      </c>
      <c r="BO634" s="14">
        <f t="shared" si="224"/>
        <v>0</v>
      </c>
      <c r="BQ634" s="14">
        <f t="shared" si="225"/>
        <v>0</v>
      </c>
      <c r="BS634" s="14">
        <f t="shared" si="226"/>
        <v>0</v>
      </c>
      <c r="BU634" s="14">
        <f t="shared" si="227"/>
        <v>0</v>
      </c>
      <c r="BW634" s="14">
        <f t="shared" si="228"/>
        <v>0</v>
      </c>
      <c r="BY634" s="14">
        <f t="shared" si="229"/>
        <v>0</v>
      </c>
      <c r="CA634" s="14">
        <f t="shared" si="230"/>
        <v>0</v>
      </c>
      <c r="CC634" s="14">
        <f t="shared" si="231"/>
        <v>0</v>
      </c>
      <c r="CE634" s="14">
        <f t="shared" si="232"/>
        <v>0</v>
      </c>
      <c r="CG634" s="14">
        <f t="shared" si="233"/>
        <v>0</v>
      </c>
      <c r="CI634" s="14">
        <f t="shared" si="234"/>
        <v>0</v>
      </c>
      <c r="CK634" s="14">
        <f t="shared" si="235"/>
        <v>0</v>
      </c>
      <c r="CM634" s="14">
        <f t="shared" si="236"/>
        <v>0</v>
      </c>
      <c r="CO634" s="14">
        <f t="shared" si="237"/>
        <v>0</v>
      </c>
      <c r="CQ634" s="14">
        <f t="shared" si="238"/>
        <v>0</v>
      </c>
      <c r="CS634" s="14">
        <f t="shared" si="239"/>
        <v>0</v>
      </c>
    </row>
    <row r="635" spans="2:97" x14ac:dyDescent="0.3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6" t="s">
        <v>1473</v>
      </c>
      <c r="AY635" s="14">
        <f t="shared" si="216"/>
        <v>0</v>
      </c>
      <c r="BA635" s="14">
        <f t="shared" si="217"/>
        <v>0</v>
      </c>
      <c r="BC635" s="14">
        <f t="shared" si="218"/>
        <v>0</v>
      </c>
      <c r="BE635" s="14">
        <f t="shared" si="219"/>
        <v>0</v>
      </c>
      <c r="BG635" s="14">
        <f t="shared" si="220"/>
        <v>0</v>
      </c>
      <c r="BI635" s="14">
        <f t="shared" si="221"/>
        <v>0</v>
      </c>
      <c r="BK635" s="14">
        <f t="shared" si="222"/>
        <v>0</v>
      </c>
      <c r="BM635" s="14">
        <f t="shared" si="223"/>
        <v>0</v>
      </c>
      <c r="BO635" s="14">
        <f t="shared" si="224"/>
        <v>0</v>
      </c>
      <c r="BQ635" s="14">
        <f t="shared" si="225"/>
        <v>0</v>
      </c>
      <c r="BS635" s="14">
        <f t="shared" si="226"/>
        <v>0</v>
      </c>
      <c r="BU635" s="14">
        <f t="shared" si="227"/>
        <v>0</v>
      </c>
      <c r="BW635" s="14">
        <f t="shared" si="228"/>
        <v>0</v>
      </c>
      <c r="BY635" s="14">
        <f t="shared" si="229"/>
        <v>0</v>
      </c>
      <c r="CA635" s="14">
        <f t="shared" si="230"/>
        <v>0</v>
      </c>
      <c r="CC635" s="14">
        <f t="shared" si="231"/>
        <v>0</v>
      </c>
      <c r="CE635" s="14">
        <f t="shared" si="232"/>
        <v>0</v>
      </c>
      <c r="CG635" s="14">
        <f t="shared" si="233"/>
        <v>0</v>
      </c>
      <c r="CI635" s="14">
        <f t="shared" si="234"/>
        <v>0</v>
      </c>
      <c r="CK635" s="14">
        <f t="shared" si="235"/>
        <v>0</v>
      </c>
      <c r="CM635" s="14">
        <f t="shared" si="236"/>
        <v>0</v>
      </c>
      <c r="CO635" s="14">
        <f t="shared" si="237"/>
        <v>0</v>
      </c>
      <c r="CQ635" s="14">
        <f t="shared" si="238"/>
        <v>0</v>
      </c>
      <c r="CS635" s="14">
        <f t="shared" si="239"/>
        <v>0</v>
      </c>
    </row>
    <row r="636" spans="2:97" x14ac:dyDescent="0.35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6" t="s">
        <v>1473</v>
      </c>
      <c r="AY636" s="14">
        <f t="shared" si="216"/>
        <v>0</v>
      </c>
      <c r="BA636" s="14">
        <f t="shared" si="217"/>
        <v>0</v>
      </c>
      <c r="BC636" s="14">
        <f t="shared" si="218"/>
        <v>0</v>
      </c>
      <c r="BE636" s="14">
        <f t="shared" si="219"/>
        <v>0</v>
      </c>
      <c r="BG636" s="14">
        <f t="shared" si="220"/>
        <v>0</v>
      </c>
      <c r="BI636" s="14">
        <f t="shared" si="221"/>
        <v>0</v>
      </c>
      <c r="BK636" s="14">
        <f t="shared" si="222"/>
        <v>0</v>
      </c>
      <c r="BM636" s="14">
        <f t="shared" si="223"/>
        <v>0</v>
      </c>
      <c r="BO636" s="14">
        <f t="shared" si="224"/>
        <v>0</v>
      </c>
      <c r="BQ636" s="14">
        <f t="shared" si="225"/>
        <v>0</v>
      </c>
      <c r="BS636" s="14">
        <f t="shared" si="226"/>
        <v>0</v>
      </c>
      <c r="BU636" s="14">
        <f t="shared" si="227"/>
        <v>0</v>
      </c>
      <c r="BW636" s="14">
        <f t="shared" si="228"/>
        <v>0</v>
      </c>
      <c r="BY636" s="14">
        <f t="shared" si="229"/>
        <v>0</v>
      </c>
      <c r="CA636" s="14">
        <f t="shared" si="230"/>
        <v>0</v>
      </c>
      <c r="CC636" s="14">
        <f t="shared" si="231"/>
        <v>0</v>
      </c>
      <c r="CE636" s="14">
        <f t="shared" si="232"/>
        <v>0</v>
      </c>
      <c r="CG636" s="14">
        <f t="shared" si="233"/>
        <v>0</v>
      </c>
      <c r="CI636" s="14">
        <f t="shared" si="234"/>
        <v>0</v>
      </c>
      <c r="CK636" s="14">
        <f t="shared" si="235"/>
        <v>0</v>
      </c>
      <c r="CM636" s="14">
        <f t="shared" si="236"/>
        <v>0</v>
      </c>
      <c r="CO636" s="14">
        <f t="shared" si="237"/>
        <v>0</v>
      </c>
      <c r="CQ636" s="14">
        <f t="shared" si="238"/>
        <v>0</v>
      </c>
      <c r="CS636" s="14">
        <f t="shared" si="239"/>
        <v>0</v>
      </c>
    </row>
    <row r="637" spans="2:97" x14ac:dyDescent="0.35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6" t="s">
        <v>1473</v>
      </c>
      <c r="AY637" s="14">
        <f t="shared" si="216"/>
        <v>0</v>
      </c>
      <c r="BA637" s="14">
        <f t="shared" si="217"/>
        <v>0</v>
      </c>
      <c r="BC637" s="14">
        <f t="shared" si="218"/>
        <v>0</v>
      </c>
      <c r="BE637" s="14">
        <f t="shared" si="219"/>
        <v>0</v>
      </c>
      <c r="BG637" s="14">
        <f t="shared" si="220"/>
        <v>0</v>
      </c>
      <c r="BI637" s="14">
        <f t="shared" si="221"/>
        <v>0</v>
      </c>
      <c r="BK637" s="14">
        <f t="shared" si="222"/>
        <v>0</v>
      </c>
      <c r="BM637" s="14">
        <f t="shared" si="223"/>
        <v>0</v>
      </c>
      <c r="BO637" s="14">
        <f t="shared" si="224"/>
        <v>0</v>
      </c>
      <c r="BQ637" s="14">
        <f t="shared" si="225"/>
        <v>0</v>
      </c>
      <c r="BS637" s="14">
        <f t="shared" si="226"/>
        <v>0</v>
      </c>
      <c r="BU637" s="14">
        <f t="shared" si="227"/>
        <v>0</v>
      </c>
      <c r="BW637" s="14">
        <f t="shared" si="228"/>
        <v>0</v>
      </c>
      <c r="BY637" s="14">
        <f t="shared" si="229"/>
        <v>0</v>
      </c>
      <c r="CA637" s="14">
        <f t="shared" si="230"/>
        <v>0</v>
      </c>
      <c r="CC637" s="14">
        <f t="shared" si="231"/>
        <v>0</v>
      </c>
      <c r="CE637" s="14">
        <f t="shared" si="232"/>
        <v>0</v>
      </c>
      <c r="CG637" s="14">
        <f t="shared" si="233"/>
        <v>0</v>
      </c>
      <c r="CI637" s="14">
        <f t="shared" si="234"/>
        <v>0</v>
      </c>
      <c r="CK637" s="14">
        <f t="shared" si="235"/>
        <v>0</v>
      </c>
      <c r="CM637" s="14">
        <f t="shared" si="236"/>
        <v>0</v>
      </c>
      <c r="CO637" s="14">
        <f t="shared" si="237"/>
        <v>0</v>
      </c>
      <c r="CQ637" s="14">
        <f t="shared" si="238"/>
        <v>0</v>
      </c>
      <c r="CS637" s="14">
        <f t="shared" si="239"/>
        <v>0</v>
      </c>
    </row>
    <row r="638" spans="2:97" x14ac:dyDescent="0.35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6" t="s">
        <v>1473</v>
      </c>
      <c r="AY638" s="14">
        <f t="shared" si="216"/>
        <v>0</v>
      </c>
      <c r="BA638" s="14">
        <f t="shared" si="217"/>
        <v>0</v>
      </c>
      <c r="BC638" s="14">
        <f t="shared" si="218"/>
        <v>0</v>
      </c>
      <c r="BE638" s="14">
        <f t="shared" si="219"/>
        <v>0</v>
      </c>
      <c r="BG638" s="14">
        <f t="shared" si="220"/>
        <v>0</v>
      </c>
      <c r="BI638" s="14">
        <f t="shared" si="221"/>
        <v>0</v>
      </c>
      <c r="BK638" s="14">
        <f t="shared" si="222"/>
        <v>0</v>
      </c>
      <c r="BM638" s="14">
        <f t="shared" si="223"/>
        <v>0</v>
      </c>
      <c r="BO638" s="14">
        <f t="shared" si="224"/>
        <v>0</v>
      </c>
      <c r="BQ638" s="14">
        <f t="shared" si="225"/>
        <v>0</v>
      </c>
      <c r="BS638" s="14">
        <f t="shared" si="226"/>
        <v>0</v>
      </c>
      <c r="BU638" s="14">
        <f t="shared" si="227"/>
        <v>0</v>
      </c>
      <c r="BW638" s="14">
        <f t="shared" si="228"/>
        <v>0</v>
      </c>
      <c r="BY638" s="14">
        <f t="shared" si="229"/>
        <v>0</v>
      </c>
      <c r="CA638" s="14">
        <f t="shared" si="230"/>
        <v>0</v>
      </c>
      <c r="CC638" s="14">
        <f t="shared" si="231"/>
        <v>0</v>
      </c>
      <c r="CE638" s="14">
        <f t="shared" si="232"/>
        <v>0</v>
      </c>
      <c r="CG638" s="14">
        <f t="shared" si="233"/>
        <v>0</v>
      </c>
      <c r="CI638" s="14">
        <f t="shared" si="234"/>
        <v>0</v>
      </c>
      <c r="CK638" s="14">
        <f t="shared" si="235"/>
        <v>0</v>
      </c>
      <c r="CM638" s="14">
        <f t="shared" si="236"/>
        <v>0</v>
      </c>
      <c r="CO638" s="14">
        <f t="shared" si="237"/>
        <v>0</v>
      </c>
      <c r="CQ638" s="14">
        <f t="shared" si="238"/>
        <v>0</v>
      </c>
      <c r="CS638" s="14">
        <f t="shared" si="239"/>
        <v>0</v>
      </c>
    </row>
    <row r="639" spans="2:97" x14ac:dyDescent="0.35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6" t="s">
        <v>1473</v>
      </c>
      <c r="AY639" s="14">
        <f t="shared" si="216"/>
        <v>0</v>
      </c>
      <c r="BA639" s="14">
        <f t="shared" si="217"/>
        <v>0</v>
      </c>
      <c r="BC639" s="14">
        <f t="shared" si="218"/>
        <v>0</v>
      </c>
      <c r="BE639" s="14">
        <f t="shared" si="219"/>
        <v>0</v>
      </c>
      <c r="BG639" s="14">
        <f t="shared" si="220"/>
        <v>0</v>
      </c>
      <c r="BI639" s="14">
        <f t="shared" si="221"/>
        <v>0</v>
      </c>
      <c r="BK639" s="14">
        <f t="shared" si="222"/>
        <v>0</v>
      </c>
      <c r="BM639" s="14">
        <f t="shared" si="223"/>
        <v>0</v>
      </c>
      <c r="BO639" s="14">
        <f t="shared" si="224"/>
        <v>0</v>
      </c>
      <c r="BQ639" s="14">
        <f t="shared" si="225"/>
        <v>0</v>
      </c>
      <c r="BS639" s="14">
        <f t="shared" si="226"/>
        <v>0</v>
      </c>
      <c r="BU639" s="14">
        <f t="shared" si="227"/>
        <v>0</v>
      </c>
      <c r="BW639" s="14">
        <f t="shared" si="228"/>
        <v>0</v>
      </c>
      <c r="BY639" s="14">
        <f t="shared" si="229"/>
        <v>0</v>
      </c>
      <c r="CA639" s="14">
        <f t="shared" si="230"/>
        <v>0</v>
      </c>
      <c r="CC639" s="14">
        <f t="shared" si="231"/>
        <v>0</v>
      </c>
      <c r="CE639" s="14">
        <f t="shared" si="232"/>
        <v>0</v>
      </c>
      <c r="CG639" s="14">
        <f t="shared" si="233"/>
        <v>0</v>
      </c>
      <c r="CI639" s="14">
        <f t="shared" si="234"/>
        <v>0</v>
      </c>
      <c r="CK639" s="14">
        <f t="shared" si="235"/>
        <v>0</v>
      </c>
      <c r="CM639" s="14">
        <f t="shared" si="236"/>
        <v>0</v>
      </c>
      <c r="CO639" s="14">
        <f t="shared" si="237"/>
        <v>0</v>
      </c>
      <c r="CQ639" s="14">
        <f t="shared" si="238"/>
        <v>0</v>
      </c>
      <c r="CS639" s="14">
        <f t="shared" si="239"/>
        <v>0</v>
      </c>
    </row>
    <row r="640" spans="2:97" x14ac:dyDescent="0.35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6" t="s">
        <v>1473</v>
      </c>
      <c r="AY640" s="14">
        <f t="shared" si="216"/>
        <v>0</v>
      </c>
      <c r="BA640" s="14">
        <f t="shared" si="217"/>
        <v>0</v>
      </c>
      <c r="BC640" s="14">
        <f t="shared" si="218"/>
        <v>0</v>
      </c>
      <c r="BE640" s="14">
        <f t="shared" si="219"/>
        <v>0</v>
      </c>
      <c r="BG640" s="14">
        <f t="shared" si="220"/>
        <v>0</v>
      </c>
      <c r="BI640" s="14">
        <f t="shared" si="221"/>
        <v>0</v>
      </c>
      <c r="BK640" s="14">
        <f t="shared" si="222"/>
        <v>0</v>
      </c>
      <c r="BM640" s="14">
        <f t="shared" si="223"/>
        <v>0</v>
      </c>
      <c r="BO640" s="14">
        <f t="shared" si="224"/>
        <v>0</v>
      </c>
      <c r="BQ640" s="14">
        <f t="shared" si="225"/>
        <v>0</v>
      </c>
      <c r="BS640" s="14">
        <f t="shared" si="226"/>
        <v>0</v>
      </c>
      <c r="BU640" s="14">
        <f t="shared" si="227"/>
        <v>0</v>
      </c>
      <c r="BW640" s="14">
        <f t="shared" si="228"/>
        <v>0</v>
      </c>
      <c r="BY640" s="14">
        <f t="shared" si="229"/>
        <v>0</v>
      </c>
      <c r="CA640" s="14">
        <f t="shared" si="230"/>
        <v>0</v>
      </c>
      <c r="CC640" s="14">
        <f t="shared" si="231"/>
        <v>0</v>
      </c>
      <c r="CE640" s="14">
        <f t="shared" si="232"/>
        <v>0</v>
      </c>
      <c r="CG640" s="14">
        <f t="shared" si="233"/>
        <v>0</v>
      </c>
      <c r="CI640" s="14">
        <f t="shared" si="234"/>
        <v>0</v>
      </c>
      <c r="CK640" s="14">
        <f t="shared" si="235"/>
        <v>0</v>
      </c>
      <c r="CM640" s="14">
        <f t="shared" si="236"/>
        <v>0</v>
      </c>
      <c r="CO640" s="14">
        <f t="shared" si="237"/>
        <v>0</v>
      </c>
      <c r="CQ640" s="14">
        <f t="shared" si="238"/>
        <v>0</v>
      </c>
      <c r="CS640" s="14">
        <f t="shared" si="239"/>
        <v>0</v>
      </c>
    </row>
    <row r="641" spans="2:97" x14ac:dyDescent="0.35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6" t="s">
        <v>1473</v>
      </c>
      <c r="AY641" s="14">
        <f t="shared" si="216"/>
        <v>0</v>
      </c>
      <c r="BA641" s="14">
        <f t="shared" si="217"/>
        <v>0</v>
      </c>
      <c r="BC641" s="14">
        <f t="shared" si="218"/>
        <v>0</v>
      </c>
      <c r="BE641" s="14">
        <f t="shared" si="219"/>
        <v>0</v>
      </c>
      <c r="BG641" s="14">
        <f t="shared" si="220"/>
        <v>0</v>
      </c>
      <c r="BI641" s="14">
        <f t="shared" si="221"/>
        <v>0</v>
      </c>
      <c r="BK641" s="14">
        <f t="shared" si="222"/>
        <v>0</v>
      </c>
      <c r="BM641" s="14">
        <f t="shared" si="223"/>
        <v>0</v>
      </c>
      <c r="BO641" s="14">
        <f t="shared" si="224"/>
        <v>0</v>
      </c>
      <c r="BQ641" s="14">
        <f t="shared" si="225"/>
        <v>0</v>
      </c>
      <c r="BS641" s="14">
        <f t="shared" si="226"/>
        <v>0</v>
      </c>
      <c r="BU641" s="14">
        <f t="shared" si="227"/>
        <v>0</v>
      </c>
      <c r="BW641" s="14">
        <f t="shared" si="228"/>
        <v>0</v>
      </c>
      <c r="BY641" s="14">
        <f t="shared" si="229"/>
        <v>0</v>
      </c>
      <c r="CA641" s="14">
        <f t="shared" si="230"/>
        <v>0</v>
      </c>
      <c r="CC641" s="14">
        <f t="shared" si="231"/>
        <v>0</v>
      </c>
      <c r="CE641" s="14">
        <f t="shared" si="232"/>
        <v>0</v>
      </c>
      <c r="CG641" s="14">
        <f t="shared" si="233"/>
        <v>0</v>
      </c>
      <c r="CI641" s="14">
        <f t="shared" si="234"/>
        <v>0</v>
      </c>
      <c r="CK641" s="14">
        <f t="shared" si="235"/>
        <v>0</v>
      </c>
      <c r="CM641" s="14">
        <f t="shared" si="236"/>
        <v>0</v>
      </c>
      <c r="CO641" s="14">
        <f t="shared" si="237"/>
        <v>0</v>
      </c>
      <c r="CQ641" s="14">
        <f t="shared" si="238"/>
        <v>0</v>
      </c>
      <c r="CS641" s="14">
        <f t="shared" si="239"/>
        <v>0</v>
      </c>
    </row>
    <row r="642" spans="2:97" x14ac:dyDescent="0.35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6" t="s">
        <v>1473</v>
      </c>
      <c r="AY642" s="14">
        <f t="shared" si="216"/>
        <v>0</v>
      </c>
      <c r="BA642" s="14">
        <f t="shared" si="217"/>
        <v>0</v>
      </c>
      <c r="BC642" s="14">
        <f t="shared" si="218"/>
        <v>0</v>
      </c>
      <c r="BE642" s="14">
        <f t="shared" si="219"/>
        <v>0</v>
      </c>
      <c r="BG642" s="14">
        <f t="shared" si="220"/>
        <v>0</v>
      </c>
      <c r="BI642" s="14">
        <f t="shared" si="221"/>
        <v>0</v>
      </c>
      <c r="BK642" s="14">
        <f t="shared" si="222"/>
        <v>0</v>
      </c>
      <c r="BM642" s="14">
        <f t="shared" si="223"/>
        <v>0</v>
      </c>
      <c r="BO642" s="14">
        <f t="shared" si="224"/>
        <v>0</v>
      </c>
      <c r="BQ642" s="14">
        <f t="shared" si="225"/>
        <v>0</v>
      </c>
      <c r="BS642" s="14">
        <f t="shared" si="226"/>
        <v>0</v>
      </c>
      <c r="BU642" s="14">
        <f t="shared" si="227"/>
        <v>0</v>
      </c>
      <c r="BW642" s="14">
        <f t="shared" si="228"/>
        <v>0</v>
      </c>
      <c r="BY642" s="14">
        <f t="shared" si="229"/>
        <v>0</v>
      </c>
      <c r="CA642" s="14">
        <f t="shared" si="230"/>
        <v>0</v>
      </c>
      <c r="CC642" s="14">
        <f t="shared" si="231"/>
        <v>0</v>
      </c>
      <c r="CE642" s="14">
        <f t="shared" si="232"/>
        <v>0</v>
      </c>
      <c r="CG642" s="14">
        <f t="shared" si="233"/>
        <v>0</v>
      </c>
      <c r="CI642" s="14">
        <f t="shared" si="234"/>
        <v>0</v>
      </c>
      <c r="CK642" s="14">
        <f t="shared" si="235"/>
        <v>0</v>
      </c>
      <c r="CM642" s="14">
        <f t="shared" si="236"/>
        <v>0</v>
      </c>
      <c r="CO642" s="14">
        <f t="shared" si="237"/>
        <v>0</v>
      </c>
      <c r="CQ642" s="14">
        <f t="shared" si="238"/>
        <v>0</v>
      </c>
      <c r="CS642" s="14">
        <f t="shared" si="239"/>
        <v>0</v>
      </c>
    </row>
    <row r="643" spans="2:97" x14ac:dyDescent="0.35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6" t="s">
        <v>1473</v>
      </c>
      <c r="AY643" s="14">
        <f t="shared" si="216"/>
        <v>0</v>
      </c>
      <c r="BA643" s="14">
        <f t="shared" si="217"/>
        <v>0</v>
      </c>
      <c r="BC643" s="14">
        <f t="shared" si="218"/>
        <v>0</v>
      </c>
      <c r="BE643" s="14">
        <f t="shared" si="219"/>
        <v>0</v>
      </c>
      <c r="BG643" s="14">
        <f t="shared" si="220"/>
        <v>0</v>
      </c>
      <c r="BI643" s="14">
        <f t="shared" si="221"/>
        <v>0</v>
      </c>
      <c r="BK643" s="14">
        <f t="shared" si="222"/>
        <v>0</v>
      </c>
      <c r="BM643" s="14">
        <f t="shared" si="223"/>
        <v>0</v>
      </c>
      <c r="BO643" s="14">
        <f t="shared" si="224"/>
        <v>0</v>
      </c>
      <c r="BQ643" s="14">
        <f t="shared" si="225"/>
        <v>0</v>
      </c>
      <c r="BS643" s="14">
        <f t="shared" si="226"/>
        <v>0</v>
      </c>
      <c r="BU643" s="14">
        <f t="shared" si="227"/>
        <v>0</v>
      </c>
      <c r="BW643" s="14">
        <f t="shared" si="228"/>
        <v>0</v>
      </c>
      <c r="BY643" s="14">
        <f t="shared" si="229"/>
        <v>0</v>
      </c>
      <c r="CA643" s="14">
        <f t="shared" si="230"/>
        <v>0</v>
      </c>
      <c r="CC643" s="14">
        <f t="shared" si="231"/>
        <v>0</v>
      </c>
      <c r="CE643" s="14">
        <f t="shared" si="232"/>
        <v>0</v>
      </c>
      <c r="CG643" s="14">
        <f t="shared" si="233"/>
        <v>0</v>
      </c>
      <c r="CI643" s="14">
        <f t="shared" si="234"/>
        <v>0</v>
      </c>
      <c r="CK643" s="14">
        <f t="shared" si="235"/>
        <v>0</v>
      </c>
      <c r="CM643" s="14">
        <f t="shared" si="236"/>
        <v>0</v>
      </c>
      <c r="CO643" s="14">
        <f t="shared" si="237"/>
        <v>0</v>
      </c>
      <c r="CQ643" s="14">
        <f t="shared" si="238"/>
        <v>0</v>
      </c>
      <c r="CS643" s="14">
        <f t="shared" si="239"/>
        <v>0</v>
      </c>
    </row>
    <row r="644" spans="2:97" x14ac:dyDescent="0.35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6" t="s">
        <v>1473</v>
      </c>
      <c r="AY644" s="14">
        <f t="shared" si="216"/>
        <v>0</v>
      </c>
      <c r="BA644" s="14">
        <f t="shared" si="217"/>
        <v>0</v>
      </c>
      <c r="BC644" s="14">
        <f t="shared" si="218"/>
        <v>0</v>
      </c>
      <c r="BE644" s="14">
        <f t="shared" si="219"/>
        <v>0</v>
      </c>
      <c r="BG644" s="14">
        <f t="shared" si="220"/>
        <v>0</v>
      </c>
      <c r="BI644" s="14">
        <f t="shared" si="221"/>
        <v>0</v>
      </c>
      <c r="BK644" s="14">
        <f t="shared" si="222"/>
        <v>0</v>
      </c>
      <c r="BM644" s="14">
        <f t="shared" si="223"/>
        <v>0</v>
      </c>
      <c r="BO644" s="14">
        <f t="shared" si="224"/>
        <v>0</v>
      </c>
      <c r="BQ644" s="14">
        <f t="shared" si="225"/>
        <v>0</v>
      </c>
      <c r="BS644" s="14">
        <f t="shared" si="226"/>
        <v>0</v>
      </c>
      <c r="BU644" s="14">
        <f t="shared" si="227"/>
        <v>0</v>
      </c>
      <c r="BW644" s="14">
        <f t="shared" si="228"/>
        <v>0</v>
      </c>
      <c r="BY644" s="14">
        <f t="shared" si="229"/>
        <v>0</v>
      </c>
      <c r="CA644" s="14">
        <f t="shared" si="230"/>
        <v>0</v>
      </c>
      <c r="CC644" s="14">
        <f t="shared" si="231"/>
        <v>0</v>
      </c>
      <c r="CE644" s="14">
        <f t="shared" si="232"/>
        <v>0</v>
      </c>
      <c r="CG644" s="14">
        <f t="shared" si="233"/>
        <v>0</v>
      </c>
      <c r="CI644" s="14">
        <f t="shared" si="234"/>
        <v>0</v>
      </c>
      <c r="CK644" s="14">
        <f t="shared" si="235"/>
        <v>0</v>
      </c>
      <c r="CM644" s="14">
        <f t="shared" si="236"/>
        <v>0</v>
      </c>
      <c r="CO644" s="14">
        <f t="shared" si="237"/>
        <v>0</v>
      </c>
      <c r="CQ644" s="14">
        <f t="shared" si="238"/>
        <v>0</v>
      </c>
      <c r="CS644" s="14">
        <f t="shared" si="239"/>
        <v>0</v>
      </c>
    </row>
    <row r="645" spans="2:97" x14ac:dyDescent="0.3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6" t="s">
        <v>1473</v>
      </c>
      <c r="AY645" s="14">
        <f t="shared" si="216"/>
        <v>0</v>
      </c>
      <c r="BA645" s="14">
        <f t="shared" si="217"/>
        <v>0</v>
      </c>
      <c r="BC645" s="14">
        <f t="shared" si="218"/>
        <v>0</v>
      </c>
      <c r="BE645" s="14">
        <f t="shared" si="219"/>
        <v>0</v>
      </c>
      <c r="BG645" s="14">
        <f t="shared" si="220"/>
        <v>0</v>
      </c>
      <c r="BI645" s="14">
        <f t="shared" si="221"/>
        <v>0</v>
      </c>
      <c r="BK645" s="14">
        <f t="shared" si="222"/>
        <v>0</v>
      </c>
      <c r="BM645" s="14">
        <f t="shared" si="223"/>
        <v>0</v>
      </c>
      <c r="BO645" s="14">
        <f t="shared" si="224"/>
        <v>0</v>
      </c>
      <c r="BQ645" s="14">
        <f t="shared" si="225"/>
        <v>0</v>
      </c>
      <c r="BS645" s="14">
        <f t="shared" si="226"/>
        <v>0</v>
      </c>
      <c r="BU645" s="14">
        <f t="shared" si="227"/>
        <v>0</v>
      </c>
      <c r="BW645" s="14">
        <f t="shared" si="228"/>
        <v>0</v>
      </c>
      <c r="BY645" s="14">
        <f t="shared" si="229"/>
        <v>0</v>
      </c>
      <c r="CA645" s="14">
        <f t="shared" si="230"/>
        <v>0</v>
      </c>
      <c r="CC645" s="14">
        <f t="shared" si="231"/>
        <v>0</v>
      </c>
      <c r="CE645" s="14">
        <f t="shared" si="232"/>
        <v>0</v>
      </c>
      <c r="CG645" s="14">
        <f t="shared" si="233"/>
        <v>0</v>
      </c>
      <c r="CI645" s="14">
        <f t="shared" si="234"/>
        <v>0</v>
      </c>
      <c r="CK645" s="14">
        <f t="shared" si="235"/>
        <v>0</v>
      </c>
      <c r="CM645" s="14">
        <f t="shared" si="236"/>
        <v>0</v>
      </c>
      <c r="CO645" s="14">
        <f t="shared" si="237"/>
        <v>0</v>
      </c>
      <c r="CQ645" s="14">
        <f t="shared" si="238"/>
        <v>0</v>
      </c>
      <c r="CS645" s="14">
        <f t="shared" si="239"/>
        <v>0</v>
      </c>
    </row>
    <row r="646" spans="2:97" x14ac:dyDescent="0.35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6" t="s">
        <v>1473</v>
      </c>
      <c r="AY646" s="14">
        <f t="shared" si="216"/>
        <v>0</v>
      </c>
      <c r="BA646" s="14">
        <f t="shared" si="217"/>
        <v>0</v>
      </c>
      <c r="BC646" s="14">
        <f t="shared" si="218"/>
        <v>0</v>
      </c>
      <c r="BE646" s="14">
        <f t="shared" si="219"/>
        <v>0</v>
      </c>
      <c r="BG646" s="14">
        <f t="shared" si="220"/>
        <v>0</v>
      </c>
      <c r="BI646" s="14">
        <f t="shared" si="221"/>
        <v>0</v>
      </c>
      <c r="BK646" s="14">
        <f t="shared" si="222"/>
        <v>0</v>
      </c>
      <c r="BM646" s="14">
        <f t="shared" si="223"/>
        <v>0</v>
      </c>
      <c r="BO646" s="14">
        <f t="shared" si="224"/>
        <v>0</v>
      </c>
      <c r="BQ646" s="14">
        <f t="shared" si="225"/>
        <v>0</v>
      </c>
      <c r="BS646" s="14">
        <f t="shared" si="226"/>
        <v>0</v>
      </c>
      <c r="BU646" s="14">
        <f t="shared" si="227"/>
        <v>0</v>
      </c>
      <c r="BW646" s="14">
        <f t="shared" si="228"/>
        <v>0</v>
      </c>
      <c r="BY646" s="14">
        <f t="shared" si="229"/>
        <v>0</v>
      </c>
      <c r="CA646" s="14">
        <f t="shared" si="230"/>
        <v>0</v>
      </c>
      <c r="CC646" s="14">
        <f t="shared" si="231"/>
        <v>0</v>
      </c>
      <c r="CE646" s="14">
        <f t="shared" si="232"/>
        <v>0</v>
      </c>
      <c r="CG646" s="14">
        <f t="shared" si="233"/>
        <v>0</v>
      </c>
      <c r="CI646" s="14">
        <f t="shared" si="234"/>
        <v>0</v>
      </c>
      <c r="CK646" s="14">
        <f t="shared" si="235"/>
        <v>0</v>
      </c>
      <c r="CM646" s="14">
        <f t="shared" si="236"/>
        <v>0</v>
      </c>
      <c r="CO646" s="14">
        <f t="shared" si="237"/>
        <v>0</v>
      </c>
      <c r="CQ646" s="14">
        <f t="shared" si="238"/>
        <v>0</v>
      </c>
      <c r="CS646" s="14">
        <f t="shared" si="239"/>
        <v>0</v>
      </c>
    </row>
    <row r="647" spans="2:97" x14ac:dyDescent="0.35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6" t="s">
        <v>1473</v>
      </c>
      <c r="AY647" s="14">
        <f t="shared" si="216"/>
        <v>0</v>
      </c>
      <c r="BA647" s="14">
        <f t="shared" si="217"/>
        <v>0</v>
      </c>
      <c r="BC647" s="14">
        <f t="shared" si="218"/>
        <v>0</v>
      </c>
      <c r="BE647" s="14">
        <f t="shared" si="219"/>
        <v>0</v>
      </c>
      <c r="BG647" s="14">
        <f t="shared" si="220"/>
        <v>0</v>
      </c>
      <c r="BI647" s="14">
        <f t="shared" si="221"/>
        <v>0</v>
      </c>
      <c r="BK647" s="14">
        <f t="shared" si="222"/>
        <v>0</v>
      </c>
      <c r="BM647" s="14">
        <f t="shared" si="223"/>
        <v>0</v>
      </c>
      <c r="BO647" s="14">
        <f t="shared" si="224"/>
        <v>0</v>
      </c>
      <c r="BQ647" s="14">
        <f t="shared" si="225"/>
        <v>0</v>
      </c>
      <c r="BS647" s="14">
        <f t="shared" si="226"/>
        <v>0</v>
      </c>
      <c r="BU647" s="14">
        <f t="shared" si="227"/>
        <v>0</v>
      </c>
      <c r="BW647" s="14">
        <f t="shared" si="228"/>
        <v>0</v>
      </c>
      <c r="BY647" s="14">
        <f t="shared" si="229"/>
        <v>0</v>
      </c>
      <c r="CA647" s="14">
        <f t="shared" si="230"/>
        <v>0</v>
      </c>
      <c r="CC647" s="14">
        <f t="shared" si="231"/>
        <v>0</v>
      </c>
      <c r="CE647" s="14">
        <f t="shared" si="232"/>
        <v>0</v>
      </c>
      <c r="CG647" s="14">
        <f t="shared" si="233"/>
        <v>0</v>
      </c>
      <c r="CI647" s="14">
        <f t="shared" si="234"/>
        <v>0</v>
      </c>
      <c r="CK647" s="14">
        <f t="shared" si="235"/>
        <v>0</v>
      </c>
      <c r="CM647" s="14">
        <f t="shared" si="236"/>
        <v>0</v>
      </c>
      <c r="CO647" s="14">
        <f t="shared" si="237"/>
        <v>0</v>
      </c>
      <c r="CQ647" s="14">
        <f t="shared" si="238"/>
        <v>0</v>
      </c>
      <c r="CS647" s="14">
        <f t="shared" si="239"/>
        <v>0</v>
      </c>
    </row>
    <row r="648" spans="2:97" x14ac:dyDescent="0.35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6" t="s">
        <v>1473</v>
      </c>
      <c r="AY648" s="14">
        <f t="shared" si="216"/>
        <v>0</v>
      </c>
      <c r="BA648" s="14">
        <f t="shared" si="217"/>
        <v>0</v>
      </c>
      <c r="BC648" s="14">
        <f t="shared" si="218"/>
        <v>0</v>
      </c>
      <c r="BE648" s="14">
        <f t="shared" si="219"/>
        <v>0</v>
      </c>
      <c r="BG648" s="14">
        <f t="shared" si="220"/>
        <v>0</v>
      </c>
      <c r="BI648" s="14">
        <f t="shared" si="221"/>
        <v>0</v>
      </c>
      <c r="BK648" s="14">
        <f t="shared" si="222"/>
        <v>0</v>
      </c>
      <c r="BM648" s="14">
        <f t="shared" si="223"/>
        <v>0</v>
      </c>
      <c r="BO648" s="14">
        <f t="shared" si="224"/>
        <v>0</v>
      </c>
      <c r="BQ648" s="14">
        <f t="shared" si="225"/>
        <v>0</v>
      </c>
      <c r="BS648" s="14">
        <f t="shared" si="226"/>
        <v>0</v>
      </c>
      <c r="BU648" s="14">
        <f t="shared" si="227"/>
        <v>0</v>
      </c>
      <c r="BW648" s="14">
        <f t="shared" si="228"/>
        <v>0</v>
      </c>
      <c r="BY648" s="14">
        <f t="shared" si="229"/>
        <v>0</v>
      </c>
      <c r="CA648" s="14">
        <f t="shared" si="230"/>
        <v>0</v>
      </c>
      <c r="CC648" s="14">
        <f t="shared" si="231"/>
        <v>0</v>
      </c>
      <c r="CE648" s="14">
        <f t="shared" si="232"/>
        <v>0</v>
      </c>
      <c r="CG648" s="14">
        <f t="shared" si="233"/>
        <v>0</v>
      </c>
      <c r="CI648" s="14">
        <f t="shared" si="234"/>
        <v>0</v>
      </c>
      <c r="CK648" s="14">
        <f t="shared" si="235"/>
        <v>0</v>
      </c>
      <c r="CM648" s="14">
        <f t="shared" si="236"/>
        <v>0</v>
      </c>
      <c r="CO648" s="14">
        <f t="shared" si="237"/>
        <v>0</v>
      </c>
      <c r="CQ648" s="14">
        <f t="shared" si="238"/>
        <v>0</v>
      </c>
      <c r="CS648" s="14">
        <f t="shared" si="239"/>
        <v>0</v>
      </c>
    </row>
    <row r="649" spans="2:97" x14ac:dyDescent="0.35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6" t="s">
        <v>1473</v>
      </c>
      <c r="AY649" s="14">
        <f t="shared" si="216"/>
        <v>0</v>
      </c>
      <c r="BA649" s="14">
        <f t="shared" si="217"/>
        <v>0</v>
      </c>
      <c r="BC649" s="14">
        <f t="shared" si="218"/>
        <v>0</v>
      </c>
      <c r="BE649" s="14">
        <f t="shared" si="219"/>
        <v>0</v>
      </c>
      <c r="BG649" s="14">
        <f t="shared" si="220"/>
        <v>0</v>
      </c>
      <c r="BI649" s="14">
        <f t="shared" si="221"/>
        <v>0</v>
      </c>
      <c r="BK649" s="14">
        <f t="shared" si="222"/>
        <v>0</v>
      </c>
      <c r="BM649" s="14">
        <f t="shared" si="223"/>
        <v>0</v>
      </c>
      <c r="BO649" s="14">
        <f t="shared" si="224"/>
        <v>0</v>
      </c>
      <c r="BQ649" s="14">
        <f t="shared" si="225"/>
        <v>0</v>
      </c>
      <c r="BS649" s="14">
        <f t="shared" si="226"/>
        <v>0</v>
      </c>
      <c r="BU649" s="14">
        <f t="shared" si="227"/>
        <v>0</v>
      </c>
      <c r="BW649" s="14">
        <f t="shared" si="228"/>
        <v>0</v>
      </c>
      <c r="BY649" s="14">
        <f t="shared" si="229"/>
        <v>0</v>
      </c>
      <c r="CA649" s="14">
        <f t="shared" si="230"/>
        <v>0</v>
      </c>
      <c r="CC649" s="14">
        <f t="shared" si="231"/>
        <v>0</v>
      </c>
      <c r="CE649" s="14">
        <f t="shared" si="232"/>
        <v>0</v>
      </c>
      <c r="CG649" s="14">
        <f t="shared" si="233"/>
        <v>0</v>
      </c>
      <c r="CI649" s="14">
        <f t="shared" si="234"/>
        <v>0</v>
      </c>
      <c r="CK649" s="14">
        <f t="shared" si="235"/>
        <v>0</v>
      </c>
      <c r="CM649" s="14">
        <f t="shared" si="236"/>
        <v>0</v>
      </c>
      <c r="CO649" s="14">
        <f t="shared" si="237"/>
        <v>0</v>
      </c>
      <c r="CQ649" s="14">
        <f t="shared" si="238"/>
        <v>0</v>
      </c>
      <c r="CS649" s="14">
        <f t="shared" si="239"/>
        <v>0</v>
      </c>
    </row>
    <row r="650" spans="2:97" x14ac:dyDescent="0.35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6" t="s">
        <v>1473</v>
      </c>
      <c r="AY650" s="14">
        <f t="shared" ref="AY650:AY713" si="240">IF(LEFT(B650,1)="O","Orange",IF(LEFT(B650,1)="B","Blue",IF(LEFT(B650,1)="Y","Yellow",IF(LEFT(B650,1)="P","Pink",IF(LEFT(B650,1)="G","Green",0)))))</f>
        <v>0</v>
      </c>
      <c r="BA650" s="14">
        <f t="shared" ref="BA650:BA713" si="241">IF(LEFT(D650,1)="O","Orange",IF(LEFT(D650,1)="B","Blue",IF(LEFT(D650,1)="Y","Yellow",IF(LEFT(D650,1)="P","Pink",IF(LEFT(D650,1)="G","Green",0)))))</f>
        <v>0</v>
      </c>
      <c r="BC650" s="14">
        <f t="shared" ref="BC650:BC713" si="242">IF(LEFT(F650,1)="O","Orange",IF(LEFT(F650,1)="B","Blue",IF(LEFT(F650,1)="Y","Yellow",IF(LEFT(F650,1)="P","Pink",IF(LEFT(F650,1)="G","Green",0)))))</f>
        <v>0</v>
      </c>
      <c r="BE650" s="14">
        <f t="shared" ref="BE650:BE713" si="243">IF(LEFT(H650,1)="O","Orange",IF(LEFT(H650,1)="B","Blue",IF(LEFT(H650,1)="Y","Yellow",IF(LEFT(H650,1)="P","Pink",IF(LEFT(H650,1)="G","Green",0)))))</f>
        <v>0</v>
      </c>
      <c r="BG650" s="14">
        <f t="shared" ref="BG650:BG713" si="244">IF(LEFT(J650,1)="O","Orange",IF(LEFT(J650,1)="B","Blue",IF(LEFT(J650,1)="Y","Yellow",IF(LEFT(J650,1)="P","Pink",IF(LEFT(J650,1)="G","Green",0)))))</f>
        <v>0</v>
      </c>
      <c r="BI650" s="14">
        <f t="shared" ref="BI650:BI713" si="245">IF(LEFT(L650,1)="O","Orange",IF(LEFT(L650,1)="B","Blue",IF(LEFT(L650,1)="Y","Yellow",IF(LEFT(L650,1)="P","Pink",IF(LEFT(L650,1)="G","Green",0)))))</f>
        <v>0</v>
      </c>
      <c r="BK650" s="14">
        <f t="shared" ref="BK650:BK713" si="246">IF(LEFT(N650,1)="O","Orange",IF(LEFT(N650,1)="B","Blue",IF(LEFT(N650,1)="Y","Yellow",IF(LEFT(N650,1)="P","Pink",IF(LEFT(N650,1)="G","Green",0)))))</f>
        <v>0</v>
      </c>
      <c r="BM650" s="14">
        <f t="shared" ref="BM650:BM713" si="247">IF(LEFT(P650,1)="O","Orange",IF(LEFT(P650,1)="B","Blue",IF(LEFT(P650,1)="Y","Yellow",IF(LEFT(P650,1)="P","Pink",IF(LEFT(P650,1)="G","Green",0)))))</f>
        <v>0</v>
      </c>
      <c r="BO650" s="14">
        <f t="shared" ref="BO650:BO713" si="248">IF(LEFT(R650,1)="O","Orange",IF(LEFT(R650,1)="B","Blue",IF(LEFT(R650,1)="Y","Yellow",IF(LEFT(R650,1)="P","Pink",IF(LEFT(R650,1)="G","Green",0)))))</f>
        <v>0</v>
      </c>
      <c r="BQ650" s="14">
        <f t="shared" ref="BQ650:BQ713" si="249">IF(LEFT(T650,1)="O","Orange",IF(LEFT(T650,1)="B","Blue",IF(LEFT(T650,1)="Y","Yellow",IF(LEFT(T650,1)="P","Pink",IF(LEFT(T650,1)="G","Green",0)))))</f>
        <v>0</v>
      </c>
      <c r="BS650" s="14">
        <f t="shared" ref="BS650:BS713" si="250">IF(LEFT(V650,1)="O","Orange",IF(LEFT(V650,1)="B","Blue",IF(LEFT(V650,1)="Y","Yellow",IF(LEFT(V650,1)="P","Pink",IF(LEFT(V650,1)="G","Green",0)))))</f>
        <v>0</v>
      </c>
      <c r="BU650" s="14">
        <f t="shared" ref="BU650:BU713" si="251">IF(LEFT(X650,1)="O","Orange",IF(LEFT(X650,1)="B","Blue",IF(LEFT(X650,1)="Y","Yellow",IF(LEFT(X650,1)="P","Pink",IF(LEFT(X650,1)="G","Green",0)))))</f>
        <v>0</v>
      </c>
      <c r="BW650" s="14">
        <f t="shared" ref="BW650:BW713" si="252">IF(LEFT(Z650,1)="O","Orange",IF(LEFT(Z650,1)="B","Blue",IF(LEFT(Z650,1)="Y","Yellow",IF(LEFT(Z650,1)="P","Pink",IF(LEFT(Z650,1)="G","Green",0)))))</f>
        <v>0</v>
      </c>
      <c r="BY650" s="14">
        <f t="shared" ref="BY650:BY713" si="253">IF(LEFT(AB650,1)="O","Orange",IF(LEFT(AB650,1)="B","Blue",IF(LEFT(AB650,1)="Y","Yellow",IF(LEFT(AB650,1)="P","Pink",IF(LEFT(AB650,1)="G","Green",0)))))</f>
        <v>0</v>
      </c>
      <c r="CA650" s="14">
        <f t="shared" ref="CA650:CA713" si="254">IF(LEFT(AD650,1)="O","Orange",IF(LEFT(AD650,1)="B","Blue",IF(LEFT(AD650,1)="Y","Yellow",IF(LEFT(AD650,1)="P","Pink",IF(LEFT(AD650,1)="G","Green",0)))))</f>
        <v>0</v>
      </c>
      <c r="CC650" s="14">
        <f t="shared" ref="CC650:CC713" si="255">IF(LEFT(AF650,1)="O","Orange",IF(LEFT(AF650,1)="B","Blue",IF(LEFT(AF650,1)="Y","Yellow",IF(LEFT(AF650,1)="P","Pink",IF(LEFT(AF650,1)="G","Green",0)))))</f>
        <v>0</v>
      </c>
      <c r="CE650" s="14">
        <f t="shared" ref="CE650:CE713" si="256">IF(LEFT(AH650,1)="O","Orange",IF(LEFT(AH650,1)="B","Blue",IF(LEFT(AH650,1)="Y","Yellow",IF(LEFT(AH650,1)="P","Pink",IF(LEFT(AH650,1)="G","Green",0)))))</f>
        <v>0</v>
      </c>
      <c r="CG650" s="14">
        <f t="shared" ref="CG650:CG713" si="257">IF(LEFT(AJ650,1)="O","Orange",IF(LEFT(AJ650,1)="B","Blue",IF(LEFT(AJ650,1)="Y","Yellow",IF(LEFT(AJ650,1)="P","Pink",IF(LEFT(AJ650,1)="G","Green",0)))))</f>
        <v>0</v>
      </c>
      <c r="CI650" s="14">
        <f t="shared" ref="CI650:CI713" si="258">IF(LEFT(AL650,1)="O","Orange",IF(LEFT(AL650,1)="B","Blue",IF(LEFT(AL650,1)="Y","Yellow",IF(LEFT(AL650,1)="P","Pink",IF(LEFT(AL650,1)="G","Green",0)))))</f>
        <v>0</v>
      </c>
      <c r="CK650" s="14">
        <f t="shared" ref="CK650:CK713" si="259">IF(LEFT(AN650,1)="O","Orange",IF(LEFT(AN650,1)="B","Blue",IF(LEFT(AN650,1)="Y","Yellow",IF(LEFT(AN650,1)="P","Pink",IF(LEFT(AN650,1)="G","Green",0)))))</f>
        <v>0</v>
      </c>
      <c r="CM650" s="14">
        <f t="shared" ref="CM650:CM713" si="260">IF(LEFT(AP650,1)="O","Orange",IF(LEFT(AP650,1)="B","Blue",IF(LEFT(AP650,1)="Y","Yellow",IF(LEFT(AP650,1)="P","Pink",IF(LEFT(AP650,1)="G","Green",0)))))</f>
        <v>0</v>
      </c>
      <c r="CO650" s="14">
        <f t="shared" ref="CO650:CO713" si="261">IF(LEFT(AR650,1)="O","Orange",IF(LEFT(AR650,1)="B","Blue",IF(LEFT(AR650,1)="Y","Yellow",IF(LEFT(AR650,1)="P","Pink",IF(LEFT(AR650,1)="G","Green",0)))))</f>
        <v>0</v>
      </c>
      <c r="CQ650" s="14">
        <f t="shared" ref="CQ650:CQ713" si="262">IF(LEFT(AT650,1)="O","Orange",IF(LEFT(AT650,1)="B","Blue",IF(LEFT(AT650,1)="Y","Yellow",IF(LEFT(AT650,1)="P","Pink",IF(LEFT(AT650,1)="G","Green",0)))))</f>
        <v>0</v>
      </c>
      <c r="CS650" s="14">
        <f t="shared" ref="CS650:CS713" si="263">IF(LEFT(AV650,1)="O","Orange",IF(LEFT(AV650,1)="B","Blue",IF(LEFT(AV650,1)="Y","Yellow",IF(LEFT(AV650,1)="P","Pink",IF(LEFT(AV650,1)="G","Green",0)))))</f>
        <v>0</v>
      </c>
    </row>
    <row r="651" spans="2:97" x14ac:dyDescent="0.35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6" t="s">
        <v>1473</v>
      </c>
      <c r="AY651" s="14">
        <f t="shared" si="240"/>
        <v>0</v>
      </c>
      <c r="BA651" s="14">
        <f t="shared" si="241"/>
        <v>0</v>
      </c>
      <c r="BC651" s="14">
        <f t="shared" si="242"/>
        <v>0</v>
      </c>
      <c r="BE651" s="14">
        <f t="shared" si="243"/>
        <v>0</v>
      </c>
      <c r="BG651" s="14">
        <f t="shared" si="244"/>
        <v>0</v>
      </c>
      <c r="BI651" s="14">
        <f t="shared" si="245"/>
        <v>0</v>
      </c>
      <c r="BK651" s="14">
        <f t="shared" si="246"/>
        <v>0</v>
      </c>
      <c r="BM651" s="14">
        <f t="shared" si="247"/>
        <v>0</v>
      </c>
      <c r="BO651" s="14">
        <f t="shared" si="248"/>
        <v>0</v>
      </c>
      <c r="BQ651" s="14">
        <f t="shared" si="249"/>
        <v>0</v>
      </c>
      <c r="BS651" s="14">
        <f t="shared" si="250"/>
        <v>0</v>
      </c>
      <c r="BU651" s="14">
        <f t="shared" si="251"/>
        <v>0</v>
      </c>
      <c r="BW651" s="14">
        <f t="shared" si="252"/>
        <v>0</v>
      </c>
      <c r="BY651" s="14">
        <f t="shared" si="253"/>
        <v>0</v>
      </c>
      <c r="CA651" s="14">
        <f t="shared" si="254"/>
        <v>0</v>
      </c>
      <c r="CC651" s="14">
        <f t="shared" si="255"/>
        <v>0</v>
      </c>
      <c r="CE651" s="14">
        <f t="shared" si="256"/>
        <v>0</v>
      </c>
      <c r="CG651" s="14">
        <f t="shared" si="257"/>
        <v>0</v>
      </c>
      <c r="CI651" s="14">
        <f t="shared" si="258"/>
        <v>0</v>
      </c>
      <c r="CK651" s="14">
        <f t="shared" si="259"/>
        <v>0</v>
      </c>
      <c r="CM651" s="14">
        <f t="shared" si="260"/>
        <v>0</v>
      </c>
      <c r="CO651" s="14">
        <f t="shared" si="261"/>
        <v>0</v>
      </c>
      <c r="CQ651" s="14">
        <f t="shared" si="262"/>
        <v>0</v>
      </c>
      <c r="CS651" s="14">
        <f t="shared" si="263"/>
        <v>0</v>
      </c>
    </row>
    <row r="652" spans="2:97" x14ac:dyDescent="0.35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6" t="s">
        <v>1473</v>
      </c>
      <c r="AY652" s="14">
        <f t="shared" si="240"/>
        <v>0</v>
      </c>
      <c r="BA652" s="14">
        <f t="shared" si="241"/>
        <v>0</v>
      </c>
      <c r="BC652" s="14">
        <f t="shared" si="242"/>
        <v>0</v>
      </c>
      <c r="BE652" s="14">
        <f t="shared" si="243"/>
        <v>0</v>
      </c>
      <c r="BG652" s="14">
        <f t="shared" si="244"/>
        <v>0</v>
      </c>
      <c r="BI652" s="14">
        <f t="shared" si="245"/>
        <v>0</v>
      </c>
      <c r="BK652" s="14">
        <f t="shared" si="246"/>
        <v>0</v>
      </c>
      <c r="BM652" s="14">
        <f t="shared" si="247"/>
        <v>0</v>
      </c>
      <c r="BO652" s="14">
        <f t="shared" si="248"/>
        <v>0</v>
      </c>
      <c r="BQ652" s="14">
        <f t="shared" si="249"/>
        <v>0</v>
      </c>
      <c r="BS652" s="14">
        <f t="shared" si="250"/>
        <v>0</v>
      </c>
      <c r="BU652" s="14">
        <f t="shared" si="251"/>
        <v>0</v>
      </c>
      <c r="BW652" s="14">
        <f t="shared" si="252"/>
        <v>0</v>
      </c>
      <c r="BY652" s="14">
        <f t="shared" si="253"/>
        <v>0</v>
      </c>
      <c r="CA652" s="14">
        <f t="shared" si="254"/>
        <v>0</v>
      </c>
      <c r="CC652" s="14">
        <f t="shared" si="255"/>
        <v>0</v>
      </c>
      <c r="CE652" s="14">
        <f t="shared" si="256"/>
        <v>0</v>
      </c>
      <c r="CG652" s="14">
        <f t="shared" si="257"/>
        <v>0</v>
      </c>
      <c r="CI652" s="14">
        <f t="shared" si="258"/>
        <v>0</v>
      </c>
      <c r="CK652" s="14">
        <f t="shared" si="259"/>
        <v>0</v>
      </c>
      <c r="CM652" s="14">
        <f t="shared" si="260"/>
        <v>0</v>
      </c>
      <c r="CO652" s="14">
        <f t="shared" si="261"/>
        <v>0</v>
      </c>
      <c r="CQ652" s="14">
        <f t="shared" si="262"/>
        <v>0</v>
      </c>
      <c r="CS652" s="14">
        <f t="shared" si="263"/>
        <v>0</v>
      </c>
    </row>
    <row r="653" spans="2:97" x14ac:dyDescent="0.35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6" t="s">
        <v>1473</v>
      </c>
      <c r="AY653" s="14">
        <f t="shared" si="240"/>
        <v>0</v>
      </c>
      <c r="BA653" s="14">
        <f t="shared" si="241"/>
        <v>0</v>
      </c>
      <c r="BC653" s="14">
        <f t="shared" si="242"/>
        <v>0</v>
      </c>
      <c r="BE653" s="14">
        <f t="shared" si="243"/>
        <v>0</v>
      </c>
      <c r="BG653" s="14">
        <f t="shared" si="244"/>
        <v>0</v>
      </c>
      <c r="BI653" s="14">
        <f t="shared" si="245"/>
        <v>0</v>
      </c>
      <c r="BK653" s="14">
        <f t="shared" si="246"/>
        <v>0</v>
      </c>
      <c r="BM653" s="14">
        <f t="shared" si="247"/>
        <v>0</v>
      </c>
      <c r="BO653" s="14">
        <f t="shared" si="248"/>
        <v>0</v>
      </c>
      <c r="BQ653" s="14">
        <f t="shared" si="249"/>
        <v>0</v>
      </c>
      <c r="BS653" s="14">
        <f t="shared" si="250"/>
        <v>0</v>
      </c>
      <c r="BU653" s="14">
        <f t="shared" si="251"/>
        <v>0</v>
      </c>
      <c r="BW653" s="14">
        <f t="shared" si="252"/>
        <v>0</v>
      </c>
      <c r="BY653" s="14">
        <f t="shared" si="253"/>
        <v>0</v>
      </c>
      <c r="CA653" s="14">
        <f t="shared" si="254"/>
        <v>0</v>
      </c>
      <c r="CC653" s="14">
        <f t="shared" si="255"/>
        <v>0</v>
      </c>
      <c r="CE653" s="14">
        <f t="shared" si="256"/>
        <v>0</v>
      </c>
      <c r="CG653" s="14">
        <f t="shared" si="257"/>
        <v>0</v>
      </c>
      <c r="CI653" s="14">
        <f t="shared" si="258"/>
        <v>0</v>
      </c>
      <c r="CK653" s="14">
        <f t="shared" si="259"/>
        <v>0</v>
      </c>
      <c r="CM653" s="14">
        <f t="shared" si="260"/>
        <v>0</v>
      </c>
      <c r="CO653" s="14">
        <f t="shared" si="261"/>
        <v>0</v>
      </c>
      <c r="CQ653" s="14">
        <f t="shared" si="262"/>
        <v>0</v>
      </c>
      <c r="CS653" s="14">
        <f t="shared" si="263"/>
        <v>0</v>
      </c>
    </row>
    <row r="654" spans="2:97" x14ac:dyDescent="0.35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6" t="s">
        <v>1473</v>
      </c>
      <c r="AY654" s="14">
        <f t="shared" si="240"/>
        <v>0</v>
      </c>
      <c r="BA654" s="14">
        <f t="shared" si="241"/>
        <v>0</v>
      </c>
      <c r="BC654" s="14">
        <f t="shared" si="242"/>
        <v>0</v>
      </c>
      <c r="BE654" s="14">
        <f t="shared" si="243"/>
        <v>0</v>
      </c>
      <c r="BG654" s="14">
        <f t="shared" si="244"/>
        <v>0</v>
      </c>
      <c r="BI654" s="14">
        <f t="shared" si="245"/>
        <v>0</v>
      </c>
      <c r="BK654" s="14">
        <f t="shared" si="246"/>
        <v>0</v>
      </c>
      <c r="BM654" s="14">
        <f t="shared" si="247"/>
        <v>0</v>
      </c>
      <c r="BO654" s="14">
        <f t="shared" si="248"/>
        <v>0</v>
      </c>
      <c r="BQ654" s="14">
        <f t="shared" si="249"/>
        <v>0</v>
      </c>
      <c r="BS654" s="14">
        <f t="shared" si="250"/>
        <v>0</v>
      </c>
      <c r="BU654" s="14">
        <f t="shared" si="251"/>
        <v>0</v>
      </c>
      <c r="BW654" s="14">
        <f t="shared" si="252"/>
        <v>0</v>
      </c>
      <c r="BY654" s="14">
        <f t="shared" si="253"/>
        <v>0</v>
      </c>
      <c r="CA654" s="14">
        <f t="shared" si="254"/>
        <v>0</v>
      </c>
      <c r="CC654" s="14">
        <f t="shared" si="255"/>
        <v>0</v>
      </c>
      <c r="CE654" s="14">
        <f t="shared" si="256"/>
        <v>0</v>
      </c>
      <c r="CG654" s="14">
        <f t="shared" si="257"/>
        <v>0</v>
      </c>
      <c r="CI654" s="14">
        <f t="shared" si="258"/>
        <v>0</v>
      </c>
      <c r="CK654" s="14">
        <f t="shared" si="259"/>
        <v>0</v>
      </c>
      <c r="CM654" s="14">
        <f t="shared" si="260"/>
        <v>0</v>
      </c>
      <c r="CO654" s="14">
        <f t="shared" si="261"/>
        <v>0</v>
      </c>
      <c r="CQ654" s="14">
        <f t="shared" si="262"/>
        <v>0</v>
      </c>
      <c r="CS654" s="14">
        <f t="shared" si="263"/>
        <v>0</v>
      </c>
    </row>
    <row r="655" spans="2:97" x14ac:dyDescent="0.3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6" t="s">
        <v>1473</v>
      </c>
      <c r="AY655" s="14">
        <f t="shared" si="240"/>
        <v>0</v>
      </c>
      <c r="BA655" s="14">
        <f t="shared" si="241"/>
        <v>0</v>
      </c>
      <c r="BC655" s="14">
        <f t="shared" si="242"/>
        <v>0</v>
      </c>
      <c r="BE655" s="14">
        <f t="shared" si="243"/>
        <v>0</v>
      </c>
      <c r="BG655" s="14">
        <f t="shared" si="244"/>
        <v>0</v>
      </c>
      <c r="BI655" s="14">
        <f t="shared" si="245"/>
        <v>0</v>
      </c>
      <c r="BK655" s="14">
        <f t="shared" si="246"/>
        <v>0</v>
      </c>
      <c r="BM655" s="14">
        <f t="shared" si="247"/>
        <v>0</v>
      </c>
      <c r="BO655" s="14">
        <f t="shared" si="248"/>
        <v>0</v>
      </c>
      <c r="BQ655" s="14">
        <f t="shared" si="249"/>
        <v>0</v>
      </c>
      <c r="BS655" s="14">
        <f t="shared" si="250"/>
        <v>0</v>
      </c>
      <c r="BU655" s="14">
        <f t="shared" si="251"/>
        <v>0</v>
      </c>
      <c r="BW655" s="14">
        <f t="shared" si="252"/>
        <v>0</v>
      </c>
      <c r="BY655" s="14">
        <f t="shared" si="253"/>
        <v>0</v>
      </c>
      <c r="CA655" s="14">
        <f t="shared" si="254"/>
        <v>0</v>
      </c>
      <c r="CC655" s="14">
        <f t="shared" si="255"/>
        <v>0</v>
      </c>
      <c r="CE655" s="14">
        <f t="shared" si="256"/>
        <v>0</v>
      </c>
      <c r="CG655" s="14">
        <f t="shared" si="257"/>
        <v>0</v>
      </c>
      <c r="CI655" s="14">
        <f t="shared" si="258"/>
        <v>0</v>
      </c>
      <c r="CK655" s="14">
        <f t="shared" si="259"/>
        <v>0</v>
      </c>
      <c r="CM655" s="14">
        <f t="shared" si="260"/>
        <v>0</v>
      </c>
      <c r="CO655" s="14">
        <f t="shared" si="261"/>
        <v>0</v>
      </c>
      <c r="CQ655" s="14">
        <f t="shared" si="262"/>
        <v>0</v>
      </c>
      <c r="CS655" s="14">
        <f t="shared" si="263"/>
        <v>0</v>
      </c>
    </row>
    <row r="656" spans="2:97" x14ac:dyDescent="0.35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6" t="s">
        <v>1473</v>
      </c>
      <c r="AY656" s="14">
        <f t="shared" si="240"/>
        <v>0</v>
      </c>
      <c r="BA656" s="14">
        <f t="shared" si="241"/>
        <v>0</v>
      </c>
      <c r="BC656" s="14">
        <f t="shared" si="242"/>
        <v>0</v>
      </c>
      <c r="BE656" s="14">
        <f t="shared" si="243"/>
        <v>0</v>
      </c>
      <c r="BG656" s="14">
        <f t="shared" si="244"/>
        <v>0</v>
      </c>
      <c r="BI656" s="14">
        <f t="shared" si="245"/>
        <v>0</v>
      </c>
      <c r="BK656" s="14">
        <f t="shared" si="246"/>
        <v>0</v>
      </c>
      <c r="BM656" s="14">
        <f t="shared" si="247"/>
        <v>0</v>
      </c>
      <c r="BO656" s="14">
        <f t="shared" si="248"/>
        <v>0</v>
      </c>
      <c r="BQ656" s="14">
        <f t="shared" si="249"/>
        <v>0</v>
      </c>
      <c r="BS656" s="14">
        <f t="shared" si="250"/>
        <v>0</v>
      </c>
      <c r="BU656" s="14">
        <f t="shared" si="251"/>
        <v>0</v>
      </c>
      <c r="BW656" s="14">
        <f t="shared" si="252"/>
        <v>0</v>
      </c>
      <c r="BY656" s="14">
        <f t="shared" si="253"/>
        <v>0</v>
      </c>
      <c r="CA656" s="14">
        <f t="shared" si="254"/>
        <v>0</v>
      </c>
      <c r="CC656" s="14">
        <f t="shared" si="255"/>
        <v>0</v>
      </c>
      <c r="CE656" s="14">
        <f t="shared" si="256"/>
        <v>0</v>
      </c>
      <c r="CG656" s="14">
        <f t="shared" si="257"/>
        <v>0</v>
      </c>
      <c r="CI656" s="14">
        <f t="shared" si="258"/>
        <v>0</v>
      </c>
      <c r="CK656" s="14">
        <f t="shared" si="259"/>
        <v>0</v>
      </c>
      <c r="CM656" s="14">
        <f t="shared" si="260"/>
        <v>0</v>
      </c>
      <c r="CO656" s="14">
        <f t="shared" si="261"/>
        <v>0</v>
      </c>
      <c r="CQ656" s="14">
        <f t="shared" si="262"/>
        <v>0</v>
      </c>
      <c r="CS656" s="14">
        <f t="shared" si="263"/>
        <v>0</v>
      </c>
    </row>
    <row r="657" spans="2:97" x14ac:dyDescent="0.35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6" t="s">
        <v>1473</v>
      </c>
      <c r="AY657" s="14">
        <f t="shared" si="240"/>
        <v>0</v>
      </c>
      <c r="BA657" s="14">
        <f t="shared" si="241"/>
        <v>0</v>
      </c>
      <c r="BC657" s="14">
        <f t="shared" si="242"/>
        <v>0</v>
      </c>
      <c r="BE657" s="14">
        <f t="shared" si="243"/>
        <v>0</v>
      </c>
      <c r="BG657" s="14">
        <f t="shared" si="244"/>
        <v>0</v>
      </c>
      <c r="BI657" s="14">
        <f t="shared" si="245"/>
        <v>0</v>
      </c>
      <c r="BK657" s="14">
        <f t="shared" si="246"/>
        <v>0</v>
      </c>
      <c r="BM657" s="14">
        <f t="shared" si="247"/>
        <v>0</v>
      </c>
      <c r="BO657" s="14">
        <f t="shared" si="248"/>
        <v>0</v>
      </c>
      <c r="BQ657" s="14">
        <f t="shared" si="249"/>
        <v>0</v>
      </c>
      <c r="BS657" s="14">
        <f t="shared" si="250"/>
        <v>0</v>
      </c>
      <c r="BU657" s="14">
        <f t="shared" si="251"/>
        <v>0</v>
      </c>
      <c r="BW657" s="14">
        <f t="shared" si="252"/>
        <v>0</v>
      </c>
      <c r="BY657" s="14">
        <f t="shared" si="253"/>
        <v>0</v>
      </c>
      <c r="CA657" s="14">
        <f t="shared" si="254"/>
        <v>0</v>
      </c>
      <c r="CC657" s="14">
        <f t="shared" si="255"/>
        <v>0</v>
      </c>
      <c r="CE657" s="14">
        <f t="shared" si="256"/>
        <v>0</v>
      </c>
      <c r="CG657" s="14">
        <f t="shared" si="257"/>
        <v>0</v>
      </c>
      <c r="CI657" s="14">
        <f t="shared" si="258"/>
        <v>0</v>
      </c>
      <c r="CK657" s="14">
        <f t="shared" si="259"/>
        <v>0</v>
      </c>
      <c r="CM657" s="14">
        <f t="shared" si="260"/>
        <v>0</v>
      </c>
      <c r="CO657" s="14">
        <f t="shared" si="261"/>
        <v>0</v>
      </c>
      <c r="CQ657" s="14">
        <f t="shared" si="262"/>
        <v>0</v>
      </c>
      <c r="CS657" s="14">
        <f t="shared" si="263"/>
        <v>0</v>
      </c>
    </row>
    <row r="658" spans="2:97" x14ac:dyDescent="0.35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6" t="s">
        <v>1473</v>
      </c>
      <c r="AY658" s="14">
        <f t="shared" si="240"/>
        <v>0</v>
      </c>
      <c r="BA658" s="14">
        <f t="shared" si="241"/>
        <v>0</v>
      </c>
      <c r="BC658" s="14">
        <f t="shared" si="242"/>
        <v>0</v>
      </c>
      <c r="BE658" s="14">
        <f t="shared" si="243"/>
        <v>0</v>
      </c>
      <c r="BG658" s="14">
        <f t="shared" si="244"/>
        <v>0</v>
      </c>
      <c r="BI658" s="14">
        <f t="shared" si="245"/>
        <v>0</v>
      </c>
      <c r="BK658" s="14">
        <f t="shared" si="246"/>
        <v>0</v>
      </c>
      <c r="BM658" s="14">
        <f t="shared" si="247"/>
        <v>0</v>
      </c>
      <c r="BO658" s="14">
        <f t="shared" si="248"/>
        <v>0</v>
      </c>
      <c r="BQ658" s="14">
        <f t="shared" si="249"/>
        <v>0</v>
      </c>
      <c r="BS658" s="14">
        <f t="shared" si="250"/>
        <v>0</v>
      </c>
      <c r="BU658" s="14">
        <f t="shared" si="251"/>
        <v>0</v>
      </c>
      <c r="BW658" s="14">
        <f t="shared" si="252"/>
        <v>0</v>
      </c>
      <c r="BY658" s="14">
        <f t="shared" si="253"/>
        <v>0</v>
      </c>
      <c r="CA658" s="14">
        <f t="shared" si="254"/>
        <v>0</v>
      </c>
      <c r="CC658" s="14">
        <f t="shared" si="255"/>
        <v>0</v>
      </c>
      <c r="CE658" s="14">
        <f t="shared" si="256"/>
        <v>0</v>
      </c>
      <c r="CG658" s="14">
        <f t="shared" si="257"/>
        <v>0</v>
      </c>
      <c r="CI658" s="14">
        <f t="shared" si="258"/>
        <v>0</v>
      </c>
      <c r="CK658" s="14">
        <f t="shared" si="259"/>
        <v>0</v>
      </c>
      <c r="CM658" s="14">
        <f t="shared" si="260"/>
        <v>0</v>
      </c>
      <c r="CO658" s="14">
        <f t="shared" si="261"/>
        <v>0</v>
      </c>
      <c r="CQ658" s="14">
        <f t="shared" si="262"/>
        <v>0</v>
      </c>
      <c r="CS658" s="14">
        <f t="shared" si="263"/>
        <v>0</v>
      </c>
    </row>
    <row r="659" spans="2:97" x14ac:dyDescent="0.35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6" t="s">
        <v>1473</v>
      </c>
      <c r="AY659" s="14">
        <f t="shared" si="240"/>
        <v>0</v>
      </c>
      <c r="BA659" s="14">
        <f t="shared" si="241"/>
        <v>0</v>
      </c>
      <c r="BC659" s="14">
        <f t="shared" si="242"/>
        <v>0</v>
      </c>
      <c r="BE659" s="14">
        <f t="shared" si="243"/>
        <v>0</v>
      </c>
      <c r="BG659" s="14">
        <f t="shared" si="244"/>
        <v>0</v>
      </c>
      <c r="BI659" s="14">
        <f t="shared" si="245"/>
        <v>0</v>
      </c>
      <c r="BK659" s="14">
        <f t="shared" si="246"/>
        <v>0</v>
      </c>
      <c r="BM659" s="14">
        <f t="shared" si="247"/>
        <v>0</v>
      </c>
      <c r="BO659" s="14">
        <f t="shared" si="248"/>
        <v>0</v>
      </c>
      <c r="BQ659" s="14">
        <f t="shared" si="249"/>
        <v>0</v>
      </c>
      <c r="BS659" s="14">
        <f t="shared" si="250"/>
        <v>0</v>
      </c>
      <c r="BU659" s="14">
        <f t="shared" si="251"/>
        <v>0</v>
      </c>
      <c r="BW659" s="14">
        <f t="shared" si="252"/>
        <v>0</v>
      </c>
      <c r="BY659" s="14">
        <f t="shared" si="253"/>
        <v>0</v>
      </c>
      <c r="CA659" s="14">
        <f t="shared" si="254"/>
        <v>0</v>
      </c>
      <c r="CC659" s="14">
        <f t="shared" si="255"/>
        <v>0</v>
      </c>
      <c r="CE659" s="14">
        <f t="shared" si="256"/>
        <v>0</v>
      </c>
      <c r="CG659" s="14">
        <f t="shared" si="257"/>
        <v>0</v>
      </c>
      <c r="CI659" s="14">
        <f t="shared" si="258"/>
        <v>0</v>
      </c>
      <c r="CK659" s="14">
        <f t="shared" si="259"/>
        <v>0</v>
      </c>
      <c r="CM659" s="14">
        <f t="shared" si="260"/>
        <v>0</v>
      </c>
      <c r="CO659" s="14">
        <f t="shared" si="261"/>
        <v>0</v>
      </c>
      <c r="CQ659" s="14">
        <f t="shared" si="262"/>
        <v>0</v>
      </c>
      <c r="CS659" s="14">
        <f t="shared" si="263"/>
        <v>0</v>
      </c>
    </row>
    <row r="660" spans="2:97" x14ac:dyDescent="0.35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6" t="s">
        <v>1473</v>
      </c>
      <c r="AY660" s="14">
        <f t="shared" si="240"/>
        <v>0</v>
      </c>
      <c r="BA660" s="14">
        <f t="shared" si="241"/>
        <v>0</v>
      </c>
      <c r="BC660" s="14">
        <f t="shared" si="242"/>
        <v>0</v>
      </c>
      <c r="BE660" s="14">
        <f t="shared" si="243"/>
        <v>0</v>
      </c>
      <c r="BG660" s="14">
        <f t="shared" si="244"/>
        <v>0</v>
      </c>
      <c r="BI660" s="14">
        <f t="shared" si="245"/>
        <v>0</v>
      </c>
      <c r="BK660" s="14">
        <f t="shared" si="246"/>
        <v>0</v>
      </c>
      <c r="BM660" s="14">
        <f t="shared" si="247"/>
        <v>0</v>
      </c>
      <c r="BO660" s="14">
        <f t="shared" si="248"/>
        <v>0</v>
      </c>
      <c r="BQ660" s="14">
        <f t="shared" si="249"/>
        <v>0</v>
      </c>
      <c r="BS660" s="14">
        <f t="shared" si="250"/>
        <v>0</v>
      </c>
      <c r="BU660" s="14">
        <f t="shared" si="251"/>
        <v>0</v>
      </c>
      <c r="BW660" s="14">
        <f t="shared" si="252"/>
        <v>0</v>
      </c>
      <c r="BY660" s="14">
        <f t="shared" si="253"/>
        <v>0</v>
      </c>
      <c r="CA660" s="14">
        <f t="shared" si="254"/>
        <v>0</v>
      </c>
      <c r="CC660" s="14">
        <f t="shared" si="255"/>
        <v>0</v>
      </c>
      <c r="CE660" s="14">
        <f t="shared" si="256"/>
        <v>0</v>
      </c>
      <c r="CG660" s="14">
        <f t="shared" si="257"/>
        <v>0</v>
      </c>
      <c r="CI660" s="14">
        <f t="shared" si="258"/>
        <v>0</v>
      </c>
      <c r="CK660" s="14">
        <f t="shared" si="259"/>
        <v>0</v>
      </c>
      <c r="CM660" s="14">
        <f t="shared" si="260"/>
        <v>0</v>
      </c>
      <c r="CO660" s="14">
        <f t="shared" si="261"/>
        <v>0</v>
      </c>
      <c r="CQ660" s="14">
        <f t="shared" si="262"/>
        <v>0</v>
      </c>
      <c r="CS660" s="14">
        <f t="shared" si="263"/>
        <v>0</v>
      </c>
    </row>
    <row r="661" spans="2:97" x14ac:dyDescent="0.35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6" t="s">
        <v>1473</v>
      </c>
      <c r="AY661" s="14">
        <f t="shared" si="240"/>
        <v>0</v>
      </c>
      <c r="BA661" s="14">
        <f t="shared" si="241"/>
        <v>0</v>
      </c>
      <c r="BC661" s="14">
        <f t="shared" si="242"/>
        <v>0</v>
      </c>
      <c r="BE661" s="14">
        <f t="shared" si="243"/>
        <v>0</v>
      </c>
      <c r="BG661" s="14">
        <f t="shared" si="244"/>
        <v>0</v>
      </c>
      <c r="BI661" s="14">
        <f t="shared" si="245"/>
        <v>0</v>
      </c>
      <c r="BK661" s="14">
        <f t="shared" si="246"/>
        <v>0</v>
      </c>
      <c r="BM661" s="14">
        <f t="shared" si="247"/>
        <v>0</v>
      </c>
      <c r="BO661" s="14">
        <f t="shared" si="248"/>
        <v>0</v>
      </c>
      <c r="BQ661" s="14">
        <f t="shared" si="249"/>
        <v>0</v>
      </c>
      <c r="BS661" s="14">
        <f t="shared" si="250"/>
        <v>0</v>
      </c>
      <c r="BU661" s="14">
        <f t="shared" si="251"/>
        <v>0</v>
      </c>
      <c r="BW661" s="14">
        <f t="shared" si="252"/>
        <v>0</v>
      </c>
      <c r="BY661" s="14">
        <f t="shared" si="253"/>
        <v>0</v>
      </c>
      <c r="CA661" s="14">
        <f t="shared" si="254"/>
        <v>0</v>
      </c>
      <c r="CC661" s="14">
        <f t="shared" si="255"/>
        <v>0</v>
      </c>
      <c r="CE661" s="14">
        <f t="shared" si="256"/>
        <v>0</v>
      </c>
      <c r="CG661" s="14">
        <f t="shared" si="257"/>
        <v>0</v>
      </c>
      <c r="CI661" s="14">
        <f t="shared" si="258"/>
        <v>0</v>
      </c>
      <c r="CK661" s="14">
        <f t="shared" si="259"/>
        <v>0</v>
      </c>
      <c r="CM661" s="14">
        <f t="shared" si="260"/>
        <v>0</v>
      </c>
      <c r="CO661" s="14">
        <f t="shared" si="261"/>
        <v>0</v>
      </c>
      <c r="CQ661" s="14">
        <f t="shared" si="262"/>
        <v>0</v>
      </c>
      <c r="CS661" s="14">
        <f t="shared" si="263"/>
        <v>0</v>
      </c>
    </row>
    <row r="662" spans="2:97" x14ac:dyDescent="0.35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6" t="s">
        <v>1473</v>
      </c>
      <c r="AY662" s="14">
        <f t="shared" si="240"/>
        <v>0</v>
      </c>
      <c r="BA662" s="14">
        <f t="shared" si="241"/>
        <v>0</v>
      </c>
      <c r="BC662" s="14">
        <f t="shared" si="242"/>
        <v>0</v>
      </c>
      <c r="BE662" s="14">
        <f t="shared" si="243"/>
        <v>0</v>
      </c>
      <c r="BG662" s="14">
        <f t="shared" si="244"/>
        <v>0</v>
      </c>
      <c r="BI662" s="14">
        <f t="shared" si="245"/>
        <v>0</v>
      </c>
      <c r="BK662" s="14">
        <f t="shared" si="246"/>
        <v>0</v>
      </c>
      <c r="BM662" s="14">
        <f t="shared" si="247"/>
        <v>0</v>
      </c>
      <c r="BO662" s="14">
        <f t="shared" si="248"/>
        <v>0</v>
      </c>
      <c r="BQ662" s="14">
        <f t="shared" si="249"/>
        <v>0</v>
      </c>
      <c r="BS662" s="14">
        <f t="shared" si="250"/>
        <v>0</v>
      </c>
      <c r="BU662" s="14">
        <f t="shared" si="251"/>
        <v>0</v>
      </c>
      <c r="BW662" s="14">
        <f t="shared" si="252"/>
        <v>0</v>
      </c>
      <c r="BY662" s="14">
        <f t="shared" si="253"/>
        <v>0</v>
      </c>
      <c r="CA662" s="14">
        <f t="shared" si="254"/>
        <v>0</v>
      </c>
      <c r="CC662" s="14">
        <f t="shared" si="255"/>
        <v>0</v>
      </c>
      <c r="CE662" s="14">
        <f t="shared" si="256"/>
        <v>0</v>
      </c>
      <c r="CG662" s="14">
        <f t="shared" si="257"/>
        <v>0</v>
      </c>
      <c r="CI662" s="14">
        <f t="shared" si="258"/>
        <v>0</v>
      </c>
      <c r="CK662" s="14">
        <f t="shared" si="259"/>
        <v>0</v>
      </c>
      <c r="CM662" s="14">
        <f t="shared" si="260"/>
        <v>0</v>
      </c>
      <c r="CO662" s="14">
        <f t="shared" si="261"/>
        <v>0</v>
      </c>
      <c r="CQ662" s="14">
        <f t="shared" si="262"/>
        <v>0</v>
      </c>
      <c r="CS662" s="14">
        <f t="shared" si="263"/>
        <v>0</v>
      </c>
    </row>
    <row r="663" spans="2:97" x14ac:dyDescent="0.35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6" t="s">
        <v>1473</v>
      </c>
      <c r="AY663" s="14">
        <f t="shared" si="240"/>
        <v>0</v>
      </c>
      <c r="BA663" s="14">
        <f t="shared" si="241"/>
        <v>0</v>
      </c>
      <c r="BC663" s="14">
        <f t="shared" si="242"/>
        <v>0</v>
      </c>
      <c r="BE663" s="14">
        <f t="shared" si="243"/>
        <v>0</v>
      </c>
      <c r="BG663" s="14">
        <f t="shared" si="244"/>
        <v>0</v>
      </c>
      <c r="BI663" s="14">
        <f t="shared" si="245"/>
        <v>0</v>
      </c>
      <c r="BK663" s="14">
        <f t="shared" si="246"/>
        <v>0</v>
      </c>
      <c r="BM663" s="14">
        <f t="shared" si="247"/>
        <v>0</v>
      </c>
      <c r="BO663" s="14">
        <f t="shared" si="248"/>
        <v>0</v>
      </c>
      <c r="BQ663" s="14">
        <f t="shared" si="249"/>
        <v>0</v>
      </c>
      <c r="BS663" s="14">
        <f t="shared" si="250"/>
        <v>0</v>
      </c>
      <c r="BU663" s="14">
        <f t="shared" si="251"/>
        <v>0</v>
      </c>
      <c r="BW663" s="14">
        <f t="shared" si="252"/>
        <v>0</v>
      </c>
      <c r="BY663" s="14">
        <f t="shared" si="253"/>
        <v>0</v>
      </c>
      <c r="CA663" s="14">
        <f t="shared" si="254"/>
        <v>0</v>
      </c>
      <c r="CC663" s="14">
        <f t="shared" si="255"/>
        <v>0</v>
      </c>
      <c r="CE663" s="14">
        <f t="shared" si="256"/>
        <v>0</v>
      </c>
      <c r="CG663" s="14">
        <f t="shared" si="257"/>
        <v>0</v>
      </c>
      <c r="CI663" s="14">
        <f t="shared" si="258"/>
        <v>0</v>
      </c>
      <c r="CK663" s="14">
        <f t="shared" si="259"/>
        <v>0</v>
      </c>
      <c r="CM663" s="14">
        <f t="shared" si="260"/>
        <v>0</v>
      </c>
      <c r="CO663" s="14">
        <f t="shared" si="261"/>
        <v>0</v>
      </c>
      <c r="CQ663" s="14">
        <f t="shared" si="262"/>
        <v>0</v>
      </c>
      <c r="CS663" s="14">
        <f t="shared" si="263"/>
        <v>0</v>
      </c>
    </row>
    <row r="664" spans="2:97" x14ac:dyDescent="0.35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6" t="s">
        <v>1473</v>
      </c>
      <c r="AY664" s="14">
        <f t="shared" si="240"/>
        <v>0</v>
      </c>
      <c r="BA664" s="14">
        <f t="shared" si="241"/>
        <v>0</v>
      </c>
      <c r="BC664" s="14">
        <f t="shared" si="242"/>
        <v>0</v>
      </c>
      <c r="BE664" s="14">
        <f t="shared" si="243"/>
        <v>0</v>
      </c>
      <c r="BG664" s="14">
        <f t="shared" si="244"/>
        <v>0</v>
      </c>
      <c r="BI664" s="14">
        <f t="shared" si="245"/>
        <v>0</v>
      </c>
      <c r="BK664" s="14">
        <f t="shared" si="246"/>
        <v>0</v>
      </c>
      <c r="BM664" s="14">
        <f t="shared" si="247"/>
        <v>0</v>
      </c>
      <c r="BO664" s="14">
        <f t="shared" si="248"/>
        <v>0</v>
      </c>
      <c r="BQ664" s="14">
        <f t="shared" si="249"/>
        <v>0</v>
      </c>
      <c r="BS664" s="14">
        <f t="shared" si="250"/>
        <v>0</v>
      </c>
      <c r="BU664" s="14">
        <f t="shared" si="251"/>
        <v>0</v>
      </c>
      <c r="BW664" s="14">
        <f t="shared" si="252"/>
        <v>0</v>
      </c>
      <c r="BY664" s="14">
        <f t="shared" si="253"/>
        <v>0</v>
      </c>
      <c r="CA664" s="14">
        <f t="shared" si="254"/>
        <v>0</v>
      </c>
      <c r="CC664" s="14">
        <f t="shared" si="255"/>
        <v>0</v>
      </c>
      <c r="CE664" s="14">
        <f t="shared" si="256"/>
        <v>0</v>
      </c>
      <c r="CG664" s="14">
        <f t="shared" si="257"/>
        <v>0</v>
      </c>
      <c r="CI664" s="14">
        <f t="shared" si="258"/>
        <v>0</v>
      </c>
      <c r="CK664" s="14">
        <f t="shared" si="259"/>
        <v>0</v>
      </c>
      <c r="CM664" s="14">
        <f t="shared" si="260"/>
        <v>0</v>
      </c>
      <c r="CO664" s="14">
        <f t="shared" si="261"/>
        <v>0</v>
      </c>
      <c r="CQ664" s="14">
        <f t="shared" si="262"/>
        <v>0</v>
      </c>
      <c r="CS664" s="14">
        <f t="shared" si="263"/>
        <v>0</v>
      </c>
    </row>
    <row r="665" spans="2:97" x14ac:dyDescent="0.3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6" t="s">
        <v>1473</v>
      </c>
      <c r="AY665" s="14">
        <f t="shared" si="240"/>
        <v>0</v>
      </c>
      <c r="BA665" s="14">
        <f t="shared" si="241"/>
        <v>0</v>
      </c>
      <c r="BC665" s="14">
        <f t="shared" si="242"/>
        <v>0</v>
      </c>
      <c r="BE665" s="14">
        <f t="shared" si="243"/>
        <v>0</v>
      </c>
      <c r="BG665" s="14">
        <f t="shared" si="244"/>
        <v>0</v>
      </c>
      <c r="BI665" s="14">
        <f t="shared" si="245"/>
        <v>0</v>
      </c>
      <c r="BK665" s="14">
        <f t="shared" si="246"/>
        <v>0</v>
      </c>
      <c r="BM665" s="14">
        <f t="shared" si="247"/>
        <v>0</v>
      </c>
      <c r="BO665" s="14">
        <f t="shared" si="248"/>
        <v>0</v>
      </c>
      <c r="BQ665" s="14">
        <f t="shared" si="249"/>
        <v>0</v>
      </c>
      <c r="BS665" s="14">
        <f t="shared" si="250"/>
        <v>0</v>
      </c>
      <c r="BU665" s="14">
        <f t="shared" si="251"/>
        <v>0</v>
      </c>
      <c r="BW665" s="14">
        <f t="shared" si="252"/>
        <v>0</v>
      </c>
      <c r="BY665" s="14">
        <f t="shared" si="253"/>
        <v>0</v>
      </c>
      <c r="CA665" s="14">
        <f t="shared" si="254"/>
        <v>0</v>
      </c>
      <c r="CC665" s="14">
        <f t="shared" si="255"/>
        <v>0</v>
      </c>
      <c r="CE665" s="14">
        <f t="shared" si="256"/>
        <v>0</v>
      </c>
      <c r="CG665" s="14">
        <f t="shared" si="257"/>
        <v>0</v>
      </c>
      <c r="CI665" s="14">
        <f t="shared" si="258"/>
        <v>0</v>
      </c>
      <c r="CK665" s="14">
        <f t="shared" si="259"/>
        <v>0</v>
      </c>
      <c r="CM665" s="14">
        <f t="shared" si="260"/>
        <v>0</v>
      </c>
      <c r="CO665" s="14">
        <f t="shared" si="261"/>
        <v>0</v>
      </c>
      <c r="CQ665" s="14">
        <f t="shared" si="262"/>
        <v>0</v>
      </c>
      <c r="CS665" s="14">
        <f t="shared" si="263"/>
        <v>0</v>
      </c>
    </row>
    <row r="666" spans="2:97" x14ac:dyDescent="0.35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6" t="s">
        <v>1473</v>
      </c>
      <c r="AY666" s="14">
        <f t="shared" si="240"/>
        <v>0</v>
      </c>
      <c r="BA666" s="14">
        <f t="shared" si="241"/>
        <v>0</v>
      </c>
      <c r="BC666" s="14">
        <f t="shared" si="242"/>
        <v>0</v>
      </c>
      <c r="BE666" s="14">
        <f t="shared" si="243"/>
        <v>0</v>
      </c>
      <c r="BG666" s="14">
        <f t="shared" si="244"/>
        <v>0</v>
      </c>
      <c r="BI666" s="14">
        <f t="shared" si="245"/>
        <v>0</v>
      </c>
      <c r="BK666" s="14">
        <f t="shared" si="246"/>
        <v>0</v>
      </c>
      <c r="BM666" s="14">
        <f t="shared" si="247"/>
        <v>0</v>
      </c>
      <c r="BO666" s="14">
        <f t="shared" si="248"/>
        <v>0</v>
      </c>
      <c r="BQ666" s="14">
        <f t="shared" si="249"/>
        <v>0</v>
      </c>
      <c r="BS666" s="14">
        <f t="shared" si="250"/>
        <v>0</v>
      </c>
      <c r="BU666" s="14">
        <f t="shared" si="251"/>
        <v>0</v>
      </c>
      <c r="BW666" s="14">
        <f t="shared" si="252"/>
        <v>0</v>
      </c>
      <c r="BY666" s="14">
        <f t="shared" si="253"/>
        <v>0</v>
      </c>
      <c r="CA666" s="14">
        <f t="shared" si="254"/>
        <v>0</v>
      </c>
      <c r="CC666" s="14">
        <f t="shared" si="255"/>
        <v>0</v>
      </c>
      <c r="CE666" s="14">
        <f t="shared" si="256"/>
        <v>0</v>
      </c>
      <c r="CG666" s="14">
        <f t="shared" si="257"/>
        <v>0</v>
      </c>
      <c r="CI666" s="14">
        <f t="shared" si="258"/>
        <v>0</v>
      </c>
      <c r="CK666" s="14">
        <f t="shared" si="259"/>
        <v>0</v>
      </c>
      <c r="CM666" s="14">
        <f t="shared" si="260"/>
        <v>0</v>
      </c>
      <c r="CO666" s="14">
        <f t="shared" si="261"/>
        <v>0</v>
      </c>
      <c r="CQ666" s="14">
        <f t="shared" si="262"/>
        <v>0</v>
      </c>
      <c r="CS666" s="14">
        <f t="shared" si="263"/>
        <v>0</v>
      </c>
    </row>
    <row r="667" spans="2:97" x14ac:dyDescent="0.35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6" t="s">
        <v>1473</v>
      </c>
      <c r="AY667" s="14">
        <f t="shared" si="240"/>
        <v>0</v>
      </c>
      <c r="BA667" s="14">
        <f t="shared" si="241"/>
        <v>0</v>
      </c>
      <c r="BC667" s="14">
        <f t="shared" si="242"/>
        <v>0</v>
      </c>
      <c r="BE667" s="14">
        <f t="shared" si="243"/>
        <v>0</v>
      </c>
      <c r="BG667" s="14">
        <f t="shared" si="244"/>
        <v>0</v>
      </c>
      <c r="BI667" s="14">
        <f t="shared" si="245"/>
        <v>0</v>
      </c>
      <c r="BK667" s="14">
        <f t="shared" si="246"/>
        <v>0</v>
      </c>
      <c r="BM667" s="14">
        <f t="shared" si="247"/>
        <v>0</v>
      </c>
      <c r="BO667" s="14">
        <f t="shared" si="248"/>
        <v>0</v>
      </c>
      <c r="BQ667" s="14">
        <f t="shared" si="249"/>
        <v>0</v>
      </c>
      <c r="BS667" s="14">
        <f t="shared" si="250"/>
        <v>0</v>
      </c>
      <c r="BU667" s="14">
        <f t="shared" si="251"/>
        <v>0</v>
      </c>
      <c r="BW667" s="14">
        <f t="shared" si="252"/>
        <v>0</v>
      </c>
      <c r="BY667" s="14">
        <f t="shared" si="253"/>
        <v>0</v>
      </c>
      <c r="CA667" s="14">
        <f t="shared" si="254"/>
        <v>0</v>
      </c>
      <c r="CC667" s="14">
        <f t="shared" si="255"/>
        <v>0</v>
      </c>
      <c r="CE667" s="14">
        <f t="shared" si="256"/>
        <v>0</v>
      </c>
      <c r="CG667" s="14">
        <f t="shared" si="257"/>
        <v>0</v>
      </c>
      <c r="CI667" s="14">
        <f t="shared" si="258"/>
        <v>0</v>
      </c>
      <c r="CK667" s="14">
        <f t="shared" si="259"/>
        <v>0</v>
      </c>
      <c r="CM667" s="14">
        <f t="shared" si="260"/>
        <v>0</v>
      </c>
      <c r="CO667" s="14">
        <f t="shared" si="261"/>
        <v>0</v>
      </c>
      <c r="CQ667" s="14">
        <f t="shared" si="262"/>
        <v>0</v>
      </c>
      <c r="CS667" s="14">
        <f t="shared" si="263"/>
        <v>0</v>
      </c>
    </row>
    <row r="668" spans="2:97" x14ac:dyDescent="0.35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6" t="s">
        <v>1473</v>
      </c>
      <c r="AY668" s="14">
        <f t="shared" si="240"/>
        <v>0</v>
      </c>
      <c r="BA668" s="14">
        <f t="shared" si="241"/>
        <v>0</v>
      </c>
      <c r="BC668" s="14">
        <f t="shared" si="242"/>
        <v>0</v>
      </c>
      <c r="BE668" s="14">
        <f t="shared" si="243"/>
        <v>0</v>
      </c>
      <c r="BG668" s="14">
        <f t="shared" si="244"/>
        <v>0</v>
      </c>
      <c r="BI668" s="14">
        <f t="shared" si="245"/>
        <v>0</v>
      </c>
      <c r="BK668" s="14">
        <f t="shared" si="246"/>
        <v>0</v>
      </c>
      <c r="BM668" s="14">
        <f t="shared" si="247"/>
        <v>0</v>
      </c>
      <c r="BO668" s="14">
        <f t="shared" si="248"/>
        <v>0</v>
      </c>
      <c r="BQ668" s="14">
        <f t="shared" si="249"/>
        <v>0</v>
      </c>
      <c r="BS668" s="14">
        <f t="shared" si="250"/>
        <v>0</v>
      </c>
      <c r="BU668" s="14">
        <f t="shared" si="251"/>
        <v>0</v>
      </c>
      <c r="BW668" s="14">
        <f t="shared" si="252"/>
        <v>0</v>
      </c>
      <c r="BY668" s="14">
        <f t="shared" si="253"/>
        <v>0</v>
      </c>
      <c r="CA668" s="14">
        <f t="shared" si="254"/>
        <v>0</v>
      </c>
      <c r="CC668" s="14">
        <f t="shared" si="255"/>
        <v>0</v>
      </c>
      <c r="CE668" s="14">
        <f t="shared" si="256"/>
        <v>0</v>
      </c>
      <c r="CG668" s="14">
        <f t="shared" si="257"/>
        <v>0</v>
      </c>
      <c r="CI668" s="14">
        <f t="shared" si="258"/>
        <v>0</v>
      </c>
      <c r="CK668" s="14">
        <f t="shared" si="259"/>
        <v>0</v>
      </c>
      <c r="CM668" s="14">
        <f t="shared" si="260"/>
        <v>0</v>
      </c>
      <c r="CO668" s="14">
        <f t="shared" si="261"/>
        <v>0</v>
      </c>
      <c r="CQ668" s="14">
        <f t="shared" si="262"/>
        <v>0</v>
      </c>
      <c r="CS668" s="14">
        <f t="shared" si="263"/>
        <v>0</v>
      </c>
    </row>
    <row r="669" spans="2:97" x14ac:dyDescent="0.35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6" t="s">
        <v>1473</v>
      </c>
      <c r="AY669" s="14">
        <f t="shared" si="240"/>
        <v>0</v>
      </c>
      <c r="BA669" s="14">
        <f t="shared" si="241"/>
        <v>0</v>
      </c>
      <c r="BC669" s="14">
        <f t="shared" si="242"/>
        <v>0</v>
      </c>
      <c r="BE669" s="14">
        <f t="shared" si="243"/>
        <v>0</v>
      </c>
      <c r="BG669" s="14">
        <f t="shared" si="244"/>
        <v>0</v>
      </c>
      <c r="BI669" s="14">
        <f t="shared" si="245"/>
        <v>0</v>
      </c>
      <c r="BK669" s="14">
        <f t="shared" si="246"/>
        <v>0</v>
      </c>
      <c r="BM669" s="14">
        <f t="shared" si="247"/>
        <v>0</v>
      </c>
      <c r="BO669" s="14">
        <f t="shared" si="248"/>
        <v>0</v>
      </c>
      <c r="BQ669" s="14">
        <f t="shared" si="249"/>
        <v>0</v>
      </c>
      <c r="BS669" s="14">
        <f t="shared" si="250"/>
        <v>0</v>
      </c>
      <c r="BU669" s="14">
        <f t="shared" si="251"/>
        <v>0</v>
      </c>
      <c r="BW669" s="14">
        <f t="shared" si="252"/>
        <v>0</v>
      </c>
      <c r="BY669" s="14">
        <f t="shared" si="253"/>
        <v>0</v>
      </c>
      <c r="CA669" s="14">
        <f t="shared" si="254"/>
        <v>0</v>
      </c>
      <c r="CC669" s="14">
        <f t="shared" si="255"/>
        <v>0</v>
      </c>
      <c r="CE669" s="14">
        <f t="shared" si="256"/>
        <v>0</v>
      </c>
      <c r="CG669" s="14">
        <f t="shared" si="257"/>
        <v>0</v>
      </c>
      <c r="CI669" s="14">
        <f t="shared" si="258"/>
        <v>0</v>
      </c>
      <c r="CK669" s="14">
        <f t="shared" si="259"/>
        <v>0</v>
      </c>
      <c r="CM669" s="14">
        <f t="shared" si="260"/>
        <v>0</v>
      </c>
      <c r="CO669" s="14">
        <f t="shared" si="261"/>
        <v>0</v>
      </c>
      <c r="CQ669" s="14">
        <f t="shared" si="262"/>
        <v>0</v>
      </c>
      <c r="CS669" s="14">
        <f t="shared" si="263"/>
        <v>0</v>
      </c>
    </row>
    <row r="670" spans="2:97" x14ac:dyDescent="0.35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6" t="s">
        <v>1473</v>
      </c>
      <c r="AY670" s="14">
        <f t="shared" si="240"/>
        <v>0</v>
      </c>
      <c r="BA670" s="14">
        <f t="shared" si="241"/>
        <v>0</v>
      </c>
      <c r="BC670" s="14">
        <f t="shared" si="242"/>
        <v>0</v>
      </c>
      <c r="BE670" s="14">
        <f t="shared" si="243"/>
        <v>0</v>
      </c>
      <c r="BG670" s="14">
        <f t="shared" si="244"/>
        <v>0</v>
      </c>
      <c r="BI670" s="14">
        <f t="shared" si="245"/>
        <v>0</v>
      </c>
      <c r="BK670" s="14">
        <f t="shared" si="246"/>
        <v>0</v>
      </c>
      <c r="BM670" s="14">
        <f t="shared" si="247"/>
        <v>0</v>
      </c>
      <c r="BO670" s="14">
        <f t="shared" si="248"/>
        <v>0</v>
      </c>
      <c r="BQ670" s="14">
        <f t="shared" si="249"/>
        <v>0</v>
      </c>
      <c r="BS670" s="14">
        <f t="shared" si="250"/>
        <v>0</v>
      </c>
      <c r="BU670" s="14">
        <f t="shared" si="251"/>
        <v>0</v>
      </c>
      <c r="BW670" s="14">
        <f t="shared" si="252"/>
        <v>0</v>
      </c>
      <c r="BY670" s="14">
        <f t="shared" si="253"/>
        <v>0</v>
      </c>
      <c r="CA670" s="14">
        <f t="shared" si="254"/>
        <v>0</v>
      </c>
      <c r="CC670" s="14">
        <f t="shared" si="255"/>
        <v>0</v>
      </c>
      <c r="CE670" s="14">
        <f t="shared" si="256"/>
        <v>0</v>
      </c>
      <c r="CG670" s="14">
        <f t="shared" si="257"/>
        <v>0</v>
      </c>
      <c r="CI670" s="14">
        <f t="shared" si="258"/>
        <v>0</v>
      </c>
      <c r="CK670" s="14">
        <f t="shared" si="259"/>
        <v>0</v>
      </c>
      <c r="CM670" s="14">
        <f t="shared" si="260"/>
        <v>0</v>
      </c>
      <c r="CO670" s="14">
        <f t="shared" si="261"/>
        <v>0</v>
      </c>
      <c r="CQ670" s="14">
        <f t="shared" si="262"/>
        <v>0</v>
      </c>
      <c r="CS670" s="14">
        <f t="shared" si="263"/>
        <v>0</v>
      </c>
    </row>
    <row r="671" spans="2:97" x14ac:dyDescent="0.35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6" t="s">
        <v>1473</v>
      </c>
      <c r="AY671" s="14">
        <f t="shared" si="240"/>
        <v>0</v>
      </c>
      <c r="BA671" s="14">
        <f t="shared" si="241"/>
        <v>0</v>
      </c>
      <c r="BC671" s="14">
        <f t="shared" si="242"/>
        <v>0</v>
      </c>
      <c r="BE671" s="14">
        <f t="shared" si="243"/>
        <v>0</v>
      </c>
      <c r="BG671" s="14">
        <f t="shared" si="244"/>
        <v>0</v>
      </c>
      <c r="BI671" s="14">
        <f t="shared" si="245"/>
        <v>0</v>
      </c>
      <c r="BK671" s="14">
        <f t="shared" si="246"/>
        <v>0</v>
      </c>
      <c r="BM671" s="14">
        <f t="shared" si="247"/>
        <v>0</v>
      </c>
      <c r="BO671" s="14">
        <f t="shared" si="248"/>
        <v>0</v>
      </c>
      <c r="BQ671" s="14">
        <f t="shared" si="249"/>
        <v>0</v>
      </c>
      <c r="BS671" s="14">
        <f t="shared" si="250"/>
        <v>0</v>
      </c>
      <c r="BU671" s="14">
        <f t="shared" si="251"/>
        <v>0</v>
      </c>
      <c r="BW671" s="14">
        <f t="shared" si="252"/>
        <v>0</v>
      </c>
      <c r="BY671" s="14">
        <f t="shared" si="253"/>
        <v>0</v>
      </c>
      <c r="CA671" s="14">
        <f t="shared" si="254"/>
        <v>0</v>
      </c>
      <c r="CC671" s="14">
        <f t="shared" si="255"/>
        <v>0</v>
      </c>
      <c r="CE671" s="14">
        <f t="shared" si="256"/>
        <v>0</v>
      </c>
      <c r="CG671" s="14">
        <f t="shared" si="257"/>
        <v>0</v>
      </c>
      <c r="CI671" s="14">
        <f t="shared" si="258"/>
        <v>0</v>
      </c>
      <c r="CK671" s="14">
        <f t="shared" si="259"/>
        <v>0</v>
      </c>
      <c r="CM671" s="14">
        <f t="shared" si="260"/>
        <v>0</v>
      </c>
      <c r="CO671" s="14">
        <f t="shared" si="261"/>
        <v>0</v>
      </c>
      <c r="CQ671" s="14">
        <f t="shared" si="262"/>
        <v>0</v>
      </c>
      <c r="CS671" s="14">
        <f t="shared" si="263"/>
        <v>0</v>
      </c>
    </row>
    <row r="672" spans="2:97" x14ac:dyDescent="0.35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6" t="s">
        <v>1473</v>
      </c>
      <c r="AY672" s="14">
        <f t="shared" si="240"/>
        <v>0</v>
      </c>
      <c r="BA672" s="14">
        <f t="shared" si="241"/>
        <v>0</v>
      </c>
      <c r="BC672" s="14">
        <f t="shared" si="242"/>
        <v>0</v>
      </c>
      <c r="BE672" s="14">
        <f t="shared" si="243"/>
        <v>0</v>
      </c>
      <c r="BG672" s="14">
        <f t="shared" si="244"/>
        <v>0</v>
      </c>
      <c r="BI672" s="14">
        <f t="shared" si="245"/>
        <v>0</v>
      </c>
      <c r="BK672" s="14">
        <f t="shared" si="246"/>
        <v>0</v>
      </c>
      <c r="BM672" s="14">
        <f t="shared" si="247"/>
        <v>0</v>
      </c>
      <c r="BO672" s="14">
        <f t="shared" si="248"/>
        <v>0</v>
      </c>
      <c r="BQ672" s="14">
        <f t="shared" si="249"/>
        <v>0</v>
      </c>
      <c r="BS672" s="14">
        <f t="shared" si="250"/>
        <v>0</v>
      </c>
      <c r="BU672" s="14">
        <f t="shared" si="251"/>
        <v>0</v>
      </c>
      <c r="BW672" s="14">
        <f t="shared" si="252"/>
        <v>0</v>
      </c>
      <c r="BY672" s="14">
        <f t="shared" si="253"/>
        <v>0</v>
      </c>
      <c r="CA672" s="14">
        <f t="shared" si="254"/>
        <v>0</v>
      </c>
      <c r="CC672" s="14">
        <f t="shared" si="255"/>
        <v>0</v>
      </c>
      <c r="CE672" s="14">
        <f t="shared" si="256"/>
        <v>0</v>
      </c>
      <c r="CG672" s="14">
        <f t="shared" si="257"/>
        <v>0</v>
      </c>
      <c r="CI672" s="14">
        <f t="shared" si="258"/>
        <v>0</v>
      </c>
      <c r="CK672" s="14">
        <f t="shared" si="259"/>
        <v>0</v>
      </c>
      <c r="CM672" s="14">
        <f t="shared" si="260"/>
        <v>0</v>
      </c>
      <c r="CO672" s="14">
        <f t="shared" si="261"/>
        <v>0</v>
      </c>
      <c r="CQ672" s="14">
        <f t="shared" si="262"/>
        <v>0</v>
      </c>
      <c r="CS672" s="14">
        <f t="shared" si="263"/>
        <v>0</v>
      </c>
    </row>
    <row r="673" spans="2:97" x14ac:dyDescent="0.35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6" t="s">
        <v>1473</v>
      </c>
      <c r="AY673" s="14">
        <f t="shared" si="240"/>
        <v>0</v>
      </c>
      <c r="BA673" s="14">
        <f t="shared" si="241"/>
        <v>0</v>
      </c>
      <c r="BC673" s="14">
        <f t="shared" si="242"/>
        <v>0</v>
      </c>
      <c r="BE673" s="14">
        <f t="shared" si="243"/>
        <v>0</v>
      </c>
      <c r="BG673" s="14">
        <f t="shared" si="244"/>
        <v>0</v>
      </c>
      <c r="BI673" s="14">
        <f t="shared" si="245"/>
        <v>0</v>
      </c>
      <c r="BK673" s="14">
        <f t="shared" si="246"/>
        <v>0</v>
      </c>
      <c r="BM673" s="14">
        <f t="shared" si="247"/>
        <v>0</v>
      </c>
      <c r="BO673" s="14">
        <f t="shared" si="248"/>
        <v>0</v>
      </c>
      <c r="BQ673" s="14">
        <f t="shared" si="249"/>
        <v>0</v>
      </c>
      <c r="BS673" s="14">
        <f t="shared" si="250"/>
        <v>0</v>
      </c>
      <c r="BU673" s="14">
        <f t="shared" si="251"/>
        <v>0</v>
      </c>
      <c r="BW673" s="14">
        <f t="shared" si="252"/>
        <v>0</v>
      </c>
      <c r="BY673" s="14">
        <f t="shared" si="253"/>
        <v>0</v>
      </c>
      <c r="CA673" s="14">
        <f t="shared" si="254"/>
        <v>0</v>
      </c>
      <c r="CC673" s="14">
        <f t="shared" si="255"/>
        <v>0</v>
      </c>
      <c r="CE673" s="14">
        <f t="shared" si="256"/>
        <v>0</v>
      </c>
      <c r="CG673" s="14">
        <f t="shared" si="257"/>
        <v>0</v>
      </c>
      <c r="CI673" s="14">
        <f t="shared" si="258"/>
        <v>0</v>
      </c>
      <c r="CK673" s="14">
        <f t="shared" si="259"/>
        <v>0</v>
      </c>
      <c r="CM673" s="14">
        <f t="shared" si="260"/>
        <v>0</v>
      </c>
      <c r="CO673" s="14">
        <f t="shared" si="261"/>
        <v>0</v>
      </c>
      <c r="CQ673" s="14">
        <f t="shared" si="262"/>
        <v>0</v>
      </c>
      <c r="CS673" s="14">
        <f t="shared" si="263"/>
        <v>0</v>
      </c>
    </row>
    <row r="674" spans="2:97" x14ac:dyDescent="0.35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6" t="s">
        <v>1473</v>
      </c>
      <c r="AY674" s="14">
        <f t="shared" si="240"/>
        <v>0</v>
      </c>
      <c r="BA674" s="14">
        <f t="shared" si="241"/>
        <v>0</v>
      </c>
      <c r="BC674" s="14">
        <f t="shared" si="242"/>
        <v>0</v>
      </c>
      <c r="BE674" s="14">
        <f t="shared" si="243"/>
        <v>0</v>
      </c>
      <c r="BG674" s="14">
        <f t="shared" si="244"/>
        <v>0</v>
      </c>
      <c r="BI674" s="14">
        <f t="shared" si="245"/>
        <v>0</v>
      </c>
      <c r="BK674" s="14">
        <f t="shared" si="246"/>
        <v>0</v>
      </c>
      <c r="BM674" s="14">
        <f t="shared" si="247"/>
        <v>0</v>
      </c>
      <c r="BO674" s="14">
        <f t="shared" si="248"/>
        <v>0</v>
      </c>
      <c r="BQ674" s="14">
        <f t="shared" si="249"/>
        <v>0</v>
      </c>
      <c r="BS674" s="14">
        <f t="shared" si="250"/>
        <v>0</v>
      </c>
      <c r="BU674" s="14">
        <f t="shared" si="251"/>
        <v>0</v>
      </c>
      <c r="BW674" s="14">
        <f t="shared" si="252"/>
        <v>0</v>
      </c>
      <c r="BY674" s="14">
        <f t="shared" si="253"/>
        <v>0</v>
      </c>
      <c r="CA674" s="14">
        <f t="shared" si="254"/>
        <v>0</v>
      </c>
      <c r="CC674" s="14">
        <f t="shared" si="255"/>
        <v>0</v>
      </c>
      <c r="CE674" s="14">
        <f t="shared" si="256"/>
        <v>0</v>
      </c>
      <c r="CG674" s="14">
        <f t="shared" si="257"/>
        <v>0</v>
      </c>
      <c r="CI674" s="14">
        <f t="shared" si="258"/>
        <v>0</v>
      </c>
      <c r="CK674" s="14">
        <f t="shared" si="259"/>
        <v>0</v>
      </c>
      <c r="CM674" s="14">
        <f t="shared" si="260"/>
        <v>0</v>
      </c>
      <c r="CO674" s="14">
        <f t="shared" si="261"/>
        <v>0</v>
      </c>
      <c r="CQ674" s="14">
        <f t="shared" si="262"/>
        <v>0</v>
      </c>
      <c r="CS674" s="14">
        <f t="shared" si="263"/>
        <v>0</v>
      </c>
    </row>
    <row r="675" spans="2:97" x14ac:dyDescent="0.3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6" t="s">
        <v>1473</v>
      </c>
      <c r="AY675" s="14">
        <f t="shared" si="240"/>
        <v>0</v>
      </c>
      <c r="BA675" s="14">
        <f t="shared" si="241"/>
        <v>0</v>
      </c>
      <c r="BC675" s="14">
        <f t="shared" si="242"/>
        <v>0</v>
      </c>
      <c r="BE675" s="14">
        <f t="shared" si="243"/>
        <v>0</v>
      </c>
      <c r="BG675" s="14">
        <f t="shared" si="244"/>
        <v>0</v>
      </c>
      <c r="BI675" s="14">
        <f t="shared" si="245"/>
        <v>0</v>
      </c>
      <c r="BK675" s="14">
        <f t="shared" si="246"/>
        <v>0</v>
      </c>
      <c r="BM675" s="14">
        <f t="shared" si="247"/>
        <v>0</v>
      </c>
      <c r="BO675" s="14">
        <f t="shared" si="248"/>
        <v>0</v>
      </c>
      <c r="BQ675" s="14">
        <f t="shared" si="249"/>
        <v>0</v>
      </c>
      <c r="BS675" s="14">
        <f t="shared" si="250"/>
        <v>0</v>
      </c>
      <c r="BU675" s="14">
        <f t="shared" si="251"/>
        <v>0</v>
      </c>
      <c r="BW675" s="14">
        <f t="shared" si="252"/>
        <v>0</v>
      </c>
      <c r="BY675" s="14">
        <f t="shared" si="253"/>
        <v>0</v>
      </c>
      <c r="CA675" s="14">
        <f t="shared" si="254"/>
        <v>0</v>
      </c>
      <c r="CC675" s="14">
        <f t="shared" si="255"/>
        <v>0</v>
      </c>
      <c r="CE675" s="14">
        <f t="shared" si="256"/>
        <v>0</v>
      </c>
      <c r="CG675" s="14">
        <f t="shared" si="257"/>
        <v>0</v>
      </c>
      <c r="CI675" s="14">
        <f t="shared" si="258"/>
        <v>0</v>
      </c>
      <c r="CK675" s="14">
        <f t="shared" si="259"/>
        <v>0</v>
      </c>
      <c r="CM675" s="14">
        <f t="shared" si="260"/>
        <v>0</v>
      </c>
      <c r="CO675" s="14">
        <f t="shared" si="261"/>
        <v>0</v>
      </c>
      <c r="CQ675" s="14">
        <f t="shared" si="262"/>
        <v>0</v>
      </c>
      <c r="CS675" s="14">
        <f t="shared" si="263"/>
        <v>0</v>
      </c>
    </row>
    <row r="676" spans="2:97" x14ac:dyDescent="0.35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6" t="s">
        <v>1473</v>
      </c>
      <c r="AY676" s="14">
        <f t="shared" si="240"/>
        <v>0</v>
      </c>
      <c r="BA676" s="14">
        <f t="shared" si="241"/>
        <v>0</v>
      </c>
      <c r="BC676" s="14">
        <f t="shared" si="242"/>
        <v>0</v>
      </c>
      <c r="BE676" s="14">
        <f t="shared" si="243"/>
        <v>0</v>
      </c>
      <c r="BG676" s="14">
        <f t="shared" si="244"/>
        <v>0</v>
      </c>
      <c r="BI676" s="14">
        <f t="shared" si="245"/>
        <v>0</v>
      </c>
      <c r="BK676" s="14">
        <f t="shared" si="246"/>
        <v>0</v>
      </c>
      <c r="BM676" s="14">
        <f t="shared" si="247"/>
        <v>0</v>
      </c>
      <c r="BO676" s="14">
        <f t="shared" si="248"/>
        <v>0</v>
      </c>
      <c r="BQ676" s="14">
        <f t="shared" si="249"/>
        <v>0</v>
      </c>
      <c r="BS676" s="14">
        <f t="shared" si="250"/>
        <v>0</v>
      </c>
      <c r="BU676" s="14">
        <f t="shared" si="251"/>
        <v>0</v>
      </c>
      <c r="BW676" s="14">
        <f t="shared" si="252"/>
        <v>0</v>
      </c>
      <c r="BY676" s="14">
        <f t="shared" si="253"/>
        <v>0</v>
      </c>
      <c r="CA676" s="14">
        <f t="shared" si="254"/>
        <v>0</v>
      </c>
      <c r="CC676" s="14">
        <f t="shared" si="255"/>
        <v>0</v>
      </c>
      <c r="CE676" s="14">
        <f t="shared" si="256"/>
        <v>0</v>
      </c>
      <c r="CG676" s="14">
        <f t="shared" si="257"/>
        <v>0</v>
      </c>
      <c r="CI676" s="14">
        <f t="shared" si="258"/>
        <v>0</v>
      </c>
      <c r="CK676" s="14">
        <f t="shared" si="259"/>
        <v>0</v>
      </c>
      <c r="CM676" s="14">
        <f t="shared" si="260"/>
        <v>0</v>
      </c>
      <c r="CO676" s="14">
        <f t="shared" si="261"/>
        <v>0</v>
      </c>
      <c r="CQ676" s="14">
        <f t="shared" si="262"/>
        <v>0</v>
      </c>
      <c r="CS676" s="14">
        <f t="shared" si="263"/>
        <v>0</v>
      </c>
    </row>
    <row r="677" spans="2:97" x14ac:dyDescent="0.35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6" t="s">
        <v>1473</v>
      </c>
      <c r="AY677" s="14">
        <f t="shared" si="240"/>
        <v>0</v>
      </c>
      <c r="BA677" s="14">
        <f t="shared" si="241"/>
        <v>0</v>
      </c>
      <c r="BC677" s="14">
        <f t="shared" si="242"/>
        <v>0</v>
      </c>
      <c r="BE677" s="14">
        <f t="shared" si="243"/>
        <v>0</v>
      </c>
      <c r="BG677" s="14">
        <f t="shared" si="244"/>
        <v>0</v>
      </c>
      <c r="BI677" s="14">
        <f t="shared" si="245"/>
        <v>0</v>
      </c>
      <c r="BK677" s="14">
        <f t="shared" si="246"/>
        <v>0</v>
      </c>
      <c r="BM677" s="14">
        <f t="shared" si="247"/>
        <v>0</v>
      </c>
      <c r="BO677" s="14">
        <f t="shared" si="248"/>
        <v>0</v>
      </c>
      <c r="BQ677" s="14">
        <f t="shared" si="249"/>
        <v>0</v>
      </c>
      <c r="BS677" s="14">
        <f t="shared" si="250"/>
        <v>0</v>
      </c>
      <c r="BU677" s="14">
        <f t="shared" si="251"/>
        <v>0</v>
      </c>
      <c r="BW677" s="14">
        <f t="shared" si="252"/>
        <v>0</v>
      </c>
      <c r="BY677" s="14">
        <f t="shared" si="253"/>
        <v>0</v>
      </c>
      <c r="CA677" s="14">
        <f t="shared" si="254"/>
        <v>0</v>
      </c>
      <c r="CC677" s="14">
        <f t="shared" si="255"/>
        <v>0</v>
      </c>
      <c r="CE677" s="14">
        <f t="shared" si="256"/>
        <v>0</v>
      </c>
      <c r="CG677" s="14">
        <f t="shared" si="257"/>
        <v>0</v>
      </c>
      <c r="CI677" s="14">
        <f t="shared" si="258"/>
        <v>0</v>
      </c>
      <c r="CK677" s="14">
        <f t="shared" si="259"/>
        <v>0</v>
      </c>
      <c r="CM677" s="14">
        <f t="shared" si="260"/>
        <v>0</v>
      </c>
      <c r="CO677" s="14">
        <f t="shared" si="261"/>
        <v>0</v>
      </c>
      <c r="CQ677" s="14">
        <f t="shared" si="262"/>
        <v>0</v>
      </c>
      <c r="CS677" s="14">
        <f t="shared" si="263"/>
        <v>0</v>
      </c>
    </row>
    <row r="678" spans="2:97" x14ac:dyDescent="0.35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6" t="s">
        <v>1473</v>
      </c>
      <c r="AY678" s="14">
        <f t="shared" si="240"/>
        <v>0</v>
      </c>
      <c r="BA678" s="14">
        <f t="shared" si="241"/>
        <v>0</v>
      </c>
      <c r="BC678" s="14">
        <f t="shared" si="242"/>
        <v>0</v>
      </c>
      <c r="BE678" s="14">
        <f t="shared" si="243"/>
        <v>0</v>
      </c>
      <c r="BG678" s="14">
        <f t="shared" si="244"/>
        <v>0</v>
      </c>
      <c r="BI678" s="14">
        <f t="shared" si="245"/>
        <v>0</v>
      </c>
      <c r="BK678" s="14">
        <f t="shared" si="246"/>
        <v>0</v>
      </c>
      <c r="BM678" s="14">
        <f t="shared" si="247"/>
        <v>0</v>
      </c>
      <c r="BO678" s="14">
        <f t="shared" si="248"/>
        <v>0</v>
      </c>
      <c r="BQ678" s="14">
        <f t="shared" si="249"/>
        <v>0</v>
      </c>
      <c r="BS678" s="14">
        <f t="shared" si="250"/>
        <v>0</v>
      </c>
      <c r="BU678" s="14">
        <f t="shared" si="251"/>
        <v>0</v>
      </c>
      <c r="BW678" s="14">
        <f t="shared" si="252"/>
        <v>0</v>
      </c>
      <c r="BY678" s="14">
        <f t="shared" si="253"/>
        <v>0</v>
      </c>
      <c r="CA678" s="14">
        <f t="shared" si="254"/>
        <v>0</v>
      </c>
      <c r="CC678" s="14">
        <f t="shared" si="255"/>
        <v>0</v>
      </c>
      <c r="CE678" s="14">
        <f t="shared" si="256"/>
        <v>0</v>
      </c>
      <c r="CG678" s="14">
        <f t="shared" si="257"/>
        <v>0</v>
      </c>
      <c r="CI678" s="14">
        <f t="shared" si="258"/>
        <v>0</v>
      </c>
      <c r="CK678" s="14">
        <f t="shared" si="259"/>
        <v>0</v>
      </c>
      <c r="CM678" s="14">
        <f t="shared" si="260"/>
        <v>0</v>
      </c>
      <c r="CO678" s="14">
        <f t="shared" si="261"/>
        <v>0</v>
      </c>
      <c r="CQ678" s="14">
        <f t="shared" si="262"/>
        <v>0</v>
      </c>
      <c r="CS678" s="14">
        <f t="shared" si="263"/>
        <v>0</v>
      </c>
    </row>
    <row r="679" spans="2:97" x14ac:dyDescent="0.35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6" t="s">
        <v>1473</v>
      </c>
      <c r="AY679" s="14">
        <f t="shared" si="240"/>
        <v>0</v>
      </c>
      <c r="BA679" s="14">
        <f t="shared" si="241"/>
        <v>0</v>
      </c>
      <c r="BC679" s="14">
        <f t="shared" si="242"/>
        <v>0</v>
      </c>
      <c r="BE679" s="14">
        <f t="shared" si="243"/>
        <v>0</v>
      </c>
      <c r="BG679" s="14">
        <f t="shared" si="244"/>
        <v>0</v>
      </c>
      <c r="BI679" s="14">
        <f t="shared" si="245"/>
        <v>0</v>
      </c>
      <c r="BK679" s="14">
        <f t="shared" si="246"/>
        <v>0</v>
      </c>
      <c r="BM679" s="14">
        <f t="shared" si="247"/>
        <v>0</v>
      </c>
      <c r="BO679" s="14">
        <f t="shared" si="248"/>
        <v>0</v>
      </c>
      <c r="BQ679" s="14">
        <f t="shared" si="249"/>
        <v>0</v>
      </c>
      <c r="BS679" s="14">
        <f t="shared" si="250"/>
        <v>0</v>
      </c>
      <c r="BU679" s="14">
        <f t="shared" si="251"/>
        <v>0</v>
      </c>
      <c r="BW679" s="14">
        <f t="shared" si="252"/>
        <v>0</v>
      </c>
      <c r="BY679" s="14">
        <f t="shared" si="253"/>
        <v>0</v>
      </c>
      <c r="CA679" s="14">
        <f t="shared" si="254"/>
        <v>0</v>
      </c>
      <c r="CC679" s="14">
        <f t="shared" si="255"/>
        <v>0</v>
      </c>
      <c r="CE679" s="14">
        <f t="shared" si="256"/>
        <v>0</v>
      </c>
      <c r="CG679" s="14">
        <f t="shared" si="257"/>
        <v>0</v>
      </c>
      <c r="CI679" s="14">
        <f t="shared" si="258"/>
        <v>0</v>
      </c>
      <c r="CK679" s="14">
        <f t="shared" si="259"/>
        <v>0</v>
      </c>
      <c r="CM679" s="14">
        <f t="shared" si="260"/>
        <v>0</v>
      </c>
      <c r="CO679" s="14">
        <f t="shared" si="261"/>
        <v>0</v>
      </c>
      <c r="CQ679" s="14">
        <f t="shared" si="262"/>
        <v>0</v>
      </c>
      <c r="CS679" s="14">
        <f t="shared" si="263"/>
        <v>0</v>
      </c>
    </row>
    <row r="680" spans="2:97" x14ac:dyDescent="0.35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6" t="s">
        <v>1473</v>
      </c>
      <c r="AY680" s="14">
        <f t="shared" si="240"/>
        <v>0</v>
      </c>
      <c r="BA680" s="14">
        <f t="shared" si="241"/>
        <v>0</v>
      </c>
      <c r="BC680" s="14">
        <f t="shared" si="242"/>
        <v>0</v>
      </c>
      <c r="BE680" s="14">
        <f t="shared" si="243"/>
        <v>0</v>
      </c>
      <c r="BG680" s="14">
        <f t="shared" si="244"/>
        <v>0</v>
      </c>
      <c r="BI680" s="14">
        <f t="shared" si="245"/>
        <v>0</v>
      </c>
      <c r="BK680" s="14">
        <f t="shared" si="246"/>
        <v>0</v>
      </c>
      <c r="BM680" s="14">
        <f t="shared" si="247"/>
        <v>0</v>
      </c>
      <c r="BO680" s="14">
        <f t="shared" si="248"/>
        <v>0</v>
      </c>
      <c r="BQ680" s="14">
        <f t="shared" si="249"/>
        <v>0</v>
      </c>
      <c r="BS680" s="14">
        <f t="shared" si="250"/>
        <v>0</v>
      </c>
      <c r="BU680" s="14">
        <f t="shared" si="251"/>
        <v>0</v>
      </c>
      <c r="BW680" s="14">
        <f t="shared" si="252"/>
        <v>0</v>
      </c>
      <c r="BY680" s="14">
        <f t="shared" si="253"/>
        <v>0</v>
      </c>
      <c r="CA680" s="14">
        <f t="shared" si="254"/>
        <v>0</v>
      </c>
      <c r="CC680" s="14">
        <f t="shared" si="255"/>
        <v>0</v>
      </c>
      <c r="CE680" s="14">
        <f t="shared" si="256"/>
        <v>0</v>
      </c>
      <c r="CG680" s="14">
        <f t="shared" si="257"/>
        <v>0</v>
      </c>
      <c r="CI680" s="14">
        <f t="shared" si="258"/>
        <v>0</v>
      </c>
      <c r="CK680" s="14">
        <f t="shared" si="259"/>
        <v>0</v>
      </c>
      <c r="CM680" s="14">
        <f t="shared" si="260"/>
        <v>0</v>
      </c>
      <c r="CO680" s="14">
        <f t="shared" si="261"/>
        <v>0</v>
      </c>
      <c r="CQ680" s="14">
        <f t="shared" si="262"/>
        <v>0</v>
      </c>
      <c r="CS680" s="14">
        <f t="shared" si="263"/>
        <v>0</v>
      </c>
    </row>
    <row r="681" spans="2:97" x14ac:dyDescent="0.35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6" t="s">
        <v>1473</v>
      </c>
      <c r="AY681" s="14">
        <f t="shared" si="240"/>
        <v>0</v>
      </c>
      <c r="BA681" s="14">
        <f t="shared" si="241"/>
        <v>0</v>
      </c>
      <c r="BC681" s="14">
        <f t="shared" si="242"/>
        <v>0</v>
      </c>
      <c r="BE681" s="14">
        <f t="shared" si="243"/>
        <v>0</v>
      </c>
      <c r="BG681" s="14">
        <f t="shared" si="244"/>
        <v>0</v>
      </c>
      <c r="BI681" s="14">
        <f t="shared" si="245"/>
        <v>0</v>
      </c>
      <c r="BK681" s="14">
        <f t="shared" si="246"/>
        <v>0</v>
      </c>
      <c r="BM681" s="14">
        <f t="shared" si="247"/>
        <v>0</v>
      </c>
      <c r="BO681" s="14">
        <f t="shared" si="248"/>
        <v>0</v>
      </c>
      <c r="BQ681" s="14">
        <f t="shared" si="249"/>
        <v>0</v>
      </c>
      <c r="BS681" s="14">
        <f t="shared" si="250"/>
        <v>0</v>
      </c>
      <c r="BU681" s="14">
        <f t="shared" si="251"/>
        <v>0</v>
      </c>
      <c r="BW681" s="14">
        <f t="shared" si="252"/>
        <v>0</v>
      </c>
      <c r="BY681" s="14">
        <f t="shared" si="253"/>
        <v>0</v>
      </c>
      <c r="CA681" s="14">
        <f t="shared" si="254"/>
        <v>0</v>
      </c>
      <c r="CC681" s="14">
        <f t="shared" si="255"/>
        <v>0</v>
      </c>
      <c r="CE681" s="14">
        <f t="shared" si="256"/>
        <v>0</v>
      </c>
      <c r="CG681" s="14">
        <f t="shared" si="257"/>
        <v>0</v>
      </c>
      <c r="CI681" s="14">
        <f t="shared" si="258"/>
        <v>0</v>
      </c>
      <c r="CK681" s="14">
        <f t="shared" si="259"/>
        <v>0</v>
      </c>
      <c r="CM681" s="14">
        <f t="shared" si="260"/>
        <v>0</v>
      </c>
      <c r="CO681" s="14">
        <f t="shared" si="261"/>
        <v>0</v>
      </c>
      <c r="CQ681" s="14">
        <f t="shared" si="262"/>
        <v>0</v>
      </c>
      <c r="CS681" s="14">
        <f t="shared" si="263"/>
        <v>0</v>
      </c>
    </row>
    <row r="682" spans="2:97" x14ac:dyDescent="0.35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6" t="s">
        <v>1473</v>
      </c>
      <c r="AY682" s="14">
        <f t="shared" si="240"/>
        <v>0</v>
      </c>
      <c r="BA682" s="14">
        <f t="shared" si="241"/>
        <v>0</v>
      </c>
      <c r="BC682" s="14">
        <f t="shared" si="242"/>
        <v>0</v>
      </c>
      <c r="BE682" s="14">
        <f t="shared" si="243"/>
        <v>0</v>
      </c>
      <c r="BG682" s="14">
        <f t="shared" si="244"/>
        <v>0</v>
      </c>
      <c r="BI682" s="14">
        <f t="shared" si="245"/>
        <v>0</v>
      </c>
      <c r="BK682" s="14">
        <f t="shared" si="246"/>
        <v>0</v>
      </c>
      <c r="BM682" s="14">
        <f t="shared" si="247"/>
        <v>0</v>
      </c>
      <c r="BO682" s="14">
        <f t="shared" si="248"/>
        <v>0</v>
      </c>
      <c r="BQ682" s="14">
        <f t="shared" si="249"/>
        <v>0</v>
      </c>
      <c r="BS682" s="14">
        <f t="shared" si="250"/>
        <v>0</v>
      </c>
      <c r="BU682" s="14">
        <f t="shared" si="251"/>
        <v>0</v>
      </c>
      <c r="BW682" s="14">
        <f t="shared" si="252"/>
        <v>0</v>
      </c>
      <c r="BY682" s="14">
        <f t="shared" si="253"/>
        <v>0</v>
      </c>
      <c r="CA682" s="14">
        <f t="shared" si="254"/>
        <v>0</v>
      </c>
      <c r="CC682" s="14">
        <f t="shared" si="255"/>
        <v>0</v>
      </c>
      <c r="CE682" s="14">
        <f t="shared" si="256"/>
        <v>0</v>
      </c>
      <c r="CG682" s="14">
        <f t="shared" si="257"/>
        <v>0</v>
      </c>
      <c r="CI682" s="14">
        <f t="shared" si="258"/>
        <v>0</v>
      </c>
      <c r="CK682" s="14">
        <f t="shared" si="259"/>
        <v>0</v>
      </c>
      <c r="CM682" s="14">
        <f t="shared" si="260"/>
        <v>0</v>
      </c>
      <c r="CO682" s="14">
        <f t="shared" si="261"/>
        <v>0</v>
      </c>
      <c r="CQ682" s="14">
        <f t="shared" si="262"/>
        <v>0</v>
      </c>
      <c r="CS682" s="14">
        <f t="shared" si="263"/>
        <v>0</v>
      </c>
    </row>
    <row r="683" spans="2:97" x14ac:dyDescent="0.35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6" t="s">
        <v>1473</v>
      </c>
      <c r="AY683" s="14">
        <f t="shared" si="240"/>
        <v>0</v>
      </c>
      <c r="BA683" s="14">
        <f t="shared" si="241"/>
        <v>0</v>
      </c>
      <c r="BC683" s="14">
        <f t="shared" si="242"/>
        <v>0</v>
      </c>
      <c r="BE683" s="14">
        <f t="shared" si="243"/>
        <v>0</v>
      </c>
      <c r="BG683" s="14">
        <f t="shared" si="244"/>
        <v>0</v>
      </c>
      <c r="BI683" s="14">
        <f t="shared" si="245"/>
        <v>0</v>
      </c>
      <c r="BK683" s="14">
        <f t="shared" si="246"/>
        <v>0</v>
      </c>
      <c r="BM683" s="14">
        <f t="shared" si="247"/>
        <v>0</v>
      </c>
      <c r="BO683" s="14">
        <f t="shared" si="248"/>
        <v>0</v>
      </c>
      <c r="BQ683" s="14">
        <f t="shared" si="249"/>
        <v>0</v>
      </c>
      <c r="BS683" s="14">
        <f t="shared" si="250"/>
        <v>0</v>
      </c>
      <c r="BU683" s="14">
        <f t="shared" si="251"/>
        <v>0</v>
      </c>
      <c r="BW683" s="14">
        <f t="shared" si="252"/>
        <v>0</v>
      </c>
      <c r="BY683" s="14">
        <f t="shared" si="253"/>
        <v>0</v>
      </c>
      <c r="CA683" s="14">
        <f t="shared" si="254"/>
        <v>0</v>
      </c>
      <c r="CC683" s="14">
        <f t="shared" si="255"/>
        <v>0</v>
      </c>
      <c r="CE683" s="14">
        <f t="shared" si="256"/>
        <v>0</v>
      </c>
      <c r="CG683" s="14">
        <f t="shared" si="257"/>
        <v>0</v>
      </c>
      <c r="CI683" s="14">
        <f t="shared" si="258"/>
        <v>0</v>
      </c>
      <c r="CK683" s="14">
        <f t="shared" si="259"/>
        <v>0</v>
      </c>
      <c r="CM683" s="14">
        <f t="shared" si="260"/>
        <v>0</v>
      </c>
      <c r="CO683" s="14">
        <f t="shared" si="261"/>
        <v>0</v>
      </c>
      <c r="CQ683" s="14">
        <f t="shared" si="262"/>
        <v>0</v>
      </c>
      <c r="CS683" s="14">
        <f t="shared" si="263"/>
        <v>0</v>
      </c>
    </row>
    <row r="684" spans="2:97" x14ac:dyDescent="0.35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6" t="s">
        <v>1473</v>
      </c>
      <c r="AY684" s="14">
        <f t="shared" si="240"/>
        <v>0</v>
      </c>
      <c r="BA684" s="14">
        <f t="shared" si="241"/>
        <v>0</v>
      </c>
      <c r="BC684" s="14">
        <f t="shared" si="242"/>
        <v>0</v>
      </c>
      <c r="BE684" s="14">
        <f t="shared" si="243"/>
        <v>0</v>
      </c>
      <c r="BG684" s="14">
        <f t="shared" si="244"/>
        <v>0</v>
      </c>
      <c r="BI684" s="14">
        <f t="shared" si="245"/>
        <v>0</v>
      </c>
      <c r="BK684" s="14">
        <f t="shared" si="246"/>
        <v>0</v>
      </c>
      <c r="BM684" s="14">
        <f t="shared" si="247"/>
        <v>0</v>
      </c>
      <c r="BO684" s="14">
        <f t="shared" si="248"/>
        <v>0</v>
      </c>
      <c r="BQ684" s="14">
        <f t="shared" si="249"/>
        <v>0</v>
      </c>
      <c r="BS684" s="14">
        <f t="shared" si="250"/>
        <v>0</v>
      </c>
      <c r="BU684" s="14">
        <f t="shared" si="251"/>
        <v>0</v>
      </c>
      <c r="BW684" s="14">
        <f t="shared" si="252"/>
        <v>0</v>
      </c>
      <c r="BY684" s="14">
        <f t="shared" si="253"/>
        <v>0</v>
      </c>
      <c r="CA684" s="14">
        <f t="shared" si="254"/>
        <v>0</v>
      </c>
      <c r="CC684" s="14">
        <f t="shared" si="255"/>
        <v>0</v>
      </c>
      <c r="CE684" s="14">
        <f t="shared" si="256"/>
        <v>0</v>
      </c>
      <c r="CG684" s="14">
        <f t="shared" si="257"/>
        <v>0</v>
      </c>
      <c r="CI684" s="14">
        <f t="shared" si="258"/>
        <v>0</v>
      </c>
      <c r="CK684" s="14">
        <f t="shared" si="259"/>
        <v>0</v>
      </c>
      <c r="CM684" s="14">
        <f t="shared" si="260"/>
        <v>0</v>
      </c>
      <c r="CO684" s="14">
        <f t="shared" si="261"/>
        <v>0</v>
      </c>
      <c r="CQ684" s="14">
        <f t="shared" si="262"/>
        <v>0</v>
      </c>
      <c r="CS684" s="14">
        <f t="shared" si="263"/>
        <v>0</v>
      </c>
    </row>
    <row r="685" spans="2:97" x14ac:dyDescent="0.3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6" t="s">
        <v>1473</v>
      </c>
      <c r="AY685" s="14">
        <f t="shared" si="240"/>
        <v>0</v>
      </c>
      <c r="BA685" s="14">
        <f t="shared" si="241"/>
        <v>0</v>
      </c>
      <c r="BC685" s="14">
        <f t="shared" si="242"/>
        <v>0</v>
      </c>
      <c r="BE685" s="14">
        <f t="shared" si="243"/>
        <v>0</v>
      </c>
      <c r="BG685" s="14">
        <f t="shared" si="244"/>
        <v>0</v>
      </c>
      <c r="BI685" s="14">
        <f t="shared" si="245"/>
        <v>0</v>
      </c>
      <c r="BK685" s="14">
        <f t="shared" si="246"/>
        <v>0</v>
      </c>
      <c r="BM685" s="14">
        <f t="shared" si="247"/>
        <v>0</v>
      </c>
      <c r="BO685" s="14">
        <f t="shared" si="248"/>
        <v>0</v>
      </c>
      <c r="BQ685" s="14">
        <f t="shared" si="249"/>
        <v>0</v>
      </c>
      <c r="BS685" s="14">
        <f t="shared" si="250"/>
        <v>0</v>
      </c>
      <c r="BU685" s="14">
        <f t="shared" si="251"/>
        <v>0</v>
      </c>
      <c r="BW685" s="14">
        <f t="shared" si="252"/>
        <v>0</v>
      </c>
      <c r="BY685" s="14">
        <f t="shared" si="253"/>
        <v>0</v>
      </c>
      <c r="CA685" s="14">
        <f t="shared" si="254"/>
        <v>0</v>
      </c>
      <c r="CC685" s="14">
        <f t="shared" si="255"/>
        <v>0</v>
      </c>
      <c r="CE685" s="14">
        <f t="shared" si="256"/>
        <v>0</v>
      </c>
      <c r="CG685" s="14">
        <f t="shared" si="257"/>
        <v>0</v>
      </c>
      <c r="CI685" s="14">
        <f t="shared" si="258"/>
        <v>0</v>
      </c>
      <c r="CK685" s="14">
        <f t="shared" si="259"/>
        <v>0</v>
      </c>
      <c r="CM685" s="14">
        <f t="shared" si="260"/>
        <v>0</v>
      </c>
      <c r="CO685" s="14">
        <f t="shared" si="261"/>
        <v>0</v>
      </c>
      <c r="CQ685" s="14">
        <f t="shared" si="262"/>
        <v>0</v>
      </c>
      <c r="CS685" s="14">
        <f t="shared" si="263"/>
        <v>0</v>
      </c>
    </row>
    <row r="686" spans="2:97" x14ac:dyDescent="0.35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6" t="s">
        <v>1473</v>
      </c>
      <c r="AY686" s="14">
        <f t="shared" si="240"/>
        <v>0</v>
      </c>
      <c r="BA686" s="14">
        <f t="shared" si="241"/>
        <v>0</v>
      </c>
      <c r="BC686" s="14">
        <f t="shared" si="242"/>
        <v>0</v>
      </c>
      <c r="BE686" s="14">
        <f t="shared" si="243"/>
        <v>0</v>
      </c>
      <c r="BG686" s="14">
        <f t="shared" si="244"/>
        <v>0</v>
      </c>
      <c r="BI686" s="14">
        <f t="shared" si="245"/>
        <v>0</v>
      </c>
      <c r="BK686" s="14">
        <f t="shared" si="246"/>
        <v>0</v>
      </c>
      <c r="BM686" s="14">
        <f t="shared" si="247"/>
        <v>0</v>
      </c>
      <c r="BO686" s="14">
        <f t="shared" si="248"/>
        <v>0</v>
      </c>
      <c r="BQ686" s="14">
        <f t="shared" si="249"/>
        <v>0</v>
      </c>
      <c r="BS686" s="14">
        <f t="shared" si="250"/>
        <v>0</v>
      </c>
      <c r="BU686" s="14">
        <f t="shared" si="251"/>
        <v>0</v>
      </c>
      <c r="BW686" s="14">
        <f t="shared" si="252"/>
        <v>0</v>
      </c>
      <c r="BY686" s="14">
        <f t="shared" si="253"/>
        <v>0</v>
      </c>
      <c r="CA686" s="14">
        <f t="shared" si="254"/>
        <v>0</v>
      </c>
      <c r="CC686" s="14">
        <f t="shared" si="255"/>
        <v>0</v>
      </c>
      <c r="CE686" s="14">
        <f t="shared" si="256"/>
        <v>0</v>
      </c>
      <c r="CG686" s="14">
        <f t="shared" si="257"/>
        <v>0</v>
      </c>
      <c r="CI686" s="14">
        <f t="shared" si="258"/>
        <v>0</v>
      </c>
      <c r="CK686" s="14">
        <f t="shared" si="259"/>
        <v>0</v>
      </c>
      <c r="CM686" s="14">
        <f t="shared" si="260"/>
        <v>0</v>
      </c>
      <c r="CO686" s="14">
        <f t="shared" si="261"/>
        <v>0</v>
      </c>
      <c r="CQ686" s="14">
        <f t="shared" si="262"/>
        <v>0</v>
      </c>
      <c r="CS686" s="14">
        <f t="shared" si="263"/>
        <v>0</v>
      </c>
    </row>
    <row r="687" spans="2:97" x14ac:dyDescent="0.35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6" t="s">
        <v>1473</v>
      </c>
      <c r="AY687" s="14">
        <f t="shared" si="240"/>
        <v>0</v>
      </c>
      <c r="BA687" s="14">
        <f t="shared" si="241"/>
        <v>0</v>
      </c>
      <c r="BC687" s="14">
        <f t="shared" si="242"/>
        <v>0</v>
      </c>
      <c r="BE687" s="14">
        <f t="shared" si="243"/>
        <v>0</v>
      </c>
      <c r="BG687" s="14">
        <f t="shared" si="244"/>
        <v>0</v>
      </c>
      <c r="BI687" s="14">
        <f t="shared" si="245"/>
        <v>0</v>
      </c>
      <c r="BK687" s="14">
        <f t="shared" si="246"/>
        <v>0</v>
      </c>
      <c r="BM687" s="14">
        <f t="shared" si="247"/>
        <v>0</v>
      </c>
      <c r="BO687" s="14">
        <f t="shared" si="248"/>
        <v>0</v>
      </c>
      <c r="BQ687" s="14">
        <f t="shared" si="249"/>
        <v>0</v>
      </c>
      <c r="BS687" s="14">
        <f t="shared" si="250"/>
        <v>0</v>
      </c>
      <c r="BU687" s="14">
        <f t="shared" si="251"/>
        <v>0</v>
      </c>
      <c r="BW687" s="14">
        <f t="shared" si="252"/>
        <v>0</v>
      </c>
      <c r="BY687" s="14">
        <f t="shared" si="253"/>
        <v>0</v>
      </c>
      <c r="CA687" s="14">
        <f t="shared" si="254"/>
        <v>0</v>
      </c>
      <c r="CC687" s="14">
        <f t="shared" si="255"/>
        <v>0</v>
      </c>
      <c r="CE687" s="14">
        <f t="shared" si="256"/>
        <v>0</v>
      </c>
      <c r="CG687" s="14">
        <f t="shared" si="257"/>
        <v>0</v>
      </c>
      <c r="CI687" s="14">
        <f t="shared" si="258"/>
        <v>0</v>
      </c>
      <c r="CK687" s="14">
        <f t="shared" si="259"/>
        <v>0</v>
      </c>
      <c r="CM687" s="14">
        <f t="shared" si="260"/>
        <v>0</v>
      </c>
      <c r="CO687" s="14">
        <f t="shared" si="261"/>
        <v>0</v>
      </c>
      <c r="CQ687" s="14">
        <f t="shared" si="262"/>
        <v>0</v>
      </c>
      <c r="CS687" s="14">
        <f t="shared" si="263"/>
        <v>0</v>
      </c>
    </row>
    <row r="688" spans="2:97" x14ac:dyDescent="0.35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6" t="s">
        <v>1473</v>
      </c>
      <c r="AY688" s="14">
        <f t="shared" si="240"/>
        <v>0</v>
      </c>
      <c r="BA688" s="14">
        <f t="shared" si="241"/>
        <v>0</v>
      </c>
      <c r="BC688" s="14">
        <f t="shared" si="242"/>
        <v>0</v>
      </c>
      <c r="BE688" s="14">
        <f t="shared" si="243"/>
        <v>0</v>
      </c>
      <c r="BG688" s="14">
        <f t="shared" si="244"/>
        <v>0</v>
      </c>
      <c r="BI688" s="14">
        <f t="shared" si="245"/>
        <v>0</v>
      </c>
      <c r="BK688" s="14">
        <f t="shared" si="246"/>
        <v>0</v>
      </c>
      <c r="BM688" s="14">
        <f t="shared" si="247"/>
        <v>0</v>
      </c>
      <c r="BO688" s="14">
        <f t="shared" si="248"/>
        <v>0</v>
      </c>
      <c r="BQ688" s="14">
        <f t="shared" si="249"/>
        <v>0</v>
      </c>
      <c r="BS688" s="14">
        <f t="shared" si="250"/>
        <v>0</v>
      </c>
      <c r="BU688" s="14">
        <f t="shared" si="251"/>
        <v>0</v>
      </c>
      <c r="BW688" s="14">
        <f t="shared" si="252"/>
        <v>0</v>
      </c>
      <c r="BY688" s="14">
        <f t="shared" si="253"/>
        <v>0</v>
      </c>
      <c r="CA688" s="14">
        <f t="shared" si="254"/>
        <v>0</v>
      </c>
      <c r="CC688" s="14">
        <f t="shared" si="255"/>
        <v>0</v>
      </c>
      <c r="CE688" s="14">
        <f t="shared" si="256"/>
        <v>0</v>
      </c>
      <c r="CG688" s="14">
        <f t="shared" si="257"/>
        <v>0</v>
      </c>
      <c r="CI688" s="14">
        <f t="shared" si="258"/>
        <v>0</v>
      </c>
      <c r="CK688" s="14">
        <f t="shared" si="259"/>
        <v>0</v>
      </c>
      <c r="CM688" s="14">
        <f t="shared" si="260"/>
        <v>0</v>
      </c>
      <c r="CO688" s="14">
        <f t="shared" si="261"/>
        <v>0</v>
      </c>
      <c r="CQ688" s="14">
        <f t="shared" si="262"/>
        <v>0</v>
      </c>
      <c r="CS688" s="14">
        <f t="shared" si="263"/>
        <v>0</v>
      </c>
    </row>
    <row r="689" spans="2:97" x14ac:dyDescent="0.35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6" t="s">
        <v>1473</v>
      </c>
      <c r="AY689" s="14">
        <f t="shared" si="240"/>
        <v>0</v>
      </c>
      <c r="BA689" s="14">
        <f t="shared" si="241"/>
        <v>0</v>
      </c>
      <c r="BC689" s="14">
        <f t="shared" si="242"/>
        <v>0</v>
      </c>
      <c r="BE689" s="14">
        <f t="shared" si="243"/>
        <v>0</v>
      </c>
      <c r="BG689" s="14">
        <f t="shared" si="244"/>
        <v>0</v>
      </c>
      <c r="BI689" s="14">
        <f t="shared" si="245"/>
        <v>0</v>
      </c>
      <c r="BK689" s="14">
        <f t="shared" si="246"/>
        <v>0</v>
      </c>
      <c r="BM689" s="14">
        <f t="shared" si="247"/>
        <v>0</v>
      </c>
      <c r="BO689" s="14">
        <f t="shared" si="248"/>
        <v>0</v>
      </c>
      <c r="BQ689" s="14">
        <f t="shared" si="249"/>
        <v>0</v>
      </c>
      <c r="BS689" s="14">
        <f t="shared" si="250"/>
        <v>0</v>
      </c>
      <c r="BU689" s="14">
        <f t="shared" si="251"/>
        <v>0</v>
      </c>
      <c r="BW689" s="14">
        <f t="shared" si="252"/>
        <v>0</v>
      </c>
      <c r="BY689" s="14">
        <f t="shared" si="253"/>
        <v>0</v>
      </c>
      <c r="CA689" s="14">
        <f t="shared" si="254"/>
        <v>0</v>
      </c>
      <c r="CC689" s="14">
        <f t="shared" si="255"/>
        <v>0</v>
      </c>
      <c r="CE689" s="14">
        <f t="shared" si="256"/>
        <v>0</v>
      </c>
      <c r="CG689" s="14">
        <f t="shared" si="257"/>
        <v>0</v>
      </c>
      <c r="CI689" s="14">
        <f t="shared" si="258"/>
        <v>0</v>
      </c>
      <c r="CK689" s="14">
        <f t="shared" si="259"/>
        <v>0</v>
      </c>
      <c r="CM689" s="14">
        <f t="shared" si="260"/>
        <v>0</v>
      </c>
      <c r="CO689" s="14">
        <f t="shared" si="261"/>
        <v>0</v>
      </c>
      <c r="CQ689" s="14">
        <f t="shared" si="262"/>
        <v>0</v>
      </c>
      <c r="CS689" s="14">
        <f t="shared" si="263"/>
        <v>0</v>
      </c>
    </row>
    <row r="690" spans="2:97" x14ac:dyDescent="0.35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6" t="s">
        <v>1473</v>
      </c>
      <c r="AY690" s="14">
        <f t="shared" si="240"/>
        <v>0</v>
      </c>
      <c r="BA690" s="14">
        <f t="shared" si="241"/>
        <v>0</v>
      </c>
      <c r="BC690" s="14">
        <f t="shared" si="242"/>
        <v>0</v>
      </c>
      <c r="BE690" s="14">
        <f t="shared" si="243"/>
        <v>0</v>
      </c>
      <c r="BG690" s="14">
        <f t="shared" si="244"/>
        <v>0</v>
      </c>
      <c r="BI690" s="14">
        <f t="shared" si="245"/>
        <v>0</v>
      </c>
      <c r="BK690" s="14">
        <f t="shared" si="246"/>
        <v>0</v>
      </c>
      <c r="BM690" s="14">
        <f t="shared" si="247"/>
        <v>0</v>
      </c>
      <c r="BO690" s="14">
        <f t="shared" si="248"/>
        <v>0</v>
      </c>
      <c r="BQ690" s="14">
        <f t="shared" si="249"/>
        <v>0</v>
      </c>
      <c r="BS690" s="14">
        <f t="shared" si="250"/>
        <v>0</v>
      </c>
      <c r="BU690" s="14">
        <f t="shared" si="251"/>
        <v>0</v>
      </c>
      <c r="BW690" s="14">
        <f t="shared" si="252"/>
        <v>0</v>
      </c>
      <c r="BY690" s="14">
        <f t="shared" si="253"/>
        <v>0</v>
      </c>
      <c r="CA690" s="14">
        <f t="shared" si="254"/>
        <v>0</v>
      </c>
      <c r="CC690" s="14">
        <f t="shared" si="255"/>
        <v>0</v>
      </c>
      <c r="CE690" s="14">
        <f t="shared" si="256"/>
        <v>0</v>
      </c>
      <c r="CG690" s="14">
        <f t="shared" si="257"/>
        <v>0</v>
      </c>
      <c r="CI690" s="14">
        <f t="shared" si="258"/>
        <v>0</v>
      </c>
      <c r="CK690" s="14">
        <f t="shared" si="259"/>
        <v>0</v>
      </c>
      <c r="CM690" s="14">
        <f t="shared" si="260"/>
        <v>0</v>
      </c>
      <c r="CO690" s="14">
        <f t="shared" si="261"/>
        <v>0</v>
      </c>
      <c r="CQ690" s="14">
        <f t="shared" si="262"/>
        <v>0</v>
      </c>
      <c r="CS690" s="14">
        <f t="shared" si="263"/>
        <v>0</v>
      </c>
    </row>
    <row r="691" spans="2:97" x14ac:dyDescent="0.35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6" t="s">
        <v>1473</v>
      </c>
      <c r="AY691" s="14">
        <f t="shared" si="240"/>
        <v>0</v>
      </c>
      <c r="BA691" s="14">
        <f t="shared" si="241"/>
        <v>0</v>
      </c>
      <c r="BC691" s="14">
        <f t="shared" si="242"/>
        <v>0</v>
      </c>
      <c r="BE691" s="14">
        <f t="shared" si="243"/>
        <v>0</v>
      </c>
      <c r="BG691" s="14">
        <f t="shared" si="244"/>
        <v>0</v>
      </c>
      <c r="BI691" s="14">
        <f t="shared" si="245"/>
        <v>0</v>
      </c>
      <c r="BK691" s="14">
        <f t="shared" si="246"/>
        <v>0</v>
      </c>
      <c r="BM691" s="14">
        <f t="shared" si="247"/>
        <v>0</v>
      </c>
      <c r="BO691" s="14">
        <f t="shared" si="248"/>
        <v>0</v>
      </c>
      <c r="BQ691" s="14">
        <f t="shared" si="249"/>
        <v>0</v>
      </c>
      <c r="BS691" s="14">
        <f t="shared" si="250"/>
        <v>0</v>
      </c>
      <c r="BU691" s="14">
        <f t="shared" si="251"/>
        <v>0</v>
      </c>
      <c r="BW691" s="14">
        <f t="shared" si="252"/>
        <v>0</v>
      </c>
      <c r="BY691" s="14">
        <f t="shared" si="253"/>
        <v>0</v>
      </c>
      <c r="CA691" s="14">
        <f t="shared" si="254"/>
        <v>0</v>
      </c>
      <c r="CC691" s="14">
        <f t="shared" si="255"/>
        <v>0</v>
      </c>
      <c r="CE691" s="14">
        <f t="shared" si="256"/>
        <v>0</v>
      </c>
      <c r="CG691" s="14">
        <f t="shared" si="257"/>
        <v>0</v>
      </c>
      <c r="CI691" s="14">
        <f t="shared" si="258"/>
        <v>0</v>
      </c>
      <c r="CK691" s="14">
        <f t="shared" si="259"/>
        <v>0</v>
      </c>
      <c r="CM691" s="14">
        <f t="shared" si="260"/>
        <v>0</v>
      </c>
      <c r="CO691" s="14">
        <f t="shared" si="261"/>
        <v>0</v>
      </c>
      <c r="CQ691" s="14">
        <f t="shared" si="262"/>
        <v>0</v>
      </c>
      <c r="CS691" s="14">
        <f t="shared" si="263"/>
        <v>0</v>
      </c>
    </row>
    <row r="692" spans="2:97" x14ac:dyDescent="0.35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6" t="s">
        <v>1473</v>
      </c>
      <c r="AY692" s="14">
        <f t="shared" si="240"/>
        <v>0</v>
      </c>
      <c r="BA692" s="14">
        <f t="shared" si="241"/>
        <v>0</v>
      </c>
      <c r="BC692" s="14">
        <f t="shared" si="242"/>
        <v>0</v>
      </c>
      <c r="BE692" s="14">
        <f t="shared" si="243"/>
        <v>0</v>
      </c>
      <c r="BG692" s="14">
        <f t="shared" si="244"/>
        <v>0</v>
      </c>
      <c r="BI692" s="14">
        <f t="shared" si="245"/>
        <v>0</v>
      </c>
      <c r="BK692" s="14">
        <f t="shared" si="246"/>
        <v>0</v>
      </c>
      <c r="BM692" s="14">
        <f t="shared" si="247"/>
        <v>0</v>
      </c>
      <c r="BO692" s="14">
        <f t="shared" si="248"/>
        <v>0</v>
      </c>
      <c r="BQ692" s="14">
        <f t="shared" si="249"/>
        <v>0</v>
      </c>
      <c r="BS692" s="14">
        <f t="shared" si="250"/>
        <v>0</v>
      </c>
      <c r="BU692" s="14">
        <f t="shared" si="251"/>
        <v>0</v>
      </c>
      <c r="BW692" s="14">
        <f t="shared" si="252"/>
        <v>0</v>
      </c>
      <c r="BY692" s="14">
        <f t="shared" si="253"/>
        <v>0</v>
      </c>
      <c r="CA692" s="14">
        <f t="shared" si="254"/>
        <v>0</v>
      </c>
      <c r="CC692" s="14">
        <f t="shared" si="255"/>
        <v>0</v>
      </c>
      <c r="CE692" s="14">
        <f t="shared" si="256"/>
        <v>0</v>
      </c>
      <c r="CG692" s="14">
        <f t="shared" si="257"/>
        <v>0</v>
      </c>
      <c r="CI692" s="14">
        <f t="shared" si="258"/>
        <v>0</v>
      </c>
      <c r="CK692" s="14">
        <f t="shared" si="259"/>
        <v>0</v>
      </c>
      <c r="CM692" s="14">
        <f t="shared" si="260"/>
        <v>0</v>
      </c>
      <c r="CO692" s="14">
        <f t="shared" si="261"/>
        <v>0</v>
      </c>
      <c r="CQ692" s="14">
        <f t="shared" si="262"/>
        <v>0</v>
      </c>
      <c r="CS692" s="14">
        <f t="shared" si="263"/>
        <v>0</v>
      </c>
    </row>
    <row r="693" spans="2:97" x14ac:dyDescent="0.35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6" t="s">
        <v>1473</v>
      </c>
      <c r="AY693" s="14">
        <f t="shared" si="240"/>
        <v>0</v>
      </c>
      <c r="BA693" s="14">
        <f t="shared" si="241"/>
        <v>0</v>
      </c>
      <c r="BC693" s="14">
        <f t="shared" si="242"/>
        <v>0</v>
      </c>
      <c r="BE693" s="14">
        <f t="shared" si="243"/>
        <v>0</v>
      </c>
      <c r="BG693" s="14">
        <f t="shared" si="244"/>
        <v>0</v>
      </c>
      <c r="BI693" s="14">
        <f t="shared" si="245"/>
        <v>0</v>
      </c>
      <c r="BK693" s="14">
        <f t="shared" si="246"/>
        <v>0</v>
      </c>
      <c r="BM693" s="14">
        <f t="shared" si="247"/>
        <v>0</v>
      </c>
      <c r="BO693" s="14">
        <f t="shared" si="248"/>
        <v>0</v>
      </c>
      <c r="BQ693" s="14">
        <f t="shared" si="249"/>
        <v>0</v>
      </c>
      <c r="BS693" s="14">
        <f t="shared" si="250"/>
        <v>0</v>
      </c>
      <c r="BU693" s="14">
        <f t="shared" si="251"/>
        <v>0</v>
      </c>
      <c r="BW693" s="14">
        <f t="shared" si="252"/>
        <v>0</v>
      </c>
      <c r="BY693" s="14">
        <f t="shared" si="253"/>
        <v>0</v>
      </c>
      <c r="CA693" s="14">
        <f t="shared" si="254"/>
        <v>0</v>
      </c>
      <c r="CC693" s="14">
        <f t="shared" si="255"/>
        <v>0</v>
      </c>
      <c r="CE693" s="14">
        <f t="shared" si="256"/>
        <v>0</v>
      </c>
      <c r="CG693" s="14">
        <f t="shared" si="257"/>
        <v>0</v>
      </c>
      <c r="CI693" s="14">
        <f t="shared" si="258"/>
        <v>0</v>
      </c>
      <c r="CK693" s="14">
        <f t="shared" si="259"/>
        <v>0</v>
      </c>
      <c r="CM693" s="14">
        <f t="shared" si="260"/>
        <v>0</v>
      </c>
      <c r="CO693" s="14">
        <f t="shared" si="261"/>
        <v>0</v>
      </c>
      <c r="CQ693" s="14">
        <f t="shared" si="262"/>
        <v>0</v>
      </c>
      <c r="CS693" s="14">
        <f t="shared" si="263"/>
        <v>0</v>
      </c>
    </row>
    <row r="694" spans="2:97" x14ac:dyDescent="0.35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6" t="s">
        <v>1473</v>
      </c>
      <c r="AY694" s="14">
        <f t="shared" si="240"/>
        <v>0</v>
      </c>
      <c r="BA694" s="14">
        <f t="shared" si="241"/>
        <v>0</v>
      </c>
      <c r="BC694" s="14">
        <f t="shared" si="242"/>
        <v>0</v>
      </c>
      <c r="BE694" s="14">
        <f t="shared" si="243"/>
        <v>0</v>
      </c>
      <c r="BG694" s="14">
        <f t="shared" si="244"/>
        <v>0</v>
      </c>
      <c r="BI694" s="14">
        <f t="shared" si="245"/>
        <v>0</v>
      </c>
      <c r="BK694" s="14">
        <f t="shared" si="246"/>
        <v>0</v>
      </c>
      <c r="BM694" s="14">
        <f t="shared" si="247"/>
        <v>0</v>
      </c>
      <c r="BO694" s="14">
        <f t="shared" si="248"/>
        <v>0</v>
      </c>
      <c r="BQ694" s="14">
        <f t="shared" si="249"/>
        <v>0</v>
      </c>
      <c r="BS694" s="14">
        <f t="shared" si="250"/>
        <v>0</v>
      </c>
      <c r="BU694" s="14">
        <f t="shared" si="251"/>
        <v>0</v>
      </c>
      <c r="BW694" s="14">
        <f t="shared" si="252"/>
        <v>0</v>
      </c>
      <c r="BY694" s="14">
        <f t="shared" si="253"/>
        <v>0</v>
      </c>
      <c r="CA694" s="14">
        <f t="shared" si="254"/>
        <v>0</v>
      </c>
      <c r="CC694" s="14">
        <f t="shared" si="255"/>
        <v>0</v>
      </c>
      <c r="CE694" s="14">
        <f t="shared" si="256"/>
        <v>0</v>
      </c>
      <c r="CG694" s="14">
        <f t="shared" si="257"/>
        <v>0</v>
      </c>
      <c r="CI694" s="14">
        <f t="shared" si="258"/>
        <v>0</v>
      </c>
      <c r="CK694" s="14">
        <f t="shared" si="259"/>
        <v>0</v>
      </c>
      <c r="CM694" s="14">
        <f t="shared" si="260"/>
        <v>0</v>
      </c>
      <c r="CO694" s="14">
        <f t="shared" si="261"/>
        <v>0</v>
      </c>
      <c r="CQ694" s="14">
        <f t="shared" si="262"/>
        <v>0</v>
      </c>
      <c r="CS694" s="14">
        <f t="shared" si="263"/>
        <v>0</v>
      </c>
    </row>
    <row r="695" spans="2:97" x14ac:dyDescent="0.3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6" t="s">
        <v>1473</v>
      </c>
      <c r="AY695" s="14">
        <f t="shared" si="240"/>
        <v>0</v>
      </c>
      <c r="BA695" s="14">
        <f t="shared" si="241"/>
        <v>0</v>
      </c>
      <c r="BC695" s="14">
        <f t="shared" si="242"/>
        <v>0</v>
      </c>
      <c r="BE695" s="14">
        <f t="shared" si="243"/>
        <v>0</v>
      </c>
      <c r="BG695" s="14">
        <f t="shared" si="244"/>
        <v>0</v>
      </c>
      <c r="BI695" s="14">
        <f t="shared" si="245"/>
        <v>0</v>
      </c>
      <c r="BK695" s="14">
        <f t="shared" si="246"/>
        <v>0</v>
      </c>
      <c r="BM695" s="14">
        <f t="shared" si="247"/>
        <v>0</v>
      </c>
      <c r="BO695" s="14">
        <f t="shared" si="248"/>
        <v>0</v>
      </c>
      <c r="BQ695" s="14">
        <f t="shared" si="249"/>
        <v>0</v>
      </c>
      <c r="BS695" s="14">
        <f t="shared" si="250"/>
        <v>0</v>
      </c>
      <c r="BU695" s="14">
        <f t="shared" si="251"/>
        <v>0</v>
      </c>
      <c r="BW695" s="14">
        <f t="shared" si="252"/>
        <v>0</v>
      </c>
      <c r="BY695" s="14">
        <f t="shared" si="253"/>
        <v>0</v>
      </c>
      <c r="CA695" s="14">
        <f t="shared" si="254"/>
        <v>0</v>
      </c>
      <c r="CC695" s="14">
        <f t="shared" si="255"/>
        <v>0</v>
      </c>
      <c r="CE695" s="14">
        <f t="shared" si="256"/>
        <v>0</v>
      </c>
      <c r="CG695" s="14">
        <f t="shared" si="257"/>
        <v>0</v>
      </c>
      <c r="CI695" s="14">
        <f t="shared" si="258"/>
        <v>0</v>
      </c>
      <c r="CK695" s="14">
        <f t="shared" si="259"/>
        <v>0</v>
      </c>
      <c r="CM695" s="14">
        <f t="shared" si="260"/>
        <v>0</v>
      </c>
      <c r="CO695" s="14">
        <f t="shared" si="261"/>
        <v>0</v>
      </c>
      <c r="CQ695" s="14">
        <f t="shared" si="262"/>
        <v>0</v>
      </c>
      <c r="CS695" s="14">
        <f t="shared" si="263"/>
        <v>0</v>
      </c>
    </row>
    <row r="696" spans="2:97" x14ac:dyDescent="0.35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6" t="s">
        <v>1473</v>
      </c>
      <c r="AY696" s="14">
        <f t="shared" si="240"/>
        <v>0</v>
      </c>
      <c r="BA696" s="14">
        <f t="shared" si="241"/>
        <v>0</v>
      </c>
      <c r="BC696" s="14">
        <f t="shared" si="242"/>
        <v>0</v>
      </c>
      <c r="BE696" s="14">
        <f t="shared" si="243"/>
        <v>0</v>
      </c>
      <c r="BG696" s="14">
        <f t="shared" si="244"/>
        <v>0</v>
      </c>
      <c r="BI696" s="14">
        <f t="shared" si="245"/>
        <v>0</v>
      </c>
      <c r="BK696" s="14">
        <f t="shared" si="246"/>
        <v>0</v>
      </c>
      <c r="BM696" s="14">
        <f t="shared" si="247"/>
        <v>0</v>
      </c>
      <c r="BO696" s="14">
        <f t="shared" si="248"/>
        <v>0</v>
      </c>
      <c r="BQ696" s="14">
        <f t="shared" si="249"/>
        <v>0</v>
      </c>
      <c r="BS696" s="14">
        <f t="shared" si="250"/>
        <v>0</v>
      </c>
      <c r="BU696" s="14">
        <f t="shared" si="251"/>
        <v>0</v>
      </c>
      <c r="BW696" s="14">
        <f t="shared" si="252"/>
        <v>0</v>
      </c>
      <c r="BY696" s="14">
        <f t="shared" si="253"/>
        <v>0</v>
      </c>
      <c r="CA696" s="14">
        <f t="shared" si="254"/>
        <v>0</v>
      </c>
      <c r="CC696" s="14">
        <f t="shared" si="255"/>
        <v>0</v>
      </c>
      <c r="CE696" s="14">
        <f t="shared" si="256"/>
        <v>0</v>
      </c>
      <c r="CG696" s="14">
        <f t="shared" si="257"/>
        <v>0</v>
      </c>
      <c r="CI696" s="14">
        <f t="shared" si="258"/>
        <v>0</v>
      </c>
      <c r="CK696" s="14">
        <f t="shared" si="259"/>
        <v>0</v>
      </c>
      <c r="CM696" s="14">
        <f t="shared" si="260"/>
        <v>0</v>
      </c>
      <c r="CO696" s="14">
        <f t="shared" si="261"/>
        <v>0</v>
      </c>
      <c r="CQ696" s="14">
        <f t="shared" si="262"/>
        <v>0</v>
      </c>
      <c r="CS696" s="14">
        <f t="shared" si="263"/>
        <v>0</v>
      </c>
    </row>
    <row r="697" spans="2:97" x14ac:dyDescent="0.35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6" t="s">
        <v>1473</v>
      </c>
      <c r="AY697" s="14">
        <f t="shared" si="240"/>
        <v>0</v>
      </c>
      <c r="BA697" s="14">
        <f t="shared" si="241"/>
        <v>0</v>
      </c>
      <c r="BC697" s="14">
        <f t="shared" si="242"/>
        <v>0</v>
      </c>
      <c r="BE697" s="14">
        <f t="shared" si="243"/>
        <v>0</v>
      </c>
      <c r="BG697" s="14">
        <f t="shared" si="244"/>
        <v>0</v>
      </c>
      <c r="BI697" s="14">
        <f t="shared" si="245"/>
        <v>0</v>
      </c>
      <c r="BK697" s="14">
        <f t="shared" si="246"/>
        <v>0</v>
      </c>
      <c r="BM697" s="14">
        <f t="shared" si="247"/>
        <v>0</v>
      </c>
      <c r="BO697" s="14">
        <f t="shared" si="248"/>
        <v>0</v>
      </c>
      <c r="BQ697" s="14">
        <f t="shared" si="249"/>
        <v>0</v>
      </c>
      <c r="BS697" s="14">
        <f t="shared" si="250"/>
        <v>0</v>
      </c>
      <c r="BU697" s="14">
        <f t="shared" si="251"/>
        <v>0</v>
      </c>
      <c r="BW697" s="14">
        <f t="shared" si="252"/>
        <v>0</v>
      </c>
      <c r="BY697" s="14">
        <f t="shared" si="253"/>
        <v>0</v>
      </c>
      <c r="CA697" s="14">
        <f t="shared" si="254"/>
        <v>0</v>
      </c>
      <c r="CC697" s="14">
        <f t="shared" si="255"/>
        <v>0</v>
      </c>
      <c r="CE697" s="14">
        <f t="shared" si="256"/>
        <v>0</v>
      </c>
      <c r="CG697" s="14">
        <f t="shared" si="257"/>
        <v>0</v>
      </c>
      <c r="CI697" s="14">
        <f t="shared" si="258"/>
        <v>0</v>
      </c>
      <c r="CK697" s="14">
        <f t="shared" si="259"/>
        <v>0</v>
      </c>
      <c r="CM697" s="14">
        <f t="shared" si="260"/>
        <v>0</v>
      </c>
      <c r="CO697" s="14">
        <f t="shared" si="261"/>
        <v>0</v>
      </c>
      <c r="CQ697" s="14">
        <f t="shared" si="262"/>
        <v>0</v>
      </c>
      <c r="CS697" s="14">
        <f t="shared" si="263"/>
        <v>0</v>
      </c>
    </row>
    <row r="698" spans="2:97" x14ac:dyDescent="0.35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6" t="s">
        <v>1473</v>
      </c>
      <c r="AY698" s="14">
        <f t="shared" si="240"/>
        <v>0</v>
      </c>
      <c r="BA698" s="14">
        <f t="shared" si="241"/>
        <v>0</v>
      </c>
      <c r="BC698" s="14">
        <f t="shared" si="242"/>
        <v>0</v>
      </c>
      <c r="BE698" s="14">
        <f t="shared" si="243"/>
        <v>0</v>
      </c>
      <c r="BG698" s="14">
        <f t="shared" si="244"/>
        <v>0</v>
      </c>
      <c r="BI698" s="14">
        <f t="shared" si="245"/>
        <v>0</v>
      </c>
      <c r="BK698" s="14">
        <f t="shared" si="246"/>
        <v>0</v>
      </c>
      <c r="BM698" s="14">
        <f t="shared" si="247"/>
        <v>0</v>
      </c>
      <c r="BO698" s="14">
        <f t="shared" si="248"/>
        <v>0</v>
      </c>
      <c r="BQ698" s="14">
        <f t="shared" si="249"/>
        <v>0</v>
      </c>
      <c r="BS698" s="14">
        <f t="shared" si="250"/>
        <v>0</v>
      </c>
      <c r="BU698" s="14">
        <f t="shared" si="251"/>
        <v>0</v>
      </c>
      <c r="BW698" s="14">
        <f t="shared" si="252"/>
        <v>0</v>
      </c>
      <c r="BY698" s="14">
        <f t="shared" si="253"/>
        <v>0</v>
      </c>
      <c r="CA698" s="14">
        <f t="shared" si="254"/>
        <v>0</v>
      </c>
      <c r="CC698" s="14">
        <f t="shared" si="255"/>
        <v>0</v>
      </c>
      <c r="CE698" s="14">
        <f t="shared" si="256"/>
        <v>0</v>
      </c>
      <c r="CG698" s="14">
        <f t="shared" si="257"/>
        <v>0</v>
      </c>
      <c r="CI698" s="14">
        <f t="shared" si="258"/>
        <v>0</v>
      </c>
      <c r="CK698" s="14">
        <f t="shared" si="259"/>
        <v>0</v>
      </c>
      <c r="CM698" s="14">
        <f t="shared" si="260"/>
        <v>0</v>
      </c>
      <c r="CO698" s="14">
        <f t="shared" si="261"/>
        <v>0</v>
      </c>
      <c r="CQ698" s="14">
        <f t="shared" si="262"/>
        <v>0</v>
      </c>
      <c r="CS698" s="14">
        <f t="shared" si="263"/>
        <v>0</v>
      </c>
    </row>
    <row r="699" spans="2:97" x14ac:dyDescent="0.35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6" t="s">
        <v>1473</v>
      </c>
      <c r="AY699" s="14">
        <f t="shared" si="240"/>
        <v>0</v>
      </c>
      <c r="BA699" s="14">
        <f t="shared" si="241"/>
        <v>0</v>
      </c>
      <c r="BC699" s="14">
        <f t="shared" si="242"/>
        <v>0</v>
      </c>
      <c r="BE699" s="14">
        <f t="shared" si="243"/>
        <v>0</v>
      </c>
      <c r="BG699" s="14">
        <f t="shared" si="244"/>
        <v>0</v>
      </c>
      <c r="BI699" s="14">
        <f t="shared" si="245"/>
        <v>0</v>
      </c>
      <c r="BK699" s="14">
        <f t="shared" si="246"/>
        <v>0</v>
      </c>
      <c r="BM699" s="14">
        <f t="shared" si="247"/>
        <v>0</v>
      </c>
      <c r="BO699" s="14">
        <f t="shared" si="248"/>
        <v>0</v>
      </c>
      <c r="BQ699" s="14">
        <f t="shared" si="249"/>
        <v>0</v>
      </c>
      <c r="BS699" s="14">
        <f t="shared" si="250"/>
        <v>0</v>
      </c>
      <c r="BU699" s="14">
        <f t="shared" si="251"/>
        <v>0</v>
      </c>
      <c r="BW699" s="14">
        <f t="shared" si="252"/>
        <v>0</v>
      </c>
      <c r="BY699" s="14">
        <f t="shared" si="253"/>
        <v>0</v>
      </c>
      <c r="CA699" s="14">
        <f t="shared" si="254"/>
        <v>0</v>
      </c>
      <c r="CC699" s="14">
        <f t="shared" si="255"/>
        <v>0</v>
      </c>
      <c r="CE699" s="14">
        <f t="shared" si="256"/>
        <v>0</v>
      </c>
      <c r="CG699" s="14">
        <f t="shared" si="257"/>
        <v>0</v>
      </c>
      <c r="CI699" s="14">
        <f t="shared" si="258"/>
        <v>0</v>
      </c>
      <c r="CK699" s="14">
        <f t="shared" si="259"/>
        <v>0</v>
      </c>
      <c r="CM699" s="14">
        <f t="shared" si="260"/>
        <v>0</v>
      </c>
      <c r="CO699" s="14">
        <f t="shared" si="261"/>
        <v>0</v>
      </c>
      <c r="CQ699" s="14">
        <f t="shared" si="262"/>
        <v>0</v>
      </c>
      <c r="CS699" s="14">
        <f t="shared" si="263"/>
        <v>0</v>
      </c>
    </row>
    <row r="700" spans="2:97" x14ac:dyDescent="0.35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6" t="s">
        <v>1473</v>
      </c>
      <c r="AY700" s="14">
        <f t="shared" si="240"/>
        <v>0</v>
      </c>
      <c r="BA700" s="14">
        <f t="shared" si="241"/>
        <v>0</v>
      </c>
      <c r="BC700" s="14">
        <f t="shared" si="242"/>
        <v>0</v>
      </c>
      <c r="BE700" s="14">
        <f t="shared" si="243"/>
        <v>0</v>
      </c>
      <c r="BG700" s="14">
        <f t="shared" si="244"/>
        <v>0</v>
      </c>
      <c r="BI700" s="14">
        <f t="shared" si="245"/>
        <v>0</v>
      </c>
      <c r="BK700" s="14">
        <f t="shared" si="246"/>
        <v>0</v>
      </c>
      <c r="BM700" s="14">
        <f t="shared" si="247"/>
        <v>0</v>
      </c>
      <c r="BO700" s="14">
        <f t="shared" si="248"/>
        <v>0</v>
      </c>
      <c r="BQ700" s="14">
        <f t="shared" si="249"/>
        <v>0</v>
      </c>
      <c r="BS700" s="14">
        <f t="shared" si="250"/>
        <v>0</v>
      </c>
      <c r="BU700" s="14">
        <f t="shared" si="251"/>
        <v>0</v>
      </c>
      <c r="BW700" s="14">
        <f t="shared" si="252"/>
        <v>0</v>
      </c>
      <c r="BY700" s="14">
        <f t="shared" si="253"/>
        <v>0</v>
      </c>
      <c r="CA700" s="14">
        <f t="shared" si="254"/>
        <v>0</v>
      </c>
      <c r="CC700" s="14">
        <f t="shared" si="255"/>
        <v>0</v>
      </c>
      <c r="CE700" s="14">
        <f t="shared" si="256"/>
        <v>0</v>
      </c>
      <c r="CG700" s="14">
        <f t="shared" si="257"/>
        <v>0</v>
      </c>
      <c r="CI700" s="14">
        <f t="shared" si="258"/>
        <v>0</v>
      </c>
      <c r="CK700" s="14">
        <f t="shared" si="259"/>
        <v>0</v>
      </c>
      <c r="CM700" s="14">
        <f t="shared" si="260"/>
        <v>0</v>
      </c>
      <c r="CO700" s="14">
        <f t="shared" si="261"/>
        <v>0</v>
      </c>
      <c r="CQ700" s="14">
        <f t="shared" si="262"/>
        <v>0</v>
      </c>
      <c r="CS700" s="14">
        <f t="shared" si="263"/>
        <v>0</v>
      </c>
    </row>
    <row r="701" spans="2:97" x14ac:dyDescent="0.35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6" t="s">
        <v>1473</v>
      </c>
      <c r="AY701" s="14">
        <f t="shared" si="240"/>
        <v>0</v>
      </c>
      <c r="BA701" s="14">
        <f t="shared" si="241"/>
        <v>0</v>
      </c>
      <c r="BC701" s="14">
        <f t="shared" si="242"/>
        <v>0</v>
      </c>
      <c r="BE701" s="14">
        <f t="shared" si="243"/>
        <v>0</v>
      </c>
      <c r="BG701" s="14">
        <f t="shared" si="244"/>
        <v>0</v>
      </c>
      <c r="BI701" s="14">
        <f t="shared" si="245"/>
        <v>0</v>
      </c>
      <c r="BK701" s="14">
        <f t="shared" si="246"/>
        <v>0</v>
      </c>
      <c r="BM701" s="14">
        <f t="shared" si="247"/>
        <v>0</v>
      </c>
      <c r="BO701" s="14">
        <f t="shared" si="248"/>
        <v>0</v>
      </c>
      <c r="BQ701" s="14">
        <f t="shared" si="249"/>
        <v>0</v>
      </c>
      <c r="BS701" s="14">
        <f t="shared" si="250"/>
        <v>0</v>
      </c>
      <c r="BU701" s="14">
        <f t="shared" si="251"/>
        <v>0</v>
      </c>
      <c r="BW701" s="14">
        <f t="shared" si="252"/>
        <v>0</v>
      </c>
      <c r="BY701" s="14">
        <f t="shared" si="253"/>
        <v>0</v>
      </c>
      <c r="CA701" s="14">
        <f t="shared" si="254"/>
        <v>0</v>
      </c>
      <c r="CC701" s="14">
        <f t="shared" si="255"/>
        <v>0</v>
      </c>
      <c r="CE701" s="14">
        <f t="shared" si="256"/>
        <v>0</v>
      </c>
      <c r="CG701" s="14">
        <f t="shared" si="257"/>
        <v>0</v>
      </c>
      <c r="CI701" s="14">
        <f t="shared" si="258"/>
        <v>0</v>
      </c>
      <c r="CK701" s="14">
        <f t="shared" si="259"/>
        <v>0</v>
      </c>
      <c r="CM701" s="14">
        <f t="shared" si="260"/>
        <v>0</v>
      </c>
      <c r="CO701" s="14">
        <f t="shared" si="261"/>
        <v>0</v>
      </c>
      <c r="CQ701" s="14">
        <f t="shared" si="262"/>
        <v>0</v>
      </c>
      <c r="CS701" s="14">
        <f t="shared" si="263"/>
        <v>0</v>
      </c>
    </row>
    <row r="702" spans="2:97" x14ac:dyDescent="0.35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6" t="s">
        <v>1473</v>
      </c>
      <c r="AY702" s="14">
        <f t="shared" si="240"/>
        <v>0</v>
      </c>
      <c r="BA702" s="14">
        <f t="shared" si="241"/>
        <v>0</v>
      </c>
      <c r="BC702" s="14">
        <f t="shared" si="242"/>
        <v>0</v>
      </c>
      <c r="BE702" s="14">
        <f t="shared" si="243"/>
        <v>0</v>
      </c>
      <c r="BG702" s="14">
        <f t="shared" si="244"/>
        <v>0</v>
      </c>
      <c r="BI702" s="14">
        <f t="shared" si="245"/>
        <v>0</v>
      </c>
      <c r="BK702" s="14">
        <f t="shared" si="246"/>
        <v>0</v>
      </c>
      <c r="BM702" s="14">
        <f t="shared" si="247"/>
        <v>0</v>
      </c>
      <c r="BO702" s="14">
        <f t="shared" si="248"/>
        <v>0</v>
      </c>
      <c r="BQ702" s="14">
        <f t="shared" si="249"/>
        <v>0</v>
      </c>
      <c r="BS702" s="14">
        <f t="shared" si="250"/>
        <v>0</v>
      </c>
      <c r="BU702" s="14">
        <f t="shared" si="251"/>
        <v>0</v>
      </c>
      <c r="BW702" s="14">
        <f t="shared" si="252"/>
        <v>0</v>
      </c>
      <c r="BY702" s="14">
        <f t="shared" si="253"/>
        <v>0</v>
      </c>
      <c r="CA702" s="14">
        <f t="shared" si="254"/>
        <v>0</v>
      </c>
      <c r="CC702" s="14">
        <f t="shared" si="255"/>
        <v>0</v>
      </c>
      <c r="CE702" s="14">
        <f t="shared" si="256"/>
        <v>0</v>
      </c>
      <c r="CG702" s="14">
        <f t="shared" si="257"/>
        <v>0</v>
      </c>
      <c r="CI702" s="14">
        <f t="shared" si="258"/>
        <v>0</v>
      </c>
      <c r="CK702" s="14">
        <f t="shared" si="259"/>
        <v>0</v>
      </c>
      <c r="CM702" s="14">
        <f t="shared" si="260"/>
        <v>0</v>
      </c>
      <c r="CO702" s="14">
        <f t="shared" si="261"/>
        <v>0</v>
      </c>
      <c r="CQ702" s="14">
        <f t="shared" si="262"/>
        <v>0</v>
      </c>
      <c r="CS702" s="14">
        <f t="shared" si="263"/>
        <v>0</v>
      </c>
    </row>
    <row r="703" spans="2:97" x14ac:dyDescent="0.35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6" t="s">
        <v>1473</v>
      </c>
      <c r="AY703" s="14">
        <f t="shared" si="240"/>
        <v>0</v>
      </c>
      <c r="BA703" s="14">
        <f t="shared" si="241"/>
        <v>0</v>
      </c>
      <c r="BC703" s="14">
        <f t="shared" si="242"/>
        <v>0</v>
      </c>
      <c r="BE703" s="14">
        <f t="shared" si="243"/>
        <v>0</v>
      </c>
      <c r="BG703" s="14">
        <f t="shared" si="244"/>
        <v>0</v>
      </c>
      <c r="BI703" s="14">
        <f t="shared" si="245"/>
        <v>0</v>
      </c>
      <c r="BK703" s="14">
        <f t="shared" si="246"/>
        <v>0</v>
      </c>
      <c r="BM703" s="14">
        <f t="shared" si="247"/>
        <v>0</v>
      </c>
      <c r="BO703" s="14">
        <f t="shared" si="248"/>
        <v>0</v>
      </c>
      <c r="BQ703" s="14">
        <f t="shared" si="249"/>
        <v>0</v>
      </c>
      <c r="BS703" s="14">
        <f t="shared" si="250"/>
        <v>0</v>
      </c>
      <c r="BU703" s="14">
        <f t="shared" si="251"/>
        <v>0</v>
      </c>
      <c r="BW703" s="14">
        <f t="shared" si="252"/>
        <v>0</v>
      </c>
      <c r="BY703" s="14">
        <f t="shared" si="253"/>
        <v>0</v>
      </c>
      <c r="CA703" s="14">
        <f t="shared" si="254"/>
        <v>0</v>
      </c>
      <c r="CC703" s="14">
        <f t="shared" si="255"/>
        <v>0</v>
      </c>
      <c r="CE703" s="14">
        <f t="shared" si="256"/>
        <v>0</v>
      </c>
      <c r="CG703" s="14">
        <f t="shared" si="257"/>
        <v>0</v>
      </c>
      <c r="CI703" s="14">
        <f t="shared" si="258"/>
        <v>0</v>
      </c>
      <c r="CK703" s="14">
        <f t="shared" si="259"/>
        <v>0</v>
      </c>
      <c r="CM703" s="14">
        <f t="shared" si="260"/>
        <v>0</v>
      </c>
      <c r="CO703" s="14">
        <f t="shared" si="261"/>
        <v>0</v>
      </c>
      <c r="CQ703" s="14">
        <f t="shared" si="262"/>
        <v>0</v>
      </c>
      <c r="CS703" s="14">
        <f t="shared" si="263"/>
        <v>0</v>
      </c>
    </row>
    <row r="704" spans="2:97" x14ac:dyDescent="0.35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6" t="s">
        <v>1473</v>
      </c>
      <c r="AY704" s="14">
        <f t="shared" si="240"/>
        <v>0</v>
      </c>
      <c r="BA704" s="14">
        <f t="shared" si="241"/>
        <v>0</v>
      </c>
      <c r="BC704" s="14">
        <f t="shared" si="242"/>
        <v>0</v>
      </c>
      <c r="BE704" s="14">
        <f t="shared" si="243"/>
        <v>0</v>
      </c>
      <c r="BG704" s="14">
        <f t="shared" si="244"/>
        <v>0</v>
      </c>
      <c r="BI704" s="14">
        <f t="shared" si="245"/>
        <v>0</v>
      </c>
      <c r="BK704" s="14">
        <f t="shared" si="246"/>
        <v>0</v>
      </c>
      <c r="BM704" s="14">
        <f t="shared" si="247"/>
        <v>0</v>
      </c>
      <c r="BO704" s="14">
        <f t="shared" si="248"/>
        <v>0</v>
      </c>
      <c r="BQ704" s="14">
        <f t="shared" si="249"/>
        <v>0</v>
      </c>
      <c r="BS704" s="14">
        <f t="shared" si="250"/>
        <v>0</v>
      </c>
      <c r="BU704" s="14">
        <f t="shared" si="251"/>
        <v>0</v>
      </c>
      <c r="BW704" s="14">
        <f t="shared" si="252"/>
        <v>0</v>
      </c>
      <c r="BY704" s="14">
        <f t="shared" si="253"/>
        <v>0</v>
      </c>
      <c r="CA704" s="14">
        <f t="shared" si="254"/>
        <v>0</v>
      </c>
      <c r="CC704" s="14">
        <f t="shared" si="255"/>
        <v>0</v>
      </c>
      <c r="CE704" s="14">
        <f t="shared" si="256"/>
        <v>0</v>
      </c>
      <c r="CG704" s="14">
        <f t="shared" si="257"/>
        <v>0</v>
      </c>
      <c r="CI704" s="14">
        <f t="shared" si="258"/>
        <v>0</v>
      </c>
      <c r="CK704" s="14">
        <f t="shared" si="259"/>
        <v>0</v>
      </c>
      <c r="CM704" s="14">
        <f t="shared" si="260"/>
        <v>0</v>
      </c>
      <c r="CO704" s="14">
        <f t="shared" si="261"/>
        <v>0</v>
      </c>
      <c r="CQ704" s="14">
        <f t="shared" si="262"/>
        <v>0</v>
      </c>
      <c r="CS704" s="14">
        <f t="shared" si="263"/>
        <v>0</v>
      </c>
    </row>
    <row r="705" spans="2:97" x14ac:dyDescent="0.3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6" t="s">
        <v>1473</v>
      </c>
      <c r="AY705" s="14">
        <f t="shared" si="240"/>
        <v>0</v>
      </c>
      <c r="BA705" s="14">
        <f t="shared" si="241"/>
        <v>0</v>
      </c>
      <c r="BC705" s="14">
        <f t="shared" si="242"/>
        <v>0</v>
      </c>
      <c r="BE705" s="14">
        <f t="shared" si="243"/>
        <v>0</v>
      </c>
      <c r="BG705" s="14">
        <f t="shared" si="244"/>
        <v>0</v>
      </c>
      <c r="BI705" s="14">
        <f t="shared" si="245"/>
        <v>0</v>
      </c>
      <c r="BK705" s="14">
        <f t="shared" si="246"/>
        <v>0</v>
      </c>
      <c r="BM705" s="14">
        <f t="shared" si="247"/>
        <v>0</v>
      </c>
      <c r="BO705" s="14">
        <f t="shared" si="248"/>
        <v>0</v>
      </c>
      <c r="BQ705" s="14">
        <f t="shared" si="249"/>
        <v>0</v>
      </c>
      <c r="BS705" s="14">
        <f t="shared" si="250"/>
        <v>0</v>
      </c>
      <c r="BU705" s="14">
        <f t="shared" si="251"/>
        <v>0</v>
      </c>
      <c r="BW705" s="14">
        <f t="shared" si="252"/>
        <v>0</v>
      </c>
      <c r="BY705" s="14">
        <f t="shared" si="253"/>
        <v>0</v>
      </c>
      <c r="CA705" s="14">
        <f t="shared" si="254"/>
        <v>0</v>
      </c>
      <c r="CC705" s="14">
        <f t="shared" si="255"/>
        <v>0</v>
      </c>
      <c r="CE705" s="14">
        <f t="shared" si="256"/>
        <v>0</v>
      </c>
      <c r="CG705" s="14">
        <f t="shared" si="257"/>
        <v>0</v>
      </c>
      <c r="CI705" s="14">
        <f t="shared" si="258"/>
        <v>0</v>
      </c>
      <c r="CK705" s="14">
        <f t="shared" si="259"/>
        <v>0</v>
      </c>
      <c r="CM705" s="14">
        <f t="shared" si="260"/>
        <v>0</v>
      </c>
      <c r="CO705" s="14">
        <f t="shared" si="261"/>
        <v>0</v>
      </c>
      <c r="CQ705" s="14">
        <f t="shared" si="262"/>
        <v>0</v>
      </c>
      <c r="CS705" s="14">
        <f t="shared" si="263"/>
        <v>0</v>
      </c>
    </row>
    <row r="706" spans="2:97" x14ac:dyDescent="0.35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6" t="s">
        <v>1473</v>
      </c>
      <c r="AY706" s="14">
        <f t="shared" si="240"/>
        <v>0</v>
      </c>
      <c r="BA706" s="14">
        <f t="shared" si="241"/>
        <v>0</v>
      </c>
      <c r="BC706" s="14">
        <f t="shared" si="242"/>
        <v>0</v>
      </c>
      <c r="BE706" s="14">
        <f t="shared" si="243"/>
        <v>0</v>
      </c>
      <c r="BG706" s="14">
        <f t="shared" si="244"/>
        <v>0</v>
      </c>
      <c r="BI706" s="14">
        <f t="shared" si="245"/>
        <v>0</v>
      </c>
      <c r="BK706" s="14">
        <f t="shared" si="246"/>
        <v>0</v>
      </c>
      <c r="BM706" s="14">
        <f t="shared" si="247"/>
        <v>0</v>
      </c>
      <c r="BO706" s="14">
        <f t="shared" si="248"/>
        <v>0</v>
      </c>
      <c r="BQ706" s="14">
        <f t="shared" si="249"/>
        <v>0</v>
      </c>
      <c r="BS706" s="14">
        <f t="shared" si="250"/>
        <v>0</v>
      </c>
      <c r="BU706" s="14">
        <f t="shared" si="251"/>
        <v>0</v>
      </c>
      <c r="BW706" s="14">
        <f t="shared" si="252"/>
        <v>0</v>
      </c>
      <c r="BY706" s="14">
        <f t="shared" si="253"/>
        <v>0</v>
      </c>
      <c r="CA706" s="14">
        <f t="shared" si="254"/>
        <v>0</v>
      </c>
      <c r="CC706" s="14">
        <f t="shared" si="255"/>
        <v>0</v>
      </c>
      <c r="CE706" s="14">
        <f t="shared" si="256"/>
        <v>0</v>
      </c>
      <c r="CG706" s="14">
        <f t="shared" si="257"/>
        <v>0</v>
      </c>
      <c r="CI706" s="14">
        <f t="shared" si="258"/>
        <v>0</v>
      </c>
      <c r="CK706" s="14">
        <f t="shared" si="259"/>
        <v>0</v>
      </c>
      <c r="CM706" s="14">
        <f t="shared" si="260"/>
        <v>0</v>
      </c>
      <c r="CO706" s="14">
        <f t="shared" si="261"/>
        <v>0</v>
      </c>
      <c r="CQ706" s="14">
        <f t="shared" si="262"/>
        <v>0</v>
      </c>
      <c r="CS706" s="14">
        <f t="shared" si="263"/>
        <v>0</v>
      </c>
    </row>
    <row r="707" spans="2:97" x14ac:dyDescent="0.35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6" t="s">
        <v>1473</v>
      </c>
      <c r="AY707" s="14">
        <f t="shared" si="240"/>
        <v>0</v>
      </c>
      <c r="BA707" s="14">
        <f t="shared" si="241"/>
        <v>0</v>
      </c>
      <c r="BC707" s="14">
        <f t="shared" si="242"/>
        <v>0</v>
      </c>
      <c r="BE707" s="14">
        <f t="shared" si="243"/>
        <v>0</v>
      </c>
      <c r="BG707" s="14">
        <f t="shared" si="244"/>
        <v>0</v>
      </c>
      <c r="BI707" s="14">
        <f t="shared" si="245"/>
        <v>0</v>
      </c>
      <c r="BK707" s="14">
        <f t="shared" si="246"/>
        <v>0</v>
      </c>
      <c r="BM707" s="14">
        <f t="shared" si="247"/>
        <v>0</v>
      </c>
      <c r="BO707" s="14">
        <f t="shared" si="248"/>
        <v>0</v>
      </c>
      <c r="BQ707" s="14">
        <f t="shared" si="249"/>
        <v>0</v>
      </c>
      <c r="BS707" s="14">
        <f t="shared" si="250"/>
        <v>0</v>
      </c>
      <c r="BU707" s="14">
        <f t="shared" si="251"/>
        <v>0</v>
      </c>
      <c r="BW707" s="14">
        <f t="shared" si="252"/>
        <v>0</v>
      </c>
      <c r="BY707" s="14">
        <f t="shared" si="253"/>
        <v>0</v>
      </c>
      <c r="CA707" s="14">
        <f t="shared" si="254"/>
        <v>0</v>
      </c>
      <c r="CC707" s="14">
        <f t="shared" si="255"/>
        <v>0</v>
      </c>
      <c r="CE707" s="14">
        <f t="shared" si="256"/>
        <v>0</v>
      </c>
      <c r="CG707" s="14">
        <f t="shared" si="257"/>
        <v>0</v>
      </c>
      <c r="CI707" s="14">
        <f t="shared" si="258"/>
        <v>0</v>
      </c>
      <c r="CK707" s="14">
        <f t="shared" si="259"/>
        <v>0</v>
      </c>
      <c r="CM707" s="14">
        <f t="shared" si="260"/>
        <v>0</v>
      </c>
      <c r="CO707" s="14">
        <f t="shared" si="261"/>
        <v>0</v>
      </c>
      <c r="CQ707" s="14">
        <f t="shared" si="262"/>
        <v>0</v>
      </c>
      <c r="CS707" s="14">
        <f t="shared" si="263"/>
        <v>0</v>
      </c>
    </row>
    <row r="708" spans="2:97" x14ac:dyDescent="0.35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6" t="s">
        <v>1473</v>
      </c>
      <c r="AY708" s="14">
        <f t="shared" si="240"/>
        <v>0</v>
      </c>
      <c r="BA708" s="14">
        <f t="shared" si="241"/>
        <v>0</v>
      </c>
      <c r="BC708" s="14">
        <f t="shared" si="242"/>
        <v>0</v>
      </c>
      <c r="BE708" s="14">
        <f t="shared" si="243"/>
        <v>0</v>
      </c>
      <c r="BG708" s="14">
        <f t="shared" si="244"/>
        <v>0</v>
      </c>
      <c r="BI708" s="14">
        <f t="shared" si="245"/>
        <v>0</v>
      </c>
      <c r="BK708" s="14">
        <f t="shared" si="246"/>
        <v>0</v>
      </c>
      <c r="BM708" s="14">
        <f t="shared" si="247"/>
        <v>0</v>
      </c>
      <c r="BO708" s="14">
        <f t="shared" si="248"/>
        <v>0</v>
      </c>
      <c r="BQ708" s="14">
        <f t="shared" si="249"/>
        <v>0</v>
      </c>
      <c r="BS708" s="14">
        <f t="shared" si="250"/>
        <v>0</v>
      </c>
      <c r="BU708" s="14">
        <f t="shared" si="251"/>
        <v>0</v>
      </c>
      <c r="BW708" s="14">
        <f t="shared" si="252"/>
        <v>0</v>
      </c>
      <c r="BY708" s="14">
        <f t="shared" si="253"/>
        <v>0</v>
      </c>
      <c r="CA708" s="14">
        <f t="shared" si="254"/>
        <v>0</v>
      </c>
      <c r="CC708" s="14">
        <f t="shared" si="255"/>
        <v>0</v>
      </c>
      <c r="CE708" s="14">
        <f t="shared" si="256"/>
        <v>0</v>
      </c>
      <c r="CG708" s="14">
        <f t="shared" si="257"/>
        <v>0</v>
      </c>
      <c r="CI708" s="14">
        <f t="shared" si="258"/>
        <v>0</v>
      </c>
      <c r="CK708" s="14">
        <f t="shared" si="259"/>
        <v>0</v>
      </c>
      <c r="CM708" s="14">
        <f t="shared" si="260"/>
        <v>0</v>
      </c>
      <c r="CO708" s="14">
        <f t="shared" si="261"/>
        <v>0</v>
      </c>
      <c r="CQ708" s="14">
        <f t="shared" si="262"/>
        <v>0</v>
      </c>
      <c r="CS708" s="14">
        <f t="shared" si="263"/>
        <v>0</v>
      </c>
    </row>
    <row r="709" spans="2:97" x14ac:dyDescent="0.35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6" t="s">
        <v>1473</v>
      </c>
      <c r="AY709" s="14">
        <f t="shared" si="240"/>
        <v>0</v>
      </c>
      <c r="BA709" s="14">
        <f t="shared" si="241"/>
        <v>0</v>
      </c>
      <c r="BC709" s="14">
        <f t="shared" si="242"/>
        <v>0</v>
      </c>
      <c r="BE709" s="14">
        <f t="shared" si="243"/>
        <v>0</v>
      </c>
      <c r="BG709" s="14">
        <f t="shared" si="244"/>
        <v>0</v>
      </c>
      <c r="BI709" s="14">
        <f t="shared" si="245"/>
        <v>0</v>
      </c>
      <c r="BK709" s="14">
        <f t="shared" si="246"/>
        <v>0</v>
      </c>
      <c r="BM709" s="14">
        <f t="shared" si="247"/>
        <v>0</v>
      </c>
      <c r="BO709" s="14">
        <f t="shared" si="248"/>
        <v>0</v>
      </c>
      <c r="BQ709" s="14">
        <f t="shared" si="249"/>
        <v>0</v>
      </c>
      <c r="BS709" s="14">
        <f t="shared" si="250"/>
        <v>0</v>
      </c>
      <c r="BU709" s="14">
        <f t="shared" si="251"/>
        <v>0</v>
      </c>
      <c r="BW709" s="14">
        <f t="shared" si="252"/>
        <v>0</v>
      </c>
      <c r="BY709" s="14">
        <f t="shared" si="253"/>
        <v>0</v>
      </c>
      <c r="CA709" s="14">
        <f t="shared" si="254"/>
        <v>0</v>
      </c>
      <c r="CC709" s="14">
        <f t="shared" si="255"/>
        <v>0</v>
      </c>
      <c r="CE709" s="14">
        <f t="shared" si="256"/>
        <v>0</v>
      </c>
      <c r="CG709" s="14">
        <f t="shared" si="257"/>
        <v>0</v>
      </c>
      <c r="CI709" s="14">
        <f t="shared" si="258"/>
        <v>0</v>
      </c>
      <c r="CK709" s="14">
        <f t="shared" si="259"/>
        <v>0</v>
      </c>
      <c r="CM709" s="14">
        <f t="shared" si="260"/>
        <v>0</v>
      </c>
      <c r="CO709" s="14">
        <f t="shared" si="261"/>
        <v>0</v>
      </c>
      <c r="CQ709" s="14">
        <f t="shared" si="262"/>
        <v>0</v>
      </c>
      <c r="CS709" s="14">
        <f t="shared" si="263"/>
        <v>0</v>
      </c>
    </row>
    <row r="710" spans="2:97" x14ac:dyDescent="0.35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6" t="s">
        <v>1473</v>
      </c>
      <c r="AY710" s="14">
        <f t="shared" si="240"/>
        <v>0</v>
      </c>
      <c r="BA710" s="14">
        <f t="shared" si="241"/>
        <v>0</v>
      </c>
      <c r="BC710" s="14">
        <f t="shared" si="242"/>
        <v>0</v>
      </c>
      <c r="BE710" s="14">
        <f t="shared" si="243"/>
        <v>0</v>
      </c>
      <c r="BG710" s="14">
        <f t="shared" si="244"/>
        <v>0</v>
      </c>
      <c r="BI710" s="14">
        <f t="shared" si="245"/>
        <v>0</v>
      </c>
      <c r="BK710" s="14">
        <f t="shared" si="246"/>
        <v>0</v>
      </c>
      <c r="BM710" s="14">
        <f t="shared" si="247"/>
        <v>0</v>
      </c>
      <c r="BO710" s="14">
        <f t="shared" si="248"/>
        <v>0</v>
      </c>
      <c r="BQ710" s="14">
        <f t="shared" si="249"/>
        <v>0</v>
      </c>
      <c r="BS710" s="14">
        <f t="shared" si="250"/>
        <v>0</v>
      </c>
      <c r="BU710" s="14">
        <f t="shared" si="251"/>
        <v>0</v>
      </c>
      <c r="BW710" s="14">
        <f t="shared" si="252"/>
        <v>0</v>
      </c>
      <c r="BY710" s="14">
        <f t="shared" si="253"/>
        <v>0</v>
      </c>
      <c r="CA710" s="14">
        <f t="shared" si="254"/>
        <v>0</v>
      </c>
      <c r="CC710" s="14">
        <f t="shared" si="255"/>
        <v>0</v>
      </c>
      <c r="CE710" s="14">
        <f t="shared" si="256"/>
        <v>0</v>
      </c>
      <c r="CG710" s="14">
        <f t="shared" si="257"/>
        <v>0</v>
      </c>
      <c r="CI710" s="14">
        <f t="shared" si="258"/>
        <v>0</v>
      </c>
      <c r="CK710" s="14">
        <f t="shared" si="259"/>
        <v>0</v>
      </c>
      <c r="CM710" s="14">
        <f t="shared" si="260"/>
        <v>0</v>
      </c>
      <c r="CO710" s="14">
        <f t="shared" si="261"/>
        <v>0</v>
      </c>
      <c r="CQ710" s="14">
        <f t="shared" si="262"/>
        <v>0</v>
      </c>
      <c r="CS710" s="14">
        <f t="shared" si="263"/>
        <v>0</v>
      </c>
    </row>
    <row r="711" spans="2:97" x14ac:dyDescent="0.35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6" t="s">
        <v>1473</v>
      </c>
      <c r="AY711" s="14">
        <f t="shared" si="240"/>
        <v>0</v>
      </c>
      <c r="BA711" s="14">
        <f t="shared" si="241"/>
        <v>0</v>
      </c>
      <c r="BC711" s="14">
        <f t="shared" si="242"/>
        <v>0</v>
      </c>
      <c r="BE711" s="14">
        <f t="shared" si="243"/>
        <v>0</v>
      </c>
      <c r="BG711" s="14">
        <f t="shared" si="244"/>
        <v>0</v>
      </c>
      <c r="BI711" s="14">
        <f t="shared" si="245"/>
        <v>0</v>
      </c>
      <c r="BK711" s="14">
        <f t="shared" si="246"/>
        <v>0</v>
      </c>
      <c r="BM711" s="14">
        <f t="shared" si="247"/>
        <v>0</v>
      </c>
      <c r="BO711" s="14">
        <f t="shared" si="248"/>
        <v>0</v>
      </c>
      <c r="BQ711" s="14">
        <f t="shared" si="249"/>
        <v>0</v>
      </c>
      <c r="BS711" s="14">
        <f t="shared" si="250"/>
        <v>0</v>
      </c>
      <c r="BU711" s="14">
        <f t="shared" si="251"/>
        <v>0</v>
      </c>
      <c r="BW711" s="14">
        <f t="shared" si="252"/>
        <v>0</v>
      </c>
      <c r="BY711" s="14">
        <f t="shared" si="253"/>
        <v>0</v>
      </c>
      <c r="CA711" s="14">
        <f t="shared" si="254"/>
        <v>0</v>
      </c>
      <c r="CC711" s="14">
        <f t="shared" si="255"/>
        <v>0</v>
      </c>
      <c r="CE711" s="14">
        <f t="shared" si="256"/>
        <v>0</v>
      </c>
      <c r="CG711" s="14">
        <f t="shared" si="257"/>
        <v>0</v>
      </c>
      <c r="CI711" s="14">
        <f t="shared" si="258"/>
        <v>0</v>
      </c>
      <c r="CK711" s="14">
        <f t="shared" si="259"/>
        <v>0</v>
      </c>
      <c r="CM711" s="14">
        <f t="shared" si="260"/>
        <v>0</v>
      </c>
      <c r="CO711" s="14">
        <f t="shared" si="261"/>
        <v>0</v>
      </c>
      <c r="CQ711" s="14">
        <f t="shared" si="262"/>
        <v>0</v>
      </c>
      <c r="CS711" s="14">
        <f t="shared" si="263"/>
        <v>0</v>
      </c>
    </row>
    <row r="712" spans="2:97" x14ac:dyDescent="0.35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6" t="s">
        <v>1473</v>
      </c>
      <c r="AY712" s="14">
        <f t="shared" si="240"/>
        <v>0</v>
      </c>
      <c r="BA712" s="14">
        <f t="shared" si="241"/>
        <v>0</v>
      </c>
      <c r="BC712" s="14">
        <f t="shared" si="242"/>
        <v>0</v>
      </c>
      <c r="BE712" s="14">
        <f t="shared" si="243"/>
        <v>0</v>
      </c>
      <c r="BG712" s="14">
        <f t="shared" si="244"/>
        <v>0</v>
      </c>
      <c r="BI712" s="14">
        <f t="shared" si="245"/>
        <v>0</v>
      </c>
      <c r="BK712" s="14">
        <f t="shared" si="246"/>
        <v>0</v>
      </c>
      <c r="BM712" s="14">
        <f t="shared" si="247"/>
        <v>0</v>
      </c>
      <c r="BO712" s="14">
        <f t="shared" si="248"/>
        <v>0</v>
      </c>
      <c r="BQ712" s="14">
        <f t="shared" si="249"/>
        <v>0</v>
      </c>
      <c r="BS712" s="14">
        <f t="shared" si="250"/>
        <v>0</v>
      </c>
      <c r="BU712" s="14">
        <f t="shared" si="251"/>
        <v>0</v>
      </c>
      <c r="BW712" s="14">
        <f t="shared" si="252"/>
        <v>0</v>
      </c>
      <c r="BY712" s="14">
        <f t="shared" si="253"/>
        <v>0</v>
      </c>
      <c r="CA712" s="14">
        <f t="shared" si="254"/>
        <v>0</v>
      </c>
      <c r="CC712" s="14">
        <f t="shared" si="255"/>
        <v>0</v>
      </c>
      <c r="CE712" s="14">
        <f t="shared" si="256"/>
        <v>0</v>
      </c>
      <c r="CG712" s="14">
        <f t="shared" si="257"/>
        <v>0</v>
      </c>
      <c r="CI712" s="14">
        <f t="shared" si="258"/>
        <v>0</v>
      </c>
      <c r="CK712" s="14">
        <f t="shared" si="259"/>
        <v>0</v>
      </c>
      <c r="CM712" s="14">
        <f t="shared" si="260"/>
        <v>0</v>
      </c>
      <c r="CO712" s="14">
        <f t="shared" si="261"/>
        <v>0</v>
      </c>
      <c r="CQ712" s="14">
        <f t="shared" si="262"/>
        <v>0</v>
      </c>
      <c r="CS712" s="14">
        <f t="shared" si="263"/>
        <v>0</v>
      </c>
    </row>
    <row r="713" spans="2:97" x14ac:dyDescent="0.35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6" t="s">
        <v>1473</v>
      </c>
      <c r="AY713" s="14">
        <f t="shared" si="240"/>
        <v>0</v>
      </c>
      <c r="BA713" s="14">
        <f t="shared" si="241"/>
        <v>0</v>
      </c>
      <c r="BC713" s="14">
        <f t="shared" si="242"/>
        <v>0</v>
      </c>
      <c r="BE713" s="14">
        <f t="shared" si="243"/>
        <v>0</v>
      </c>
      <c r="BG713" s="14">
        <f t="shared" si="244"/>
        <v>0</v>
      </c>
      <c r="BI713" s="14">
        <f t="shared" si="245"/>
        <v>0</v>
      </c>
      <c r="BK713" s="14">
        <f t="shared" si="246"/>
        <v>0</v>
      </c>
      <c r="BM713" s="14">
        <f t="shared" si="247"/>
        <v>0</v>
      </c>
      <c r="BO713" s="14">
        <f t="shared" si="248"/>
        <v>0</v>
      </c>
      <c r="BQ713" s="14">
        <f t="shared" si="249"/>
        <v>0</v>
      </c>
      <c r="BS713" s="14">
        <f t="shared" si="250"/>
        <v>0</v>
      </c>
      <c r="BU713" s="14">
        <f t="shared" si="251"/>
        <v>0</v>
      </c>
      <c r="BW713" s="14">
        <f t="shared" si="252"/>
        <v>0</v>
      </c>
      <c r="BY713" s="14">
        <f t="shared" si="253"/>
        <v>0</v>
      </c>
      <c r="CA713" s="14">
        <f t="shared" si="254"/>
        <v>0</v>
      </c>
      <c r="CC713" s="14">
        <f t="shared" si="255"/>
        <v>0</v>
      </c>
      <c r="CE713" s="14">
        <f t="shared" si="256"/>
        <v>0</v>
      </c>
      <c r="CG713" s="14">
        <f t="shared" si="257"/>
        <v>0</v>
      </c>
      <c r="CI713" s="14">
        <f t="shared" si="258"/>
        <v>0</v>
      </c>
      <c r="CK713" s="14">
        <f t="shared" si="259"/>
        <v>0</v>
      </c>
      <c r="CM713" s="14">
        <f t="shared" si="260"/>
        <v>0</v>
      </c>
      <c r="CO713" s="14">
        <f t="shared" si="261"/>
        <v>0</v>
      </c>
      <c r="CQ713" s="14">
        <f t="shared" si="262"/>
        <v>0</v>
      </c>
      <c r="CS713" s="14">
        <f t="shared" si="263"/>
        <v>0</v>
      </c>
    </row>
    <row r="714" spans="2:97" x14ac:dyDescent="0.35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6" t="s">
        <v>1473</v>
      </c>
      <c r="AY714" s="14">
        <f t="shared" ref="AY714:AY777" si="264">IF(LEFT(B714,1)="O","Orange",IF(LEFT(B714,1)="B","Blue",IF(LEFT(B714,1)="Y","Yellow",IF(LEFT(B714,1)="P","Pink",IF(LEFT(B714,1)="G","Green",0)))))</f>
        <v>0</v>
      </c>
      <c r="BA714" s="14">
        <f t="shared" ref="BA714:BA777" si="265">IF(LEFT(D714,1)="O","Orange",IF(LEFT(D714,1)="B","Blue",IF(LEFT(D714,1)="Y","Yellow",IF(LEFT(D714,1)="P","Pink",IF(LEFT(D714,1)="G","Green",0)))))</f>
        <v>0</v>
      </c>
      <c r="BC714" s="14">
        <f t="shared" ref="BC714:BC777" si="266">IF(LEFT(F714,1)="O","Orange",IF(LEFT(F714,1)="B","Blue",IF(LEFT(F714,1)="Y","Yellow",IF(LEFT(F714,1)="P","Pink",IF(LEFT(F714,1)="G","Green",0)))))</f>
        <v>0</v>
      </c>
      <c r="BE714" s="14">
        <f t="shared" ref="BE714:BE777" si="267">IF(LEFT(H714,1)="O","Orange",IF(LEFT(H714,1)="B","Blue",IF(LEFT(H714,1)="Y","Yellow",IF(LEFT(H714,1)="P","Pink",IF(LEFT(H714,1)="G","Green",0)))))</f>
        <v>0</v>
      </c>
      <c r="BG714" s="14">
        <f t="shared" ref="BG714:BG777" si="268">IF(LEFT(J714,1)="O","Orange",IF(LEFT(J714,1)="B","Blue",IF(LEFT(J714,1)="Y","Yellow",IF(LEFT(J714,1)="P","Pink",IF(LEFT(J714,1)="G","Green",0)))))</f>
        <v>0</v>
      </c>
      <c r="BI714" s="14">
        <f t="shared" ref="BI714:BI777" si="269">IF(LEFT(L714,1)="O","Orange",IF(LEFT(L714,1)="B","Blue",IF(LEFT(L714,1)="Y","Yellow",IF(LEFT(L714,1)="P","Pink",IF(LEFT(L714,1)="G","Green",0)))))</f>
        <v>0</v>
      </c>
      <c r="BK714" s="14">
        <f t="shared" ref="BK714:BK777" si="270">IF(LEFT(N714,1)="O","Orange",IF(LEFT(N714,1)="B","Blue",IF(LEFT(N714,1)="Y","Yellow",IF(LEFT(N714,1)="P","Pink",IF(LEFT(N714,1)="G","Green",0)))))</f>
        <v>0</v>
      </c>
      <c r="BM714" s="14">
        <f t="shared" ref="BM714:BM777" si="271">IF(LEFT(P714,1)="O","Orange",IF(LEFT(P714,1)="B","Blue",IF(LEFT(P714,1)="Y","Yellow",IF(LEFT(P714,1)="P","Pink",IF(LEFT(P714,1)="G","Green",0)))))</f>
        <v>0</v>
      </c>
      <c r="BO714" s="14">
        <f t="shared" ref="BO714:BO777" si="272">IF(LEFT(R714,1)="O","Orange",IF(LEFT(R714,1)="B","Blue",IF(LEFT(R714,1)="Y","Yellow",IF(LEFT(R714,1)="P","Pink",IF(LEFT(R714,1)="G","Green",0)))))</f>
        <v>0</v>
      </c>
      <c r="BQ714" s="14">
        <f t="shared" ref="BQ714:BQ777" si="273">IF(LEFT(T714,1)="O","Orange",IF(LEFT(T714,1)="B","Blue",IF(LEFT(T714,1)="Y","Yellow",IF(LEFT(T714,1)="P","Pink",IF(LEFT(T714,1)="G","Green",0)))))</f>
        <v>0</v>
      </c>
      <c r="BS714" s="14">
        <f t="shared" ref="BS714:BS777" si="274">IF(LEFT(V714,1)="O","Orange",IF(LEFT(V714,1)="B","Blue",IF(LEFT(V714,1)="Y","Yellow",IF(LEFT(V714,1)="P","Pink",IF(LEFT(V714,1)="G","Green",0)))))</f>
        <v>0</v>
      </c>
      <c r="BU714" s="14">
        <f t="shared" ref="BU714:BU777" si="275">IF(LEFT(X714,1)="O","Orange",IF(LEFT(X714,1)="B","Blue",IF(LEFT(X714,1)="Y","Yellow",IF(LEFT(X714,1)="P","Pink",IF(LEFT(X714,1)="G","Green",0)))))</f>
        <v>0</v>
      </c>
      <c r="BW714" s="14">
        <f t="shared" ref="BW714:BW777" si="276">IF(LEFT(Z714,1)="O","Orange",IF(LEFT(Z714,1)="B","Blue",IF(LEFT(Z714,1)="Y","Yellow",IF(LEFT(Z714,1)="P","Pink",IF(LEFT(Z714,1)="G","Green",0)))))</f>
        <v>0</v>
      </c>
      <c r="BY714" s="14">
        <f t="shared" ref="BY714:BY777" si="277">IF(LEFT(AB714,1)="O","Orange",IF(LEFT(AB714,1)="B","Blue",IF(LEFT(AB714,1)="Y","Yellow",IF(LEFT(AB714,1)="P","Pink",IF(LEFT(AB714,1)="G","Green",0)))))</f>
        <v>0</v>
      </c>
      <c r="CA714" s="14">
        <f t="shared" ref="CA714:CA777" si="278">IF(LEFT(AD714,1)="O","Orange",IF(LEFT(AD714,1)="B","Blue",IF(LEFT(AD714,1)="Y","Yellow",IF(LEFT(AD714,1)="P","Pink",IF(LEFT(AD714,1)="G","Green",0)))))</f>
        <v>0</v>
      </c>
      <c r="CC714" s="14">
        <f t="shared" ref="CC714:CC777" si="279">IF(LEFT(AF714,1)="O","Orange",IF(LEFT(AF714,1)="B","Blue",IF(LEFT(AF714,1)="Y","Yellow",IF(LEFT(AF714,1)="P","Pink",IF(LEFT(AF714,1)="G","Green",0)))))</f>
        <v>0</v>
      </c>
      <c r="CE714" s="14">
        <f t="shared" ref="CE714:CE777" si="280">IF(LEFT(AH714,1)="O","Orange",IF(LEFT(AH714,1)="B","Blue",IF(LEFT(AH714,1)="Y","Yellow",IF(LEFT(AH714,1)="P","Pink",IF(LEFT(AH714,1)="G","Green",0)))))</f>
        <v>0</v>
      </c>
      <c r="CG714" s="14">
        <f t="shared" ref="CG714:CG777" si="281">IF(LEFT(AJ714,1)="O","Orange",IF(LEFT(AJ714,1)="B","Blue",IF(LEFT(AJ714,1)="Y","Yellow",IF(LEFT(AJ714,1)="P","Pink",IF(LEFT(AJ714,1)="G","Green",0)))))</f>
        <v>0</v>
      </c>
      <c r="CI714" s="14">
        <f t="shared" ref="CI714:CI777" si="282">IF(LEFT(AL714,1)="O","Orange",IF(LEFT(AL714,1)="B","Blue",IF(LEFT(AL714,1)="Y","Yellow",IF(LEFT(AL714,1)="P","Pink",IF(LEFT(AL714,1)="G","Green",0)))))</f>
        <v>0</v>
      </c>
      <c r="CK714" s="14">
        <f t="shared" ref="CK714:CK777" si="283">IF(LEFT(AN714,1)="O","Orange",IF(LEFT(AN714,1)="B","Blue",IF(LEFT(AN714,1)="Y","Yellow",IF(LEFT(AN714,1)="P","Pink",IF(LEFT(AN714,1)="G","Green",0)))))</f>
        <v>0</v>
      </c>
      <c r="CM714" s="14">
        <f t="shared" ref="CM714:CM777" si="284">IF(LEFT(AP714,1)="O","Orange",IF(LEFT(AP714,1)="B","Blue",IF(LEFT(AP714,1)="Y","Yellow",IF(LEFT(AP714,1)="P","Pink",IF(LEFT(AP714,1)="G","Green",0)))))</f>
        <v>0</v>
      </c>
      <c r="CO714" s="14">
        <f t="shared" ref="CO714:CO777" si="285">IF(LEFT(AR714,1)="O","Orange",IF(LEFT(AR714,1)="B","Blue",IF(LEFT(AR714,1)="Y","Yellow",IF(LEFT(AR714,1)="P","Pink",IF(LEFT(AR714,1)="G","Green",0)))))</f>
        <v>0</v>
      </c>
      <c r="CQ714" s="14">
        <f t="shared" ref="CQ714:CQ777" si="286">IF(LEFT(AT714,1)="O","Orange",IF(LEFT(AT714,1)="B","Blue",IF(LEFT(AT714,1)="Y","Yellow",IF(LEFT(AT714,1)="P","Pink",IF(LEFT(AT714,1)="G","Green",0)))))</f>
        <v>0</v>
      </c>
      <c r="CS714" s="14">
        <f t="shared" ref="CS714:CS777" si="287">IF(LEFT(AV714,1)="O","Orange",IF(LEFT(AV714,1)="B","Blue",IF(LEFT(AV714,1)="Y","Yellow",IF(LEFT(AV714,1)="P","Pink",IF(LEFT(AV714,1)="G","Green",0)))))</f>
        <v>0</v>
      </c>
    </row>
    <row r="715" spans="2:97" x14ac:dyDescent="0.3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6" t="s">
        <v>1473</v>
      </c>
      <c r="AY715" s="14">
        <f t="shared" si="264"/>
        <v>0</v>
      </c>
      <c r="BA715" s="14">
        <f t="shared" si="265"/>
        <v>0</v>
      </c>
      <c r="BC715" s="14">
        <f t="shared" si="266"/>
        <v>0</v>
      </c>
      <c r="BE715" s="14">
        <f t="shared" si="267"/>
        <v>0</v>
      </c>
      <c r="BG715" s="14">
        <f t="shared" si="268"/>
        <v>0</v>
      </c>
      <c r="BI715" s="14">
        <f t="shared" si="269"/>
        <v>0</v>
      </c>
      <c r="BK715" s="14">
        <f t="shared" si="270"/>
        <v>0</v>
      </c>
      <c r="BM715" s="14">
        <f t="shared" si="271"/>
        <v>0</v>
      </c>
      <c r="BO715" s="14">
        <f t="shared" si="272"/>
        <v>0</v>
      </c>
      <c r="BQ715" s="14">
        <f t="shared" si="273"/>
        <v>0</v>
      </c>
      <c r="BS715" s="14">
        <f t="shared" si="274"/>
        <v>0</v>
      </c>
      <c r="BU715" s="14">
        <f t="shared" si="275"/>
        <v>0</v>
      </c>
      <c r="BW715" s="14">
        <f t="shared" si="276"/>
        <v>0</v>
      </c>
      <c r="BY715" s="14">
        <f t="shared" si="277"/>
        <v>0</v>
      </c>
      <c r="CA715" s="14">
        <f t="shared" si="278"/>
        <v>0</v>
      </c>
      <c r="CC715" s="14">
        <f t="shared" si="279"/>
        <v>0</v>
      </c>
      <c r="CE715" s="14">
        <f t="shared" si="280"/>
        <v>0</v>
      </c>
      <c r="CG715" s="14">
        <f t="shared" si="281"/>
        <v>0</v>
      </c>
      <c r="CI715" s="14">
        <f t="shared" si="282"/>
        <v>0</v>
      </c>
      <c r="CK715" s="14">
        <f t="shared" si="283"/>
        <v>0</v>
      </c>
      <c r="CM715" s="14">
        <f t="shared" si="284"/>
        <v>0</v>
      </c>
      <c r="CO715" s="14">
        <f t="shared" si="285"/>
        <v>0</v>
      </c>
      <c r="CQ715" s="14">
        <f t="shared" si="286"/>
        <v>0</v>
      </c>
      <c r="CS715" s="14">
        <f t="shared" si="287"/>
        <v>0</v>
      </c>
    </row>
    <row r="716" spans="2:97" x14ac:dyDescent="0.35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6" t="s">
        <v>1473</v>
      </c>
      <c r="AY716" s="14">
        <f t="shared" si="264"/>
        <v>0</v>
      </c>
      <c r="BA716" s="14">
        <f t="shared" si="265"/>
        <v>0</v>
      </c>
      <c r="BC716" s="14">
        <f t="shared" si="266"/>
        <v>0</v>
      </c>
      <c r="BE716" s="14">
        <f t="shared" si="267"/>
        <v>0</v>
      </c>
      <c r="BG716" s="14">
        <f t="shared" si="268"/>
        <v>0</v>
      </c>
      <c r="BI716" s="14">
        <f t="shared" si="269"/>
        <v>0</v>
      </c>
      <c r="BK716" s="14">
        <f t="shared" si="270"/>
        <v>0</v>
      </c>
      <c r="BM716" s="14">
        <f t="shared" si="271"/>
        <v>0</v>
      </c>
      <c r="BO716" s="14">
        <f t="shared" si="272"/>
        <v>0</v>
      </c>
      <c r="BQ716" s="14">
        <f t="shared" si="273"/>
        <v>0</v>
      </c>
      <c r="BS716" s="14">
        <f t="shared" si="274"/>
        <v>0</v>
      </c>
      <c r="BU716" s="14">
        <f t="shared" si="275"/>
        <v>0</v>
      </c>
      <c r="BW716" s="14">
        <f t="shared" si="276"/>
        <v>0</v>
      </c>
      <c r="BY716" s="14">
        <f t="shared" si="277"/>
        <v>0</v>
      </c>
      <c r="CA716" s="14">
        <f t="shared" si="278"/>
        <v>0</v>
      </c>
      <c r="CC716" s="14">
        <f t="shared" si="279"/>
        <v>0</v>
      </c>
      <c r="CE716" s="14">
        <f t="shared" si="280"/>
        <v>0</v>
      </c>
      <c r="CG716" s="14">
        <f t="shared" si="281"/>
        <v>0</v>
      </c>
      <c r="CI716" s="14">
        <f t="shared" si="282"/>
        <v>0</v>
      </c>
      <c r="CK716" s="14">
        <f t="shared" si="283"/>
        <v>0</v>
      </c>
      <c r="CM716" s="14">
        <f t="shared" si="284"/>
        <v>0</v>
      </c>
      <c r="CO716" s="14">
        <f t="shared" si="285"/>
        <v>0</v>
      </c>
      <c r="CQ716" s="14">
        <f t="shared" si="286"/>
        <v>0</v>
      </c>
      <c r="CS716" s="14">
        <f t="shared" si="287"/>
        <v>0</v>
      </c>
    </row>
    <row r="717" spans="2:97" x14ac:dyDescent="0.35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6" t="s">
        <v>1473</v>
      </c>
      <c r="AY717" s="14">
        <f t="shared" si="264"/>
        <v>0</v>
      </c>
      <c r="BA717" s="14">
        <f t="shared" si="265"/>
        <v>0</v>
      </c>
      <c r="BC717" s="14">
        <f t="shared" si="266"/>
        <v>0</v>
      </c>
      <c r="BE717" s="14">
        <f t="shared" si="267"/>
        <v>0</v>
      </c>
      <c r="BG717" s="14">
        <f t="shared" si="268"/>
        <v>0</v>
      </c>
      <c r="BI717" s="14">
        <f t="shared" si="269"/>
        <v>0</v>
      </c>
      <c r="BK717" s="14">
        <f t="shared" si="270"/>
        <v>0</v>
      </c>
      <c r="BM717" s="14">
        <f t="shared" si="271"/>
        <v>0</v>
      </c>
      <c r="BO717" s="14">
        <f t="shared" si="272"/>
        <v>0</v>
      </c>
      <c r="BQ717" s="14">
        <f t="shared" si="273"/>
        <v>0</v>
      </c>
      <c r="BS717" s="14">
        <f t="shared" si="274"/>
        <v>0</v>
      </c>
      <c r="BU717" s="14">
        <f t="shared" si="275"/>
        <v>0</v>
      </c>
      <c r="BW717" s="14">
        <f t="shared" si="276"/>
        <v>0</v>
      </c>
      <c r="BY717" s="14">
        <f t="shared" si="277"/>
        <v>0</v>
      </c>
      <c r="CA717" s="14">
        <f t="shared" si="278"/>
        <v>0</v>
      </c>
      <c r="CC717" s="14">
        <f t="shared" si="279"/>
        <v>0</v>
      </c>
      <c r="CE717" s="14">
        <f t="shared" si="280"/>
        <v>0</v>
      </c>
      <c r="CG717" s="14">
        <f t="shared" si="281"/>
        <v>0</v>
      </c>
      <c r="CI717" s="14">
        <f t="shared" si="282"/>
        <v>0</v>
      </c>
      <c r="CK717" s="14">
        <f t="shared" si="283"/>
        <v>0</v>
      </c>
      <c r="CM717" s="14">
        <f t="shared" si="284"/>
        <v>0</v>
      </c>
      <c r="CO717" s="14">
        <f t="shared" si="285"/>
        <v>0</v>
      </c>
      <c r="CQ717" s="14">
        <f t="shared" si="286"/>
        <v>0</v>
      </c>
      <c r="CS717" s="14">
        <f t="shared" si="287"/>
        <v>0</v>
      </c>
    </row>
    <row r="718" spans="2:97" x14ac:dyDescent="0.35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6" t="s">
        <v>1473</v>
      </c>
      <c r="AY718" s="14">
        <f t="shared" si="264"/>
        <v>0</v>
      </c>
      <c r="BA718" s="14">
        <f t="shared" si="265"/>
        <v>0</v>
      </c>
      <c r="BC718" s="14">
        <f t="shared" si="266"/>
        <v>0</v>
      </c>
      <c r="BE718" s="14">
        <f t="shared" si="267"/>
        <v>0</v>
      </c>
      <c r="BG718" s="14">
        <f t="shared" si="268"/>
        <v>0</v>
      </c>
      <c r="BI718" s="14">
        <f t="shared" si="269"/>
        <v>0</v>
      </c>
      <c r="BK718" s="14">
        <f t="shared" si="270"/>
        <v>0</v>
      </c>
      <c r="BM718" s="14">
        <f t="shared" si="271"/>
        <v>0</v>
      </c>
      <c r="BO718" s="14">
        <f t="shared" si="272"/>
        <v>0</v>
      </c>
      <c r="BQ718" s="14">
        <f t="shared" si="273"/>
        <v>0</v>
      </c>
      <c r="BS718" s="14">
        <f t="shared" si="274"/>
        <v>0</v>
      </c>
      <c r="BU718" s="14">
        <f t="shared" si="275"/>
        <v>0</v>
      </c>
      <c r="BW718" s="14">
        <f t="shared" si="276"/>
        <v>0</v>
      </c>
      <c r="BY718" s="14">
        <f t="shared" si="277"/>
        <v>0</v>
      </c>
      <c r="CA718" s="14">
        <f t="shared" si="278"/>
        <v>0</v>
      </c>
      <c r="CC718" s="14">
        <f t="shared" si="279"/>
        <v>0</v>
      </c>
      <c r="CE718" s="14">
        <f t="shared" si="280"/>
        <v>0</v>
      </c>
      <c r="CG718" s="14">
        <f t="shared" si="281"/>
        <v>0</v>
      </c>
      <c r="CI718" s="14">
        <f t="shared" si="282"/>
        <v>0</v>
      </c>
      <c r="CK718" s="14">
        <f t="shared" si="283"/>
        <v>0</v>
      </c>
      <c r="CM718" s="14">
        <f t="shared" si="284"/>
        <v>0</v>
      </c>
      <c r="CO718" s="14">
        <f t="shared" si="285"/>
        <v>0</v>
      </c>
      <c r="CQ718" s="14">
        <f t="shared" si="286"/>
        <v>0</v>
      </c>
      <c r="CS718" s="14">
        <f t="shared" si="287"/>
        <v>0</v>
      </c>
    </row>
    <row r="719" spans="2:97" x14ac:dyDescent="0.35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6" t="s">
        <v>1473</v>
      </c>
      <c r="AY719" s="14">
        <f t="shared" si="264"/>
        <v>0</v>
      </c>
      <c r="BA719" s="14">
        <f t="shared" si="265"/>
        <v>0</v>
      </c>
      <c r="BC719" s="14">
        <f t="shared" si="266"/>
        <v>0</v>
      </c>
      <c r="BE719" s="14">
        <f t="shared" si="267"/>
        <v>0</v>
      </c>
      <c r="BG719" s="14">
        <f t="shared" si="268"/>
        <v>0</v>
      </c>
      <c r="BI719" s="14">
        <f t="shared" si="269"/>
        <v>0</v>
      </c>
      <c r="BK719" s="14">
        <f t="shared" si="270"/>
        <v>0</v>
      </c>
      <c r="BM719" s="14">
        <f t="shared" si="271"/>
        <v>0</v>
      </c>
      <c r="BO719" s="14">
        <f t="shared" si="272"/>
        <v>0</v>
      </c>
      <c r="BQ719" s="14">
        <f t="shared" si="273"/>
        <v>0</v>
      </c>
      <c r="BS719" s="14">
        <f t="shared" si="274"/>
        <v>0</v>
      </c>
      <c r="BU719" s="14">
        <f t="shared" si="275"/>
        <v>0</v>
      </c>
      <c r="BW719" s="14">
        <f t="shared" si="276"/>
        <v>0</v>
      </c>
      <c r="BY719" s="14">
        <f t="shared" si="277"/>
        <v>0</v>
      </c>
      <c r="CA719" s="14">
        <f t="shared" si="278"/>
        <v>0</v>
      </c>
      <c r="CC719" s="14">
        <f t="shared" si="279"/>
        <v>0</v>
      </c>
      <c r="CE719" s="14">
        <f t="shared" si="280"/>
        <v>0</v>
      </c>
      <c r="CG719" s="14">
        <f t="shared" si="281"/>
        <v>0</v>
      </c>
      <c r="CI719" s="14">
        <f t="shared" si="282"/>
        <v>0</v>
      </c>
      <c r="CK719" s="14">
        <f t="shared" si="283"/>
        <v>0</v>
      </c>
      <c r="CM719" s="14">
        <f t="shared" si="284"/>
        <v>0</v>
      </c>
      <c r="CO719" s="14">
        <f t="shared" si="285"/>
        <v>0</v>
      </c>
      <c r="CQ719" s="14">
        <f t="shared" si="286"/>
        <v>0</v>
      </c>
      <c r="CS719" s="14">
        <f t="shared" si="287"/>
        <v>0</v>
      </c>
    </row>
    <row r="720" spans="2:97" x14ac:dyDescent="0.35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6" t="s">
        <v>1473</v>
      </c>
      <c r="AY720" s="14">
        <f t="shared" si="264"/>
        <v>0</v>
      </c>
      <c r="BA720" s="14">
        <f t="shared" si="265"/>
        <v>0</v>
      </c>
      <c r="BC720" s="14">
        <f t="shared" si="266"/>
        <v>0</v>
      </c>
      <c r="BE720" s="14">
        <f t="shared" si="267"/>
        <v>0</v>
      </c>
      <c r="BG720" s="14">
        <f t="shared" si="268"/>
        <v>0</v>
      </c>
      <c r="BI720" s="14">
        <f t="shared" si="269"/>
        <v>0</v>
      </c>
      <c r="BK720" s="14">
        <f t="shared" si="270"/>
        <v>0</v>
      </c>
      <c r="BM720" s="14">
        <f t="shared" si="271"/>
        <v>0</v>
      </c>
      <c r="BO720" s="14">
        <f t="shared" si="272"/>
        <v>0</v>
      </c>
      <c r="BQ720" s="14">
        <f t="shared" si="273"/>
        <v>0</v>
      </c>
      <c r="BS720" s="14">
        <f t="shared" si="274"/>
        <v>0</v>
      </c>
      <c r="BU720" s="14">
        <f t="shared" si="275"/>
        <v>0</v>
      </c>
      <c r="BW720" s="14">
        <f t="shared" si="276"/>
        <v>0</v>
      </c>
      <c r="BY720" s="14">
        <f t="shared" si="277"/>
        <v>0</v>
      </c>
      <c r="CA720" s="14">
        <f t="shared" si="278"/>
        <v>0</v>
      </c>
      <c r="CC720" s="14">
        <f t="shared" si="279"/>
        <v>0</v>
      </c>
      <c r="CE720" s="14">
        <f t="shared" si="280"/>
        <v>0</v>
      </c>
      <c r="CG720" s="14">
        <f t="shared" si="281"/>
        <v>0</v>
      </c>
      <c r="CI720" s="14">
        <f t="shared" si="282"/>
        <v>0</v>
      </c>
      <c r="CK720" s="14">
        <f t="shared" si="283"/>
        <v>0</v>
      </c>
      <c r="CM720" s="14">
        <f t="shared" si="284"/>
        <v>0</v>
      </c>
      <c r="CO720" s="14">
        <f t="shared" si="285"/>
        <v>0</v>
      </c>
      <c r="CQ720" s="14">
        <f t="shared" si="286"/>
        <v>0</v>
      </c>
      <c r="CS720" s="14">
        <f t="shared" si="287"/>
        <v>0</v>
      </c>
    </row>
    <row r="721" spans="2:97" x14ac:dyDescent="0.35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6" t="s">
        <v>1473</v>
      </c>
      <c r="AY721" s="14">
        <f t="shared" si="264"/>
        <v>0</v>
      </c>
      <c r="BA721" s="14">
        <f t="shared" si="265"/>
        <v>0</v>
      </c>
      <c r="BC721" s="14">
        <f t="shared" si="266"/>
        <v>0</v>
      </c>
      <c r="BE721" s="14">
        <f t="shared" si="267"/>
        <v>0</v>
      </c>
      <c r="BG721" s="14">
        <f t="shared" si="268"/>
        <v>0</v>
      </c>
      <c r="BI721" s="14">
        <f t="shared" si="269"/>
        <v>0</v>
      </c>
      <c r="BK721" s="14">
        <f t="shared" si="270"/>
        <v>0</v>
      </c>
      <c r="BM721" s="14">
        <f t="shared" si="271"/>
        <v>0</v>
      </c>
      <c r="BO721" s="14">
        <f t="shared" si="272"/>
        <v>0</v>
      </c>
      <c r="BQ721" s="14">
        <f t="shared" si="273"/>
        <v>0</v>
      </c>
      <c r="BS721" s="14">
        <f t="shared" si="274"/>
        <v>0</v>
      </c>
      <c r="BU721" s="14">
        <f t="shared" si="275"/>
        <v>0</v>
      </c>
      <c r="BW721" s="14">
        <f t="shared" si="276"/>
        <v>0</v>
      </c>
      <c r="BY721" s="14">
        <f t="shared" si="277"/>
        <v>0</v>
      </c>
      <c r="CA721" s="14">
        <f t="shared" si="278"/>
        <v>0</v>
      </c>
      <c r="CC721" s="14">
        <f t="shared" si="279"/>
        <v>0</v>
      </c>
      <c r="CE721" s="14">
        <f t="shared" si="280"/>
        <v>0</v>
      </c>
      <c r="CG721" s="14">
        <f t="shared" si="281"/>
        <v>0</v>
      </c>
      <c r="CI721" s="14">
        <f t="shared" si="282"/>
        <v>0</v>
      </c>
      <c r="CK721" s="14">
        <f t="shared" si="283"/>
        <v>0</v>
      </c>
      <c r="CM721" s="14">
        <f t="shared" si="284"/>
        <v>0</v>
      </c>
      <c r="CO721" s="14">
        <f t="shared" si="285"/>
        <v>0</v>
      </c>
      <c r="CQ721" s="14">
        <f t="shared" si="286"/>
        <v>0</v>
      </c>
      <c r="CS721" s="14">
        <f t="shared" si="287"/>
        <v>0</v>
      </c>
    </row>
    <row r="722" spans="2:97" x14ac:dyDescent="0.35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6" t="s">
        <v>1473</v>
      </c>
      <c r="AY722" s="14">
        <f t="shared" si="264"/>
        <v>0</v>
      </c>
      <c r="BA722" s="14">
        <f t="shared" si="265"/>
        <v>0</v>
      </c>
      <c r="BC722" s="14">
        <f t="shared" si="266"/>
        <v>0</v>
      </c>
      <c r="BE722" s="14">
        <f t="shared" si="267"/>
        <v>0</v>
      </c>
      <c r="BG722" s="14">
        <f t="shared" si="268"/>
        <v>0</v>
      </c>
      <c r="BI722" s="14">
        <f t="shared" si="269"/>
        <v>0</v>
      </c>
      <c r="BK722" s="14">
        <f t="shared" si="270"/>
        <v>0</v>
      </c>
      <c r="BM722" s="14">
        <f t="shared" si="271"/>
        <v>0</v>
      </c>
      <c r="BO722" s="14">
        <f t="shared" si="272"/>
        <v>0</v>
      </c>
      <c r="BQ722" s="14">
        <f t="shared" si="273"/>
        <v>0</v>
      </c>
      <c r="BS722" s="14">
        <f t="shared" si="274"/>
        <v>0</v>
      </c>
      <c r="BU722" s="14">
        <f t="shared" si="275"/>
        <v>0</v>
      </c>
      <c r="BW722" s="14">
        <f t="shared" si="276"/>
        <v>0</v>
      </c>
      <c r="BY722" s="14">
        <f t="shared" si="277"/>
        <v>0</v>
      </c>
      <c r="CA722" s="14">
        <f t="shared" si="278"/>
        <v>0</v>
      </c>
      <c r="CC722" s="14">
        <f t="shared" si="279"/>
        <v>0</v>
      </c>
      <c r="CE722" s="14">
        <f t="shared" si="280"/>
        <v>0</v>
      </c>
      <c r="CG722" s="14">
        <f t="shared" si="281"/>
        <v>0</v>
      </c>
      <c r="CI722" s="14">
        <f t="shared" si="282"/>
        <v>0</v>
      </c>
      <c r="CK722" s="14">
        <f t="shared" si="283"/>
        <v>0</v>
      </c>
      <c r="CM722" s="14">
        <f t="shared" si="284"/>
        <v>0</v>
      </c>
      <c r="CO722" s="14">
        <f t="shared" si="285"/>
        <v>0</v>
      </c>
      <c r="CQ722" s="14">
        <f t="shared" si="286"/>
        <v>0</v>
      </c>
      <c r="CS722" s="14">
        <f t="shared" si="287"/>
        <v>0</v>
      </c>
    </row>
    <row r="723" spans="2:97" x14ac:dyDescent="0.35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6" t="s">
        <v>1473</v>
      </c>
      <c r="AY723" s="14">
        <f t="shared" si="264"/>
        <v>0</v>
      </c>
      <c r="BA723" s="14">
        <f t="shared" si="265"/>
        <v>0</v>
      </c>
      <c r="BC723" s="14">
        <f t="shared" si="266"/>
        <v>0</v>
      </c>
      <c r="BE723" s="14">
        <f t="shared" si="267"/>
        <v>0</v>
      </c>
      <c r="BG723" s="14">
        <f t="shared" si="268"/>
        <v>0</v>
      </c>
      <c r="BI723" s="14">
        <f t="shared" si="269"/>
        <v>0</v>
      </c>
      <c r="BK723" s="14">
        <f t="shared" si="270"/>
        <v>0</v>
      </c>
      <c r="BM723" s="14">
        <f t="shared" si="271"/>
        <v>0</v>
      </c>
      <c r="BO723" s="14">
        <f t="shared" si="272"/>
        <v>0</v>
      </c>
      <c r="BQ723" s="14">
        <f t="shared" si="273"/>
        <v>0</v>
      </c>
      <c r="BS723" s="14">
        <f t="shared" si="274"/>
        <v>0</v>
      </c>
      <c r="BU723" s="14">
        <f t="shared" si="275"/>
        <v>0</v>
      </c>
      <c r="BW723" s="14">
        <f t="shared" si="276"/>
        <v>0</v>
      </c>
      <c r="BY723" s="14">
        <f t="shared" si="277"/>
        <v>0</v>
      </c>
      <c r="CA723" s="14">
        <f t="shared" si="278"/>
        <v>0</v>
      </c>
      <c r="CC723" s="14">
        <f t="shared" si="279"/>
        <v>0</v>
      </c>
      <c r="CE723" s="14">
        <f t="shared" si="280"/>
        <v>0</v>
      </c>
      <c r="CG723" s="14">
        <f t="shared" si="281"/>
        <v>0</v>
      </c>
      <c r="CI723" s="14">
        <f t="shared" si="282"/>
        <v>0</v>
      </c>
      <c r="CK723" s="14">
        <f t="shared" si="283"/>
        <v>0</v>
      </c>
      <c r="CM723" s="14">
        <f t="shared" si="284"/>
        <v>0</v>
      </c>
      <c r="CO723" s="14">
        <f t="shared" si="285"/>
        <v>0</v>
      </c>
      <c r="CQ723" s="14">
        <f t="shared" si="286"/>
        <v>0</v>
      </c>
      <c r="CS723" s="14">
        <f t="shared" si="287"/>
        <v>0</v>
      </c>
    </row>
    <row r="724" spans="2:97" x14ac:dyDescent="0.35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6" t="s">
        <v>1473</v>
      </c>
      <c r="AY724" s="14">
        <f t="shared" si="264"/>
        <v>0</v>
      </c>
      <c r="BA724" s="14">
        <f t="shared" si="265"/>
        <v>0</v>
      </c>
      <c r="BC724" s="14">
        <f t="shared" si="266"/>
        <v>0</v>
      </c>
      <c r="BE724" s="14">
        <f t="shared" si="267"/>
        <v>0</v>
      </c>
      <c r="BG724" s="14">
        <f t="shared" si="268"/>
        <v>0</v>
      </c>
      <c r="BI724" s="14">
        <f t="shared" si="269"/>
        <v>0</v>
      </c>
      <c r="BK724" s="14">
        <f t="shared" si="270"/>
        <v>0</v>
      </c>
      <c r="BM724" s="14">
        <f t="shared" si="271"/>
        <v>0</v>
      </c>
      <c r="BO724" s="14">
        <f t="shared" si="272"/>
        <v>0</v>
      </c>
      <c r="BQ724" s="14">
        <f t="shared" si="273"/>
        <v>0</v>
      </c>
      <c r="BS724" s="14">
        <f t="shared" si="274"/>
        <v>0</v>
      </c>
      <c r="BU724" s="14">
        <f t="shared" si="275"/>
        <v>0</v>
      </c>
      <c r="BW724" s="14">
        <f t="shared" si="276"/>
        <v>0</v>
      </c>
      <c r="BY724" s="14">
        <f t="shared" si="277"/>
        <v>0</v>
      </c>
      <c r="CA724" s="14">
        <f t="shared" si="278"/>
        <v>0</v>
      </c>
      <c r="CC724" s="14">
        <f t="shared" si="279"/>
        <v>0</v>
      </c>
      <c r="CE724" s="14">
        <f t="shared" si="280"/>
        <v>0</v>
      </c>
      <c r="CG724" s="14">
        <f t="shared" si="281"/>
        <v>0</v>
      </c>
      <c r="CI724" s="14">
        <f t="shared" si="282"/>
        <v>0</v>
      </c>
      <c r="CK724" s="14">
        <f t="shared" si="283"/>
        <v>0</v>
      </c>
      <c r="CM724" s="14">
        <f t="shared" si="284"/>
        <v>0</v>
      </c>
      <c r="CO724" s="14">
        <f t="shared" si="285"/>
        <v>0</v>
      </c>
      <c r="CQ724" s="14">
        <f t="shared" si="286"/>
        <v>0</v>
      </c>
      <c r="CS724" s="14">
        <f t="shared" si="287"/>
        <v>0</v>
      </c>
    </row>
    <row r="725" spans="2:97" x14ac:dyDescent="0.3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6" t="s">
        <v>1473</v>
      </c>
      <c r="AY725" s="14">
        <f t="shared" si="264"/>
        <v>0</v>
      </c>
      <c r="BA725" s="14">
        <f t="shared" si="265"/>
        <v>0</v>
      </c>
      <c r="BC725" s="14">
        <f t="shared" si="266"/>
        <v>0</v>
      </c>
      <c r="BE725" s="14">
        <f t="shared" si="267"/>
        <v>0</v>
      </c>
      <c r="BG725" s="14">
        <f t="shared" si="268"/>
        <v>0</v>
      </c>
      <c r="BI725" s="14">
        <f t="shared" si="269"/>
        <v>0</v>
      </c>
      <c r="BK725" s="14">
        <f t="shared" si="270"/>
        <v>0</v>
      </c>
      <c r="BM725" s="14">
        <f t="shared" si="271"/>
        <v>0</v>
      </c>
      <c r="BO725" s="14">
        <f t="shared" si="272"/>
        <v>0</v>
      </c>
      <c r="BQ725" s="14">
        <f t="shared" si="273"/>
        <v>0</v>
      </c>
      <c r="BS725" s="14">
        <f t="shared" si="274"/>
        <v>0</v>
      </c>
      <c r="BU725" s="14">
        <f t="shared" si="275"/>
        <v>0</v>
      </c>
      <c r="BW725" s="14">
        <f t="shared" si="276"/>
        <v>0</v>
      </c>
      <c r="BY725" s="14">
        <f t="shared" si="277"/>
        <v>0</v>
      </c>
      <c r="CA725" s="14">
        <f t="shared" si="278"/>
        <v>0</v>
      </c>
      <c r="CC725" s="14">
        <f t="shared" si="279"/>
        <v>0</v>
      </c>
      <c r="CE725" s="14">
        <f t="shared" si="280"/>
        <v>0</v>
      </c>
      <c r="CG725" s="14">
        <f t="shared" si="281"/>
        <v>0</v>
      </c>
      <c r="CI725" s="14">
        <f t="shared" si="282"/>
        <v>0</v>
      </c>
      <c r="CK725" s="14">
        <f t="shared" si="283"/>
        <v>0</v>
      </c>
      <c r="CM725" s="14">
        <f t="shared" si="284"/>
        <v>0</v>
      </c>
      <c r="CO725" s="14">
        <f t="shared" si="285"/>
        <v>0</v>
      </c>
      <c r="CQ725" s="14">
        <f t="shared" si="286"/>
        <v>0</v>
      </c>
      <c r="CS725" s="14">
        <f t="shared" si="287"/>
        <v>0</v>
      </c>
    </row>
    <row r="726" spans="2:97" x14ac:dyDescent="0.35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6" t="s">
        <v>1473</v>
      </c>
      <c r="AY726" s="14">
        <f t="shared" si="264"/>
        <v>0</v>
      </c>
      <c r="BA726" s="14">
        <f t="shared" si="265"/>
        <v>0</v>
      </c>
      <c r="BC726" s="14">
        <f t="shared" si="266"/>
        <v>0</v>
      </c>
      <c r="BE726" s="14">
        <f t="shared" si="267"/>
        <v>0</v>
      </c>
      <c r="BG726" s="14">
        <f t="shared" si="268"/>
        <v>0</v>
      </c>
      <c r="BI726" s="14">
        <f t="shared" si="269"/>
        <v>0</v>
      </c>
      <c r="BK726" s="14">
        <f t="shared" si="270"/>
        <v>0</v>
      </c>
      <c r="BM726" s="14">
        <f t="shared" si="271"/>
        <v>0</v>
      </c>
      <c r="BO726" s="14">
        <f t="shared" si="272"/>
        <v>0</v>
      </c>
      <c r="BQ726" s="14">
        <f t="shared" si="273"/>
        <v>0</v>
      </c>
      <c r="BS726" s="14">
        <f t="shared" si="274"/>
        <v>0</v>
      </c>
      <c r="BU726" s="14">
        <f t="shared" si="275"/>
        <v>0</v>
      </c>
      <c r="BW726" s="14">
        <f t="shared" si="276"/>
        <v>0</v>
      </c>
      <c r="BY726" s="14">
        <f t="shared" si="277"/>
        <v>0</v>
      </c>
      <c r="CA726" s="14">
        <f t="shared" si="278"/>
        <v>0</v>
      </c>
      <c r="CC726" s="14">
        <f t="shared" si="279"/>
        <v>0</v>
      </c>
      <c r="CE726" s="14">
        <f t="shared" si="280"/>
        <v>0</v>
      </c>
      <c r="CG726" s="14">
        <f t="shared" si="281"/>
        <v>0</v>
      </c>
      <c r="CI726" s="14">
        <f t="shared" si="282"/>
        <v>0</v>
      </c>
      <c r="CK726" s="14">
        <f t="shared" si="283"/>
        <v>0</v>
      </c>
      <c r="CM726" s="14">
        <f t="shared" si="284"/>
        <v>0</v>
      </c>
      <c r="CO726" s="14">
        <f t="shared" si="285"/>
        <v>0</v>
      </c>
      <c r="CQ726" s="14">
        <f t="shared" si="286"/>
        <v>0</v>
      </c>
      <c r="CS726" s="14">
        <f t="shared" si="287"/>
        <v>0</v>
      </c>
    </row>
    <row r="727" spans="2:97" x14ac:dyDescent="0.35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6" t="s">
        <v>1473</v>
      </c>
      <c r="AY727" s="14">
        <f t="shared" si="264"/>
        <v>0</v>
      </c>
      <c r="BA727" s="14">
        <f t="shared" si="265"/>
        <v>0</v>
      </c>
      <c r="BC727" s="14">
        <f t="shared" si="266"/>
        <v>0</v>
      </c>
      <c r="BE727" s="14">
        <f t="shared" si="267"/>
        <v>0</v>
      </c>
      <c r="BG727" s="14">
        <f t="shared" si="268"/>
        <v>0</v>
      </c>
      <c r="BI727" s="14">
        <f t="shared" si="269"/>
        <v>0</v>
      </c>
      <c r="BK727" s="14">
        <f t="shared" si="270"/>
        <v>0</v>
      </c>
      <c r="BM727" s="14">
        <f t="shared" si="271"/>
        <v>0</v>
      </c>
      <c r="BO727" s="14">
        <f t="shared" si="272"/>
        <v>0</v>
      </c>
      <c r="BQ727" s="14">
        <f t="shared" si="273"/>
        <v>0</v>
      </c>
      <c r="BS727" s="14">
        <f t="shared" si="274"/>
        <v>0</v>
      </c>
      <c r="BU727" s="14">
        <f t="shared" si="275"/>
        <v>0</v>
      </c>
      <c r="BW727" s="14">
        <f t="shared" si="276"/>
        <v>0</v>
      </c>
      <c r="BY727" s="14">
        <f t="shared" si="277"/>
        <v>0</v>
      </c>
      <c r="CA727" s="14">
        <f t="shared" si="278"/>
        <v>0</v>
      </c>
      <c r="CC727" s="14">
        <f t="shared" si="279"/>
        <v>0</v>
      </c>
      <c r="CE727" s="14">
        <f t="shared" si="280"/>
        <v>0</v>
      </c>
      <c r="CG727" s="14">
        <f t="shared" si="281"/>
        <v>0</v>
      </c>
      <c r="CI727" s="14">
        <f t="shared" si="282"/>
        <v>0</v>
      </c>
      <c r="CK727" s="14">
        <f t="shared" si="283"/>
        <v>0</v>
      </c>
      <c r="CM727" s="14">
        <f t="shared" si="284"/>
        <v>0</v>
      </c>
      <c r="CO727" s="14">
        <f t="shared" si="285"/>
        <v>0</v>
      </c>
      <c r="CQ727" s="14">
        <f t="shared" si="286"/>
        <v>0</v>
      </c>
      <c r="CS727" s="14">
        <f t="shared" si="287"/>
        <v>0</v>
      </c>
    </row>
    <row r="728" spans="2:97" x14ac:dyDescent="0.35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6" t="s">
        <v>1473</v>
      </c>
      <c r="AY728" s="14">
        <f t="shared" si="264"/>
        <v>0</v>
      </c>
      <c r="BA728" s="14">
        <f t="shared" si="265"/>
        <v>0</v>
      </c>
      <c r="BC728" s="14">
        <f t="shared" si="266"/>
        <v>0</v>
      </c>
      <c r="BE728" s="14">
        <f t="shared" si="267"/>
        <v>0</v>
      </c>
      <c r="BG728" s="14">
        <f t="shared" si="268"/>
        <v>0</v>
      </c>
      <c r="BI728" s="14">
        <f t="shared" si="269"/>
        <v>0</v>
      </c>
      <c r="BK728" s="14">
        <f t="shared" si="270"/>
        <v>0</v>
      </c>
      <c r="BM728" s="14">
        <f t="shared" si="271"/>
        <v>0</v>
      </c>
      <c r="BO728" s="14">
        <f t="shared" si="272"/>
        <v>0</v>
      </c>
      <c r="BQ728" s="14">
        <f t="shared" si="273"/>
        <v>0</v>
      </c>
      <c r="BS728" s="14">
        <f t="shared" si="274"/>
        <v>0</v>
      </c>
      <c r="BU728" s="14">
        <f t="shared" si="275"/>
        <v>0</v>
      </c>
      <c r="BW728" s="14">
        <f t="shared" si="276"/>
        <v>0</v>
      </c>
      <c r="BY728" s="14">
        <f t="shared" si="277"/>
        <v>0</v>
      </c>
      <c r="CA728" s="14">
        <f t="shared" si="278"/>
        <v>0</v>
      </c>
      <c r="CC728" s="14">
        <f t="shared" si="279"/>
        <v>0</v>
      </c>
      <c r="CE728" s="14">
        <f t="shared" si="280"/>
        <v>0</v>
      </c>
      <c r="CG728" s="14">
        <f t="shared" si="281"/>
        <v>0</v>
      </c>
      <c r="CI728" s="14">
        <f t="shared" si="282"/>
        <v>0</v>
      </c>
      <c r="CK728" s="14">
        <f t="shared" si="283"/>
        <v>0</v>
      </c>
      <c r="CM728" s="14">
        <f t="shared" si="284"/>
        <v>0</v>
      </c>
      <c r="CO728" s="14">
        <f t="shared" si="285"/>
        <v>0</v>
      </c>
      <c r="CQ728" s="14">
        <f t="shared" si="286"/>
        <v>0</v>
      </c>
      <c r="CS728" s="14">
        <f t="shared" si="287"/>
        <v>0</v>
      </c>
    </row>
    <row r="729" spans="2:97" x14ac:dyDescent="0.35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6" t="s">
        <v>1473</v>
      </c>
      <c r="AY729" s="14">
        <f t="shared" si="264"/>
        <v>0</v>
      </c>
      <c r="BA729" s="14">
        <f t="shared" si="265"/>
        <v>0</v>
      </c>
      <c r="BC729" s="14">
        <f t="shared" si="266"/>
        <v>0</v>
      </c>
      <c r="BE729" s="14">
        <f t="shared" si="267"/>
        <v>0</v>
      </c>
      <c r="BG729" s="14">
        <f t="shared" si="268"/>
        <v>0</v>
      </c>
      <c r="BI729" s="14">
        <f t="shared" si="269"/>
        <v>0</v>
      </c>
      <c r="BK729" s="14">
        <f t="shared" si="270"/>
        <v>0</v>
      </c>
      <c r="BM729" s="14">
        <f t="shared" si="271"/>
        <v>0</v>
      </c>
      <c r="BO729" s="14">
        <f t="shared" si="272"/>
        <v>0</v>
      </c>
      <c r="BQ729" s="14">
        <f t="shared" si="273"/>
        <v>0</v>
      </c>
      <c r="BS729" s="14">
        <f t="shared" si="274"/>
        <v>0</v>
      </c>
      <c r="BU729" s="14">
        <f t="shared" si="275"/>
        <v>0</v>
      </c>
      <c r="BW729" s="14">
        <f t="shared" si="276"/>
        <v>0</v>
      </c>
      <c r="BY729" s="14">
        <f t="shared" si="277"/>
        <v>0</v>
      </c>
      <c r="CA729" s="14">
        <f t="shared" si="278"/>
        <v>0</v>
      </c>
      <c r="CC729" s="14">
        <f t="shared" si="279"/>
        <v>0</v>
      </c>
      <c r="CE729" s="14">
        <f t="shared" si="280"/>
        <v>0</v>
      </c>
      <c r="CG729" s="14">
        <f t="shared" si="281"/>
        <v>0</v>
      </c>
      <c r="CI729" s="14">
        <f t="shared" si="282"/>
        <v>0</v>
      </c>
      <c r="CK729" s="14">
        <f t="shared" si="283"/>
        <v>0</v>
      </c>
      <c r="CM729" s="14">
        <f t="shared" si="284"/>
        <v>0</v>
      </c>
      <c r="CO729" s="14">
        <f t="shared" si="285"/>
        <v>0</v>
      </c>
      <c r="CQ729" s="14">
        <f t="shared" si="286"/>
        <v>0</v>
      </c>
      <c r="CS729" s="14">
        <f t="shared" si="287"/>
        <v>0</v>
      </c>
    </row>
    <row r="730" spans="2:97" x14ac:dyDescent="0.35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6" t="s">
        <v>1473</v>
      </c>
      <c r="AY730" s="14">
        <f t="shared" si="264"/>
        <v>0</v>
      </c>
      <c r="BA730" s="14">
        <f t="shared" si="265"/>
        <v>0</v>
      </c>
      <c r="BC730" s="14">
        <f t="shared" si="266"/>
        <v>0</v>
      </c>
      <c r="BE730" s="14">
        <f t="shared" si="267"/>
        <v>0</v>
      </c>
      <c r="BG730" s="14">
        <f t="shared" si="268"/>
        <v>0</v>
      </c>
      <c r="BI730" s="14">
        <f t="shared" si="269"/>
        <v>0</v>
      </c>
      <c r="BK730" s="14">
        <f t="shared" si="270"/>
        <v>0</v>
      </c>
      <c r="BM730" s="14">
        <f t="shared" si="271"/>
        <v>0</v>
      </c>
      <c r="BO730" s="14">
        <f t="shared" si="272"/>
        <v>0</v>
      </c>
      <c r="BQ730" s="14">
        <f t="shared" si="273"/>
        <v>0</v>
      </c>
      <c r="BS730" s="14">
        <f t="shared" si="274"/>
        <v>0</v>
      </c>
      <c r="BU730" s="14">
        <f t="shared" si="275"/>
        <v>0</v>
      </c>
      <c r="BW730" s="14">
        <f t="shared" si="276"/>
        <v>0</v>
      </c>
      <c r="BY730" s="14">
        <f t="shared" si="277"/>
        <v>0</v>
      </c>
      <c r="CA730" s="14">
        <f t="shared" si="278"/>
        <v>0</v>
      </c>
      <c r="CC730" s="14">
        <f t="shared" si="279"/>
        <v>0</v>
      </c>
      <c r="CE730" s="14">
        <f t="shared" si="280"/>
        <v>0</v>
      </c>
      <c r="CG730" s="14">
        <f t="shared" si="281"/>
        <v>0</v>
      </c>
      <c r="CI730" s="14">
        <f t="shared" si="282"/>
        <v>0</v>
      </c>
      <c r="CK730" s="14">
        <f t="shared" si="283"/>
        <v>0</v>
      </c>
      <c r="CM730" s="14">
        <f t="shared" si="284"/>
        <v>0</v>
      </c>
      <c r="CO730" s="14">
        <f t="shared" si="285"/>
        <v>0</v>
      </c>
      <c r="CQ730" s="14">
        <f t="shared" si="286"/>
        <v>0</v>
      </c>
      <c r="CS730" s="14">
        <f t="shared" si="287"/>
        <v>0</v>
      </c>
    </row>
    <row r="731" spans="2:97" x14ac:dyDescent="0.35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6" t="s">
        <v>1473</v>
      </c>
      <c r="AY731" s="14">
        <f t="shared" si="264"/>
        <v>0</v>
      </c>
      <c r="BA731" s="14">
        <f t="shared" si="265"/>
        <v>0</v>
      </c>
      <c r="BC731" s="14">
        <f t="shared" si="266"/>
        <v>0</v>
      </c>
      <c r="BE731" s="14">
        <f t="shared" si="267"/>
        <v>0</v>
      </c>
      <c r="BG731" s="14">
        <f t="shared" si="268"/>
        <v>0</v>
      </c>
      <c r="BI731" s="14">
        <f t="shared" si="269"/>
        <v>0</v>
      </c>
      <c r="BK731" s="14">
        <f t="shared" si="270"/>
        <v>0</v>
      </c>
      <c r="BM731" s="14">
        <f t="shared" si="271"/>
        <v>0</v>
      </c>
      <c r="BO731" s="14">
        <f t="shared" si="272"/>
        <v>0</v>
      </c>
      <c r="BQ731" s="14">
        <f t="shared" si="273"/>
        <v>0</v>
      </c>
      <c r="BS731" s="14">
        <f t="shared" si="274"/>
        <v>0</v>
      </c>
      <c r="BU731" s="14">
        <f t="shared" si="275"/>
        <v>0</v>
      </c>
      <c r="BW731" s="14">
        <f t="shared" si="276"/>
        <v>0</v>
      </c>
      <c r="BY731" s="14">
        <f t="shared" si="277"/>
        <v>0</v>
      </c>
      <c r="CA731" s="14">
        <f t="shared" si="278"/>
        <v>0</v>
      </c>
      <c r="CC731" s="14">
        <f t="shared" si="279"/>
        <v>0</v>
      </c>
      <c r="CE731" s="14">
        <f t="shared" si="280"/>
        <v>0</v>
      </c>
      <c r="CG731" s="14">
        <f t="shared" si="281"/>
        <v>0</v>
      </c>
      <c r="CI731" s="14">
        <f t="shared" si="282"/>
        <v>0</v>
      </c>
      <c r="CK731" s="14">
        <f t="shared" si="283"/>
        <v>0</v>
      </c>
      <c r="CM731" s="14">
        <f t="shared" si="284"/>
        <v>0</v>
      </c>
      <c r="CO731" s="14">
        <f t="shared" si="285"/>
        <v>0</v>
      </c>
      <c r="CQ731" s="14">
        <f t="shared" si="286"/>
        <v>0</v>
      </c>
      <c r="CS731" s="14">
        <f t="shared" si="287"/>
        <v>0</v>
      </c>
    </row>
    <row r="732" spans="2:97" x14ac:dyDescent="0.35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6" t="s">
        <v>1473</v>
      </c>
      <c r="AY732" s="14">
        <f t="shared" si="264"/>
        <v>0</v>
      </c>
      <c r="BA732" s="14">
        <f t="shared" si="265"/>
        <v>0</v>
      </c>
      <c r="BC732" s="14">
        <f t="shared" si="266"/>
        <v>0</v>
      </c>
      <c r="BE732" s="14">
        <f t="shared" si="267"/>
        <v>0</v>
      </c>
      <c r="BG732" s="14">
        <f t="shared" si="268"/>
        <v>0</v>
      </c>
      <c r="BI732" s="14">
        <f t="shared" si="269"/>
        <v>0</v>
      </c>
      <c r="BK732" s="14">
        <f t="shared" si="270"/>
        <v>0</v>
      </c>
      <c r="BM732" s="14">
        <f t="shared" si="271"/>
        <v>0</v>
      </c>
      <c r="BO732" s="14">
        <f t="shared" si="272"/>
        <v>0</v>
      </c>
      <c r="BQ732" s="14">
        <f t="shared" si="273"/>
        <v>0</v>
      </c>
      <c r="BS732" s="14">
        <f t="shared" si="274"/>
        <v>0</v>
      </c>
      <c r="BU732" s="14">
        <f t="shared" si="275"/>
        <v>0</v>
      </c>
      <c r="BW732" s="14">
        <f t="shared" si="276"/>
        <v>0</v>
      </c>
      <c r="BY732" s="14">
        <f t="shared" si="277"/>
        <v>0</v>
      </c>
      <c r="CA732" s="14">
        <f t="shared" si="278"/>
        <v>0</v>
      </c>
      <c r="CC732" s="14">
        <f t="shared" si="279"/>
        <v>0</v>
      </c>
      <c r="CE732" s="14">
        <f t="shared" si="280"/>
        <v>0</v>
      </c>
      <c r="CG732" s="14">
        <f t="shared" si="281"/>
        <v>0</v>
      </c>
      <c r="CI732" s="14">
        <f t="shared" si="282"/>
        <v>0</v>
      </c>
      <c r="CK732" s="14">
        <f t="shared" si="283"/>
        <v>0</v>
      </c>
      <c r="CM732" s="14">
        <f t="shared" si="284"/>
        <v>0</v>
      </c>
      <c r="CO732" s="14">
        <f t="shared" si="285"/>
        <v>0</v>
      </c>
      <c r="CQ732" s="14">
        <f t="shared" si="286"/>
        <v>0</v>
      </c>
      <c r="CS732" s="14">
        <f t="shared" si="287"/>
        <v>0</v>
      </c>
    </row>
    <row r="733" spans="2:97" x14ac:dyDescent="0.35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6" t="s">
        <v>1473</v>
      </c>
      <c r="AY733" s="14">
        <f t="shared" si="264"/>
        <v>0</v>
      </c>
      <c r="BA733" s="14">
        <f t="shared" si="265"/>
        <v>0</v>
      </c>
      <c r="BC733" s="14">
        <f t="shared" si="266"/>
        <v>0</v>
      </c>
      <c r="BE733" s="14">
        <f t="shared" si="267"/>
        <v>0</v>
      </c>
      <c r="BG733" s="14">
        <f t="shared" si="268"/>
        <v>0</v>
      </c>
      <c r="BI733" s="14">
        <f t="shared" si="269"/>
        <v>0</v>
      </c>
      <c r="BK733" s="14">
        <f t="shared" si="270"/>
        <v>0</v>
      </c>
      <c r="BM733" s="14">
        <f t="shared" si="271"/>
        <v>0</v>
      </c>
      <c r="BO733" s="14">
        <f t="shared" si="272"/>
        <v>0</v>
      </c>
      <c r="BQ733" s="14">
        <f t="shared" si="273"/>
        <v>0</v>
      </c>
      <c r="BS733" s="14">
        <f t="shared" si="274"/>
        <v>0</v>
      </c>
      <c r="BU733" s="14">
        <f t="shared" si="275"/>
        <v>0</v>
      </c>
      <c r="BW733" s="14">
        <f t="shared" si="276"/>
        <v>0</v>
      </c>
      <c r="BY733" s="14">
        <f t="shared" si="277"/>
        <v>0</v>
      </c>
      <c r="CA733" s="14">
        <f t="shared" si="278"/>
        <v>0</v>
      </c>
      <c r="CC733" s="14">
        <f t="shared" si="279"/>
        <v>0</v>
      </c>
      <c r="CE733" s="14">
        <f t="shared" si="280"/>
        <v>0</v>
      </c>
      <c r="CG733" s="14">
        <f t="shared" si="281"/>
        <v>0</v>
      </c>
      <c r="CI733" s="14">
        <f t="shared" si="282"/>
        <v>0</v>
      </c>
      <c r="CK733" s="14">
        <f t="shared" si="283"/>
        <v>0</v>
      </c>
      <c r="CM733" s="14">
        <f t="shared" si="284"/>
        <v>0</v>
      </c>
      <c r="CO733" s="14">
        <f t="shared" si="285"/>
        <v>0</v>
      </c>
      <c r="CQ733" s="14">
        <f t="shared" si="286"/>
        <v>0</v>
      </c>
      <c r="CS733" s="14">
        <f t="shared" si="287"/>
        <v>0</v>
      </c>
    </row>
    <row r="734" spans="2:97" x14ac:dyDescent="0.35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6" t="s">
        <v>1473</v>
      </c>
      <c r="AY734" s="14">
        <f t="shared" si="264"/>
        <v>0</v>
      </c>
      <c r="BA734" s="14">
        <f t="shared" si="265"/>
        <v>0</v>
      </c>
      <c r="BC734" s="14">
        <f t="shared" si="266"/>
        <v>0</v>
      </c>
      <c r="BE734" s="14">
        <f t="shared" si="267"/>
        <v>0</v>
      </c>
      <c r="BG734" s="14">
        <f t="shared" si="268"/>
        <v>0</v>
      </c>
      <c r="BI734" s="14">
        <f t="shared" si="269"/>
        <v>0</v>
      </c>
      <c r="BK734" s="14">
        <f t="shared" si="270"/>
        <v>0</v>
      </c>
      <c r="BM734" s="14">
        <f t="shared" si="271"/>
        <v>0</v>
      </c>
      <c r="BO734" s="14">
        <f t="shared" si="272"/>
        <v>0</v>
      </c>
      <c r="BQ734" s="14">
        <f t="shared" si="273"/>
        <v>0</v>
      </c>
      <c r="BS734" s="14">
        <f t="shared" si="274"/>
        <v>0</v>
      </c>
      <c r="BU734" s="14">
        <f t="shared" si="275"/>
        <v>0</v>
      </c>
      <c r="BW734" s="14">
        <f t="shared" si="276"/>
        <v>0</v>
      </c>
      <c r="BY734" s="14">
        <f t="shared" si="277"/>
        <v>0</v>
      </c>
      <c r="CA734" s="14">
        <f t="shared" si="278"/>
        <v>0</v>
      </c>
      <c r="CC734" s="14">
        <f t="shared" si="279"/>
        <v>0</v>
      </c>
      <c r="CE734" s="14">
        <f t="shared" si="280"/>
        <v>0</v>
      </c>
      <c r="CG734" s="14">
        <f t="shared" si="281"/>
        <v>0</v>
      </c>
      <c r="CI734" s="14">
        <f t="shared" si="282"/>
        <v>0</v>
      </c>
      <c r="CK734" s="14">
        <f t="shared" si="283"/>
        <v>0</v>
      </c>
      <c r="CM734" s="14">
        <f t="shared" si="284"/>
        <v>0</v>
      </c>
      <c r="CO734" s="14">
        <f t="shared" si="285"/>
        <v>0</v>
      </c>
      <c r="CQ734" s="14">
        <f t="shared" si="286"/>
        <v>0</v>
      </c>
      <c r="CS734" s="14">
        <f t="shared" si="287"/>
        <v>0</v>
      </c>
    </row>
    <row r="735" spans="2:97" x14ac:dyDescent="0.3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6" t="s">
        <v>1473</v>
      </c>
      <c r="AY735" s="14">
        <f t="shared" si="264"/>
        <v>0</v>
      </c>
      <c r="BA735" s="14">
        <f t="shared" si="265"/>
        <v>0</v>
      </c>
      <c r="BC735" s="14">
        <f t="shared" si="266"/>
        <v>0</v>
      </c>
      <c r="BE735" s="14">
        <f t="shared" si="267"/>
        <v>0</v>
      </c>
      <c r="BG735" s="14">
        <f t="shared" si="268"/>
        <v>0</v>
      </c>
      <c r="BI735" s="14">
        <f t="shared" si="269"/>
        <v>0</v>
      </c>
      <c r="BK735" s="14">
        <f t="shared" si="270"/>
        <v>0</v>
      </c>
      <c r="BM735" s="14">
        <f t="shared" si="271"/>
        <v>0</v>
      </c>
      <c r="BO735" s="14">
        <f t="shared" si="272"/>
        <v>0</v>
      </c>
      <c r="BQ735" s="14">
        <f t="shared" si="273"/>
        <v>0</v>
      </c>
      <c r="BS735" s="14">
        <f t="shared" si="274"/>
        <v>0</v>
      </c>
      <c r="BU735" s="14">
        <f t="shared" si="275"/>
        <v>0</v>
      </c>
      <c r="BW735" s="14">
        <f t="shared" si="276"/>
        <v>0</v>
      </c>
      <c r="BY735" s="14">
        <f t="shared" si="277"/>
        <v>0</v>
      </c>
      <c r="CA735" s="14">
        <f t="shared" si="278"/>
        <v>0</v>
      </c>
      <c r="CC735" s="14">
        <f t="shared" si="279"/>
        <v>0</v>
      </c>
      <c r="CE735" s="14">
        <f t="shared" si="280"/>
        <v>0</v>
      </c>
      <c r="CG735" s="14">
        <f t="shared" si="281"/>
        <v>0</v>
      </c>
      <c r="CI735" s="14">
        <f t="shared" si="282"/>
        <v>0</v>
      </c>
      <c r="CK735" s="14">
        <f t="shared" si="283"/>
        <v>0</v>
      </c>
      <c r="CM735" s="14">
        <f t="shared" si="284"/>
        <v>0</v>
      </c>
      <c r="CO735" s="14">
        <f t="shared" si="285"/>
        <v>0</v>
      </c>
      <c r="CQ735" s="14">
        <f t="shared" si="286"/>
        <v>0</v>
      </c>
      <c r="CS735" s="14">
        <f t="shared" si="287"/>
        <v>0</v>
      </c>
    </row>
    <row r="736" spans="2:97" x14ac:dyDescent="0.35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6" t="s">
        <v>1473</v>
      </c>
      <c r="AY736" s="14">
        <f t="shared" si="264"/>
        <v>0</v>
      </c>
      <c r="BA736" s="14">
        <f t="shared" si="265"/>
        <v>0</v>
      </c>
      <c r="BC736" s="14">
        <f t="shared" si="266"/>
        <v>0</v>
      </c>
      <c r="BE736" s="14">
        <f t="shared" si="267"/>
        <v>0</v>
      </c>
      <c r="BG736" s="14">
        <f t="shared" si="268"/>
        <v>0</v>
      </c>
      <c r="BI736" s="14">
        <f t="shared" si="269"/>
        <v>0</v>
      </c>
      <c r="BK736" s="14">
        <f t="shared" si="270"/>
        <v>0</v>
      </c>
      <c r="BM736" s="14">
        <f t="shared" si="271"/>
        <v>0</v>
      </c>
      <c r="BO736" s="14">
        <f t="shared" si="272"/>
        <v>0</v>
      </c>
      <c r="BQ736" s="14">
        <f t="shared" si="273"/>
        <v>0</v>
      </c>
      <c r="BS736" s="14">
        <f t="shared" si="274"/>
        <v>0</v>
      </c>
      <c r="BU736" s="14">
        <f t="shared" si="275"/>
        <v>0</v>
      </c>
      <c r="BW736" s="14">
        <f t="shared" si="276"/>
        <v>0</v>
      </c>
      <c r="BY736" s="14">
        <f t="shared" si="277"/>
        <v>0</v>
      </c>
      <c r="CA736" s="14">
        <f t="shared" si="278"/>
        <v>0</v>
      </c>
      <c r="CC736" s="14">
        <f t="shared" si="279"/>
        <v>0</v>
      </c>
      <c r="CE736" s="14">
        <f t="shared" si="280"/>
        <v>0</v>
      </c>
      <c r="CG736" s="14">
        <f t="shared" si="281"/>
        <v>0</v>
      </c>
      <c r="CI736" s="14">
        <f t="shared" si="282"/>
        <v>0</v>
      </c>
      <c r="CK736" s="14">
        <f t="shared" si="283"/>
        <v>0</v>
      </c>
      <c r="CM736" s="14">
        <f t="shared" si="284"/>
        <v>0</v>
      </c>
      <c r="CO736" s="14">
        <f t="shared" si="285"/>
        <v>0</v>
      </c>
      <c r="CQ736" s="14">
        <f t="shared" si="286"/>
        <v>0</v>
      </c>
      <c r="CS736" s="14">
        <f t="shared" si="287"/>
        <v>0</v>
      </c>
    </row>
    <row r="737" spans="2:97" x14ac:dyDescent="0.35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6" t="s">
        <v>1473</v>
      </c>
      <c r="AY737" s="14">
        <f t="shared" si="264"/>
        <v>0</v>
      </c>
      <c r="BA737" s="14">
        <f t="shared" si="265"/>
        <v>0</v>
      </c>
      <c r="BC737" s="14">
        <f t="shared" si="266"/>
        <v>0</v>
      </c>
      <c r="BE737" s="14">
        <f t="shared" si="267"/>
        <v>0</v>
      </c>
      <c r="BG737" s="14">
        <f t="shared" si="268"/>
        <v>0</v>
      </c>
      <c r="BI737" s="14">
        <f t="shared" si="269"/>
        <v>0</v>
      </c>
      <c r="BK737" s="14">
        <f t="shared" si="270"/>
        <v>0</v>
      </c>
      <c r="BM737" s="14">
        <f t="shared" si="271"/>
        <v>0</v>
      </c>
      <c r="BO737" s="14">
        <f t="shared" si="272"/>
        <v>0</v>
      </c>
      <c r="BQ737" s="14">
        <f t="shared" si="273"/>
        <v>0</v>
      </c>
      <c r="BS737" s="14">
        <f t="shared" si="274"/>
        <v>0</v>
      </c>
      <c r="BU737" s="14">
        <f t="shared" si="275"/>
        <v>0</v>
      </c>
      <c r="BW737" s="14">
        <f t="shared" si="276"/>
        <v>0</v>
      </c>
      <c r="BY737" s="14">
        <f t="shared" si="277"/>
        <v>0</v>
      </c>
      <c r="CA737" s="14">
        <f t="shared" si="278"/>
        <v>0</v>
      </c>
      <c r="CC737" s="14">
        <f t="shared" si="279"/>
        <v>0</v>
      </c>
      <c r="CE737" s="14">
        <f t="shared" si="280"/>
        <v>0</v>
      </c>
      <c r="CG737" s="14">
        <f t="shared" si="281"/>
        <v>0</v>
      </c>
      <c r="CI737" s="14">
        <f t="shared" si="282"/>
        <v>0</v>
      </c>
      <c r="CK737" s="14">
        <f t="shared" si="283"/>
        <v>0</v>
      </c>
      <c r="CM737" s="14">
        <f t="shared" si="284"/>
        <v>0</v>
      </c>
      <c r="CO737" s="14">
        <f t="shared" si="285"/>
        <v>0</v>
      </c>
      <c r="CQ737" s="14">
        <f t="shared" si="286"/>
        <v>0</v>
      </c>
      <c r="CS737" s="14">
        <f t="shared" si="287"/>
        <v>0</v>
      </c>
    </row>
    <row r="738" spans="2:97" x14ac:dyDescent="0.35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6" t="s">
        <v>1473</v>
      </c>
      <c r="AY738" s="14">
        <f t="shared" si="264"/>
        <v>0</v>
      </c>
      <c r="BA738" s="14">
        <f t="shared" si="265"/>
        <v>0</v>
      </c>
      <c r="BC738" s="14">
        <f t="shared" si="266"/>
        <v>0</v>
      </c>
      <c r="BE738" s="14">
        <f t="shared" si="267"/>
        <v>0</v>
      </c>
      <c r="BG738" s="14">
        <f t="shared" si="268"/>
        <v>0</v>
      </c>
      <c r="BI738" s="14">
        <f t="shared" si="269"/>
        <v>0</v>
      </c>
      <c r="BK738" s="14">
        <f t="shared" si="270"/>
        <v>0</v>
      </c>
      <c r="BM738" s="14">
        <f t="shared" si="271"/>
        <v>0</v>
      </c>
      <c r="BO738" s="14">
        <f t="shared" si="272"/>
        <v>0</v>
      </c>
      <c r="BQ738" s="14">
        <f t="shared" si="273"/>
        <v>0</v>
      </c>
      <c r="BS738" s="14">
        <f t="shared" si="274"/>
        <v>0</v>
      </c>
      <c r="BU738" s="14">
        <f t="shared" si="275"/>
        <v>0</v>
      </c>
      <c r="BW738" s="14">
        <f t="shared" si="276"/>
        <v>0</v>
      </c>
      <c r="BY738" s="14">
        <f t="shared" si="277"/>
        <v>0</v>
      </c>
      <c r="CA738" s="14">
        <f t="shared" si="278"/>
        <v>0</v>
      </c>
      <c r="CC738" s="14">
        <f t="shared" si="279"/>
        <v>0</v>
      </c>
      <c r="CE738" s="14">
        <f t="shared" si="280"/>
        <v>0</v>
      </c>
      <c r="CG738" s="14">
        <f t="shared" si="281"/>
        <v>0</v>
      </c>
      <c r="CI738" s="14">
        <f t="shared" si="282"/>
        <v>0</v>
      </c>
      <c r="CK738" s="14">
        <f t="shared" si="283"/>
        <v>0</v>
      </c>
      <c r="CM738" s="14">
        <f t="shared" si="284"/>
        <v>0</v>
      </c>
      <c r="CO738" s="14">
        <f t="shared" si="285"/>
        <v>0</v>
      </c>
      <c r="CQ738" s="14">
        <f t="shared" si="286"/>
        <v>0</v>
      </c>
      <c r="CS738" s="14">
        <f t="shared" si="287"/>
        <v>0</v>
      </c>
    </row>
    <row r="739" spans="2:97" x14ac:dyDescent="0.35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6" t="s">
        <v>1473</v>
      </c>
      <c r="AY739" s="14">
        <f t="shared" si="264"/>
        <v>0</v>
      </c>
      <c r="BA739" s="14">
        <f t="shared" si="265"/>
        <v>0</v>
      </c>
      <c r="BC739" s="14">
        <f t="shared" si="266"/>
        <v>0</v>
      </c>
      <c r="BE739" s="14">
        <f t="shared" si="267"/>
        <v>0</v>
      </c>
      <c r="BG739" s="14">
        <f t="shared" si="268"/>
        <v>0</v>
      </c>
      <c r="BI739" s="14">
        <f t="shared" si="269"/>
        <v>0</v>
      </c>
      <c r="BK739" s="14">
        <f t="shared" si="270"/>
        <v>0</v>
      </c>
      <c r="BM739" s="14">
        <f t="shared" si="271"/>
        <v>0</v>
      </c>
      <c r="BO739" s="14">
        <f t="shared" si="272"/>
        <v>0</v>
      </c>
      <c r="BQ739" s="14">
        <f t="shared" si="273"/>
        <v>0</v>
      </c>
      <c r="BS739" s="14">
        <f t="shared" si="274"/>
        <v>0</v>
      </c>
      <c r="BU739" s="14">
        <f t="shared" si="275"/>
        <v>0</v>
      </c>
      <c r="BW739" s="14">
        <f t="shared" si="276"/>
        <v>0</v>
      </c>
      <c r="BY739" s="14">
        <f t="shared" si="277"/>
        <v>0</v>
      </c>
      <c r="CA739" s="14">
        <f t="shared" si="278"/>
        <v>0</v>
      </c>
      <c r="CC739" s="14">
        <f t="shared" si="279"/>
        <v>0</v>
      </c>
      <c r="CE739" s="14">
        <f t="shared" si="280"/>
        <v>0</v>
      </c>
      <c r="CG739" s="14">
        <f t="shared" si="281"/>
        <v>0</v>
      </c>
      <c r="CI739" s="14">
        <f t="shared" si="282"/>
        <v>0</v>
      </c>
      <c r="CK739" s="14">
        <f t="shared" si="283"/>
        <v>0</v>
      </c>
      <c r="CM739" s="14">
        <f t="shared" si="284"/>
        <v>0</v>
      </c>
      <c r="CO739" s="14">
        <f t="shared" si="285"/>
        <v>0</v>
      </c>
      <c r="CQ739" s="14">
        <f t="shared" si="286"/>
        <v>0</v>
      </c>
      <c r="CS739" s="14">
        <f t="shared" si="287"/>
        <v>0</v>
      </c>
    </row>
    <row r="740" spans="2:97" x14ac:dyDescent="0.35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6" t="s">
        <v>1473</v>
      </c>
      <c r="AY740" s="14">
        <f t="shared" si="264"/>
        <v>0</v>
      </c>
      <c r="BA740" s="14">
        <f t="shared" si="265"/>
        <v>0</v>
      </c>
      <c r="BC740" s="14">
        <f t="shared" si="266"/>
        <v>0</v>
      </c>
      <c r="BE740" s="14">
        <f t="shared" si="267"/>
        <v>0</v>
      </c>
      <c r="BG740" s="14">
        <f t="shared" si="268"/>
        <v>0</v>
      </c>
      <c r="BI740" s="14">
        <f t="shared" si="269"/>
        <v>0</v>
      </c>
      <c r="BK740" s="14">
        <f t="shared" si="270"/>
        <v>0</v>
      </c>
      <c r="BM740" s="14">
        <f t="shared" si="271"/>
        <v>0</v>
      </c>
      <c r="BO740" s="14">
        <f t="shared" si="272"/>
        <v>0</v>
      </c>
      <c r="BQ740" s="14">
        <f t="shared" si="273"/>
        <v>0</v>
      </c>
      <c r="BS740" s="14">
        <f t="shared" si="274"/>
        <v>0</v>
      </c>
      <c r="BU740" s="14">
        <f t="shared" si="275"/>
        <v>0</v>
      </c>
      <c r="BW740" s="14">
        <f t="shared" si="276"/>
        <v>0</v>
      </c>
      <c r="BY740" s="14">
        <f t="shared" si="277"/>
        <v>0</v>
      </c>
      <c r="CA740" s="14">
        <f t="shared" si="278"/>
        <v>0</v>
      </c>
      <c r="CC740" s="14">
        <f t="shared" si="279"/>
        <v>0</v>
      </c>
      <c r="CE740" s="14">
        <f t="shared" si="280"/>
        <v>0</v>
      </c>
      <c r="CG740" s="14">
        <f t="shared" si="281"/>
        <v>0</v>
      </c>
      <c r="CI740" s="14">
        <f t="shared" si="282"/>
        <v>0</v>
      </c>
      <c r="CK740" s="14">
        <f t="shared" si="283"/>
        <v>0</v>
      </c>
      <c r="CM740" s="14">
        <f t="shared" si="284"/>
        <v>0</v>
      </c>
      <c r="CO740" s="14">
        <f t="shared" si="285"/>
        <v>0</v>
      </c>
      <c r="CQ740" s="14">
        <f t="shared" si="286"/>
        <v>0</v>
      </c>
      <c r="CS740" s="14">
        <f t="shared" si="287"/>
        <v>0</v>
      </c>
    </row>
    <row r="741" spans="2:97" x14ac:dyDescent="0.35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6" t="s">
        <v>1473</v>
      </c>
      <c r="AY741" s="14">
        <f t="shared" si="264"/>
        <v>0</v>
      </c>
      <c r="BA741" s="14">
        <f t="shared" si="265"/>
        <v>0</v>
      </c>
      <c r="BC741" s="14">
        <f t="shared" si="266"/>
        <v>0</v>
      </c>
      <c r="BE741" s="14">
        <f t="shared" si="267"/>
        <v>0</v>
      </c>
      <c r="BG741" s="14">
        <f t="shared" si="268"/>
        <v>0</v>
      </c>
      <c r="BI741" s="14">
        <f t="shared" si="269"/>
        <v>0</v>
      </c>
      <c r="BK741" s="14">
        <f t="shared" si="270"/>
        <v>0</v>
      </c>
      <c r="BM741" s="14">
        <f t="shared" si="271"/>
        <v>0</v>
      </c>
      <c r="BO741" s="14">
        <f t="shared" si="272"/>
        <v>0</v>
      </c>
      <c r="BQ741" s="14">
        <f t="shared" si="273"/>
        <v>0</v>
      </c>
      <c r="BS741" s="14">
        <f t="shared" si="274"/>
        <v>0</v>
      </c>
      <c r="BU741" s="14">
        <f t="shared" si="275"/>
        <v>0</v>
      </c>
      <c r="BW741" s="14">
        <f t="shared" si="276"/>
        <v>0</v>
      </c>
      <c r="BY741" s="14">
        <f t="shared" si="277"/>
        <v>0</v>
      </c>
      <c r="CA741" s="14">
        <f t="shared" si="278"/>
        <v>0</v>
      </c>
      <c r="CC741" s="14">
        <f t="shared" si="279"/>
        <v>0</v>
      </c>
      <c r="CE741" s="14">
        <f t="shared" si="280"/>
        <v>0</v>
      </c>
      <c r="CG741" s="14">
        <f t="shared" si="281"/>
        <v>0</v>
      </c>
      <c r="CI741" s="14">
        <f t="shared" si="282"/>
        <v>0</v>
      </c>
      <c r="CK741" s="14">
        <f t="shared" si="283"/>
        <v>0</v>
      </c>
      <c r="CM741" s="14">
        <f t="shared" si="284"/>
        <v>0</v>
      </c>
      <c r="CO741" s="14">
        <f t="shared" si="285"/>
        <v>0</v>
      </c>
      <c r="CQ741" s="14">
        <f t="shared" si="286"/>
        <v>0</v>
      </c>
      <c r="CS741" s="14">
        <f t="shared" si="287"/>
        <v>0</v>
      </c>
    </row>
    <row r="742" spans="2:97" x14ac:dyDescent="0.35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6" t="s">
        <v>1473</v>
      </c>
      <c r="AY742" s="14">
        <f t="shared" si="264"/>
        <v>0</v>
      </c>
      <c r="BA742" s="14">
        <f t="shared" si="265"/>
        <v>0</v>
      </c>
      <c r="BC742" s="14">
        <f t="shared" si="266"/>
        <v>0</v>
      </c>
      <c r="BE742" s="14">
        <f t="shared" si="267"/>
        <v>0</v>
      </c>
      <c r="BG742" s="14">
        <f t="shared" si="268"/>
        <v>0</v>
      </c>
      <c r="BI742" s="14">
        <f t="shared" si="269"/>
        <v>0</v>
      </c>
      <c r="BK742" s="14">
        <f t="shared" si="270"/>
        <v>0</v>
      </c>
      <c r="BM742" s="14">
        <f t="shared" si="271"/>
        <v>0</v>
      </c>
      <c r="BO742" s="14">
        <f t="shared" si="272"/>
        <v>0</v>
      </c>
      <c r="BQ742" s="14">
        <f t="shared" si="273"/>
        <v>0</v>
      </c>
      <c r="BS742" s="14">
        <f t="shared" si="274"/>
        <v>0</v>
      </c>
      <c r="BU742" s="14">
        <f t="shared" si="275"/>
        <v>0</v>
      </c>
      <c r="BW742" s="14">
        <f t="shared" si="276"/>
        <v>0</v>
      </c>
      <c r="BY742" s="14">
        <f t="shared" si="277"/>
        <v>0</v>
      </c>
      <c r="CA742" s="14">
        <f t="shared" si="278"/>
        <v>0</v>
      </c>
      <c r="CC742" s="14">
        <f t="shared" si="279"/>
        <v>0</v>
      </c>
      <c r="CE742" s="14">
        <f t="shared" si="280"/>
        <v>0</v>
      </c>
      <c r="CG742" s="14">
        <f t="shared" si="281"/>
        <v>0</v>
      </c>
      <c r="CI742" s="14">
        <f t="shared" si="282"/>
        <v>0</v>
      </c>
      <c r="CK742" s="14">
        <f t="shared" si="283"/>
        <v>0</v>
      </c>
      <c r="CM742" s="14">
        <f t="shared" si="284"/>
        <v>0</v>
      </c>
      <c r="CO742" s="14">
        <f t="shared" si="285"/>
        <v>0</v>
      </c>
      <c r="CQ742" s="14">
        <f t="shared" si="286"/>
        <v>0</v>
      </c>
      <c r="CS742" s="14">
        <f t="shared" si="287"/>
        <v>0</v>
      </c>
    </row>
    <row r="743" spans="2:97" x14ac:dyDescent="0.35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6" t="s">
        <v>1473</v>
      </c>
      <c r="AY743" s="14">
        <f t="shared" si="264"/>
        <v>0</v>
      </c>
      <c r="BA743" s="14">
        <f t="shared" si="265"/>
        <v>0</v>
      </c>
      <c r="BC743" s="14">
        <f t="shared" si="266"/>
        <v>0</v>
      </c>
      <c r="BE743" s="14">
        <f t="shared" si="267"/>
        <v>0</v>
      </c>
      <c r="BG743" s="14">
        <f t="shared" si="268"/>
        <v>0</v>
      </c>
      <c r="BI743" s="14">
        <f t="shared" si="269"/>
        <v>0</v>
      </c>
      <c r="BK743" s="14">
        <f t="shared" si="270"/>
        <v>0</v>
      </c>
      <c r="BM743" s="14">
        <f t="shared" si="271"/>
        <v>0</v>
      </c>
      <c r="BO743" s="14">
        <f t="shared" si="272"/>
        <v>0</v>
      </c>
      <c r="BQ743" s="14">
        <f t="shared" si="273"/>
        <v>0</v>
      </c>
      <c r="BS743" s="14">
        <f t="shared" si="274"/>
        <v>0</v>
      </c>
      <c r="BU743" s="14">
        <f t="shared" si="275"/>
        <v>0</v>
      </c>
      <c r="BW743" s="14">
        <f t="shared" si="276"/>
        <v>0</v>
      </c>
      <c r="BY743" s="14">
        <f t="shared" si="277"/>
        <v>0</v>
      </c>
      <c r="CA743" s="14">
        <f t="shared" si="278"/>
        <v>0</v>
      </c>
      <c r="CC743" s="14">
        <f t="shared" si="279"/>
        <v>0</v>
      </c>
      <c r="CE743" s="14">
        <f t="shared" si="280"/>
        <v>0</v>
      </c>
      <c r="CG743" s="14">
        <f t="shared" si="281"/>
        <v>0</v>
      </c>
      <c r="CI743" s="14">
        <f t="shared" si="282"/>
        <v>0</v>
      </c>
      <c r="CK743" s="14">
        <f t="shared" si="283"/>
        <v>0</v>
      </c>
      <c r="CM743" s="14">
        <f t="shared" si="284"/>
        <v>0</v>
      </c>
      <c r="CO743" s="14">
        <f t="shared" si="285"/>
        <v>0</v>
      </c>
      <c r="CQ743" s="14">
        <f t="shared" si="286"/>
        <v>0</v>
      </c>
      <c r="CS743" s="14">
        <f t="shared" si="287"/>
        <v>0</v>
      </c>
    </row>
    <row r="744" spans="2:97" x14ac:dyDescent="0.35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6" t="s">
        <v>1473</v>
      </c>
      <c r="AY744" s="14">
        <f t="shared" si="264"/>
        <v>0</v>
      </c>
      <c r="BA744" s="14">
        <f t="shared" si="265"/>
        <v>0</v>
      </c>
      <c r="BC744" s="14">
        <f t="shared" si="266"/>
        <v>0</v>
      </c>
      <c r="BE744" s="14">
        <f t="shared" si="267"/>
        <v>0</v>
      </c>
      <c r="BG744" s="14">
        <f t="shared" si="268"/>
        <v>0</v>
      </c>
      <c r="BI744" s="14">
        <f t="shared" si="269"/>
        <v>0</v>
      </c>
      <c r="BK744" s="14">
        <f t="shared" si="270"/>
        <v>0</v>
      </c>
      <c r="BM744" s="14">
        <f t="shared" si="271"/>
        <v>0</v>
      </c>
      <c r="BO744" s="14">
        <f t="shared" si="272"/>
        <v>0</v>
      </c>
      <c r="BQ744" s="14">
        <f t="shared" si="273"/>
        <v>0</v>
      </c>
      <c r="BS744" s="14">
        <f t="shared" si="274"/>
        <v>0</v>
      </c>
      <c r="BU744" s="14">
        <f t="shared" si="275"/>
        <v>0</v>
      </c>
      <c r="BW744" s="14">
        <f t="shared" si="276"/>
        <v>0</v>
      </c>
      <c r="BY744" s="14">
        <f t="shared" si="277"/>
        <v>0</v>
      </c>
      <c r="CA744" s="14">
        <f t="shared" si="278"/>
        <v>0</v>
      </c>
      <c r="CC744" s="14">
        <f t="shared" si="279"/>
        <v>0</v>
      </c>
      <c r="CE744" s="14">
        <f t="shared" si="280"/>
        <v>0</v>
      </c>
      <c r="CG744" s="14">
        <f t="shared" si="281"/>
        <v>0</v>
      </c>
      <c r="CI744" s="14">
        <f t="shared" si="282"/>
        <v>0</v>
      </c>
      <c r="CK744" s="14">
        <f t="shared" si="283"/>
        <v>0</v>
      </c>
      <c r="CM744" s="14">
        <f t="shared" si="284"/>
        <v>0</v>
      </c>
      <c r="CO744" s="14">
        <f t="shared" si="285"/>
        <v>0</v>
      </c>
      <c r="CQ744" s="14">
        <f t="shared" si="286"/>
        <v>0</v>
      </c>
      <c r="CS744" s="14">
        <f t="shared" si="287"/>
        <v>0</v>
      </c>
    </row>
    <row r="745" spans="2:97" x14ac:dyDescent="0.3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6" t="s">
        <v>1473</v>
      </c>
      <c r="AY745" s="14">
        <f t="shared" si="264"/>
        <v>0</v>
      </c>
      <c r="BA745" s="14">
        <f t="shared" si="265"/>
        <v>0</v>
      </c>
      <c r="BC745" s="14">
        <f t="shared" si="266"/>
        <v>0</v>
      </c>
      <c r="BE745" s="14">
        <f t="shared" si="267"/>
        <v>0</v>
      </c>
      <c r="BG745" s="14">
        <f t="shared" si="268"/>
        <v>0</v>
      </c>
      <c r="BI745" s="14">
        <f t="shared" si="269"/>
        <v>0</v>
      </c>
      <c r="BK745" s="14">
        <f t="shared" si="270"/>
        <v>0</v>
      </c>
      <c r="BM745" s="14">
        <f t="shared" si="271"/>
        <v>0</v>
      </c>
      <c r="BO745" s="14">
        <f t="shared" si="272"/>
        <v>0</v>
      </c>
      <c r="BQ745" s="14">
        <f t="shared" si="273"/>
        <v>0</v>
      </c>
      <c r="BS745" s="14">
        <f t="shared" si="274"/>
        <v>0</v>
      </c>
      <c r="BU745" s="14">
        <f t="shared" si="275"/>
        <v>0</v>
      </c>
      <c r="BW745" s="14">
        <f t="shared" si="276"/>
        <v>0</v>
      </c>
      <c r="BY745" s="14">
        <f t="shared" si="277"/>
        <v>0</v>
      </c>
      <c r="CA745" s="14">
        <f t="shared" si="278"/>
        <v>0</v>
      </c>
      <c r="CC745" s="14">
        <f t="shared" si="279"/>
        <v>0</v>
      </c>
      <c r="CE745" s="14">
        <f t="shared" si="280"/>
        <v>0</v>
      </c>
      <c r="CG745" s="14">
        <f t="shared" si="281"/>
        <v>0</v>
      </c>
      <c r="CI745" s="14">
        <f t="shared" si="282"/>
        <v>0</v>
      </c>
      <c r="CK745" s="14">
        <f t="shared" si="283"/>
        <v>0</v>
      </c>
      <c r="CM745" s="14">
        <f t="shared" si="284"/>
        <v>0</v>
      </c>
      <c r="CO745" s="14">
        <f t="shared" si="285"/>
        <v>0</v>
      </c>
      <c r="CQ745" s="14">
        <f t="shared" si="286"/>
        <v>0</v>
      </c>
      <c r="CS745" s="14">
        <f t="shared" si="287"/>
        <v>0</v>
      </c>
    </row>
    <row r="746" spans="2:97" x14ac:dyDescent="0.35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6" t="s">
        <v>1473</v>
      </c>
      <c r="AY746" s="14">
        <f t="shared" si="264"/>
        <v>0</v>
      </c>
      <c r="BA746" s="14">
        <f t="shared" si="265"/>
        <v>0</v>
      </c>
      <c r="BC746" s="14">
        <f t="shared" si="266"/>
        <v>0</v>
      </c>
      <c r="BE746" s="14">
        <f t="shared" si="267"/>
        <v>0</v>
      </c>
      <c r="BG746" s="14">
        <f t="shared" si="268"/>
        <v>0</v>
      </c>
      <c r="BI746" s="14">
        <f t="shared" si="269"/>
        <v>0</v>
      </c>
      <c r="BK746" s="14">
        <f t="shared" si="270"/>
        <v>0</v>
      </c>
      <c r="BM746" s="14">
        <f t="shared" si="271"/>
        <v>0</v>
      </c>
      <c r="BO746" s="14">
        <f t="shared" si="272"/>
        <v>0</v>
      </c>
      <c r="BQ746" s="14">
        <f t="shared" si="273"/>
        <v>0</v>
      </c>
      <c r="BS746" s="14">
        <f t="shared" si="274"/>
        <v>0</v>
      </c>
      <c r="BU746" s="14">
        <f t="shared" si="275"/>
        <v>0</v>
      </c>
      <c r="BW746" s="14">
        <f t="shared" si="276"/>
        <v>0</v>
      </c>
      <c r="BY746" s="14">
        <f t="shared" si="277"/>
        <v>0</v>
      </c>
      <c r="CA746" s="14">
        <f t="shared" si="278"/>
        <v>0</v>
      </c>
      <c r="CC746" s="14">
        <f t="shared" si="279"/>
        <v>0</v>
      </c>
      <c r="CE746" s="14">
        <f t="shared" si="280"/>
        <v>0</v>
      </c>
      <c r="CG746" s="14">
        <f t="shared" si="281"/>
        <v>0</v>
      </c>
      <c r="CI746" s="14">
        <f t="shared" si="282"/>
        <v>0</v>
      </c>
      <c r="CK746" s="14">
        <f t="shared" si="283"/>
        <v>0</v>
      </c>
      <c r="CM746" s="14">
        <f t="shared" si="284"/>
        <v>0</v>
      </c>
      <c r="CO746" s="14">
        <f t="shared" si="285"/>
        <v>0</v>
      </c>
      <c r="CQ746" s="14">
        <f t="shared" si="286"/>
        <v>0</v>
      </c>
      <c r="CS746" s="14">
        <f t="shared" si="287"/>
        <v>0</v>
      </c>
    </row>
    <row r="747" spans="2:97" x14ac:dyDescent="0.35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6" t="s">
        <v>1473</v>
      </c>
      <c r="AY747" s="14">
        <f t="shared" si="264"/>
        <v>0</v>
      </c>
      <c r="BA747" s="14">
        <f t="shared" si="265"/>
        <v>0</v>
      </c>
      <c r="BC747" s="14">
        <f t="shared" si="266"/>
        <v>0</v>
      </c>
      <c r="BE747" s="14">
        <f t="shared" si="267"/>
        <v>0</v>
      </c>
      <c r="BG747" s="14">
        <f t="shared" si="268"/>
        <v>0</v>
      </c>
      <c r="BI747" s="14">
        <f t="shared" si="269"/>
        <v>0</v>
      </c>
      <c r="BK747" s="14">
        <f t="shared" si="270"/>
        <v>0</v>
      </c>
      <c r="BM747" s="14">
        <f t="shared" si="271"/>
        <v>0</v>
      </c>
      <c r="BO747" s="14">
        <f t="shared" si="272"/>
        <v>0</v>
      </c>
      <c r="BQ747" s="14">
        <f t="shared" si="273"/>
        <v>0</v>
      </c>
      <c r="BS747" s="14">
        <f t="shared" si="274"/>
        <v>0</v>
      </c>
      <c r="BU747" s="14">
        <f t="shared" si="275"/>
        <v>0</v>
      </c>
      <c r="BW747" s="14">
        <f t="shared" si="276"/>
        <v>0</v>
      </c>
      <c r="BY747" s="14">
        <f t="shared" si="277"/>
        <v>0</v>
      </c>
      <c r="CA747" s="14">
        <f t="shared" si="278"/>
        <v>0</v>
      </c>
      <c r="CC747" s="14">
        <f t="shared" si="279"/>
        <v>0</v>
      </c>
      <c r="CE747" s="14">
        <f t="shared" si="280"/>
        <v>0</v>
      </c>
      <c r="CG747" s="14">
        <f t="shared" si="281"/>
        <v>0</v>
      </c>
      <c r="CI747" s="14">
        <f t="shared" si="282"/>
        <v>0</v>
      </c>
      <c r="CK747" s="14">
        <f t="shared" si="283"/>
        <v>0</v>
      </c>
      <c r="CM747" s="14">
        <f t="shared" si="284"/>
        <v>0</v>
      </c>
      <c r="CO747" s="14">
        <f t="shared" si="285"/>
        <v>0</v>
      </c>
      <c r="CQ747" s="14">
        <f t="shared" si="286"/>
        <v>0</v>
      </c>
      <c r="CS747" s="14">
        <f t="shared" si="287"/>
        <v>0</v>
      </c>
    </row>
    <row r="748" spans="2:97" x14ac:dyDescent="0.35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6" t="s">
        <v>1473</v>
      </c>
      <c r="AY748" s="14">
        <f t="shared" si="264"/>
        <v>0</v>
      </c>
      <c r="BA748" s="14">
        <f t="shared" si="265"/>
        <v>0</v>
      </c>
      <c r="BC748" s="14">
        <f t="shared" si="266"/>
        <v>0</v>
      </c>
      <c r="BE748" s="14">
        <f t="shared" si="267"/>
        <v>0</v>
      </c>
      <c r="BG748" s="14">
        <f t="shared" si="268"/>
        <v>0</v>
      </c>
      <c r="BI748" s="14">
        <f t="shared" si="269"/>
        <v>0</v>
      </c>
      <c r="BK748" s="14">
        <f t="shared" si="270"/>
        <v>0</v>
      </c>
      <c r="BM748" s="14">
        <f t="shared" si="271"/>
        <v>0</v>
      </c>
      <c r="BO748" s="14">
        <f t="shared" si="272"/>
        <v>0</v>
      </c>
      <c r="BQ748" s="14">
        <f t="shared" si="273"/>
        <v>0</v>
      </c>
      <c r="BS748" s="14">
        <f t="shared" si="274"/>
        <v>0</v>
      </c>
      <c r="BU748" s="14">
        <f t="shared" si="275"/>
        <v>0</v>
      </c>
      <c r="BW748" s="14">
        <f t="shared" si="276"/>
        <v>0</v>
      </c>
      <c r="BY748" s="14">
        <f t="shared" si="277"/>
        <v>0</v>
      </c>
      <c r="CA748" s="14">
        <f t="shared" si="278"/>
        <v>0</v>
      </c>
      <c r="CC748" s="14">
        <f t="shared" si="279"/>
        <v>0</v>
      </c>
      <c r="CE748" s="14">
        <f t="shared" si="280"/>
        <v>0</v>
      </c>
      <c r="CG748" s="14">
        <f t="shared" si="281"/>
        <v>0</v>
      </c>
      <c r="CI748" s="14">
        <f t="shared" si="282"/>
        <v>0</v>
      </c>
      <c r="CK748" s="14">
        <f t="shared" si="283"/>
        <v>0</v>
      </c>
      <c r="CM748" s="14">
        <f t="shared" si="284"/>
        <v>0</v>
      </c>
      <c r="CO748" s="14">
        <f t="shared" si="285"/>
        <v>0</v>
      </c>
      <c r="CQ748" s="14">
        <f t="shared" si="286"/>
        <v>0</v>
      </c>
      <c r="CS748" s="14">
        <f t="shared" si="287"/>
        <v>0</v>
      </c>
    </row>
    <row r="749" spans="2:97" x14ac:dyDescent="0.35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6" t="s">
        <v>1473</v>
      </c>
      <c r="AY749" s="14">
        <f t="shared" si="264"/>
        <v>0</v>
      </c>
      <c r="BA749" s="14">
        <f t="shared" si="265"/>
        <v>0</v>
      </c>
      <c r="BC749" s="14">
        <f t="shared" si="266"/>
        <v>0</v>
      </c>
      <c r="BE749" s="14">
        <f t="shared" si="267"/>
        <v>0</v>
      </c>
      <c r="BG749" s="14">
        <f t="shared" si="268"/>
        <v>0</v>
      </c>
      <c r="BI749" s="14">
        <f t="shared" si="269"/>
        <v>0</v>
      </c>
      <c r="BK749" s="14">
        <f t="shared" si="270"/>
        <v>0</v>
      </c>
      <c r="BM749" s="14">
        <f t="shared" si="271"/>
        <v>0</v>
      </c>
      <c r="BO749" s="14">
        <f t="shared" si="272"/>
        <v>0</v>
      </c>
      <c r="BQ749" s="14">
        <f t="shared" si="273"/>
        <v>0</v>
      </c>
      <c r="BS749" s="14">
        <f t="shared" si="274"/>
        <v>0</v>
      </c>
      <c r="BU749" s="14">
        <f t="shared" si="275"/>
        <v>0</v>
      </c>
      <c r="BW749" s="14">
        <f t="shared" si="276"/>
        <v>0</v>
      </c>
      <c r="BY749" s="14">
        <f t="shared" si="277"/>
        <v>0</v>
      </c>
      <c r="CA749" s="14">
        <f t="shared" si="278"/>
        <v>0</v>
      </c>
      <c r="CC749" s="14">
        <f t="shared" si="279"/>
        <v>0</v>
      </c>
      <c r="CE749" s="14">
        <f t="shared" si="280"/>
        <v>0</v>
      </c>
      <c r="CG749" s="14">
        <f t="shared" si="281"/>
        <v>0</v>
      </c>
      <c r="CI749" s="14">
        <f t="shared" si="282"/>
        <v>0</v>
      </c>
      <c r="CK749" s="14">
        <f t="shared" si="283"/>
        <v>0</v>
      </c>
      <c r="CM749" s="14">
        <f t="shared" si="284"/>
        <v>0</v>
      </c>
      <c r="CO749" s="14">
        <f t="shared" si="285"/>
        <v>0</v>
      </c>
      <c r="CQ749" s="14">
        <f t="shared" si="286"/>
        <v>0</v>
      </c>
      <c r="CS749" s="14">
        <f t="shared" si="287"/>
        <v>0</v>
      </c>
    </row>
    <row r="750" spans="2:97" x14ac:dyDescent="0.35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6" t="s">
        <v>1473</v>
      </c>
      <c r="AY750" s="14">
        <f t="shared" si="264"/>
        <v>0</v>
      </c>
      <c r="BA750" s="14">
        <f t="shared" si="265"/>
        <v>0</v>
      </c>
      <c r="BC750" s="14">
        <f t="shared" si="266"/>
        <v>0</v>
      </c>
      <c r="BE750" s="14">
        <f t="shared" si="267"/>
        <v>0</v>
      </c>
      <c r="BG750" s="14">
        <f t="shared" si="268"/>
        <v>0</v>
      </c>
      <c r="BI750" s="14">
        <f t="shared" si="269"/>
        <v>0</v>
      </c>
      <c r="BK750" s="14">
        <f t="shared" si="270"/>
        <v>0</v>
      </c>
      <c r="BM750" s="14">
        <f t="shared" si="271"/>
        <v>0</v>
      </c>
      <c r="BO750" s="14">
        <f t="shared" si="272"/>
        <v>0</v>
      </c>
      <c r="BQ750" s="14">
        <f t="shared" si="273"/>
        <v>0</v>
      </c>
      <c r="BS750" s="14">
        <f t="shared" si="274"/>
        <v>0</v>
      </c>
      <c r="BU750" s="14">
        <f t="shared" si="275"/>
        <v>0</v>
      </c>
      <c r="BW750" s="14">
        <f t="shared" si="276"/>
        <v>0</v>
      </c>
      <c r="BY750" s="14">
        <f t="shared" si="277"/>
        <v>0</v>
      </c>
      <c r="CA750" s="14">
        <f t="shared" si="278"/>
        <v>0</v>
      </c>
      <c r="CC750" s="14">
        <f t="shared" si="279"/>
        <v>0</v>
      </c>
      <c r="CE750" s="14">
        <f t="shared" si="280"/>
        <v>0</v>
      </c>
      <c r="CG750" s="14">
        <f t="shared" si="281"/>
        <v>0</v>
      </c>
      <c r="CI750" s="14">
        <f t="shared" si="282"/>
        <v>0</v>
      </c>
      <c r="CK750" s="14">
        <f t="shared" si="283"/>
        <v>0</v>
      </c>
      <c r="CM750" s="14">
        <f t="shared" si="284"/>
        <v>0</v>
      </c>
      <c r="CO750" s="14">
        <f t="shared" si="285"/>
        <v>0</v>
      </c>
      <c r="CQ750" s="14">
        <f t="shared" si="286"/>
        <v>0</v>
      </c>
      <c r="CS750" s="14">
        <f t="shared" si="287"/>
        <v>0</v>
      </c>
    </row>
    <row r="751" spans="2:97" x14ac:dyDescent="0.35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6" t="s">
        <v>1473</v>
      </c>
      <c r="AY751" s="14">
        <f t="shared" si="264"/>
        <v>0</v>
      </c>
      <c r="BA751" s="14">
        <f t="shared" si="265"/>
        <v>0</v>
      </c>
      <c r="BC751" s="14">
        <f t="shared" si="266"/>
        <v>0</v>
      </c>
      <c r="BE751" s="14">
        <f t="shared" si="267"/>
        <v>0</v>
      </c>
      <c r="BG751" s="14">
        <f t="shared" si="268"/>
        <v>0</v>
      </c>
      <c r="BI751" s="14">
        <f t="shared" si="269"/>
        <v>0</v>
      </c>
      <c r="BK751" s="14">
        <f t="shared" si="270"/>
        <v>0</v>
      </c>
      <c r="BM751" s="14">
        <f t="shared" si="271"/>
        <v>0</v>
      </c>
      <c r="BO751" s="14">
        <f t="shared" si="272"/>
        <v>0</v>
      </c>
      <c r="BQ751" s="14">
        <f t="shared" si="273"/>
        <v>0</v>
      </c>
      <c r="BS751" s="14">
        <f t="shared" si="274"/>
        <v>0</v>
      </c>
      <c r="BU751" s="14">
        <f t="shared" si="275"/>
        <v>0</v>
      </c>
      <c r="BW751" s="14">
        <f t="shared" si="276"/>
        <v>0</v>
      </c>
      <c r="BY751" s="14">
        <f t="shared" si="277"/>
        <v>0</v>
      </c>
      <c r="CA751" s="14">
        <f t="shared" si="278"/>
        <v>0</v>
      </c>
      <c r="CC751" s="14">
        <f t="shared" si="279"/>
        <v>0</v>
      </c>
      <c r="CE751" s="14">
        <f t="shared" si="280"/>
        <v>0</v>
      </c>
      <c r="CG751" s="14">
        <f t="shared" si="281"/>
        <v>0</v>
      </c>
      <c r="CI751" s="14">
        <f t="shared" si="282"/>
        <v>0</v>
      </c>
      <c r="CK751" s="14">
        <f t="shared" si="283"/>
        <v>0</v>
      </c>
      <c r="CM751" s="14">
        <f t="shared" si="284"/>
        <v>0</v>
      </c>
      <c r="CO751" s="14">
        <f t="shared" si="285"/>
        <v>0</v>
      </c>
      <c r="CQ751" s="14">
        <f t="shared" si="286"/>
        <v>0</v>
      </c>
      <c r="CS751" s="14">
        <f t="shared" si="287"/>
        <v>0</v>
      </c>
    </row>
    <row r="752" spans="2:97" x14ac:dyDescent="0.35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6" t="s">
        <v>1473</v>
      </c>
      <c r="AY752" s="14">
        <f t="shared" si="264"/>
        <v>0</v>
      </c>
      <c r="BA752" s="14">
        <f t="shared" si="265"/>
        <v>0</v>
      </c>
      <c r="BC752" s="14">
        <f t="shared" si="266"/>
        <v>0</v>
      </c>
      <c r="BE752" s="14">
        <f t="shared" si="267"/>
        <v>0</v>
      </c>
      <c r="BG752" s="14">
        <f t="shared" si="268"/>
        <v>0</v>
      </c>
      <c r="BI752" s="14">
        <f t="shared" si="269"/>
        <v>0</v>
      </c>
      <c r="BK752" s="14">
        <f t="shared" si="270"/>
        <v>0</v>
      </c>
      <c r="BM752" s="14">
        <f t="shared" si="271"/>
        <v>0</v>
      </c>
      <c r="BO752" s="14">
        <f t="shared" si="272"/>
        <v>0</v>
      </c>
      <c r="BQ752" s="14">
        <f t="shared" si="273"/>
        <v>0</v>
      </c>
      <c r="BS752" s="14">
        <f t="shared" si="274"/>
        <v>0</v>
      </c>
      <c r="BU752" s="14">
        <f t="shared" si="275"/>
        <v>0</v>
      </c>
      <c r="BW752" s="14">
        <f t="shared" si="276"/>
        <v>0</v>
      </c>
      <c r="BY752" s="14">
        <f t="shared" si="277"/>
        <v>0</v>
      </c>
      <c r="CA752" s="14">
        <f t="shared" si="278"/>
        <v>0</v>
      </c>
      <c r="CC752" s="14">
        <f t="shared" si="279"/>
        <v>0</v>
      </c>
      <c r="CE752" s="14">
        <f t="shared" si="280"/>
        <v>0</v>
      </c>
      <c r="CG752" s="14">
        <f t="shared" si="281"/>
        <v>0</v>
      </c>
      <c r="CI752" s="14">
        <f t="shared" si="282"/>
        <v>0</v>
      </c>
      <c r="CK752" s="14">
        <f t="shared" si="283"/>
        <v>0</v>
      </c>
      <c r="CM752" s="14">
        <f t="shared" si="284"/>
        <v>0</v>
      </c>
      <c r="CO752" s="14">
        <f t="shared" si="285"/>
        <v>0</v>
      </c>
      <c r="CQ752" s="14">
        <f t="shared" si="286"/>
        <v>0</v>
      </c>
      <c r="CS752" s="14">
        <f t="shared" si="287"/>
        <v>0</v>
      </c>
    </row>
    <row r="753" spans="2:97" x14ac:dyDescent="0.35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6" t="s">
        <v>1473</v>
      </c>
      <c r="AY753" s="14">
        <f t="shared" si="264"/>
        <v>0</v>
      </c>
      <c r="BA753" s="14">
        <f t="shared" si="265"/>
        <v>0</v>
      </c>
      <c r="BC753" s="14">
        <f t="shared" si="266"/>
        <v>0</v>
      </c>
      <c r="BE753" s="14">
        <f t="shared" si="267"/>
        <v>0</v>
      </c>
      <c r="BG753" s="14">
        <f t="shared" si="268"/>
        <v>0</v>
      </c>
      <c r="BI753" s="14">
        <f t="shared" si="269"/>
        <v>0</v>
      </c>
      <c r="BK753" s="14">
        <f t="shared" si="270"/>
        <v>0</v>
      </c>
      <c r="BM753" s="14">
        <f t="shared" si="271"/>
        <v>0</v>
      </c>
      <c r="BO753" s="14">
        <f t="shared" si="272"/>
        <v>0</v>
      </c>
      <c r="BQ753" s="14">
        <f t="shared" si="273"/>
        <v>0</v>
      </c>
      <c r="BS753" s="14">
        <f t="shared" si="274"/>
        <v>0</v>
      </c>
      <c r="BU753" s="14">
        <f t="shared" si="275"/>
        <v>0</v>
      </c>
      <c r="BW753" s="14">
        <f t="shared" si="276"/>
        <v>0</v>
      </c>
      <c r="BY753" s="14">
        <f t="shared" si="277"/>
        <v>0</v>
      </c>
      <c r="CA753" s="14">
        <f t="shared" si="278"/>
        <v>0</v>
      </c>
      <c r="CC753" s="14">
        <f t="shared" si="279"/>
        <v>0</v>
      </c>
      <c r="CE753" s="14">
        <f t="shared" si="280"/>
        <v>0</v>
      </c>
      <c r="CG753" s="14">
        <f t="shared" si="281"/>
        <v>0</v>
      </c>
      <c r="CI753" s="14">
        <f t="shared" si="282"/>
        <v>0</v>
      </c>
      <c r="CK753" s="14">
        <f t="shared" si="283"/>
        <v>0</v>
      </c>
      <c r="CM753" s="14">
        <f t="shared" si="284"/>
        <v>0</v>
      </c>
      <c r="CO753" s="14">
        <f t="shared" si="285"/>
        <v>0</v>
      </c>
      <c r="CQ753" s="14">
        <f t="shared" si="286"/>
        <v>0</v>
      </c>
      <c r="CS753" s="14">
        <f t="shared" si="287"/>
        <v>0</v>
      </c>
    </row>
    <row r="754" spans="2:97" x14ac:dyDescent="0.35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6" t="s">
        <v>1473</v>
      </c>
      <c r="AY754" s="14">
        <f t="shared" si="264"/>
        <v>0</v>
      </c>
      <c r="BA754" s="14">
        <f t="shared" si="265"/>
        <v>0</v>
      </c>
      <c r="BC754" s="14">
        <f t="shared" si="266"/>
        <v>0</v>
      </c>
      <c r="BE754" s="14">
        <f t="shared" si="267"/>
        <v>0</v>
      </c>
      <c r="BG754" s="14">
        <f t="shared" si="268"/>
        <v>0</v>
      </c>
      <c r="BI754" s="14">
        <f t="shared" si="269"/>
        <v>0</v>
      </c>
      <c r="BK754" s="14">
        <f t="shared" si="270"/>
        <v>0</v>
      </c>
      <c r="BM754" s="14">
        <f t="shared" si="271"/>
        <v>0</v>
      </c>
      <c r="BO754" s="14">
        <f t="shared" si="272"/>
        <v>0</v>
      </c>
      <c r="BQ754" s="14">
        <f t="shared" si="273"/>
        <v>0</v>
      </c>
      <c r="BS754" s="14">
        <f t="shared" si="274"/>
        <v>0</v>
      </c>
      <c r="BU754" s="14">
        <f t="shared" si="275"/>
        <v>0</v>
      </c>
      <c r="BW754" s="14">
        <f t="shared" si="276"/>
        <v>0</v>
      </c>
      <c r="BY754" s="14">
        <f t="shared" si="277"/>
        <v>0</v>
      </c>
      <c r="CA754" s="14">
        <f t="shared" si="278"/>
        <v>0</v>
      </c>
      <c r="CC754" s="14">
        <f t="shared" si="279"/>
        <v>0</v>
      </c>
      <c r="CE754" s="14">
        <f t="shared" si="280"/>
        <v>0</v>
      </c>
      <c r="CG754" s="14">
        <f t="shared" si="281"/>
        <v>0</v>
      </c>
      <c r="CI754" s="14">
        <f t="shared" si="282"/>
        <v>0</v>
      </c>
      <c r="CK754" s="14">
        <f t="shared" si="283"/>
        <v>0</v>
      </c>
      <c r="CM754" s="14">
        <f t="shared" si="284"/>
        <v>0</v>
      </c>
      <c r="CO754" s="14">
        <f t="shared" si="285"/>
        <v>0</v>
      </c>
      <c r="CQ754" s="14">
        <f t="shared" si="286"/>
        <v>0</v>
      </c>
      <c r="CS754" s="14">
        <f t="shared" si="287"/>
        <v>0</v>
      </c>
    </row>
    <row r="755" spans="2:97" x14ac:dyDescent="0.3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6" t="s">
        <v>1473</v>
      </c>
      <c r="AY755" s="14">
        <f t="shared" si="264"/>
        <v>0</v>
      </c>
      <c r="BA755" s="14">
        <f t="shared" si="265"/>
        <v>0</v>
      </c>
      <c r="BC755" s="14">
        <f t="shared" si="266"/>
        <v>0</v>
      </c>
      <c r="BE755" s="14">
        <f t="shared" si="267"/>
        <v>0</v>
      </c>
      <c r="BG755" s="14">
        <f t="shared" si="268"/>
        <v>0</v>
      </c>
      <c r="BI755" s="14">
        <f t="shared" si="269"/>
        <v>0</v>
      </c>
      <c r="BK755" s="14">
        <f t="shared" si="270"/>
        <v>0</v>
      </c>
      <c r="BM755" s="14">
        <f t="shared" si="271"/>
        <v>0</v>
      </c>
      <c r="BO755" s="14">
        <f t="shared" si="272"/>
        <v>0</v>
      </c>
      <c r="BQ755" s="14">
        <f t="shared" si="273"/>
        <v>0</v>
      </c>
      <c r="BS755" s="14">
        <f t="shared" si="274"/>
        <v>0</v>
      </c>
      <c r="BU755" s="14">
        <f t="shared" si="275"/>
        <v>0</v>
      </c>
      <c r="BW755" s="14">
        <f t="shared" si="276"/>
        <v>0</v>
      </c>
      <c r="BY755" s="14">
        <f t="shared" si="277"/>
        <v>0</v>
      </c>
      <c r="CA755" s="14">
        <f t="shared" si="278"/>
        <v>0</v>
      </c>
      <c r="CC755" s="14">
        <f t="shared" si="279"/>
        <v>0</v>
      </c>
      <c r="CE755" s="14">
        <f t="shared" si="280"/>
        <v>0</v>
      </c>
      <c r="CG755" s="14">
        <f t="shared" si="281"/>
        <v>0</v>
      </c>
      <c r="CI755" s="14">
        <f t="shared" si="282"/>
        <v>0</v>
      </c>
      <c r="CK755" s="14">
        <f t="shared" si="283"/>
        <v>0</v>
      </c>
      <c r="CM755" s="14">
        <f t="shared" si="284"/>
        <v>0</v>
      </c>
      <c r="CO755" s="14">
        <f t="shared" si="285"/>
        <v>0</v>
      </c>
      <c r="CQ755" s="14">
        <f t="shared" si="286"/>
        <v>0</v>
      </c>
      <c r="CS755" s="14">
        <f t="shared" si="287"/>
        <v>0</v>
      </c>
    </row>
    <row r="756" spans="2:97" x14ac:dyDescent="0.35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6" t="s">
        <v>1473</v>
      </c>
      <c r="AY756" s="14">
        <f t="shared" si="264"/>
        <v>0</v>
      </c>
      <c r="BA756" s="14">
        <f t="shared" si="265"/>
        <v>0</v>
      </c>
      <c r="BC756" s="14">
        <f t="shared" si="266"/>
        <v>0</v>
      </c>
      <c r="BE756" s="14">
        <f t="shared" si="267"/>
        <v>0</v>
      </c>
      <c r="BG756" s="14">
        <f t="shared" si="268"/>
        <v>0</v>
      </c>
      <c r="BI756" s="14">
        <f t="shared" si="269"/>
        <v>0</v>
      </c>
      <c r="BK756" s="14">
        <f t="shared" si="270"/>
        <v>0</v>
      </c>
      <c r="BM756" s="14">
        <f t="shared" si="271"/>
        <v>0</v>
      </c>
      <c r="BO756" s="14">
        <f t="shared" si="272"/>
        <v>0</v>
      </c>
      <c r="BQ756" s="14">
        <f t="shared" si="273"/>
        <v>0</v>
      </c>
      <c r="BS756" s="14">
        <f t="shared" si="274"/>
        <v>0</v>
      </c>
      <c r="BU756" s="14">
        <f t="shared" si="275"/>
        <v>0</v>
      </c>
      <c r="BW756" s="14">
        <f t="shared" si="276"/>
        <v>0</v>
      </c>
      <c r="BY756" s="14">
        <f t="shared" si="277"/>
        <v>0</v>
      </c>
      <c r="CA756" s="14">
        <f t="shared" si="278"/>
        <v>0</v>
      </c>
      <c r="CC756" s="14">
        <f t="shared" si="279"/>
        <v>0</v>
      </c>
      <c r="CE756" s="14">
        <f t="shared" si="280"/>
        <v>0</v>
      </c>
      <c r="CG756" s="14">
        <f t="shared" si="281"/>
        <v>0</v>
      </c>
      <c r="CI756" s="14">
        <f t="shared" si="282"/>
        <v>0</v>
      </c>
      <c r="CK756" s="14">
        <f t="shared" si="283"/>
        <v>0</v>
      </c>
      <c r="CM756" s="14">
        <f t="shared" si="284"/>
        <v>0</v>
      </c>
      <c r="CO756" s="14">
        <f t="shared" si="285"/>
        <v>0</v>
      </c>
      <c r="CQ756" s="14">
        <f t="shared" si="286"/>
        <v>0</v>
      </c>
      <c r="CS756" s="14">
        <f t="shared" si="287"/>
        <v>0</v>
      </c>
    </row>
    <row r="757" spans="2:97" x14ac:dyDescent="0.35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6" t="s">
        <v>1473</v>
      </c>
      <c r="AY757" s="14">
        <f t="shared" si="264"/>
        <v>0</v>
      </c>
      <c r="BA757" s="14">
        <f t="shared" si="265"/>
        <v>0</v>
      </c>
      <c r="BC757" s="14">
        <f t="shared" si="266"/>
        <v>0</v>
      </c>
      <c r="BE757" s="14">
        <f t="shared" si="267"/>
        <v>0</v>
      </c>
      <c r="BG757" s="14">
        <f t="shared" si="268"/>
        <v>0</v>
      </c>
      <c r="BI757" s="14">
        <f t="shared" si="269"/>
        <v>0</v>
      </c>
      <c r="BK757" s="14">
        <f t="shared" si="270"/>
        <v>0</v>
      </c>
      <c r="BM757" s="14">
        <f t="shared" si="271"/>
        <v>0</v>
      </c>
      <c r="BO757" s="14">
        <f t="shared" si="272"/>
        <v>0</v>
      </c>
      <c r="BQ757" s="14">
        <f t="shared" si="273"/>
        <v>0</v>
      </c>
      <c r="BS757" s="14">
        <f t="shared" si="274"/>
        <v>0</v>
      </c>
      <c r="BU757" s="14">
        <f t="shared" si="275"/>
        <v>0</v>
      </c>
      <c r="BW757" s="14">
        <f t="shared" si="276"/>
        <v>0</v>
      </c>
      <c r="BY757" s="14">
        <f t="shared" si="277"/>
        <v>0</v>
      </c>
      <c r="CA757" s="14">
        <f t="shared" si="278"/>
        <v>0</v>
      </c>
      <c r="CC757" s="14">
        <f t="shared" si="279"/>
        <v>0</v>
      </c>
      <c r="CE757" s="14">
        <f t="shared" si="280"/>
        <v>0</v>
      </c>
      <c r="CG757" s="14">
        <f t="shared" si="281"/>
        <v>0</v>
      </c>
      <c r="CI757" s="14">
        <f t="shared" si="282"/>
        <v>0</v>
      </c>
      <c r="CK757" s="14">
        <f t="shared" si="283"/>
        <v>0</v>
      </c>
      <c r="CM757" s="14">
        <f t="shared" si="284"/>
        <v>0</v>
      </c>
      <c r="CO757" s="14">
        <f t="shared" si="285"/>
        <v>0</v>
      </c>
      <c r="CQ757" s="14">
        <f t="shared" si="286"/>
        <v>0</v>
      </c>
      <c r="CS757" s="14">
        <f t="shared" si="287"/>
        <v>0</v>
      </c>
    </row>
    <row r="758" spans="2:97" x14ac:dyDescent="0.35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6" t="s">
        <v>1473</v>
      </c>
      <c r="AY758" s="14">
        <f t="shared" si="264"/>
        <v>0</v>
      </c>
      <c r="BA758" s="14">
        <f t="shared" si="265"/>
        <v>0</v>
      </c>
      <c r="BC758" s="14">
        <f t="shared" si="266"/>
        <v>0</v>
      </c>
      <c r="BE758" s="14">
        <f t="shared" si="267"/>
        <v>0</v>
      </c>
      <c r="BG758" s="14">
        <f t="shared" si="268"/>
        <v>0</v>
      </c>
      <c r="BI758" s="14">
        <f t="shared" si="269"/>
        <v>0</v>
      </c>
      <c r="BK758" s="14">
        <f t="shared" si="270"/>
        <v>0</v>
      </c>
      <c r="BM758" s="14">
        <f t="shared" si="271"/>
        <v>0</v>
      </c>
      <c r="BO758" s="14">
        <f t="shared" si="272"/>
        <v>0</v>
      </c>
      <c r="BQ758" s="14">
        <f t="shared" si="273"/>
        <v>0</v>
      </c>
      <c r="BS758" s="14">
        <f t="shared" si="274"/>
        <v>0</v>
      </c>
      <c r="BU758" s="14">
        <f t="shared" si="275"/>
        <v>0</v>
      </c>
      <c r="BW758" s="14">
        <f t="shared" si="276"/>
        <v>0</v>
      </c>
      <c r="BY758" s="14">
        <f t="shared" si="277"/>
        <v>0</v>
      </c>
      <c r="CA758" s="14">
        <f t="shared" si="278"/>
        <v>0</v>
      </c>
      <c r="CC758" s="14">
        <f t="shared" si="279"/>
        <v>0</v>
      </c>
      <c r="CE758" s="14">
        <f t="shared" si="280"/>
        <v>0</v>
      </c>
      <c r="CG758" s="14">
        <f t="shared" si="281"/>
        <v>0</v>
      </c>
      <c r="CI758" s="14">
        <f t="shared" si="282"/>
        <v>0</v>
      </c>
      <c r="CK758" s="14">
        <f t="shared" si="283"/>
        <v>0</v>
      </c>
      <c r="CM758" s="14">
        <f t="shared" si="284"/>
        <v>0</v>
      </c>
      <c r="CO758" s="14">
        <f t="shared" si="285"/>
        <v>0</v>
      </c>
      <c r="CQ758" s="14">
        <f t="shared" si="286"/>
        <v>0</v>
      </c>
      <c r="CS758" s="14">
        <f t="shared" si="287"/>
        <v>0</v>
      </c>
    </row>
    <row r="759" spans="2:97" x14ac:dyDescent="0.35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6" t="s">
        <v>1473</v>
      </c>
      <c r="AY759" s="14">
        <f t="shared" si="264"/>
        <v>0</v>
      </c>
      <c r="BA759" s="14">
        <f t="shared" si="265"/>
        <v>0</v>
      </c>
      <c r="BC759" s="14">
        <f t="shared" si="266"/>
        <v>0</v>
      </c>
      <c r="BE759" s="14">
        <f t="shared" si="267"/>
        <v>0</v>
      </c>
      <c r="BG759" s="14">
        <f t="shared" si="268"/>
        <v>0</v>
      </c>
      <c r="BI759" s="14">
        <f t="shared" si="269"/>
        <v>0</v>
      </c>
      <c r="BK759" s="14">
        <f t="shared" si="270"/>
        <v>0</v>
      </c>
      <c r="BM759" s="14">
        <f t="shared" si="271"/>
        <v>0</v>
      </c>
      <c r="BO759" s="14">
        <f t="shared" si="272"/>
        <v>0</v>
      </c>
      <c r="BQ759" s="14">
        <f t="shared" si="273"/>
        <v>0</v>
      </c>
      <c r="BS759" s="14">
        <f t="shared" si="274"/>
        <v>0</v>
      </c>
      <c r="BU759" s="14">
        <f t="shared" si="275"/>
        <v>0</v>
      </c>
      <c r="BW759" s="14">
        <f t="shared" si="276"/>
        <v>0</v>
      </c>
      <c r="BY759" s="14">
        <f t="shared" si="277"/>
        <v>0</v>
      </c>
      <c r="CA759" s="14">
        <f t="shared" si="278"/>
        <v>0</v>
      </c>
      <c r="CC759" s="14">
        <f t="shared" si="279"/>
        <v>0</v>
      </c>
      <c r="CE759" s="14">
        <f t="shared" si="280"/>
        <v>0</v>
      </c>
      <c r="CG759" s="14">
        <f t="shared" si="281"/>
        <v>0</v>
      </c>
      <c r="CI759" s="14">
        <f t="shared" si="282"/>
        <v>0</v>
      </c>
      <c r="CK759" s="14">
        <f t="shared" si="283"/>
        <v>0</v>
      </c>
      <c r="CM759" s="14">
        <f t="shared" si="284"/>
        <v>0</v>
      </c>
      <c r="CO759" s="14">
        <f t="shared" si="285"/>
        <v>0</v>
      </c>
      <c r="CQ759" s="14">
        <f t="shared" si="286"/>
        <v>0</v>
      </c>
      <c r="CS759" s="14">
        <f t="shared" si="287"/>
        <v>0</v>
      </c>
    </row>
    <row r="760" spans="2:97" x14ac:dyDescent="0.35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6" t="s">
        <v>1473</v>
      </c>
      <c r="AY760" s="14">
        <f t="shared" si="264"/>
        <v>0</v>
      </c>
      <c r="BA760" s="14">
        <f t="shared" si="265"/>
        <v>0</v>
      </c>
      <c r="BC760" s="14">
        <f t="shared" si="266"/>
        <v>0</v>
      </c>
      <c r="BE760" s="14">
        <f t="shared" si="267"/>
        <v>0</v>
      </c>
      <c r="BG760" s="14">
        <f t="shared" si="268"/>
        <v>0</v>
      </c>
      <c r="BI760" s="14">
        <f t="shared" si="269"/>
        <v>0</v>
      </c>
      <c r="BK760" s="14">
        <f t="shared" si="270"/>
        <v>0</v>
      </c>
      <c r="BM760" s="14">
        <f t="shared" si="271"/>
        <v>0</v>
      </c>
      <c r="BO760" s="14">
        <f t="shared" si="272"/>
        <v>0</v>
      </c>
      <c r="BQ760" s="14">
        <f t="shared" si="273"/>
        <v>0</v>
      </c>
      <c r="BS760" s="14">
        <f t="shared" si="274"/>
        <v>0</v>
      </c>
      <c r="BU760" s="14">
        <f t="shared" si="275"/>
        <v>0</v>
      </c>
      <c r="BW760" s="14">
        <f t="shared" si="276"/>
        <v>0</v>
      </c>
      <c r="BY760" s="14">
        <f t="shared" si="277"/>
        <v>0</v>
      </c>
      <c r="CA760" s="14">
        <f t="shared" si="278"/>
        <v>0</v>
      </c>
      <c r="CC760" s="14">
        <f t="shared" si="279"/>
        <v>0</v>
      </c>
      <c r="CE760" s="14">
        <f t="shared" si="280"/>
        <v>0</v>
      </c>
      <c r="CG760" s="14">
        <f t="shared" si="281"/>
        <v>0</v>
      </c>
      <c r="CI760" s="14">
        <f t="shared" si="282"/>
        <v>0</v>
      </c>
      <c r="CK760" s="14">
        <f t="shared" si="283"/>
        <v>0</v>
      </c>
      <c r="CM760" s="14">
        <f t="shared" si="284"/>
        <v>0</v>
      </c>
      <c r="CO760" s="14">
        <f t="shared" si="285"/>
        <v>0</v>
      </c>
      <c r="CQ760" s="14">
        <f t="shared" si="286"/>
        <v>0</v>
      </c>
      <c r="CS760" s="14">
        <f t="shared" si="287"/>
        <v>0</v>
      </c>
    </row>
    <row r="761" spans="2:97" x14ac:dyDescent="0.35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6" t="s">
        <v>1473</v>
      </c>
      <c r="AY761" s="14">
        <f t="shared" si="264"/>
        <v>0</v>
      </c>
      <c r="BA761" s="14">
        <f t="shared" si="265"/>
        <v>0</v>
      </c>
      <c r="BC761" s="14">
        <f t="shared" si="266"/>
        <v>0</v>
      </c>
      <c r="BE761" s="14">
        <f t="shared" si="267"/>
        <v>0</v>
      </c>
      <c r="BG761" s="14">
        <f t="shared" si="268"/>
        <v>0</v>
      </c>
      <c r="BI761" s="14">
        <f t="shared" si="269"/>
        <v>0</v>
      </c>
      <c r="BK761" s="14">
        <f t="shared" si="270"/>
        <v>0</v>
      </c>
      <c r="BM761" s="14">
        <f t="shared" si="271"/>
        <v>0</v>
      </c>
      <c r="BO761" s="14">
        <f t="shared" si="272"/>
        <v>0</v>
      </c>
      <c r="BQ761" s="14">
        <f t="shared" si="273"/>
        <v>0</v>
      </c>
      <c r="BS761" s="14">
        <f t="shared" si="274"/>
        <v>0</v>
      </c>
      <c r="BU761" s="14">
        <f t="shared" si="275"/>
        <v>0</v>
      </c>
      <c r="BW761" s="14">
        <f t="shared" si="276"/>
        <v>0</v>
      </c>
      <c r="BY761" s="14">
        <f t="shared" si="277"/>
        <v>0</v>
      </c>
      <c r="CA761" s="14">
        <f t="shared" si="278"/>
        <v>0</v>
      </c>
      <c r="CC761" s="14">
        <f t="shared" si="279"/>
        <v>0</v>
      </c>
      <c r="CE761" s="14">
        <f t="shared" si="280"/>
        <v>0</v>
      </c>
      <c r="CG761" s="14">
        <f t="shared" si="281"/>
        <v>0</v>
      </c>
      <c r="CI761" s="14">
        <f t="shared" si="282"/>
        <v>0</v>
      </c>
      <c r="CK761" s="14">
        <f t="shared" si="283"/>
        <v>0</v>
      </c>
      <c r="CM761" s="14">
        <f t="shared" si="284"/>
        <v>0</v>
      </c>
      <c r="CO761" s="14">
        <f t="shared" si="285"/>
        <v>0</v>
      </c>
      <c r="CQ761" s="14">
        <f t="shared" si="286"/>
        <v>0</v>
      </c>
      <c r="CS761" s="14">
        <f t="shared" si="287"/>
        <v>0</v>
      </c>
    </row>
    <row r="762" spans="2:97" x14ac:dyDescent="0.35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6" t="s">
        <v>1473</v>
      </c>
      <c r="AY762" s="14">
        <f t="shared" si="264"/>
        <v>0</v>
      </c>
      <c r="BA762" s="14">
        <f t="shared" si="265"/>
        <v>0</v>
      </c>
      <c r="BC762" s="14">
        <f t="shared" si="266"/>
        <v>0</v>
      </c>
      <c r="BE762" s="14">
        <f t="shared" si="267"/>
        <v>0</v>
      </c>
      <c r="BG762" s="14">
        <f t="shared" si="268"/>
        <v>0</v>
      </c>
      <c r="BI762" s="14">
        <f t="shared" si="269"/>
        <v>0</v>
      </c>
      <c r="BK762" s="14">
        <f t="shared" si="270"/>
        <v>0</v>
      </c>
      <c r="BM762" s="14">
        <f t="shared" si="271"/>
        <v>0</v>
      </c>
      <c r="BO762" s="14">
        <f t="shared" si="272"/>
        <v>0</v>
      </c>
      <c r="BQ762" s="14">
        <f t="shared" si="273"/>
        <v>0</v>
      </c>
      <c r="BS762" s="14">
        <f t="shared" si="274"/>
        <v>0</v>
      </c>
      <c r="BU762" s="14">
        <f t="shared" si="275"/>
        <v>0</v>
      </c>
      <c r="BW762" s="14">
        <f t="shared" si="276"/>
        <v>0</v>
      </c>
      <c r="BY762" s="14">
        <f t="shared" si="277"/>
        <v>0</v>
      </c>
      <c r="CA762" s="14">
        <f t="shared" si="278"/>
        <v>0</v>
      </c>
      <c r="CC762" s="14">
        <f t="shared" si="279"/>
        <v>0</v>
      </c>
      <c r="CE762" s="14">
        <f t="shared" si="280"/>
        <v>0</v>
      </c>
      <c r="CG762" s="14">
        <f t="shared" si="281"/>
        <v>0</v>
      </c>
      <c r="CI762" s="14">
        <f t="shared" si="282"/>
        <v>0</v>
      </c>
      <c r="CK762" s="14">
        <f t="shared" si="283"/>
        <v>0</v>
      </c>
      <c r="CM762" s="14">
        <f t="shared" si="284"/>
        <v>0</v>
      </c>
      <c r="CO762" s="14">
        <f t="shared" si="285"/>
        <v>0</v>
      </c>
      <c r="CQ762" s="14">
        <f t="shared" si="286"/>
        <v>0</v>
      </c>
      <c r="CS762" s="14">
        <f t="shared" si="287"/>
        <v>0</v>
      </c>
    </row>
    <row r="763" spans="2:97" x14ac:dyDescent="0.35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6" t="s">
        <v>1473</v>
      </c>
      <c r="AY763" s="14">
        <f t="shared" si="264"/>
        <v>0</v>
      </c>
      <c r="BA763" s="14">
        <f t="shared" si="265"/>
        <v>0</v>
      </c>
      <c r="BC763" s="14">
        <f t="shared" si="266"/>
        <v>0</v>
      </c>
      <c r="BE763" s="14">
        <f t="shared" si="267"/>
        <v>0</v>
      </c>
      <c r="BG763" s="14">
        <f t="shared" si="268"/>
        <v>0</v>
      </c>
      <c r="BI763" s="14">
        <f t="shared" si="269"/>
        <v>0</v>
      </c>
      <c r="BK763" s="14">
        <f t="shared" si="270"/>
        <v>0</v>
      </c>
      <c r="BM763" s="14">
        <f t="shared" si="271"/>
        <v>0</v>
      </c>
      <c r="BO763" s="14">
        <f t="shared" si="272"/>
        <v>0</v>
      </c>
      <c r="BQ763" s="14">
        <f t="shared" si="273"/>
        <v>0</v>
      </c>
      <c r="BS763" s="14">
        <f t="shared" si="274"/>
        <v>0</v>
      </c>
      <c r="BU763" s="14">
        <f t="shared" si="275"/>
        <v>0</v>
      </c>
      <c r="BW763" s="14">
        <f t="shared" si="276"/>
        <v>0</v>
      </c>
      <c r="BY763" s="14">
        <f t="shared" si="277"/>
        <v>0</v>
      </c>
      <c r="CA763" s="14">
        <f t="shared" si="278"/>
        <v>0</v>
      </c>
      <c r="CC763" s="14">
        <f t="shared" si="279"/>
        <v>0</v>
      </c>
      <c r="CE763" s="14">
        <f t="shared" si="280"/>
        <v>0</v>
      </c>
      <c r="CG763" s="14">
        <f t="shared" si="281"/>
        <v>0</v>
      </c>
      <c r="CI763" s="14">
        <f t="shared" si="282"/>
        <v>0</v>
      </c>
      <c r="CK763" s="14">
        <f t="shared" si="283"/>
        <v>0</v>
      </c>
      <c r="CM763" s="14">
        <f t="shared" si="284"/>
        <v>0</v>
      </c>
      <c r="CO763" s="14">
        <f t="shared" si="285"/>
        <v>0</v>
      </c>
      <c r="CQ763" s="14">
        <f t="shared" si="286"/>
        <v>0</v>
      </c>
      <c r="CS763" s="14">
        <f t="shared" si="287"/>
        <v>0</v>
      </c>
    </row>
    <row r="764" spans="2:97" x14ac:dyDescent="0.35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6" t="s">
        <v>1473</v>
      </c>
      <c r="AY764" s="14">
        <f t="shared" si="264"/>
        <v>0</v>
      </c>
      <c r="BA764" s="14">
        <f t="shared" si="265"/>
        <v>0</v>
      </c>
      <c r="BC764" s="14">
        <f t="shared" si="266"/>
        <v>0</v>
      </c>
      <c r="BE764" s="14">
        <f t="shared" si="267"/>
        <v>0</v>
      </c>
      <c r="BG764" s="14">
        <f t="shared" si="268"/>
        <v>0</v>
      </c>
      <c r="BI764" s="14">
        <f t="shared" si="269"/>
        <v>0</v>
      </c>
      <c r="BK764" s="14">
        <f t="shared" si="270"/>
        <v>0</v>
      </c>
      <c r="BM764" s="14">
        <f t="shared" si="271"/>
        <v>0</v>
      </c>
      <c r="BO764" s="14">
        <f t="shared" si="272"/>
        <v>0</v>
      </c>
      <c r="BQ764" s="14">
        <f t="shared" si="273"/>
        <v>0</v>
      </c>
      <c r="BS764" s="14">
        <f t="shared" si="274"/>
        <v>0</v>
      </c>
      <c r="BU764" s="14">
        <f t="shared" si="275"/>
        <v>0</v>
      </c>
      <c r="BW764" s="14">
        <f t="shared" si="276"/>
        <v>0</v>
      </c>
      <c r="BY764" s="14">
        <f t="shared" si="277"/>
        <v>0</v>
      </c>
      <c r="CA764" s="14">
        <f t="shared" si="278"/>
        <v>0</v>
      </c>
      <c r="CC764" s="14">
        <f t="shared" si="279"/>
        <v>0</v>
      </c>
      <c r="CE764" s="14">
        <f t="shared" si="280"/>
        <v>0</v>
      </c>
      <c r="CG764" s="14">
        <f t="shared" si="281"/>
        <v>0</v>
      </c>
      <c r="CI764" s="14">
        <f t="shared" si="282"/>
        <v>0</v>
      </c>
      <c r="CK764" s="14">
        <f t="shared" si="283"/>
        <v>0</v>
      </c>
      <c r="CM764" s="14">
        <f t="shared" si="284"/>
        <v>0</v>
      </c>
      <c r="CO764" s="14">
        <f t="shared" si="285"/>
        <v>0</v>
      </c>
      <c r="CQ764" s="14">
        <f t="shared" si="286"/>
        <v>0</v>
      </c>
      <c r="CS764" s="14">
        <f t="shared" si="287"/>
        <v>0</v>
      </c>
    </row>
    <row r="765" spans="2:97" x14ac:dyDescent="0.3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6" t="s">
        <v>1473</v>
      </c>
      <c r="AY765" s="14">
        <f t="shared" si="264"/>
        <v>0</v>
      </c>
      <c r="BA765" s="14">
        <f t="shared" si="265"/>
        <v>0</v>
      </c>
      <c r="BC765" s="14">
        <f t="shared" si="266"/>
        <v>0</v>
      </c>
      <c r="BE765" s="14">
        <f t="shared" si="267"/>
        <v>0</v>
      </c>
      <c r="BG765" s="14">
        <f t="shared" si="268"/>
        <v>0</v>
      </c>
      <c r="BI765" s="14">
        <f t="shared" si="269"/>
        <v>0</v>
      </c>
      <c r="BK765" s="14">
        <f t="shared" si="270"/>
        <v>0</v>
      </c>
      <c r="BM765" s="14">
        <f t="shared" si="271"/>
        <v>0</v>
      </c>
      <c r="BO765" s="14">
        <f t="shared" si="272"/>
        <v>0</v>
      </c>
      <c r="BQ765" s="14">
        <f t="shared" si="273"/>
        <v>0</v>
      </c>
      <c r="BS765" s="14">
        <f t="shared" si="274"/>
        <v>0</v>
      </c>
      <c r="BU765" s="14">
        <f t="shared" si="275"/>
        <v>0</v>
      </c>
      <c r="BW765" s="14">
        <f t="shared" si="276"/>
        <v>0</v>
      </c>
      <c r="BY765" s="14">
        <f t="shared" si="277"/>
        <v>0</v>
      </c>
      <c r="CA765" s="14">
        <f t="shared" si="278"/>
        <v>0</v>
      </c>
      <c r="CC765" s="14">
        <f t="shared" si="279"/>
        <v>0</v>
      </c>
      <c r="CE765" s="14">
        <f t="shared" si="280"/>
        <v>0</v>
      </c>
      <c r="CG765" s="14">
        <f t="shared" si="281"/>
        <v>0</v>
      </c>
      <c r="CI765" s="14">
        <f t="shared" si="282"/>
        <v>0</v>
      </c>
      <c r="CK765" s="14">
        <f t="shared" si="283"/>
        <v>0</v>
      </c>
      <c r="CM765" s="14">
        <f t="shared" si="284"/>
        <v>0</v>
      </c>
      <c r="CO765" s="14">
        <f t="shared" si="285"/>
        <v>0</v>
      </c>
      <c r="CQ765" s="14">
        <f t="shared" si="286"/>
        <v>0</v>
      </c>
      <c r="CS765" s="14">
        <f t="shared" si="287"/>
        <v>0</v>
      </c>
    </row>
    <row r="766" spans="2:97" x14ac:dyDescent="0.35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6" t="s">
        <v>1473</v>
      </c>
      <c r="AY766" s="14">
        <f t="shared" si="264"/>
        <v>0</v>
      </c>
      <c r="BA766" s="14">
        <f t="shared" si="265"/>
        <v>0</v>
      </c>
      <c r="BC766" s="14">
        <f t="shared" si="266"/>
        <v>0</v>
      </c>
      <c r="BE766" s="14">
        <f t="shared" si="267"/>
        <v>0</v>
      </c>
      <c r="BG766" s="14">
        <f t="shared" si="268"/>
        <v>0</v>
      </c>
      <c r="BI766" s="14">
        <f t="shared" si="269"/>
        <v>0</v>
      </c>
      <c r="BK766" s="14">
        <f t="shared" si="270"/>
        <v>0</v>
      </c>
      <c r="BM766" s="14">
        <f t="shared" si="271"/>
        <v>0</v>
      </c>
      <c r="BO766" s="14">
        <f t="shared" si="272"/>
        <v>0</v>
      </c>
      <c r="BQ766" s="14">
        <f t="shared" si="273"/>
        <v>0</v>
      </c>
      <c r="BS766" s="14">
        <f t="shared" si="274"/>
        <v>0</v>
      </c>
      <c r="BU766" s="14">
        <f t="shared" si="275"/>
        <v>0</v>
      </c>
      <c r="BW766" s="14">
        <f t="shared" si="276"/>
        <v>0</v>
      </c>
      <c r="BY766" s="14">
        <f t="shared" si="277"/>
        <v>0</v>
      </c>
      <c r="CA766" s="14">
        <f t="shared" si="278"/>
        <v>0</v>
      </c>
      <c r="CC766" s="14">
        <f t="shared" si="279"/>
        <v>0</v>
      </c>
      <c r="CE766" s="14">
        <f t="shared" si="280"/>
        <v>0</v>
      </c>
      <c r="CG766" s="14">
        <f t="shared" si="281"/>
        <v>0</v>
      </c>
      <c r="CI766" s="14">
        <f t="shared" si="282"/>
        <v>0</v>
      </c>
      <c r="CK766" s="14">
        <f t="shared" si="283"/>
        <v>0</v>
      </c>
      <c r="CM766" s="14">
        <f t="shared" si="284"/>
        <v>0</v>
      </c>
      <c r="CO766" s="14">
        <f t="shared" si="285"/>
        <v>0</v>
      </c>
      <c r="CQ766" s="14">
        <f t="shared" si="286"/>
        <v>0</v>
      </c>
      <c r="CS766" s="14">
        <f t="shared" si="287"/>
        <v>0</v>
      </c>
    </row>
    <row r="767" spans="2:97" x14ac:dyDescent="0.35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6" t="s">
        <v>1473</v>
      </c>
      <c r="AY767" s="14">
        <f t="shared" si="264"/>
        <v>0</v>
      </c>
      <c r="BA767" s="14">
        <f t="shared" si="265"/>
        <v>0</v>
      </c>
      <c r="BC767" s="14">
        <f t="shared" si="266"/>
        <v>0</v>
      </c>
      <c r="BE767" s="14">
        <f t="shared" si="267"/>
        <v>0</v>
      </c>
      <c r="BG767" s="14">
        <f t="shared" si="268"/>
        <v>0</v>
      </c>
      <c r="BI767" s="14">
        <f t="shared" si="269"/>
        <v>0</v>
      </c>
      <c r="BK767" s="14">
        <f t="shared" si="270"/>
        <v>0</v>
      </c>
      <c r="BM767" s="14">
        <f t="shared" si="271"/>
        <v>0</v>
      </c>
      <c r="BO767" s="14">
        <f t="shared" si="272"/>
        <v>0</v>
      </c>
      <c r="BQ767" s="14">
        <f t="shared" si="273"/>
        <v>0</v>
      </c>
      <c r="BS767" s="14">
        <f t="shared" si="274"/>
        <v>0</v>
      </c>
      <c r="BU767" s="14">
        <f t="shared" si="275"/>
        <v>0</v>
      </c>
      <c r="BW767" s="14">
        <f t="shared" si="276"/>
        <v>0</v>
      </c>
      <c r="BY767" s="14">
        <f t="shared" si="277"/>
        <v>0</v>
      </c>
      <c r="CA767" s="14">
        <f t="shared" si="278"/>
        <v>0</v>
      </c>
      <c r="CC767" s="14">
        <f t="shared" si="279"/>
        <v>0</v>
      </c>
      <c r="CE767" s="14">
        <f t="shared" si="280"/>
        <v>0</v>
      </c>
      <c r="CG767" s="14">
        <f t="shared" si="281"/>
        <v>0</v>
      </c>
      <c r="CI767" s="14">
        <f t="shared" si="282"/>
        <v>0</v>
      </c>
      <c r="CK767" s="14">
        <f t="shared" si="283"/>
        <v>0</v>
      </c>
      <c r="CM767" s="14">
        <f t="shared" si="284"/>
        <v>0</v>
      </c>
      <c r="CO767" s="14">
        <f t="shared" si="285"/>
        <v>0</v>
      </c>
      <c r="CQ767" s="14">
        <f t="shared" si="286"/>
        <v>0</v>
      </c>
      <c r="CS767" s="14">
        <f t="shared" si="287"/>
        <v>0</v>
      </c>
    </row>
    <row r="768" spans="2:97" x14ac:dyDescent="0.35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6" t="s">
        <v>1473</v>
      </c>
      <c r="AY768" s="14">
        <f t="shared" si="264"/>
        <v>0</v>
      </c>
      <c r="BA768" s="14">
        <f t="shared" si="265"/>
        <v>0</v>
      </c>
      <c r="BC768" s="14">
        <f t="shared" si="266"/>
        <v>0</v>
      </c>
      <c r="BE768" s="14">
        <f t="shared" si="267"/>
        <v>0</v>
      </c>
      <c r="BG768" s="14">
        <f t="shared" si="268"/>
        <v>0</v>
      </c>
      <c r="BI768" s="14">
        <f t="shared" si="269"/>
        <v>0</v>
      </c>
      <c r="BK768" s="14">
        <f t="shared" si="270"/>
        <v>0</v>
      </c>
      <c r="BM768" s="14">
        <f t="shared" si="271"/>
        <v>0</v>
      </c>
      <c r="BO768" s="14">
        <f t="shared" si="272"/>
        <v>0</v>
      </c>
      <c r="BQ768" s="14">
        <f t="shared" si="273"/>
        <v>0</v>
      </c>
      <c r="BS768" s="14">
        <f t="shared" si="274"/>
        <v>0</v>
      </c>
      <c r="BU768" s="14">
        <f t="shared" si="275"/>
        <v>0</v>
      </c>
      <c r="BW768" s="14">
        <f t="shared" si="276"/>
        <v>0</v>
      </c>
      <c r="BY768" s="14">
        <f t="shared" si="277"/>
        <v>0</v>
      </c>
      <c r="CA768" s="14">
        <f t="shared" si="278"/>
        <v>0</v>
      </c>
      <c r="CC768" s="14">
        <f t="shared" si="279"/>
        <v>0</v>
      </c>
      <c r="CE768" s="14">
        <f t="shared" si="280"/>
        <v>0</v>
      </c>
      <c r="CG768" s="14">
        <f t="shared" si="281"/>
        <v>0</v>
      </c>
      <c r="CI768" s="14">
        <f t="shared" si="282"/>
        <v>0</v>
      </c>
      <c r="CK768" s="14">
        <f t="shared" si="283"/>
        <v>0</v>
      </c>
      <c r="CM768" s="14">
        <f t="shared" si="284"/>
        <v>0</v>
      </c>
      <c r="CO768" s="14">
        <f t="shared" si="285"/>
        <v>0</v>
      </c>
      <c r="CQ768" s="14">
        <f t="shared" si="286"/>
        <v>0</v>
      </c>
      <c r="CS768" s="14">
        <f t="shared" si="287"/>
        <v>0</v>
      </c>
    </row>
    <row r="769" spans="2:97" x14ac:dyDescent="0.35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6" t="s">
        <v>1473</v>
      </c>
      <c r="AY769" s="14">
        <f t="shared" si="264"/>
        <v>0</v>
      </c>
      <c r="BA769" s="14">
        <f t="shared" si="265"/>
        <v>0</v>
      </c>
      <c r="BC769" s="14">
        <f t="shared" si="266"/>
        <v>0</v>
      </c>
      <c r="BE769" s="14">
        <f t="shared" si="267"/>
        <v>0</v>
      </c>
      <c r="BG769" s="14">
        <f t="shared" si="268"/>
        <v>0</v>
      </c>
      <c r="BI769" s="14">
        <f t="shared" si="269"/>
        <v>0</v>
      </c>
      <c r="BK769" s="14">
        <f t="shared" si="270"/>
        <v>0</v>
      </c>
      <c r="BM769" s="14">
        <f t="shared" si="271"/>
        <v>0</v>
      </c>
      <c r="BO769" s="14">
        <f t="shared" si="272"/>
        <v>0</v>
      </c>
      <c r="BQ769" s="14">
        <f t="shared" si="273"/>
        <v>0</v>
      </c>
      <c r="BS769" s="14">
        <f t="shared" si="274"/>
        <v>0</v>
      </c>
      <c r="BU769" s="14">
        <f t="shared" si="275"/>
        <v>0</v>
      </c>
      <c r="BW769" s="14">
        <f t="shared" si="276"/>
        <v>0</v>
      </c>
      <c r="BY769" s="14">
        <f t="shared" si="277"/>
        <v>0</v>
      </c>
      <c r="CA769" s="14">
        <f t="shared" si="278"/>
        <v>0</v>
      </c>
      <c r="CC769" s="14">
        <f t="shared" si="279"/>
        <v>0</v>
      </c>
      <c r="CE769" s="14">
        <f t="shared" si="280"/>
        <v>0</v>
      </c>
      <c r="CG769" s="14">
        <f t="shared" si="281"/>
        <v>0</v>
      </c>
      <c r="CI769" s="14">
        <f t="shared" si="282"/>
        <v>0</v>
      </c>
      <c r="CK769" s="14">
        <f t="shared" si="283"/>
        <v>0</v>
      </c>
      <c r="CM769" s="14">
        <f t="shared" si="284"/>
        <v>0</v>
      </c>
      <c r="CO769" s="14">
        <f t="shared" si="285"/>
        <v>0</v>
      </c>
      <c r="CQ769" s="14">
        <f t="shared" si="286"/>
        <v>0</v>
      </c>
      <c r="CS769" s="14">
        <f t="shared" si="287"/>
        <v>0</v>
      </c>
    </row>
    <row r="770" spans="2:97" x14ac:dyDescent="0.35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6" t="s">
        <v>1473</v>
      </c>
      <c r="AY770" s="14">
        <f t="shared" si="264"/>
        <v>0</v>
      </c>
      <c r="BA770" s="14">
        <f t="shared" si="265"/>
        <v>0</v>
      </c>
      <c r="BC770" s="14">
        <f t="shared" si="266"/>
        <v>0</v>
      </c>
      <c r="BE770" s="14">
        <f t="shared" si="267"/>
        <v>0</v>
      </c>
      <c r="BG770" s="14">
        <f t="shared" si="268"/>
        <v>0</v>
      </c>
      <c r="BI770" s="14">
        <f t="shared" si="269"/>
        <v>0</v>
      </c>
      <c r="BK770" s="14">
        <f t="shared" si="270"/>
        <v>0</v>
      </c>
      <c r="BM770" s="14">
        <f t="shared" si="271"/>
        <v>0</v>
      </c>
      <c r="BO770" s="14">
        <f t="shared" si="272"/>
        <v>0</v>
      </c>
      <c r="BQ770" s="14">
        <f t="shared" si="273"/>
        <v>0</v>
      </c>
      <c r="BS770" s="14">
        <f t="shared" si="274"/>
        <v>0</v>
      </c>
      <c r="BU770" s="14">
        <f t="shared" si="275"/>
        <v>0</v>
      </c>
      <c r="BW770" s="14">
        <f t="shared" si="276"/>
        <v>0</v>
      </c>
      <c r="BY770" s="14">
        <f t="shared" si="277"/>
        <v>0</v>
      </c>
      <c r="CA770" s="14">
        <f t="shared" si="278"/>
        <v>0</v>
      </c>
      <c r="CC770" s="14">
        <f t="shared" si="279"/>
        <v>0</v>
      </c>
      <c r="CE770" s="14">
        <f t="shared" si="280"/>
        <v>0</v>
      </c>
      <c r="CG770" s="14">
        <f t="shared" si="281"/>
        <v>0</v>
      </c>
      <c r="CI770" s="14">
        <f t="shared" si="282"/>
        <v>0</v>
      </c>
      <c r="CK770" s="14">
        <f t="shared" si="283"/>
        <v>0</v>
      </c>
      <c r="CM770" s="14">
        <f t="shared" si="284"/>
        <v>0</v>
      </c>
      <c r="CO770" s="14">
        <f t="shared" si="285"/>
        <v>0</v>
      </c>
      <c r="CQ770" s="14">
        <f t="shared" si="286"/>
        <v>0</v>
      </c>
      <c r="CS770" s="14">
        <f t="shared" si="287"/>
        <v>0</v>
      </c>
    </row>
    <row r="771" spans="2:97" x14ac:dyDescent="0.35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6" t="s">
        <v>1473</v>
      </c>
      <c r="AY771" s="14">
        <f t="shared" si="264"/>
        <v>0</v>
      </c>
      <c r="BA771" s="14">
        <f t="shared" si="265"/>
        <v>0</v>
      </c>
      <c r="BC771" s="14">
        <f t="shared" si="266"/>
        <v>0</v>
      </c>
      <c r="BE771" s="14">
        <f t="shared" si="267"/>
        <v>0</v>
      </c>
      <c r="BG771" s="14">
        <f t="shared" si="268"/>
        <v>0</v>
      </c>
      <c r="BI771" s="14">
        <f t="shared" si="269"/>
        <v>0</v>
      </c>
      <c r="BK771" s="14">
        <f t="shared" si="270"/>
        <v>0</v>
      </c>
      <c r="BM771" s="14">
        <f t="shared" si="271"/>
        <v>0</v>
      </c>
      <c r="BO771" s="14">
        <f t="shared" si="272"/>
        <v>0</v>
      </c>
      <c r="BQ771" s="14">
        <f t="shared" si="273"/>
        <v>0</v>
      </c>
      <c r="BS771" s="14">
        <f t="shared" si="274"/>
        <v>0</v>
      </c>
      <c r="BU771" s="14">
        <f t="shared" si="275"/>
        <v>0</v>
      </c>
      <c r="BW771" s="14">
        <f t="shared" si="276"/>
        <v>0</v>
      </c>
      <c r="BY771" s="14">
        <f t="shared" si="277"/>
        <v>0</v>
      </c>
      <c r="CA771" s="14">
        <f t="shared" si="278"/>
        <v>0</v>
      </c>
      <c r="CC771" s="14">
        <f t="shared" si="279"/>
        <v>0</v>
      </c>
      <c r="CE771" s="14">
        <f t="shared" si="280"/>
        <v>0</v>
      </c>
      <c r="CG771" s="14">
        <f t="shared" si="281"/>
        <v>0</v>
      </c>
      <c r="CI771" s="14">
        <f t="shared" si="282"/>
        <v>0</v>
      </c>
      <c r="CK771" s="14">
        <f t="shared" si="283"/>
        <v>0</v>
      </c>
      <c r="CM771" s="14">
        <f t="shared" si="284"/>
        <v>0</v>
      </c>
      <c r="CO771" s="14">
        <f t="shared" si="285"/>
        <v>0</v>
      </c>
      <c r="CQ771" s="14">
        <f t="shared" si="286"/>
        <v>0</v>
      </c>
      <c r="CS771" s="14">
        <f t="shared" si="287"/>
        <v>0</v>
      </c>
    </row>
    <row r="772" spans="2:97" x14ac:dyDescent="0.35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6" t="s">
        <v>1473</v>
      </c>
      <c r="AY772" s="14">
        <f t="shared" si="264"/>
        <v>0</v>
      </c>
      <c r="BA772" s="14">
        <f t="shared" si="265"/>
        <v>0</v>
      </c>
      <c r="BC772" s="14">
        <f t="shared" si="266"/>
        <v>0</v>
      </c>
      <c r="BE772" s="14">
        <f t="shared" si="267"/>
        <v>0</v>
      </c>
      <c r="BG772" s="14">
        <f t="shared" si="268"/>
        <v>0</v>
      </c>
      <c r="BI772" s="14">
        <f t="shared" si="269"/>
        <v>0</v>
      </c>
      <c r="BK772" s="14">
        <f t="shared" si="270"/>
        <v>0</v>
      </c>
      <c r="BM772" s="14">
        <f t="shared" si="271"/>
        <v>0</v>
      </c>
      <c r="BO772" s="14">
        <f t="shared" si="272"/>
        <v>0</v>
      </c>
      <c r="BQ772" s="14">
        <f t="shared" si="273"/>
        <v>0</v>
      </c>
      <c r="BS772" s="14">
        <f t="shared" si="274"/>
        <v>0</v>
      </c>
      <c r="BU772" s="14">
        <f t="shared" si="275"/>
        <v>0</v>
      </c>
      <c r="BW772" s="14">
        <f t="shared" si="276"/>
        <v>0</v>
      </c>
      <c r="BY772" s="14">
        <f t="shared" si="277"/>
        <v>0</v>
      </c>
      <c r="CA772" s="14">
        <f t="shared" si="278"/>
        <v>0</v>
      </c>
      <c r="CC772" s="14">
        <f t="shared" si="279"/>
        <v>0</v>
      </c>
      <c r="CE772" s="14">
        <f t="shared" si="280"/>
        <v>0</v>
      </c>
      <c r="CG772" s="14">
        <f t="shared" si="281"/>
        <v>0</v>
      </c>
      <c r="CI772" s="14">
        <f t="shared" si="282"/>
        <v>0</v>
      </c>
      <c r="CK772" s="14">
        <f t="shared" si="283"/>
        <v>0</v>
      </c>
      <c r="CM772" s="14">
        <f t="shared" si="284"/>
        <v>0</v>
      </c>
      <c r="CO772" s="14">
        <f t="shared" si="285"/>
        <v>0</v>
      </c>
      <c r="CQ772" s="14">
        <f t="shared" si="286"/>
        <v>0</v>
      </c>
      <c r="CS772" s="14">
        <f t="shared" si="287"/>
        <v>0</v>
      </c>
    </row>
    <row r="773" spans="2:97" x14ac:dyDescent="0.35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6" t="s">
        <v>1473</v>
      </c>
      <c r="AY773" s="14">
        <f t="shared" si="264"/>
        <v>0</v>
      </c>
      <c r="BA773" s="14">
        <f t="shared" si="265"/>
        <v>0</v>
      </c>
      <c r="BC773" s="14">
        <f t="shared" si="266"/>
        <v>0</v>
      </c>
      <c r="BE773" s="14">
        <f t="shared" si="267"/>
        <v>0</v>
      </c>
      <c r="BG773" s="14">
        <f t="shared" si="268"/>
        <v>0</v>
      </c>
      <c r="BI773" s="14">
        <f t="shared" si="269"/>
        <v>0</v>
      </c>
      <c r="BK773" s="14">
        <f t="shared" si="270"/>
        <v>0</v>
      </c>
      <c r="BM773" s="14">
        <f t="shared" si="271"/>
        <v>0</v>
      </c>
      <c r="BO773" s="14">
        <f t="shared" si="272"/>
        <v>0</v>
      </c>
      <c r="BQ773" s="14">
        <f t="shared" si="273"/>
        <v>0</v>
      </c>
      <c r="BS773" s="14">
        <f t="shared" si="274"/>
        <v>0</v>
      </c>
      <c r="BU773" s="14">
        <f t="shared" si="275"/>
        <v>0</v>
      </c>
      <c r="BW773" s="14">
        <f t="shared" si="276"/>
        <v>0</v>
      </c>
      <c r="BY773" s="14">
        <f t="shared" si="277"/>
        <v>0</v>
      </c>
      <c r="CA773" s="14">
        <f t="shared" si="278"/>
        <v>0</v>
      </c>
      <c r="CC773" s="14">
        <f t="shared" si="279"/>
        <v>0</v>
      </c>
      <c r="CE773" s="14">
        <f t="shared" si="280"/>
        <v>0</v>
      </c>
      <c r="CG773" s="14">
        <f t="shared" si="281"/>
        <v>0</v>
      </c>
      <c r="CI773" s="14">
        <f t="shared" si="282"/>
        <v>0</v>
      </c>
      <c r="CK773" s="14">
        <f t="shared" si="283"/>
        <v>0</v>
      </c>
      <c r="CM773" s="14">
        <f t="shared" si="284"/>
        <v>0</v>
      </c>
      <c r="CO773" s="14">
        <f t="shared" si="285"/>
        <v>0</v>
      </c>
      <c r="CQ773" s="14">
        <f t="shared" si="286"/>
        <v>0</v>
      </c>
      <c r="CS773" s="14">
        <f t="shared" si="287"/>
        <v>0</v>
      </c>
    </row>
    <row r="774" spans="2:97" x14ac:dyDescent="0.35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6" t="s">
        <v>1473</v>
      </c>
      <c r="AY774" s="14">
        <f t="shared" si="264"/>
        <v>0</v>
      </c>
      <c r="BA774" s="14">
        <f t="shared" si="265"/>
        <v>0</v>
      </c>
      <c r="BC774" s="14">
        <f t="shared" si="266"/>
        <v>0</v>
      </c>
      <c r="BE774" s="14">
        <f t="shared" si="267"/>
        <v>0</v>
      </c>
      <c r="BG774" s="14">
        <f t="shared" si="268"/>
        <v>0</v>
      </c>
      <c r="BI774" s="14">
        <f t="shared" si="269"/>
        <v>0</v>
      </c>
      <c r="BK774" s="14">
        <f t="shared" si="270"/>
        <v>0</v>
      </c>
      <c r="BM774" s="14">
        <f t="shared" si="271"/>
        <v>0</v>
      </c>
      <c r="BO774" s="14">
        <f t="shared" si="272"/>
        <v>0</v>
      </c>
      <c r="BQ774" s="14">
        <f t="shared" si="273"/>
        <v>0</v>
      </c>
      <c r="BS774" s="14">
        <f t="shared" si="274"/>
        <v>0</v>
      </c>
      <c r="BU774" s="14">
        <f t="shared" si="275"/>
        <v>0</v>
      </c>
      <c r="BW774" s="14">
        <f t="shared" si="276"/>
        <v>0</v>
      </c>
      <c r="BY774" s="14">
        <f t="shared" si="277"/>
        <v>0</v>
      </c>
      <c r="CA774" s="14">
        <f t="shared" si="278"/>
        <v>0</v>
      </c>
      <c r="CC774" s="14">
        <f t="shared" si="279"/>
        <v>0</v>
      </c>
      <c r="CE774" s="14">
        <f t="shared" si="280"/>
        <v>0</v>
      </c>
      <c r="CG774" s="14">
        <f t="shared" si="281"/>
        <v>0</v>
      </c>
      <c r="CI774" s="14">
        <f t="shared" si="282"/>
        <v>0</v>
      </c>
      <c r="CK774" s="14">
        <f t="shared" si="283"/>
        <v>0</v>
      </c>
      <c r="CM774" s="14">
        <f t="shared" si="284"/>
        <v>0</v>
      </c>
      <c r="CO774" s="14">
        <f t="shared" si="285"/>
        <v>0</v>
      </c>
      <c r="CQ774" s="14">
        <f t="shared" si="286"/>
        <v>0</v>
      </c>
      <c r="CS774" s="14">
        <f t="shared" si="287"/>
        <v>0</v>
      </c>
    </row>
    <row r="775" spans="2:97" x14ac:dyDescent="0.3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6" t="s">
        <v>1473</v>
      </c>
      <c r="AY775" s="14">
        <f t="shared" si="264"/>
        <v>0</v>
      </c>
      <c r="BA775" s="14">
        <f t="shared" si="265"/>
        <v>0</v>
      </c>
      <c r="BC775" s="14">
        <f t="shared" si="266"/>
        <v>0</v>
      </c>
      <c r="BE775" s="14">
        <f t="shared" si="267"/>
        <v>0</v>
      </c>
      <c r="BG775" s="14">
        <f t="shared" si="268"/>
        <v>0</v>
      </c>
      <c r="BI775" s="14">
        <f t="shared" si="269"/>
        <v>0</v>
      </c>
      <c r="BK775" s="14">
        <f t="shared" si="270"/>
        <v>0</v>
      </c>
      <c r="BM775" s="14">
        <f t="shared" si="271"/>
        <v>0</v>
      </c>
      <c r="BO775" s="14">
        <f t="shared" si="272"/>
        <v>0</v>
      </c>
      <c r="BQ775" s="14">
        <f t="shared" si="273"/>
        <v>0</v>
      </c>
      <c r="BS775" s="14">
        <f t="shared" si="274"/>
        <v>0</v>
      </c>
      <c r="BU775" s="14">
        <f t="shared" si="275"/>
        <v>0</v>
      </c>
      <c r="BW775" s="14">
        <f t="shared" si="276"/>
        <v>0</v>
      </c>
      <c r="BY775" s="14">
        <f t="shared" si="277"/>
        <v>0</v>
      </c>
      <c r="CA775" s="14">
        <f t="shared" si="278"/>
        <v>0</v>
      </c>
      <c r="CC775" s="14">
        <f t="shared" si="279"/>
        <v>0</v>
      </c>
      <c r="CE775" s="14">
        <f t="shared" si="280"/>
        <v>0</v>
      </c>
      <c r="CG775" s="14">
        <f t="shared" si="281"/>
        <v>0</v>
      </c>
      <c r="CI775" s="14">
        <f t="shared" si="282"/>
        <v>0</v>
      </c>
      <c r="CK775" s="14">
        <f t="shared" si="283"/>
        <v>0</v>
      </c>
      <c r="CM775" s="14">
        <f t="shared" si="284"/>
        <v>0</v>
      </c>
      <c r="CO775" s="14">
        <f t="shared" si="285"/>
        <v>0</v>
      </c>
      <c r="CQ775" s="14">
        <f t="shared" si="286"/>
        <v>0</v>
      </c>
      <c r="CS775" s="14">
        <f t="shared" si="287"/>
        <v>0</v>
      </c>
    </row>
    <row r="776" spans="2:97" x14ac:dyDescent="0.35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6" t="s">
        <v>1473</v>
      </c>
      <c r="AY776" s="14">
        <f t="shared" si="264"/>
        <v>0</v>
      </c>
      <c r="BA776" s="14">
        <f t="shared" si="265"/>
        <v>0</v>
      </c>
      <c r="BC776" s="14">
        <f t="shared" si="266"/>
        <v>0</v>
      </c>
      <c r="BE776" s="14">
        <f t="shared" si="267"/>
        <v>0</v>
      </c>
      <c r="BG776" s="14">
        <f t="shared" si="268"/>
        <v>0</v>
      </c>
      <c r="BI776" s="14">
        <f t="shared" si="269"/>
        <v>0</v>
      </c>
      <c r="BK776" s="14">
        <f t="shared" si="270"/>
        <v>0</v>
      </c>
      <c r="BM776" s="14">
        <f t="shared" si="271"/>
        <v>0</v>
      </c>
      <c r="BO776" s="14">
        <f t="shared" si="272"/>
        <v>0</v>
      </c>
      <c r="BQ776" s="14">
        <f t="shared" si="273"/>
        <v>0</v>
      </c>
      <c r="BS776" s="14">
        <f t="shared" si="274"/>
        <v>0</v>
      </c>
      <c r="BU776" s="14">
        <f t="shared" si="275"/>
        <v>0</v>
      </c>
      <c r="BW776" s="14">
        <f t="shared" si="276"/>
        <v>0</v>
      </c>
      <c r="BY776" s="14">
        <f t="shared" si="277"/>
        <v>0</v>
      </c>
      <c r="CA776" s="14">
        <f t="shared" si="278"/>
        <v>0</v>
      </c>
      <c r="CC776" s="14">
        <f t="shared" si="279"/>
        <v>0</v>
      </c>
      <c r="CE776" s="14">
        <f t="shared" si="280"/>
        <v>0</v>
      </c>
      <c r="CG776" s="14">
        <f t="shared" si="281"/>
        <v>0</v>
      </c>
      <c r="CI776" s="14">
        <f t="shared" si="282"/>
        <v>0</v>
      </c>
      <c r="CK776" s="14">
        <f t="shared" si="283"/>
        <v>0</v>
      </c>
      <c r="CM776" s="14">
        <f t="shared" si="284"/>
        <v>0</v>
      </c>
      <c r="CO776" s="14">
        <f t="shared" si="285"/>
        <v>0</v>
      </c>
      <c r="CQ776" s="14">
        <f t="shared" si="286"/>
        <v>0</v>
      </c>
      <c r="CS776" s="14">
        <f t="shared" si="287"/>
        <v>0</v>
      </c>
    </row>
    <row r="777" spans="2:97" x14ac:dyDescent="0.35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6" t="s">
        <v>1473</v>
      </c>
      <c r="AY777" s="14">
        <f t="shared" si="264"/>
        <v>0</v>
      </c>
      <c r="BA777" s="14">
        <f t="shared" si="265"/>
        <v>0</v>
      </c>
      <c r="BC777" s="14">
        <f t="shared" si="266"/>
        <v>0</v>
      </c>
      <c r="BE777" s="14">
        <f t="shared" si="267"/>
        <v>0</v>
      </c>
      <c r="BG777" s="14">
        <f t="shared" si="268"/>
        <v>0</v>
      </c>
      <c r="BI777" s="14">
        <f t="shared" si="269"/>
        <v>0</v>
      </c>
      <c r="BK777" s="14">
        <f t="shared" si="270"/>
        <v>0</v>
      </c>
      <c r="BM777" s="14">
        <f t="shared" si="271"/>
        <v>0</v>
      </c>
      <c r="BO777" s="14">
        <f t="shared" si="272"/>
        <v>0</v>
      </c>
      <c r="BQ777" s="14">
        <f t="shared" si="273"/>
        <v>0</v>
      </c>
      <c r="BS777" s="14">
        <f t="shared" si="274"/>
        <v>0</v>
      </c>
      <c r="BU777" s="14">
        <f t="shared" si="275"/>
        <v>0</v>
      </c>
      <c r="BW777" s="14">
        <f t="shared" si="276"/>
        <v>0</v>
      </c>
      <c r="BY777" s="14">
        <f t="shared" si="277"/>
        <v>0</v>
      </c>
      <c r="CA777" s="14">
        <f t="shared" si="278"/>
        <v>0</v>
      </c>
      <c r="CC777" s="14">
        <f t="shared" si="279"/>
        <v>0</v>
      </c>
      <c r="CE777" s="14">
        <f t="shared" si="280"/>
        <v>0</v>
      </c>
      <c r="CG777" s="14">
        <f t="shared" si="281"/>
        <v>0</v>
      </c>
      <c r="CI777" s="14">
        <f t="shared" si="282"/>
        <v>0</v>
      </c>
      <c r="CK777" s="14">
        <f t="shared" si="283"/>
        <v>0</v>
      </c>
      <c r="CM777" s="14">
        <f t="shared" si="284"/>
        <v>0</v>
      </c>
      <c r="CO777" s="14">
        <f t="shared" si="285"/>
        <v>0</v>
      </c>
      <c r="CQ777" s="14">
        <f t="shared" si="286"/>
        <v>0</v>
      </c>
      <c r="CS777" s="14">
        <f t="shared" si="287"/>
        <v>0</v>
      </c>
    </row>
    <row r="778" spans="2:97" x14ac:dyDescent="0.35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6" t="s">
        <v>1473</v>
      </c>
      <c r="AY778" s="14">
        <f t="shared" ref="AY778:AY841" si="288">IF(LEFT(B778,1)="O","Orange",IF(LEFT(B778,1)="B","Blue",IF(LEFT(B778,1)="Y","Yellow",IF(LEFT(B778,1)="P","Pink",IF(LEFT(B778,1)="G","Green",0)))))</f>
        <v>0</v>
      </c>
      <c r="BA778" s="14">
        <f t="shared" ref="BA778:BA841" si="289">IF(LEFT(D778,1)="O","Orange",IF(LEFT(D778,1)="B","Blue",IF(LEFT(D778,1)="Y","Yellow",IF(LEFT(D778,1)="P","Pink",IF(LEFT(D778,1)="G","Green",0)))))</f>
        <v>0</v>
      </c>
      <c r="BC778" s="14">
        <f t="shared" ref="BC778:BC841" si="290">IF(LEFT(F778,1)="O","Orange",IF(LEFT(F778,1)="B","Blue",IF(LEFT(F778,1)="Y","Yellow",IF(LEFT(F778,1)="P","Pink",IF(LEFT(F778,1)="G","Green",0)))))</f>
        <v>0</v>
      </c>
      <c r="BE778" s="14">
        <f t="shared" ref="BE778:BE841" si="291">IF(LEFT(H778,1)="O","Orange",IF(LEFT(H778,1)="B","Blue",IF(LEFT(H778,1)="Y","Yellow",IF(LEFT(H778,1)="P","Pink",IF(LEFT(H778,1)="G","Green",0)))))</f>
        <v>0</v>
      </c>
      <c r="BG778" s="14">
        <f t="shared" ref="BG778:BG841" si="292">IF(LEFT(J778,1)="O","Orange",IF(LEFT(J778,1)="B","Blue",IF(LEFT(J778,1)="Y","Yellow",IF(LEFT(J778,1)="P","Pink",IF(LEFT(J778,1)="G","Green",0)))))</f>
        <v>0</v>
      </c>
      <c r="BI778" s="14">
        <f t="shared" ref="BI778:BI841" si="293">IF(LEFT(L778,1)="O","Orange",IF(LEFT(L778,1)="B","Blue",IF(LEFT(L778,1)="Y","Yellow",IF(LEFT(L778,1)="P","Pink",IF(LEFT(L778,1)="G","Green",0)))))</f>
        <v>0</v>
      </c>
      <c r="BK778" s="14">
        <f t="shared" ref="BK778:BK841" si="294">IF(LEFT(N778,1)="O","Orange",IF(LEFT(N778,1)="B","Blue",IF(LEFT(N778,1)="Y","Yellow",IF(LEFT(N778,1)="P","Pink",IF(LEFT(N778,1)="G","Green",0)))))</f>
        <v>0</v>
      </c>
      <c r="BM778" s="14">
        <f t="shared" ref="BM778:BM841" si="295">IF(LEFT(P778,1)="O","Orange",IF(LEFT(P778,1)="B","Blue",IF(LEFT(P778,1)="Y","Yellow",IF(LEFT(P778,1)="P","Pink",IF(LEFT(P778,1)="G","Green",0)))))</f>
        <v>0</v>
      </c>
      <c r="BO778" s="14">
        <f t="shared" ref="BO778:BO841" si="296">IF(LEFT(R778,1)="O","Orange",IF(LEFT(R778,1)="B","Blue",IF(LEFT(R778,1)="Y","Yellow",IF(LEFT(R778,1)="P","Pink",IF(LEFT(R778,1)="G","Green",0)))))</f>
        <v>0</v>
      </c>
      <c r="BQ778" s="14">
        <f t="shared" ref="BQ778:BQ841" si="297">IF(LEFT(T778,1)="O","Orange",IF(LEFT(T778,1)="B","Blue",IF(LEFT(T778,1)="Y","Yellow",IF(LEFT(T778,1)="P","Pink",IF(LEFT(T778,1)="G","Green",0)))))</f>
        <v>0</v>
      </c>
      <c r="BS778" s="14">
        <f t="shared" ref="BS778:BS841" si="298">IF(LEFT(V778,1)="O","Orange",IF(LEFT(V778,1)="B","Blue",IF(LEFT(V778,1)="Y","Yellow",IF(LEFT(V778,1)="P","Pink",IF(LEFT(V778,1)="G","Green",0)))))</f>
        <v>0</v>
      </c>
      <c r="BU778" s="14">
        <f t="shared" ref="BU778:BU841" si="299">IF(LEFT(X778,1)="O","Orange",IF(LEFT(X778,1)="B","Blue",IF(LEFT(X778,1)="Y","Yellow",IF(LEFT(X778,1)="P","Pink",IF(LEFT(X778,1)="G","Green",0)))))</f>
        <v>0</v>
      </c>
      <c r="BW778" s="14">
        <f t="shared" ref="BW778:BW841" si="300">IF(LEFT(Z778,1)="O","Orange",IF(LEFT(Z778,1)="B","Blue",IF(LEFT(Z778,1)="Y","Yellow",IF(LEFT(Z778,1)="P","Pink",IF(LEFT(Z778,1)="G","Green",0)))))</f>
        <v>0</v>
      </c>
      <c r="BY778" s="14">
        <f t="shared" ref="BY778:BY841" si="301">IF(LEFT(AB778,1)="O","Orange",IF(LEFT(AB778,1)="B","Blue",IF(LEFT(AB778,1)="Y","Yellow",IF(LEFT(AB778,1)="P","Pink",IF(LEFT(AB778,1)="G","Green",0)))))</f>
        <v>0</v>
      </c>
      <c r="CA778" s="14">
        <f t="shared" ref="CA778:CA841" si="302">IF(LEFT(AD778,1)="O","Orange",IF(LEFT(AD778,1)="B","Blue",IF(LEFT(AD778,1)="Y","Yellow",IF(LEFT(AD778,1)="P","Pink",IF(LEFT(AD778,1)="G","Green",0)))))</f>
        <v>0</v>
      </c>
      <c r="CC778" s="14">
        <f t="shared" ref="CC778:CC841" si="303">IF(LEFT(AF778,1)="O","Orange",IF(LEFT(AF778,1)="B","Blue",IF(LEFT(AF778,1)="Y","Yellow",IF(LEFT(AF778,1)="P","Pink",IF(LEFT(AF778,1)="G","Green",0)))))</f>
        <v>0</v>
      </c>
      <c r="CE778" s="14">
        <f t="shared" ref="CE778:CE841" si="304">IF(LEFT(AH778,1)="O","Orange",IF(LEFT(AH778,1)="B","Blue",IF(LEFT(AH778,1)="Y","Yellow",IF(LEFT(AH778,1)="P","Pink",IF(LEFT(AH778,1)="G","Green",0)))))</f>
        <v>0</v>
      </c>
      <c r="CG778" s="14">
        <f t="shared" ref="CG778:CG841" si="305">IF(LEFT(AJ778,1)="O","Orange",IF(LEFT(AJ778,1)="B","Blue",IF(LEFT(AJ778,1)="Y","Yellow",IF(LEFT(AJ778,1)="P","Pink",IF(LEFT(AJ778,1)="G","Green",0)))))</f>
        <v>0</v>
      </c>
      <c r="CI778" s="14">
        <f t="shared" ref="CI778:CI841" si="306">IF(LEFT(AL778,1)="O","Orange",IF(LEFT(AL778,1)="B","Blue",IF(LEFT(AL778,1)="Y","Yellow",IF(LEFT(AL778,1)="P","Pink",IF(LEFT(AL778,1)="G","Green",0)))))</f>
        <v>0</v>
      </c>
      <c r="CK778" s="14">
        <f t="shared" ref="CK778:CK841" si="307">IF(LEFT(AN778,1)="O","Orange",IF(LEFT(AN778,1)="B","Blue",IF(LEFT(AN778,1)="Y","Yellow",IF(LEFT(AN778,1)="P","Pink",IF(LEFT(AN778,1)="G","Green",0)))))</f>
        <v>0</v>
      </c>
      <c r="CM778" s="14">
        <f t="shared" ref="CM778:CM841" si="308">IF(LEFT(AP778,1)="O","Orange",IF(LEFT(AP778,1)="B","Blue",IF(LEFT(AP778,1)="Y","Yellow",IF(LEFT(AP778,1)="P","Pink",IF(LEFT(AP778,1)="G","Green",0)))))</f>
        <v>0</v>
      </c>
      <c r="CO778" s="14">
        <f t="shared" ref="CO778:CO841" si="309">IF(LEFT(AR778,1)="O","Orange",IF(LEFT(AR778,1)="B","Blue",IF(LEFT(AR778,1)="Y","Yellow",IF(LEFT(AR778,1)="P","Pink",IF(LEFT(AR778,1)="G","Green",0)))))</f>
        <v>0</v>
      </c>
      <c r="CQ778" s="14">
        <f t="shared" ref="CQ778:CQ841" si="310">IF(LEFT(AT778,1)="O","Orange",IF(LEFT(AT778,1)="B","Blue",IF(LEFT(AT778,1)="Y","Yellow",IF(LEFT(AT778,1)="P","Pink",IF(LEFT(AT778,1)="G","Green",0)))))</f>
        <v>0</v>
      </c>
      <c r="CS778" s="14">
        <f t="shared" ref="CS778:CS841" si="311">IF(LEFT(AV778,1)="O","Orange",IF(LEFT(AV778,1)="B","Blue",IF(LEFT(AV778,1)="Y","Yellow",IF(LEFT(AV778,1)="P","Pink",IF(LEFT(AV778,1)="G","Green",0)))))</f>
        <v>0</v>
      </c>
    </row>
    <row r="779" spans="2:97" x14ac:dyDescent="0.35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6" t="s">
        <v>1473</v>
      </c>
      <c r="AY779" s="14">
        <f t="shared" si="288"/>
        <v>0</v>
      </c>
      <c r="BA779" s="14">
        <f t="shared" si="289"/>
        <v>0</v>
      </c>
      <c r="BC779" s="14">
        <f t="shared" si="290"/>
        <v>0</v>
      </c>
      <c r="BE779" s="14">
        <f t="shared" si="291"/>
        <v>0</v>
      </c>
      <c r="BG779" s="14">
        <f t="shared" si="292"/>
        <v>0</v>
      </c>
      <c r="BI779" s="14">
        <f t="shared" si="293"/>
        <v>0</v>
      </c>
      <c r="BK779" s="14">
        <f t="shared" si="294"/>
        <v>0</v>
      </c>
      <c r="BM779" s="14">
        <f t="shared" si="295"/>
        <v>0</v>
      </c>
      <c r="BO779" s="14">
        <f t="shared" si="296"/>
        <v>0</v>
      </c>
      <c r="BQ779" s="14">
        <f t="shared" si="297"/>
        <v>0</v>
      </c>
      <c r="BS779" s="14">
        <f t="shared" si="298"/>
        <v>0</v>
      </c>
      <c r="BU779" s="14">
        <f t="shared" si="299"/>
        <v>0</v>
      </c>
      <c r="BW779" s="14">
        <f t="shared" si="300"/>
        <v>0</v>
      </c>
      <c r="BY779" s="14">
        <f t="shared" si="301"/>
        <v>0</v>
      </c>
      <c r="CA779" s="14">
        <f t="shared" si="302"/>
        <v>0</v>
      </c>
      <c r="CC779" s="14">
        <f t="shared" si="303"/>
        <v>0</v>
      </c>
      <c r="CE779" s="14">
        <f t="shared" si="304"/>
        <v>0</v>
      </c>
      <c r="CG779" s="14">
        <f t="shared" si="305"/>
        <v>0</v>
      </c>
      <c r="CI779" s="14">
        <f t="shared" si="306"/>
        <v>0</v>
      </c>
      <c r="CK779" s="14">
        <f t="shared" si="307"/>
        <v>0</v>
      </c>
      <c r="CM779" s="14">
        <f t="shared" si="308"/>
        <v>0</v>
      </c>
      <c r="CO779" s="14">
        <f t="shared" si="309"/>
        <v>0</v>
      </c>
      <c r="CQ779" s="14">
        <f t="shared" si="310"/>
        <v>0</v>
      </c>
      <c r="CS779" s="14">
        <f t="shared" si="311"/>
        <v>0</v>
      </c>
    </row>
    <row r="780" spans="2:97" x14ac:dyDescent="0.35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6" t="s">
        <v>1473</v>
      </c>
      <c r="AY780" s="14">
        <f t="shared" si="288"/>
        <v>0</v>
      </c>
      <c r="BA780" s="14">
        <f t="shared" si="289"/>
        <v>0</v>
      </c>
      <c r="BC780" s="14">
        <f t="shared" si="290"/>
        <v>0</v>
      </c>
      <c r="BE780" s="14">
        <f t="shared" si="291"/>
        <v>0</v>
      </c>
      <c r="BG780" s="14">
        <f t="shared" si="292"/>
        <v>0</v>
      </c>
      <c r="BI780" s="14">
        <f t="shared" si="293"/>
        <v>0</v>
      </c>
      <c r="BK780" s="14">
        <f t="shared" si="294"/>
        <v>0</v>
      </c>
      <c r="BM780" s="14">
        <f t="shared" si="295"/>
        <v>0</v>
      </c>
      <c r="BO780" s="14">
        <f t="shared" si="296"/>
        <v>0</v>
      </c>
      <c r="BQ780" s="14">
        <f t="shared" si="297"/>
        <v>0</v>
      </c>
      <c r="BS780" s="14">
        <f t="shared" si="298"/>
        <v>0</v>
      </c>
      <c r="BU780" s="14">
        <f t="shared" si="299"/>
        <v>0</v>
      </c>
      <c r="BW780" s="14">
        <f t="shared" si="300"/>
        <v>0</v>
      </c>
      <c r="BY780" s="14">
        <f t="shared" si="301"/>
        <v>0</v>
      </c>
      <c r="CA780" s="14">
        <f t="shared" si="302"/>
        <v>0</v>
      </c>
      <c r="CC780" s="14">
        <f t="shared" si="303"/>
        <v>0</v>
      </c>
      <c r="CE780" s="14">
        <f t="shared" si="304"/>
        <v>0</v>
      </c>
      <c r="CG780" s="14">
        <f t="shared" si="305"/>
        <v>0</v>
      </c>
      <c r="CI780" s="14">
        <f t="shared" si="306"/>
        <v>0</v>
      </c>
      <c r="CK780" s="14">
        <f t="shared" si="307"/>
        <v>0</v>
      </c>
      <c r="CM780" s="14">
        <f t="shared" si="308"/>
        <v>0</v>
      </c>
      <c r="CO780" s="14">
        <f t="shared" si="309"/>
        <v>0</v>
      </c>
      <c r="CQ780" s="14">
        <f t="shared" si="310"/>
        <v>0</v>
      </c>
      <c r="CS780" s="14">
        <f t="shared" si="311"/>
        <v>0</v>
      </c>
    </row>
    <row r="781" spans="2:97" x14ac:dyDescent="0.35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6" t="s">
        <v>1473</v>
      </c>
      <c r="AY781" s="14">
        <f t="shared" si="288"/>
        <v>0</v>
      </c>
      <c r="BA781" s="14">
        <f t="shared" si="289"/>
        <v>0</v>
      </c>
      <c r="BC781" s="14">
        <f t="shared" si="290"/>
        <v>0</v>
      </c>
      <c r="BE781" s="14">
        <f t="shared" si="291"/>
        <v>0</v>
      </c>
      <c r="BG781" s="14">
        <f t="shared" si="292"/>
        <v>0</v>
      </c>
      <c r="BI781" s="14">
        <f t="shared" si="293"/>
        <v>0</v>
      </c>
      <c r="BK781" s="14">
        <f t="shared" si="294"/>
        <v>0</v>
      </c>
      <c r="BM781" s="14">
        <f t="shared" si="295"/>
        <v>0</v>
      </c>
      <c r="BO781" s="14">
        <f t="shared" si="296"/>
        <v>0</v>
      </c>
      <c r="BQ781" s="14">
        <f t="shared" si="297"/>
        <v>0</v>
      </c>
      <c r="BS781" s="14">
        <f t="shared" si="298"/>
        <v>0</v>
      </c>
      <c r="BU781" s="14">
        <f t="shared" si="299"/>
        <v>0</v>
      </c>
      <c r="BW781" s="14">
        <f t="shared" si="300"/>
        <v>0</v>
      </c>
      <c r="BY781" s="14">
        <f t="shared" si="301"/>
        <v>0</v>
      </c>
      <c r="CA781" s="14">
        <f t="shared" si="302"/>
        <v>0</v>
      </c>
      <c r="CC781" s="14">
        <f t="shared" si="303"/>
        <v>0</v>
      </c>
      <c r="CE781" s="14">
        <f t="shared" si="304"/>
        <v>0</v>
      </c>
      <c r="CG781" s="14">
        <f t="shared" si="305"/>
        <v>0</v>
      </c>
      <c r="CI781" s="14">
        <f t="shared" si="306"/>
        <v>0</v>
      </c>
      <c r="CK781" s="14">
        <f t="shared" si="307"/>
        <v>0</v>
      </c>
      <c r="CM781" s="14">
        <f t="shared" si="308"/>
        <v>0</v>
      </c>
      <c r="CO781" s="14">
        <f t="shared" si="309"/>
        <v>0</v>
      </c>
      <c r="CQ781" s="14">
        <f t="shared" si="310"/>
        <v>0</v>
      </c>
      <c r="CS781" s="14">
        <f t="shared" si="311"/>
        <v>0</v>
      </c>
    </row>
    <row r="782" spans="2:97" x14ac:dyDescent="0.35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6" t="s">
        <v>1473</v>
      </c>
      <c r="AY782" s="14">
        <f t="shared" si="288"/>
        <v>0</v>
      </c>
      <c r="BA782" s="14">
        <f t="shared" si="289"/>
        <v>0</v>
      </c>
      <c r="BC782" s="14">
        <f t="shared" si="290"/>
        <v>0</v>
      </c>
      <c r="BE782" s="14">
        <f t="shared" si="291"/>
        <v>0</v>
      </c>
      <c r="BG782" s="14">
        <f t="shared" si="292"/>
        <v>0</v>
      </c>
      <c r="BI782" s="14">
        <f t="shared" si="293"/>
        <v>0</v>
      </c>
      <c r="BK782" s="14">
        <f t="shared" si="294"/>
        <v>0</v>
      </c>
      <c r="BM782" s="14">
        <f t="shared" si="295"/>
        <v>0</v>
      </c>
      <c r="BO782" s="14">
        <f t="shared" si="296"/>
        <v>0</v>
      </c>
      <c r="BQ782" s="14">
        <f t="shared" si="297"/>
        <v>0</v>
      </c>
      <c r="BS782" s="14">
        <f t="shared" si="298"/>
        <v>0</v>
      </c>
      <c r="BU782" s="14">
        <f t="shared" si="299"/>
        <v>0</v>
      </c>
      <c r="BW782" s="14">
        <f t="shared" si="300"/>
        <v>0</v>
      </c>
      <c r="BY782" s="14">
        <f t="shared" si="301"/>
        <v>0</v>
      </c>
      <c r="CA782" s="14">
        <f t="shared" si="302"/>
        <v>0</v>
      </c>
      <c r="CC782" s="14">
        <f t="shared" si="303"/>
        <v>0</v>
      </c>
      <c r="CE782" s="14">
        <f t="shared" si="304"/>
        <v>0</v>
      </c>
      <c r="CG782" s="14">
        <f t="shared" si="305"/>
        <v>0</v>
      </c>
      <c r="CI782" s="14">
        <f t="shared" si="306"/>
        <v>0</v>
      </c>
      <c r="CK782" s="14">
        <f t="shared" si="307"/>
        <v>0</v>
      </c>
      <c r="CM782" s="14">
        <f t="shared" si="308"/>
        <v>0</v>
      </c>
      <c r="CO782" s="14">
        <f t="shared" si="309"/>
        <v>0</v>
      </c>
      <c r="CQ782" s="14">
        <f t="shared" si="310"/>
        <v>0</v>
      </c>
      <c r="CS782" s="14">
        <f t="shared" si="311"/>
        <v>0</v>
      </c>
    </row>
    <row r="783" spans="2:97" x14ac:dyDescent="0.35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6" t="s">
        <v>1473</v>
      </c>
      <c r="AY783" s="14">
        <f t="shared" si="288"/>
        <v>0</v>
      </c>
      <c r="BA783" s="14">
        <f t="shared" si="289"/>
        <v>0</v>
      </c>
      <c r="BC783" s="14">
        <f t="shared" si="290"/>
        <v>0</v>
      </c>
      <c r="BE783" s="14">
        <f t="shared" si="291"/>
        <v>0</v>
      </c>
      <c r="BG783" s="14">
        <f t="shared" si="292"/>
        <v>0</v>
      </c>
      <c r="BI783" s="14">
        <f t="shared" si="293"/>
        <v>0</v>
      </c>
      <c r="BK783" s="14">
        <f t="shared" si="294"/>
        <v>0</v>
      </c>
      <c r="BM783" s="14">
        <f t="shared" si="295"/>
        <v>0</v>
      </c>
      <c r="BO783" s="14">
        <f t="shared" si="296"/>
        <v>0</v>
      </c>
      <c r="BQ783" s="14">
        <f t="shared" si="297"/>
        <v>0</v>
      </c>
      <c r="BS783" s="14">
        <f t="shared" si="298"/>
        <v>0</v>
      </c>
      <c r="BU783" s="14">
        <f t="shared" si="299"/>
        <v>0</v>
      </c>
      <c r="BW783" s="14">
        <f t="shared" si="300"/>
        <v>0</v>
      </c>
      <c r="BY783" s="14">
        <f t="shared" si="301"/>
        <v>0</v>
      </c>
      <c r="CA783" s="14">
        <f t="shared" si="302"/>
        <v>0</v>
      </c>
      <c r="CC783" s="14">
        <f t="shared" si="303"/>
        <v>0</v>
      </c>
      <c r="CE783" s="14">
        <f t="shared" si="304"/>
        <v>0</v>
      </c>
      <c r="CG783" s="14">
        <f t="shared" si="305"/>
        <v>0</v>
      </c>
      <c r="CI783" s="14">
        <f t="shared" si="306"/>
        <v>0</v>
      </c>
      <c r="CK783" s="14">
        <f t="shared" si="307"/>
        <v>0</v>
      </c>
      <c r="CM783" s="14">
        <f t="shared" si="308"/>
        <v>0</v>
      </c>
      <c r="CO783" s="14">
        <f t="shared" si="309"/>
        <v>0</v>
      </c>
      <c r="CQ783" s="14">
        <f t="shared" si="310"/>
        <v>0</v>
      </c>
      <c r="CS783" s="14">
        <f t="shared" si="311"/>
        <v>0</v>
      </c>
    </row>
    <row r="784" spans="2:97" x14ac:dyDescent="0.35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6" t="s">
        <v>1473</v>
      </c>
      <c r="AY784" s="14">
        <f t="shared" si="288"/>
        <v>0</v>
      </c>
      <c r="BA784" s="14">
        <f t="shared" si="289"/>
        <v>0</v>
      </c>
      <c r="BC784" s="14">
        <f t="shared" si="290"/>
        <v>0</v>
      </c>
      <c r="BE784" s="14">
        <f t="shared" si="291"/>
        <v>0</v>
      </c>
      <c r="BG784" s="14">
        <f t="shared" si="292"/>
        <v>0</v>
      </c>
      <c r="BI784" s="14">
        <f t="shared" si="293"/>
        <v>0</v>
      </c>
      <c r="BK784" s="14">
        <f t="shared" si="294"/>
        <v>0</v>
      </c>
      <c r="BM784" s="14">
        <f t="shared" si="295"/>
        <v>0</v>
      </c>
      <c r="BO784" s="14">
        <f t="shared" si="296"/>
        <v>0</v>
      </c>
      <c r="BQ784" s="14">
        <f t="shared" si="297"/>
        <v>0</v>
      </c>
      <c r="BS784" s="14">
        <f t="shared" si="298"/>
        <v>0</v>
      </c>
      <c r="BU784" s="14">
        <f t="shared" si="299"/>
        <v>0</v>
      </c>
      <c r="BW784" s="14">
        <f t="shared" si="300"/>
        <v>0</v>
      </c>
      <c r="BY784" s="14">
        <f t="shared" si="301"/>
        <v>0</v>
      </c>
      <c r="CA784" s="14">
        <f t="shared" si="302"/>
        <v>0</v>
      </c>
      <c r="CC784" s="14">
        <f t="shared" si="303"/>
        <v>0</v>
      </c>
      <c r="CE784" s="14">
        <f t="shared" si="304"/>
        <v>0</v>
      </c>
      <c r="CG784" s="14">
        <f t="shared" si="305"/>
        <v>0</v>
      </c>
      <c r="CI784" s="14">
        <f t="shared" si="306"/>
        <v>0</v>
      </c>
      <c r="CK784" s="14">
        <f t="shared" si="307"/>
        <v>0</v>
      </c>
      <c r="CM784" s="14">
        <f t="shared" si="308"/>
        <v>0</v>
      </c>
      <c r="CO784" s="14">
        <f t="shared" si="309"/>
        <v>0</v>
      </c>
      <c r="CQ784" s="14">
        <f t="shared" si="310"/>
        <v>0</v>
      </c>
      <c r="CS784" s="14">
        <f t="shared" si="311"/>
        <v>0</v>
      </c>
    </row>
    <row r="785" spans="2:97" x14ac:dyDescent="0.3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6" t="s">
        <v>1473</v>
      </c>
      <c r="AY785" s="14">
        <f t="shared" si="288"/>
        <v>0</v>
      </c>
      <c r="BA785" s="14">
        <f t="shared" si="289"/>
        <v>0</v>
      </c>
      <c r="BC785" s="14">
        <f t="shared" si="290"/>
        <v>0</v>
      </c>
      <c r="BE785" s="14">
        <f t="shared" si="291"/>
        <v>0</v>
      </c>
      <c r="BG785" s="14">
        <f t="shared" si="292"/>
        <v>0</v>
      </c>
      <c r="BI785" s="14">
        <f t="shared" si="293"/>
        <v>0</v>
      </c>
      <c r="BK785" s="14">
        <f t="shared" si="294"/>
        <v>0</v>
      </c>
      <c r="BM785" s="14">
        <f t="shared" si="295"/>
        <v>0</v>
      </c>
      <c r="BO785" s="14">
        <f t="shared" si="296"/>
        <v>0</v>
      </c>
      <c r="BQ785" s="14">
        <f t="shared" si="297"/>
        <v>0</v>
      </c>
      <c r="BS785" s="14">
        <f t="shared" si="298"/>
        <v>0</v>
      </c>
      <c r="BU785" s="14">
        <f t="shared" si="299"/>
        <v>0</v>
      </c>
      <c r="BW785" s="14">
        <f t="shared" si="300"/>
        <v>0</v>
      </c>
      <c r="BY785" s="14">
        <f t="shared" si="301"/>
        <v>0</v>
      </c>
      <c r="CA785" s="14">
        <f t="shared" si="302"/>
        <v>0</v>
      </c>
      <c r="CC785" s="14">
        <f t="shared" si="303"/>
        <v>0</v>
      </c>
      <c r="CE785" s="14">
        <f t="shared" si="304"/>
        <v>0</v>
      </c>
      <c r="CG785" s="14">
        <f t="shared" si="305"/>
        <v>0</v>
      </c>
      <c r="CI785" s="14">
        <f t="shared" si="306"/>
        <v>0</v>
      </c>
      <c r="CK785" s="14">
        <f t="shared" si="307"/>
        <v>0</v>
      </c>
      <c r="CM785" s="14">
        <f t="shared" si="308"/>
        <v>0</v>
      </c>
      <c r="CO785" s="14">
        <f t="shared" si="309"/>
        <v>0</v>
      </c>
      <c r="CQ785" s="14">
        <f t="shared" si="310"/>
        <v>0</v>
      </c>
      <c r="CS785" s="14">
        <f t="shared" si="311"/>
        <v>0</v>
      </c>
    </row>
    <row r="786" spans="2:97" x14ac:dyDescent="0.35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6" t="s">
        <v>1473</v>
      </c>
      <c r="AY786" s="14">
        <f t="shared" si="288"/>
        <v>0</v>
      </c>
      <c r="BA786" s="14">
        <f t="shared" si="289"/>
        <v>0</v>
      </c>
      <c r="BC786" s="14">
        <f t="shared" si="290"/>
        <v>0</v>
      </c>
      <c r="BE786" s="14">
        <f t="shared" si="291"/>
        <v>0</v>
      </c>
      <c r="BG786" s="14">
        <f t="shared" si="292"/>
        <v>0</v>
      </c>
      <c r="BI786" s="14">
        <f t="shared" si="293"/>
        <v>0</v>
      </c>
      <c r="BK786" s="14">
        <f t="shared" si="294"/>
        <v>0</v>
      </c>
      <c r="BM786" s="14">
        <f t="shared" si="295"/>
        <v>0</v>
      </c>
      <c r="BO786" s="14">
        <f t="shared" si="296"/>
        <v>0</v>
      </c>
      <c r="BQ786" s="14">
        <f t="shared" si="297"/>
        <v>0</v>
      </c>
      <c r="BS786" s="14">
        <f t="shared" si="298"/>
        <v>0</v>
      </c>
      <c r="BU786" s="14">
        <f t="shared" si="299"/>
        <v>0</v>
      </c>
      <c r="BW786" s="14">
        <f t="shared" si="300"/>
        <v>0</v>
      </c>
      <c r="BY786" s="14">
        <f t="shared" si="301"/>
        <v>0</v>
      </c>
      <c r="CA786" s="14">
        <f t="shared" si="302"/>
        <v>0</v>
      </c>
      <c r="CC786" s="14">
        <f t="shared" si="303"/>
        <v>0</v>
      </c>
      <c r="CE786" s="14">
        <f t="shared" si="304"/>
        <v>0</v>
      </c>
      <c r="CG786" s="14">
        <f t="shared" si="305"/>
        <v>0</v>
      </c>
      <c r="CI786" s="14">
        <f t="shared" si="306"/>
        <v>0</v>
      </c>
      <c r="CK786" s="14">
        <f t="shared" si="307"/>
        <v>0</v>
      </c>
      <c r="CM786" s="14">
        <f t="shared" si="308"/>
        <v>0</v>
      </c>
      <c r="CO786" s="14">
        <f t="shared" si="309"/>
        <v>0</v>
      </c>
      <c r="CQ786" s="14">
        <f t="shared" si="310"/>
        <v>0</v>
      </c>
      <c r="CS786" s="14">
        <f t="shared" si="311"/>
        <v>0</v>
      </c>
    </row>
    <row r="787" spans="2:97" x14ac:dyDescent="0.35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6" t="s">
        <v>1473</v>
      </c>
      <c r="AY787" s="14">
        <f t="shared" si="288"/>
        <v>0</v>
      </c>
      <c r="BA787" s="14">
        <f t="shared" si="289"/>
        <v>0</v>
      </c>
      <c r="BC787" s="14">
        <f t="shared" si="290"/>
        <v>0</v>
      </c>
      <c r="BE787" s="14">
        <f t="shared" si="291"/>
        <v>0</v>
      </c>
      <c r="BG787" s="14">
        <f t="shared" si="292"/>
        <v>0</v>
      </c>
      <c r="BI787" s="14">
        <f t="shared" si="293"/>
        <v>0</v>
      </c>
      <c r="BK787" s="14">
        <f t="shared" si="294"/>
        <v>0</v>
      </c>
      <c r="BM787" s="14">
        <f t="shared" si="295"/>
        <v>0</v>
      </c>
      <c r="BO787" s="14">
        <f t="shared" si="296"/>
        <v>0</v>
      </c>
      <c r="BQ787" s="14">
        <f t="shared" si="297"/>
        <v>0</v>
      </c>
      <c r="BS787" s="14">
        <f t="shared" si="298"/>
        <v>0</v>
      </c>
      <c r="BU787" s="14">
        <f t="shared" si="299"/>
        <v>0</v>
      </c>
      <c r="BW787" s="14">
        <f t="shared" si="300"/>
        <v>0</v>
      </c>
      <c r="BY787" s="14">
        <f t="shared" si="301"/>
        <v>0</v>
      </c>
      <c r="CA787" s="14">
        <f t="shared" si="302"/>
        <v>0</v>
      </c>
      <c r="CC787" s="14">
        <f t="shared" si="303"/>
        <v>0</v>
      </c>
      <c r="CE787" s="14">
        <f t="shared" si="304"/>
        <v>0</v>
      </c>
      <c r="CG787" s="14">
        <f t="shared" si="305"/>
        <v>0</v>
      </c>
      <c r="CI787" s="14">
        <f t="shared" si="306"/>
        <v>0</v>
      </c>
      <c r="CK787" s="14">
        <f t="shared" si="307"/>
        <v>0</v>
      </c>
      <c r="CM787" s="14">
        <f t="shared" si="308"/>
        <v>0</v>
      </c>
      <c r="CO787" s="14">
        <f t="shared" si="309"/>
        <v>0</v>
      </c>
      <c r="CQ787" s="14">
        <f t="shared" si="310"/>
        <v>0</v>
      </c>
      <c r="CS787" s="14">
        <f t="shared" si="311"/>
        <v>0</v>
      </c>
    </row>
    <row r="788" spans="2:97" x14ac:dyDescent="0.35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6" t="s">
        <v>1473</v>
      </c>
      <c r="AY788" s="14">
        <f t="shared" si="288"/>
        <v>0</v>
      </c>
      <c r="BA788" s="14">
        <f t="shared" si="289"/>
        <v>0</v>
      </c>
      <c r="BC788" s="14">
        <f t="shared" si="290"/>
        <v>0</v>
      </c>
      <c r="BE788" s="14">
        <f t="shared" si="291"/>
        <v>0</v>
      </c>
      <c r="BG788" s="14">
        <f t="shared" si="292"/>
        <v>0</v>
      </c>
      <c r="BI788" s="14">
        <f t="shared" si="293"/>
        <v>0</v>
      </c>
      <c r="BK788" s="14">
        <f t="shared" si="294"/>
        <v>0</v>
      </c>
      <c r="BM788" s="14">
        <f t="shared" si="295"/>
        <v>0</v>
      </c>
      <c r="BO788" s="14">
        <f t="shared" si="296"/>
        <v>0</v>
      </c>
      <c r="BQ788" s="14">
        <f t="shared" si="297"/>
        <v>0</v>
      </c>
      <c r="BS788" s="14">
        <f t="shared" si="298"/>
        <v>0</v>
      </c>
      <c r="BU788" s="14">
        <f t="shared" si="299"/>
        <v>0</v>
      </c>
      <c r="BW788" s="14">
        <f t="shared" si="300"/>
        <v>0</v>
      </c>
      <c r="BY788" s="14">
        <f t="shared" si="301"/>
        <v>0</v>
      </c>
      <c r="CA788" s="14">
        <f t="shared" si="302"/>
        <v>0</v>
      </c>
      <c r="CC788" s="14">
        <f t="shared" si="303"/>
        <v>0</v>
      </c>
      <c r="CE788" s="14">
        <f t="shared" si="304"/>
        <v>0</v>
      </c>
      <c r="CG788" s="14">
        <f t="shared" si="305"/>
        <v>0</v>
      </c>
      <c r="CI788" s="14">
        <f t="shared" si="306"/>
        <v>0</v>
      </c>
      <c r="CK788" s="14">
        <f t="shared" si="307"/>
        <v>0</v>
      </c>
      <c r="CM788" s="14">
        <f t="shared" si="308"/>
        <v>0</v>
      </c>
      <c r="CO788" s="14">
        <f t="shared" si="309"/>
        <v>0</v>
      </c>
      <c r="CQ788" s="14">
        <f t="shared" si="310"/>
        <v>0</v>
      </c>
      <c r="CS788" s="14">
        <f t="shared" si="311"/>
        <v>0</v>
      </c>
    </row>
    <row r="789" spans="2:97" x14ac:dyDescent="0.35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6" t="s">
        <v>1473</v>
      </c>
      <c r="AY789" s="14">
        <f t="shared" si="288"/>
        <v>0</v>
      </c>
      <c r="BA789" s="14">
        <f t="shared" si="289"/>
        <v>0</v>
      </c>
      <c r="BC789" s="14">
        <f t="shared" si="290"/>
        <v>0</v>
      </c>
      <c r="BE789" s="14">
        <f t="shared" si="291"/>
        <v>0</v>
      </c>
      <c r="BG789" s="14">
        <f t="shared" si="292"/>
        <v>0</v>
      </c>
      <c r="BI789" s="14">
        <f t="shared" si="293"/>
        <v>0</v>
      </c>
      <c r="BK789" s="14">
        <f t="shared" si="294"/>
        <v>0</v>
      </c>
      <c r="BM789" s="14">
        <f t="shared" si="295"/>
        <v>0</v>
      </c>
      <c r="BO789" s="14">
        <f t="shared" si="296"/>
        <v>0</v>
      </c>
      <c r="BQ789" s="14">
        <f t="shared" si="297"/>
        <v>0</v>
      </c>
      <c r="BS789" s="14">
        <f t="shared" si="298"/>
        <v>0</v>
      </c>
      <c r="BU789" s="14">
        <f t="shared" si="299"/>
        <v>0</v>
      </c>
      <c r="BW789" s="14">
        <f t="shared" si="300"/>
        <v>0</v>
      </c>
      <c r="BY789" s="14">
        <f t="shared" si="301"/>
        <v>0</v>
      </c>
      <c r="CA789" s="14">
        <f t="shared" si="302"/>
        <v>0</v>
      </c>
      <c r="CC789" s="14">
        <f t="shared" si="303"/>
        <v>0</v>
      </c>
      <c r="CE789" s="14">
        <f t="shared" si="304"/>
        <v>0</v>
      </c>
      <c r="CG789" s="14">
        <f t="shared" si="305"/>
        <v>0</v>
      </c>
      <c r="CI789" s="14">
        <f t="shared" si="306"/>
        <v>0</v>
      </c>
      <c r="CK789" s="14">
        <f t="shared" si="307"/>
        <v>0</v>
      </c>
      <c r="CM789" s="14">
        <f t="shared" si="308"/>
        <v>0</v>
      </c>
      <c r="CO789" s="14">
        <f t="shared" si="309"/>
        <v>0</v>
      </c>
      <c r="CQ789" s="14">
        <f t="shared" si="310"/>
        <v>0</v>
      </c>
      <c r="CS789" s="14">
        <f t="shared" si="311"/>
        <v>0</v>
      </c>
    </row>
    <row r="790" spans="2:97" x14ac:dyDescent="0.35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6" t="s">
        <v>1473</v>
      </c>
      <c r="AY790" s="14">
        <f t="shared" si="288"/>
        <v>0</v>
      </c>
      <c r="BA790" s="14">
        <f t="shared" si="289"/>
        <v>0</v>
      </c>
      <c r="BC790" s="14">
        <f t="shared" si="290"/>
        <v>0</v>
      </c>
      <c r="BE790" s="14">
        <f t="shared" si="291"/>
        <v>0</v>
      </c>
      <c r="BG790" s="14">
        <f t="shared" si="292"/>
        <v>0</v>
      </c>
      <c r="BI790" s="14">
        <f t="shared" si="293"/>
        <v>0</v>
      </c>
      <c r="BK790" s="14">
        <f t="shared" si="294"/>
        <v>0</v>
      </c>
      <c r="BM790" s="14">
        <f t="shared" si="295"/>
        <v>0</v>
      </c>
      <c r="BO790" s="14">
        <f t="shared" si="296"/>
        <v>0</v>
      </c>
      <c r="BQ790" s="14">
        <f t="shared" si="297"/>
        <v>0</v>
      </c>
      <c r="BS790" s="14">
        <f t="shared" si="298"/>
        <v>0</v>
      </c>
      <c r="BU790" s="14">
        <f t="shared" si="299"/>
        <v>0</v>
      </c>
      <c r="BW790" s="14">
        <f t="shared" si="300"/>
        <v>0</v>
      </c>
      <c r="BY790" s="14">
        <f t="shared" si="301"/>
        <v>0</v>
      </c>
      <c r="CA790" s="14">
        <f t="shared" si="302"/>
        <v>0</v>
      </c>
      <c r="CC790" s="14">
        <f t="shared" si="303"/>
        <v>0</v>
      </c>
      <c r="CE790" s="14">
        <f t="shared" si="304"/>
        <v>0</v>
      </c>
      <c r="CG790" s="14">
        <f t="shared" si="305"/>
        <v>0</v>
      </c>
      <c r="CI790" s="14">
        <f t="shared" si="306"/>
        <v>0</v>
      </c>
      <c r="CK790" s="14">
        <f t="shared" si="307"/>
        <v>0</v>
      </c>
      <c r="CM790" s="14">
        <f t="shared" si="308"/>
        <v>0</v>
      </c>
      <c r="CO790" s="14">
        <f t="shared" si="309"/>
        <v>0</v>
      </c>
      <c r="CQ790" s="14">
        <f t="shared" si="310"/>
        <v>0</v>
      </c>
      <c r="CS790" s="14">
        <f t="shared" si="311"/>
        <v>0</v>
      </c>
    </row>
    <row r="791" spans="2:97" x14ac:dyDescent="0.35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6" t="s">
        <v>1473</v>
      </c>
      <c r="AY791" s="14">
        <f t="shared" si="288"/>
        <v>0</v>
      </c>
      <c r="BA791" s="14">
        <f t="shared" si="289"/>
        <v>0</v>
      </c>
      <c r="BC791" s="14">
        <f t="shared" si="290"/>
        <v>0</v>
      </c>
      <c r="BE791" s="14">
        <f t="shared" si="291"/>
        <v>0</v>
      </c>
      <c r="BG791" s="14">
        <f t="shared" si="292"/>
        <v>0</v>
      </c>
      <c r="BI791" s="14">
        <f t="shared" si="293"/>
        <v>0</v>
      </c>
      <c r="BK791" s="14">
        <f t="shared" si="294"/>
        <v>0</v>
      </c>
      <c r="BM791" s="14">
        <f t="shared" si="295"/>
        <v>0</v>
      </c>
      <c r="BO791" s="14">
        <f t="shared" si="296"/>
        <v>0</v>
      </c>
      <c r="BQ791" s="14">
        <f t="shared" si="297"/>
        <v>0</v>
      </c>
      <c r="BS791" s="14">
        <f t="shared" si="298"/>
        <v>0</v>
      </c>
      <c r="BU791" s="14">
        <f t="shared" si="299"/>
        <v>0</v>
      </c>
      <c r="BW791" s="14">
        <f t="shared" si="300"/>
        <v>0</v>
      </c>
      <c r="BY791" s="14">
        <f t="shared" si="301"/>
        <v>0</v>
      </c>
      <c r="CA791" s="14">
        <f t="shared" si="302"/>
        <v>0</v>
      </c>
      <c r="CC791" s="14">
        <f t="shared" si="303"/>
        <v>0</v>
      </c>
      <c r="CE791" s="14">
        <f t="shared" si="304"/>
        <v>0</v>
      </c>
      <c r="CG791" s="14">
        <f t="shared" si="305"/>
        <v>0</v>
      </c>
      <c r="CI791" s="14">
        <f t="shared" si="306"/>
        <v>0</v>
      </c>
      <c r="CK791" s="14">
        <f t="shared" si="307"/>
        <v>0</v>
      </c>
      <c r="CM791" s="14">
        <f t="shared" si="308"/>
        <v>0</v>
      </c>
      <c r="CO791" s="14">
        <f t="shared" si="309"/>
        <v>0</v>
      </c>
      <c r="CQ791" s="14">
        <f t="shared" si="310"/>
        <v>0</v>
      </c>
      <c r="CS791" s="14">
        <f t="shared" si="311"/>
        <v>0</v>
      </c>
    </row>
    <row r="792" spans="2:97" x14ac:dyDescent="0.35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6" t="s">
        <v>1473</v>
      </c>
      <c r="AY792" s="14">
        <f t="shared" si="288"/>
        <v>0</v>
      </c>
      <c r="BA792" s="14">
        <f t="shared" si="289"/>
        <v>0</v>
      </c>
      <c r="BC792" s="14">
        <f t="shared" si="290"/>
        <v>0</v>
      </c>
      <c r="BE792" s="14">
        <f t="shared" si="291"/>
        <v>0</v>
      </c>
      <c r="BG792" s="14">
        <f t="shared" si="292"/>
        <v>0</v>
      </c>
      <c r="BI792" s="14">
        <f t="shared" si="293"/>
        <v>0</v>
      </c>
      <c r="BK792" s="14">
        <f t="shared" si="294"/>
        <v>0</v>
      </c>
      <c r="BM792" s="14">
        <f t="shared" si="295"/>
        <v>0</v>
      </c>
      <c r="BO792" s="14">
        <f t="shared" si="296"/>
        <v>0</v>
      </c>
      <c r="BQ792" s="14">
        <f t="shared" si="297"/>
        <v>0</v>
      </c>
      <c r="BS792" s="14">
        <f t="shared" si="298"/>
        <v>0</v>
      </c>
      <c r="BU792" s="14">
        <f t="shared" si="299"/>
        <v>0</v>
      </c>
      <c r="BW792" s="14">
        <f t="shared" si="300"/>
        <v>0</v>
      </c>
      <c r="BY792" s="14">
        <f t="shared" si="301"/>
        <v>0</v>
      </c>
      <c r="CA792" s="14">
        <f t="shared" si="302"/>
        <v>0</v>
      </c>
      <c r="CC792" s="14">
        <f t="shared" si="303"/>
        <v>0</v>
      </c>
      <c r="CE792" s="14">
        <f t="shared" si="304"/>
        <v>0</v>
      </c>
      <c r="CG792" s="14">
        <f t="shared" si="305"/>
        <v>0</v>
      </c>
      <c r="CI792" s="14">
        <f t="shared" si="306"/>
        <v>0</v>
      </c>
      <c r="CK792" s="14">
        <f t="shared" si="307"/>
        <v>0</v>
      </c>
      <c r="CM792" s="14">
        <f t="shared" si="308"/>
        <v>0</v>
      </c>
      <c r="CO792" s="14">
        <f t="shared" si="309"/>
        <v>0</v>
      </c>
      <c r="CQ792" s="14">
        <f t="shared" si="310"/>
        <v>0</v>
      </c>
      <c r="CS792" s="14">
        <f t="shared" si="311"/>
        <v>0</v>
      </c>
    </row>
    <row r="793" spans="2:97" x14ac:dyDescent="0.35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6" t="s">
        <v>1473</v>
      </c>
      <c r="AY793" s="14">
        <f t="shared" si="288"/>
        <v>0</v>
      </c>
      <c r="BA793" s="14">
        <f t="shared" si="289"/>
        <v>0</v>
      </c>
      <c r="BC793" s="14">
        <f t="shared" si="290"/>
        <v>0</v>
      </c>
      <c r="BE793" s="14">
        <f t="shared" si="291"/>
        <v>0</v>
      </c>
      <c r="BG793" s="14">
        <f t="shared" si="292"/>
        <v>0</v>
      </c>
      <c r="BI793" s="14">
        <f t="shared" si="293"/>
        <v>0</v>
      </c>
      <c r="BK793" s="14">
        <f t="shared" si="294"/>
        <v>0</v>
      </c>
      <c r="BM793" s="14">
        <f t="shared" si="295"/>
        <v>0</v>
      </c>
      <c r="BO793" s="14">
        <f t="shared" si="296"/>
        <v>0</v>
      </c>
      <c r="BQ793" s="14">
        <f t="shared" si="297"/>
        <v>0</v>
      </c>
      <c r="BS793" s="14">
        <f t="shared" si="298"/>
        <v>0</v>
      </c>
      <c r="BU793" s="14">
        <f t="shared" si="299"/>
        <v>0</v>
      </c>
      <c r="BW793" s="14">
        <f t="shared" si="300"/>
        <v>0</v>
      </c>
      <c r="BY793" s="14">
        <f t="shared" si="301"/>
        <v>0</v>
      </c>
      <c r="CA793" s="14">
        <f t="shared" si="302"/>
        <v>0</v>
      </c>
      <c r="CC793" s="14">
        <f t="shared" si="303"/>
        <v>0</v>
      </c>
      <c r="CE793" s="14">
        <f t="shared" si="304"/>
        <v>0</v>
      </c>
      <c r="CG793" s="14">
        <f t="shared" si="305"/>
        <v>0</v>
      </c>
      <c r="CI793" s="14">
        <f t="shared" si="306"/>
        <v>0</v>
      </c>
      <c r="CK793" s="14">
        <f t="shared" si="307"/>
        <v>0</v>
      </c>
      <c r="CM793" s="14">
        <f t="shared" si="308"/>
        <v>0</v>
      </c>
      <c r="CO793" s="14">
        <f t="shared" si="309"/>
        <v>0</v>
      </c>
      <c r="CQ793" s="14">
        <f t="shared" si="310"/>
        <v>0</v>
      </c>
      <c r="CS793" s="14">
        <f t="shared" si="311"/>
        <v>0</v>
      </c>
    </row>
    <row r="794" spans="2:97" x14ac:dyDescent="0.35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6" t="s">
        <v>1473</v>
      </c>
      <c r="AY794" s="14">
        <f t="shared" si="288"/>
        <v>0</v>
      </c>
      <c r="BA794" s="14">
        <f t="shared" si="289"/>
        <v>0</v>
      </c>
      <c r="BC794" s="14">
        <f t="shared" si="290"/>
        <v>0</v>
      </c>
      <c r="BE794" s="14">
        <f t="shared" si="291"/>
        <v>0</v>
      </c>
      <c r="BG794" s="14">
        <f t="shared" si="292"/>
        <v>0</v>
      </c>
      <c r="BI794" s="14">
        <f t="shared" si="293"/>
        <v>0</v>
      </c>
      <c r="BK794" s="14">
        <f t="shared" si="294"/>
        <v>0</v>
      </c>
      <c r="BM794" s="14">
        <f t="shared" si="295"/>
        <v>0</v>
      </c>
      <c r="BO794" s="14">
        <f t="shared" si="296"/>
        <v>0</v>
      </c>
      <c r="BQ794" s="14">
        <f t="shared" si="297"/>
        <v>0</v>
      </c>
      <c r="BS794" s="14">
        <f t="shared" si="298"/>
        <v>0</v>
      </c>
      <c r="BU794" s="14">
        <f t="shared" si="299"/>
        <v>0</v>
      </c>
      <c r="BW794" s="14">
        <f t="shared" si="300"/>
        <v>0</v>
      </c>
      <c r="BY794" s="14">
        <f t="shared" si="301"/>
        <v>0</v>
      </c>
      <c r="CA794" s="14">
        <f t="shared" si="302"/>
        <v>0</v>
      </c>
      <c r="CC794" s="14">
        <f t="shared" si="303"/>
        <v>0</v>
      </c>
      <c r="CE794" s="14">
        <f t="shared" si="304"/>
        <v>0</v>
      </c>
      <c r="CG794" s="14">
        <f t="shared" si="305"/>
        <v>0</v>
      </c>
      <c r="CI794" s="14">
        <f t="shared" si="306"/>
        <v>0</v>
      </c>
      <c r="CK794" s="14">
        <f t="shared" si="307"/>
        <v>0</v>
      </c>
      <c r="CM794" s="14">
        <f t="shared" si="308"/>
        <v>0</v>
      </c>
      <c r="CO794" s="14">
        <f t="shared" si="309"/>
        <v>0</v>
      </c>
      <c r="CQ794" s="14">
        <f t="shared" si="310"/>
        <v>0</v>
      </c>
      <c r="CS794" s="14">
        <f t="shared" si="311"/>
        <v>0</v>
      </c>
    </row>
    <row r="795" spans="2:97" x14ac:dyDescent="0.3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6" t="s">
        <v>1473</v>
      </c>
      <c r="AY795" s="14">
        <f t="shared" si="288"/>
        <v>0</v>
      </c>
      <c r="BA795" s="14">
        <f t="shared" si="289"/>
        <v>0</v>
      </c>
      <c r="BC795" s="14">
        <f t="shared" si="290"/>
        <v>0</v>
      </c>
      <c r="BE795" s="14">
        <f t="shared" si="291"/>
        <v>0</v>
      </c>
      <c r="BG795" s="14">
        <f t="shared" si="292"/>
        <v>0</v>
      </c>
      <c r="BI795" s="14">
        <f t="shared" si="293"/>
        <v>0</v>
      </c>
      <c r="BK795" s="14">
        <f t="shared" si="294"/>
        <v>0</v>
      </c>
      <c r="BM795" s="14">
        <f t="shared" si="295"/>
        <v>0</v>
      </c>
      <c r="BO795" s="14">
        <f t="shared" si="296"/>
        <v>0</v>
      </c>
      <c r="BQ795" s="14">
        <f t="shared" si="297"/>
        <v>0</v>
      </c>
      <c r="BS795" s="14">
        <f t="shared" si="298"/>
        <v>0</v>
      </c>
      <c r="BU795" s="14">
        <f t="shared" si="299"/>
        <v>0</v>
      </c>
      <c r="BW795" s="14">
        <f t="shared" si="300"/>
        <v>0</v>
      </c>
      <c r="BY795" s="14">
        <f t="shared" si="301"/>
        <v>0</v>
      </c>
      <c r="CA795" s="14">
        <f t="shared" si="302"/>
        <v>0</v>
      </c>
      <c r="CC795" s="14">
        <f t="shared" si="303"/>
        <v>0</v>
      </c>
      <c r="CE795" s="14">
        <f t="shared" si="304"/>
        <v>0</v>
      </c>
      <c r="CG795" s="14">
        <f t="shared" si="305"/>
        <v>0</v>
      </c>
      <c r="CI795" s="14">
        <f t="shared" si="306"/>
        <v>0</v>
      </c>
      <c r="CK795" s="14">
        <f t="shared" si="307"/>
        <v>0</v>
      </c>
      <c r="CM795" s="14">
        <f t="shared" si="308"/>
        <v>0</v>
      </c>
      <c r="CO795" s="14">
        <f t="shared" si="309"/>
        <v>0</v>
      </c>
      <c r="CQ795" s="14">
        <f t="shared" si="310"/>
        <v>0</v>
      </c>
      <c r="CS795" s="14">
        <f t="shared" si="311"/>
        <v>0</v>
      </c>
    </row>
    <row r="796" spans="2:97" x14ac:dyDescent="0.35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6" t="s">
        <v>1473</v>
      </c>
      <c r="AY796" s="14">
        <f t="shared" si="288"/>
        <v>0</v>
      </c>
      <c r="BA796" s="14">
        <f t="shared" si="289"/>
        <v>0</v>
      </c>
      <c r="BC796" s="14">
        <f t="shared" si="290"/>
        <v>0</v>
      </c>
      <c r="BE796" s="14">
        <f t="shared" si="291"/>
        <v>0</v>
      </c>
      <c r="BG796" s="14">
        <f t="shared" si="292"/>
        <v>0</v>
      </c>
      <c r="BI796" s="14">
        <f t="shared" si="293"/>
        <v>0</v>
      </c>
      <c r="BK796" s="14">
        <f t="shared" si="294"/>
        <v>0</v>
      </c>
      <c r="BM796" s="14">
        <f t="shared" si="295"/>
        <v>0</v>
      </c>
      <c r="BO796" s="14">
        <f t="shared" si="296"/>
        <v>0</v>
      </c>
      <c r="BQ796" s="14">
        <f t="shared" si="297"/>
        <v>0</v>
      </c>
      <c r="BS796" s="14">
        <f t="shared" si="298"/>
        <v>0</v>
      </c>
      <c r="BU796" s="14">
        <f t="shared" si="299"/>
        <v>0</v>
      </c>
      <c r="BW796" s="14">
        <f t="shared" si="300"/>
        <v>0</v>
      </c>
      <c r="BY796" s="14">
        <f t="shared" si="301"/>
        <v>0</v>
      </c>
      <c r="CA796" s="14">
        <f t="shared" si="302"/>
        <v>0</v>
      </c>
      <c r="CC796" s="14">
        <f t="shared" si="303"/>
        <v>0</v>
      </c>
      <c r="CE796" s="14">
        <f t="shared" si="304"/>
        <v>0</v>
      </c>
      <c r="CG796" s="14">
        <f t="shared" si="305"/>
        <v>0</v>
      </c>
      <c r="CI796" s="14">
        <f t="shared" si="306"/>
        <v>0</v>
      </c>
      <c r="CK796" s="14">
        <f t="shared" si="307"/>
        <v>0</v>
      </c>
      <c r="CM796" s="14">
        <f t="shared" si="308"/>
        <v>0</v>
      </c>
      <c r="CO796" s="14">
        <f t="shared" si="309"/>
        <v>0</v>
      </c>
      <c r="CQ796" s="14">
        <f t="shared" si="310"/>
        <v>0</v>
      </c>
      <c r="CS796" s="14">
        <f t="shared" si="311"/>
        <v>0</v>
      </c>
    </row>
    <row r="797" spans="2:97" x14ac:dyDescent="0.35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6" t="s">
        <v>1473</v>
      </c>
      <c r="AY797" s="14">
        <f t="shared" si="288"/>
        <v>0</v>
      </c>
      <c r="BA797" s="14">
        <f t="shared" si="289"/>
        <v>0</v>
      </c>
      <c r="BC797" s="14">
        <f t="shared" si="290"/>
        <v>0</v>
      </c>
      <c r="BE797" s="14">
        <f t="shared" si="291"/>
        <v>0</v>
      </c>
      <c r="BG797" s="14">
        <f t="shared" si="292"/>
        <v>0</v>
      </c>
      <c r="BI797" s="14">
        <f t="shared" si="293"/>
        <v>0</v>
      </c>
      <c r="BK797" s="14">
        <f t="shared" si="294"/>
        <v>0</v>
      </c>
      <c r="BM797" s="14">
        <f t="shared" si="295"/>
        <v>0</v>
      </c>
      <c r="BO797" s="14">
        <f t="shared" si="296"/>
        <v>0</v>
      </c>
      <c r="BQ797" s="14">
        <f t="shared" si="297"/>
        <v>0</v>
      </c>
      <c r="BS797" s="14">
        <f t="shared" si="298"/>
        <v>0</v>
      </c>
      <c r="BU797" s="14">
        <f t="shared" si="299"/>
        <v>0</v>
      </c>
      <c r="BW797" s="14">
        <f t="shared" si="300"/>
        <v>0</v>
      </c>
      <c r="BY797" s="14">
        <f t="shared" si="301"/>
        <v>0</v>
      </c>
      <c r="CA797" s="14">
        <f t="shared" si="302"/>
        <v>0</v>
      </c>
      <c r="CC797" s="14">
        <f t="shared" si="303"/>
        <v>0</v>
      </c>
      <c r="CE797" s="14">
        <f t="shared" si="304"/>
        <v>0</v>
      </c>
      <c r="CG797" s="14">
        <f t="shared" si="305"/>
        <v>0</v>
      </c>
      <c r="CI797" s="14">
        <f t="shared" si="306"/>
        <v>0</v>
      </c>
      <c r="CK797" s="14">
        <f t="shared" si="307"/>
        <v>0</v>
      </c>
      <c r="CM797" s="14">
        <f t="shared" si="308"/>
        <v>0</v>
      </c>
      <c r="CO797" s="14">
        <f t="shared" si="309"/>
        <v>0</v>
      </c>
      <c r="CQ797" s="14">
        <f t="shared" si="310"/>
        <v>0</v>
      </c>
      <c r="CS797" s="14">
        <f t="shared" si="311"/>
        <v>0</v>
      </c>
    </row>
    <row r="798" spans="2:97" x14ac:dyDescent="0.35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6" t="s">
        <v>1473</v>
      </c>
      <c r="AY798" s="14">
        <f t="shared" si="288"/>
        <v>0</v>
      </c>
      <c r="BA798" s="14">
        <f t="shared" si="289"/>
        <v>0</v>
      </c>
      <c r="BC798" s="14">
        <f t="shared" si="290"/>
        <v>0</v>
      </c>
      <c r="BE798" s="14">
        <f t="shared" si="291"/>
        <v>0</v>
      </c>
      <c r="BG798" s="14">
        <f t="shared" si="292"/>
        <v>0</v>
      </c>
      <c r="BI798" s="14">
        <f t="shared" si="293"/>
        <v>0</v>
      </c>
      <c r="BK798" s="14">
        <f t="shared" si="294"/>
        <v>0</v>
      </c>
      <c r="BM798" s="14">
        <f t="shared" si="295"/>
        <v>0</v>
      </c>
      <c r="BO798" s="14">
        <f t="shared" si="296"/>
        <v>0</v>
      </c>
      <c r="BQ798" s="14">
        <f t="shared" si="297"/>
        <v>0</v>
      </c>
      <c r="BS798" s="14">
        <f t="shared" si="298"/>
        <v>0</v>
      </c>
      <c r="BU798" s="14">
        <f t="shared" si="299"/>
        <v>0</v>
      </c>
      <c r="BW798" s="14">
        <f t="shared" si="300"/>
        <v>0</v>
      </c>
      <c r="BY798" s="14">
        <f t="shared" si="301"/>
        <v>0</v>
      </c>
      <c r="CA798" s="14">
        <f t="shared" si="302"/>
        <v>0</v>
      </c>
      <c r="CC798" s="14">
        <f t="shared" si="303"/>
        <v>0</v>
      </c>
      <c r="CE798" s="14">
        <f t="shared" si="304"/>
        <v>0</v>
      </c>
      <c r="CG798" s="14">
        <f t="shared" si="305"/>
        <v>0</v>
      </c>
      <c r="CI798" s="14">
        <f t="shared" si="306"/>
        <v>0</v>
      </c>
      <c r="CK798" s="14">
        <f t="shared" si="307"/>
        <v>0</v>
      </c>
      <c r="CM798" s="14">
        <f t="shared" si="308"/>
        <v>0</v>
      </c>
      <c r="CO798" s="14">
        <f t="shared" si="309"/>
        <v>0</v>
      </c>
      <c r="CQ798" s="14">
        <f t="shared" si="310"/>
        <v>0</v>
      </c>
      <c r="CS798" s="14">
        <f t="shared" si="311"/>
        <v>0</v>
      </c>
    </row>
    <row r="799" spans="2:97" x14ac:dyDescent="0.35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6" t="s">
        <v>1473</v>
      </c>
      <c r="AY799" s="14">
        <f t="shared" si="288"/>
        <v>0</v>
      </c>
      <c r="BA799" s="14">
        <f t="shared" si="289"/>
        <v>0</v>
      </c>
      <c r="BC799" s="14">
        <f t="shared" si="290"/>
        <v>0</v>
      </c>
      <c r="BE799" s="14">
        <f t="shared" si="291"/>
        <v>0</v>
      </c>
      <c r="BG799" s="14">
        <f t="shared" si="292"/>
        <v>0</v>
      </c>
      <c r="BI799" s="14">
        <f t="shared" si="293"/>
        <v>0</v>
      </c>
      <c r="BK799" s="14">
        <f t="shared" si="294"/>
        <v>0</v>
      </c>
      <c r="BM799" s="14">
        <f t="shared" si="295"/>
        <v>0</v>
      </c>
      <c r="BO799" s="14">
        <f t="shared" si="296"/>
        <v>0</v>
      </c>
      <c r="BQ799" s="14">
        <f t="shared" si="297"/>
        <v>0</v>
      </c>
      <c r="BS799" s="14">
        <f t="shared" si="298"/>
        <v>0</v>
      </c>
      <c r="BU799" s="14">
        <f t="shared" si="299"/>
        <v>0</v>
      </c>
      <c r="BW799" s="14">
        <f t="shared" si="300"/>
        <v>0</v>
      </c>
      <c r="BY799" s="14">
        <f t="shared" si="301"/>
        <v>0</v>
      </c>
      <c r="CA799" s="14">
        <f t="shared" si="302"/>
        <v>0</v>
      </c>
      <c r="CC799" s="14">
        <f t="shared" si="303"/>
        <v>0</v>
      </c>
      <c r="CE799" s="14">
        <f t="shared" si="304"/>
        <v>0</v>
      </c>
      <c r="CG799" s="14">
        <f t="shared" si="305"/>
        <v>0</v>
      </c>
      <c r="CI799" s="14">
        <f t="shared" si="306"/>
        <v>0</v>
      </c>
      <c r="CK799" s="14">
        <f t="shared" si="307"/>
        <v>0</v>
      </c>
      <c r="CM799" s="14">
        <f t="shared" si="308"/>
        <v>0</v>
      </c>
      <c r="CO799" s="14">
        <f t="shared" si="309"/>
        <v>0</v>
      </c>
      <c r="CQ799" s="14">
        <f t="shared" si="310"/>
        <v>0</v>
      </c>
      <c r="CS799" s="14">
        <f t="shared" si="311"/>
        <v>0</v>
      </c>
    </row>
    <row r="800" spans="2:97" x14ac:dyDescent="0.35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6" t="s">
        <v>1473</v>
      </c>
      <c r="AY800" s="14">
        <f t="shared" si="288"/>
        <v>0</v>
      </c>
      <c r="BA800" s="14">
        <f t="shared" si="289"/>
        <v>0</v>
      </c>
      <c r="BC800" s="14">
        <f t="shared" si="290"/>
        <v>0</v>
      </c>
      <c r="BE800" s="14">
        <f t="shared" si="291"/>
        <v>0</v>
      </c>
      <c r="BG800" s="14">
        <f t="shared" si="292"/>
        <v>0</v>
      </c>
      <c r="BI800" s="14">
        <f t="shared" si="293"/>
        <v>0</v>
      </c>
      <c r="BK800" s="14">
        <f t="shared" si="294"/>
        <v>0</v>
      </c>
      <c r="BM800" s="14">
        <f t="shared" si="295"/>
        <v>0</v>
      </c>
      <c r="BO800" s="14">
        <f t="shared" si="296"/>
        <v>0</v>
      </c>
      <c r="BQ800" s="14">
        <f t="shared" si="297"/>
        <v>0</v>
      </c>
      <c r="BS800" s="14">
        <f t="shared" si="298"/>
        <v>0</v>
      </c>
      <c r="BU800" s="14">
        <f t="shared" si="299"/>
        <v>0</v>
      </c>
      <c r="BW800" s="14">
        <f t="shared" si="300"/>
        <v>0</v>
      </c>
      <c r="BY800" s="14">
        <f t="shared" si="301"/>
        <v>0</v>
      </c>
      <c r="CA800" s="14">
        <f t="shared" si="302"/>
        <v>0</v>
      </c>
      <c r="CC800" s="14">
        <f t="shared" si="303"/>
        <v>0</v>
      </c>
      <c r="CE800" s="14">
        <f t="shared" si="304"/>
        <v>0</v>
      </c>
      <c r="CG800" s="14">
        <f t="shared" si="305"/>
        <v>0</v>
      </c>
      <c r="CI800" s="14">
        <f t="shared" si="306"/>
        <v>0</v>
      </c>
      <c r="CK800" s="14">
        <f t="shared" si="307"/>
        <v>0</v>
      </c>
      <c r="CM800" s="14">
        <f t="shared" si="308"/>
        <v>0</v>
      </c>
      <c r="CO800" s="14">
        <f t="shared" si="309"/>
        <v>0</v>
      </c>
      <c r="CQ800" s="14">
        <f t="shared" si="310"/>
        <v>0</v>
      </c>
      <c r="CS800" s="14">
        <f t="shared" si="311"/>
        <v>0</v>
      </c>
    </row>
    <row r="801" spans="2:97" x14ac:dyDescent="0.35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6" t="s">
        <v>1473</v>
      </c>
      <c r="AY801" s="14">
        <f t="shared" si="288"/>
        <v>0</v>
      </c>
      <c r="BA801" s="14">
        <f t="shared" si="289"/>
        <v>0</v>
      </c>
      <c r="BC801" s="14">
        <f t="shared" si="290"/>
        <v>0</v>
      </c>
      <c r="BE801" s="14">
        <f t="shared" si="291"/>
        <v>0</v>
      </c>
      <c r="BG801" s="14">
        <f t="shared" si="292"/>
        <v>0</v>
      </c>
      <c r="BI801" s="14">
        <f t="shared" si="293"/>
        <v>0</v>
      </c>
      <c r="BK801" s="14">
        <f t="shared" si="294"/>
        <v>0</v>
      </c>
      <c r="BM801" s="14">
        <f t="shared" si="295"/>
        <v>0</v>
      </c>
      <c r="BO801" s="14">
        <f t="shared" si="296"/>
        <v>0</v>
      </c>
      <c r="BQ801" s="14">
        <f t="shared" si="297"/>
        <v>0</v>
      </c>
      <c r="BS801" s="14">
        <f t="shared" si="298"/>
        <v>0</v>
      </c>
      <c r="BU801" s="14">
        <f t="shared" si="299"/>
        <v>0</v>
      </c>
      <c r="BW801" s="14">
        <f t="shared" si="300"/>
        <v>0</v>
      </c>
      <c r="BY801" s="14">
        <f t="shared" si="301"/>
        <v>0</v>
      </c>
      <c r="CA801" s="14">
        <f t="shared" si="302"/>
        <v>0</v>
      </c>
      <c r="CC801" s="14">
        <f t="shared" si="303"/>
        <v>0</v>
      </c>
      <c r="CE801" s="14">
        <f t="shared" si="304"/>
        <v>0</v>
      </c>
      <c r="CG801" s="14">
        <f t="shared" si="305"/>
        <v>0</v>
      </c>
      <c r="CI801" s="14">
        <f t="shared" si="306"/>
        <v>0</v>
      </c>
      <c r="CK801" s="14">
        <f t="shared" si="307"/>
        <v>0</v>
      </c>
      <c r="CM801" s="14">
        <f t="shared" si="308"/>
        <v>0</v>
      </c>
      <c r="CO801" s="14">
        <f t="shared" si="309"/>
        <v>0</v>
      </c>
      <c r="CQ801" s="14">
        <f t="shared" si="310"/>
        <v>0</v>
      </c>
      <c r="CS801" s="14">
        <f t="shared" si="311"/>
        <v>0</v>
      </c>
    </row>
    <row r="802" spans="2:97" x14ac:dyDescent="0.35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6" t="s">
        <v>1473</v>
      </c>
      <c r="AY802" s="14">
        <f t="shared" si="288"/>
        <v>0</v>
      </c>
      <c r="BA802" s="14">
        <f t="shared" si="289"/>
        <v>0</v>
      </c>
      <c r="BC802" s="14">
        <f t="shared" si="290"/>
        <v>0</v>
      </c>
      <c r="BE802" s="14">
        <f t="shared" si="291"/>
        <v>0</v>
      </c>
      <c r="BG802" s="14">
        <f t="shared" si="292"/>
        <v>0</v>
      </c>
      <c r="BI802" s="14">
        <f t="shared" si="293"/>
        <v>0</v>
      </c>
      <c r="BK802" s="14">
        <f t="shared" si="294"/>
        <v>0</v>
      </c>
      <c r="BM802" s="14">
        <f t="shared" si="295"/>
        <v>0</v>
      </c>
      <c r="BO802" s="14">
        <f t="shared" si="296"/>
        <v>0</v>
      </c>
      <c r="BQ802" s="14">
        <f t="shared" si="297"/>
        <v>0</v>
      </c>
      <c r="BS802" s="14">
        <f t="shared" si="298"/>
        <v>0</v>
      </c>
      <c r="BU802" s="14">
        <f t="shared" si="299"/>
        <v>0</v>
      </c>
      <c r="BW802" s="14">
        <f t="shared" si="300"/>
        <v>0</v>
      </c>
      <c r="BY802" s="14">
        <f t="shared" si="301"/>
        <v>0</v>
      </c>
      <c r="CA802" s="14">
        <f t="shared" si="302"/>
        <v>0</v>
      </c>
      <c r="CC802" s="14">
        <f t="shared" si="303"/>
        <v>0</v>
      </c>
      <c r="CE802" s="14">
        <f t="shared" si="304"/>
        <v>0</v>
      </c>
      <c r="CG802" s="14">
        <f t="shared" si="305"/>
        <v>0</v>
      </c>
      <c r="CI802" s="14">
        <f t="shared" si="306"/>
        <v>0</v>
      </c>
      <c r="CK802" s="14">
        <f t="shared" si="307"/>
        <v>0</v>
      </c>
      <c r="CM802" s="14">
        <f t="shared" si="308"/>
        <v>0</v>
      </c>
      <c r="CO802" s="14">
        <f t="shared" si="309"/>
        <v>0</v>
      </c>
      <c r="CQ802" s="14">
        <f t="shared" si="310"/>
        <v>0</v>
      </c>
      <c r="CS802" s="14">
        <f t="shared" si="311"/>
        <v>0</v>
      </c>
    </row>
    <row r="803" spans="2:97" x14ac:dyDescent="0.35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6" t="s">
        <v>1473</v>
      </c>
      <c r="AY803" s="14">
        <f t="shared" si="288"/>
        <v>0</v>
      </c>
      <c r="BA803" s="14">
        <f t="shared" si="289"/>
        <v>0</v>
      </c>
      <c r="BC803" s="14">
        <f t="shared" si="290"/>
        <v>0</v>
      </c>
      <c r="BE803" s="14">
        <f t="shared" si="291"/>
        <v>0</v>
      </c>
      <c r="BG803" s="14">
        <f t="shared" si="292"/>
        <v>0</v>
      </c>
      <c r="BI803" s="14">
        <f t="shared" si="293"/>
        <v>0</v>
      </c>
      <c r="BK803" s="14">
        <f t="shared" si="294"/>
        <v>0</v>
      </c>
      <c r="BM803" s="14">
        <f t="shared" si="295"/>
        <v>0</v>
      </c>
      <c r="BO803" s="14">
        <f t="shared" si="296"/>
        <v>0</v>
      </c>
      <c r="BQ803" s="14">
        <f t="shared" si="297"/>
        <v>0</v>
      </c>
      <c r="BS803" s="14">
        <f t="shared" si="298"/>
        <v>0</v>
      </c>
      <c r="BU803" s="14">
        <f t="shared" si="299"/>
        <v>0</v>
      </c>
      <c r="BW803" s="14">
        <f t="shared" si="300"/>
        <v>0</v>
      </c>
      <c r="BY803" s="14">
        <f t="shared" si="301"/>
        <v>0</v>
      </c>
      <c r="CA803" s="14">
        <f t="shared" si="302"/>
        <v>0</v>
      </c>
      <c r="CC803" s="14">
        <f t="shared" si="303"/>
        <v>0</v>
      </c>
      <c r="CE803" s="14">
        <f t="shared" si="304"/>
        <v>0</v>
      </c>
      <c r="CG803" s="14">
        <f t="shared" si="305"/>
        <v>0</v>
      </c>
      <c r="CI803" s="14">
        <f t="shared" si="306"/>
        <v>0</v>
      </c>
      <c r="CK803" s="14">
        <f t="shared" si="307"/>
        <v>0</v>
      </c>
      <c r="CM803" s="14">
        <f t="shared" si="308"/>
        <v>0</v>
      </c>
      <c r="CO803" s="14">
        <f t="shared" si="309"/>
        <v>0</v>
      </c>
      <c r="CQ803" s="14">
        <f t="shared" si="310"/>
        <v>0</v>
      </c>
      <c r="CS803" s="14">
        <f t="shared" si="311"/>
        <v>0</v>
      </c>
    </row>
    <row r="804" spans="2:97" x14ac:dyDescent="0.35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6" t="s">
        <v>1473</v>
      </c>
      <c r="AY804" s="14">
        <f t="shared" si="288"/>
        <v>0</v>
      </c>
      <c r="BA804" s="14">
        <f t="shared" si="289"/>
        <v>0</v>
      </c>
      <c r="BC804" s="14">
        <f t="shared" si="290"/>
        <v>0</v>
      </c>
      <c r="BE804" s="14">
        <f t="shared" si="291"/>
        <v>0</v>
      </c>
      <c r="BG804" s="14">
        <f t="shared" si="292"/>
        <v>0</v>
      </c>
      <c r="BI804" s="14">
        <f t="shared" si="293"/>
        <v>0</v>
      </c>
      <c r="BK804" s="14">
        <f t="shared" si="294"/>
        <v>0</v>
      </c>
      <c r="BM804" s="14">
        <f t="shared" si="295"/>
        <v>0</v>
      </c>
      <c r="BO804" s="14">
        <f t="shared" si="296"/>
        <v>0</v>
      </c>
      <c r="BQ804" s="14">
        <f t="shared" si="297"/>
        <v>0</v>
      </c>
      <c r="BS804" s="14">
        <f t="shared" si="298"/>
        <v>0</v>
      </c>
      <c r="BU804" s="14">
        <f t="shared" si="299"/>
        <v>0</v>
      </c>
      <c r="BW804" s="14">
        <f t="shared" si="300"/>
        <v>0</v>
      </c>
      <c r="BY804" s="14">
        <f t="shared" si="301"/>
        <v>0</v>
      </c>
      <c r="CA804" s="14">
        <f t="shared" si="302"/>
        <v>0</v>
      </c>
      <c r="CC804" s="14">
        <f t="shared" si="303"/>
        <v>0</v>
      </c>
      <c r="CE804" s="14">
        <f t="shared" si="304"/>
        <v>0</v>
      </c>
      <c r="CG804" s="14">
        <f t="shared" si="305"/>
        <v>0</v>
      </c>
      <c r="CI804" s="14">
        <f t="shared" si="306"/>
        <v>0</v>
      </c>
      <c r="CK804" s="14">
        <f t="shared" si="307"/>
        <v>0</v>
      </c>
      <c r="CM804" s="14">
        <f t="shared" si="308"/>
        <v>0</v>
      </c>
      <c r="CO804" s="14">
        <f t="shared" si="309"/>
        <v>0</v>
      </c>
      <c r="CQ804" s="14">
        <f t="shared" si="310"/>
        <v>0</v>
      </c>
      <c r="CS804" s="14">
        <f t="shared" si="311"/>
        <v>0</v>
      </c>
    </row>
    <row r="805" spans="2:97" x14ac:dyDescent="0.3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6" t="s">
        <v>1473</v>
      </c>
      <c r="AY805" s="14">
        <f t="shared" si="288"/>
        <v>0</v>
      </c>
      <c r="BA805" s="14">
        <f t="shared" si="289"/>
        <v>0</v>
      </c>
      <c r="BC805" s="14">
        <f t="shared" si="290"/>
        <v>0</v>
      </c>
      <c r="BE805" s="14">
        <f t="shared" si="291"/>
        <v>0</v>
      </c>
      <c r="BG805" s="14">
        <f t="shared" si="292"/>
        <v>0</v>
      </c>
      <c r="BI805" s="14">
        <f t="shared" si="293"/>
        <v>0</v>
      </c>
      <c r="BK805" s="14">
        <f t="shared" si="294"/>
        <v>0</v>
      </c>
      <c r="BM805" s="14">
        <f t="shared" si="295"/>
        <v>0</v>
      </c>
      <c r="BO805" s="14">
        <f t="shared" si="296"/>
        <v>0</v>
      </c>
      <c r="BQ805" s="14">
        <f t="shared" si="297"/>
        <v>0</v>
      </c>
      <c r="BS805" s="14">
        <f t="shared" si="298"/>
        <v>0</v>
      </c>
      <c r="BU805" s="14">
        <f t="shared" si="299"/>
        <v>0</v>
      </c>
      <c r="BW805" s="14">
        <f t="shared" si="300"/>
        <v>0</v>
      </c>
      <c r="BY805" s="14">
        <f t="shared" si="301"/>
        <v>0</v>
      </c>
      <c r="CA805" s="14">
        <f t="shared" si="302"/>
        <v>0</v>
      </c>
      <c r="CC805" s="14">
        <f t="shared" si="303"/>
        <v>0</v>
      </c>
      <c r="CE805" s="14">
        <f t="shared" si="304"/>
        <v>0</v>
      </c>
      <c r="CG805" s="14">
        <f t="shared" si="305"/>
        <v>0</v>
      </c>
      <c r="CI805" s="14">
        <f t="shared" si="306"/>
        <v>0</v>
      </c>
      <c r="CK805" s="14">
        <f t="shared" si="307"/>
        <v>0</v>
      </c>
      <c r="CM805" s="14">
        <f t="shared" si="308"/>
        <v>0</v>
      </c>
      <c r="CO805" s="14">
        <f t="shared" si="309"/>
        <v>0</v>
      </c>
      <c r="CQ805" s="14">
        <f t="shared" si="310"/>
        <v>0</v>
      </c>
      <c r="CS805" s="14">
        <f t="shared" si="311"/>
        <v>0</v>
      </c>
    </row>
    <row r="806" spans="2:97" x14ac:dyDescent="0.35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6" t="s">
        <v>1473</v>
      </c>
      <c r="AY806" s="14">
        <f t="shared" si="288"/>
        <v>0</v>
      </c>
      <c r="BA806" s="14">
        <f t="shared" si="289"/>
        <v>0</v>
      </c>
      <c r="BC806" s="14">
        <f t="shared" si="290"/>
        <v>0</v>
      </c>
      <c r="BE806" s="14">
        <f t="shared" si="291"/>
        <v>0</v>
      </c>
      <c r="BG806" s="14">
        <f t="shared" si="292"/>
        <v>0</v>
      </c>
      <c r="BI806" s="14">
        <f t="shared" si="293"/>
        <v>0</v>
      </c>
      <c r="BK806" s="14">
        <f t="shared" si="294"/>
        <v>0</v>
      </c>
      <c r="BM806" s="14">
        <f t="shared" si="295"/>
        <v>0</v>
      </c>
      <c r="BO806" s="14">
        <f t="shared" si="296"/>
        <v>0</v>
      </c>
      <c r="BQ806" s="14">
        <f t="shared" si="297"/>
        <v>0</v>
      </c>
      <c r="BS806" s="14">
        <f t="shared" si="298"/>
        <v>0</v>
      </c>
      <c r="BU806" s="14">
        <f t="shared" si="299"/>
        <v>0</v>
      </c>
      <c r="BW806" s="14">
        <f t="shared" si="300"/>
        <v>0</v>
      </c>
      <c r="BY806" s="14">
        <f t="shared" si="301"/>
        <v>0</v>
      </c>
      <c r="CA806" s="14">
        <f t="shared" si="302"/>
        <v>0</v>
      </c>
      <c r="CC806" s="14">
        <f t="shared" si="303"/>
        <v>0</v>
      </c>
      <c r="CE806" s="14">
        <f t="shared" si="304"/>
        <v>0</v>
      </c>
      <c r="CG806" s="14">
        <f t="shared" si="305"/>
        <v>0</v>
      </c>
      <c r="CI806" s="14">
        <f t="shared" si="306"/>
        <v>0</v>
      </c>
      <c r="CK806" s="14">
        <f t="shared" si="307"/>
        <v>0</v>
      </c>
      <c r="CM806" s="14">
        <f t="shared" si="308"/>
        <v>0</v>
      </c>
      <c r="CO806" s="14">
        <f t="shared" si="309"/>
        <v>0</v>
      </c>
      <c r="CQ806" s="14">
        <f t="shared" si="310"/>
        <v>0</v>
      </c>
      <c r="CS806" s="14">
        <f t="shared" si="311"/>
        <v>0</v>
      </c>
    </row>
    <row r="807" spans="2:97" x14ac:dyDescent="0.35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6" t="s">
        <v>1473</v>
      </c>
      <c r="AY807" s="14">
        <f t="shared" si="288"/>
        <v>0</v>
      </c>
      <c r="BA807" s="14">
        <f t="shared" si="289"/>
        <v>0</v>
      </c>
      <c r="BC807" s="14">
        <f t="shared" si="290"/>
        <v>0</v>
      </c>
      <c r="BE807" s="14">
        <f t="shared" si="291"/>
        <v>0</v>
      </c>
      <c r="BG807" s="14">
        <f t="shared" si="292"/>
        <v>0</v>
      </c>
      <c r="BI807" s="14">
        <f t="shared" si="293"/>
        <v>0</v>
      </c>
      <c r="BK807" s="14">
        <f t="shared" si="294"/>
        <v>0</v>
      </c>
      <c r="BM807" s="14">
        <f t="shared" si="295"/>
        <v>0</v>
      </c>
      <c r="BO807" s="14">
        <f t="shared" si="296"/>
        <v>0</v>
      </c>
      <c r="BQ807" s="14">
        <f t="shared" si="297"/>
        <v>0</v>
      </c>
      <c r="BS807" s="14">
        <f t="shared" si="298"/>
        <v>0</v>
      </c>
      <c r="BU807" s="14">
        <f t="shared" si="299"/>
        <v>0</v>
      </c>
      <c r="BW807" s="14">
        <f t="shared" si="300"/>
        <v>0</v>
      </c>
      <c r="BY807" s="14">
        <f t="shared" si="301"/>
        <v>0</v>
      </c>
      <c r="CA807" s="14">
        <f t="shared" si="302"/>
        <v>0</v>
      </c>
      <c r="CC807" s="14">
        <f t="shared" si="303"/>
        <v>0</v>
      </c>
      <c r="CE807" s="14">
        <f t="shared" si="304"/>
        <v>0</v>
      </c>
      <c r="CG807" s="14">
        <f t="shared" si="305"/>
        <v>0</v>
      </c>
      <c r="CI807" s="14">
        <f t="shared" si="306"/>
        <v>0</v>
      </c>
      <c r="CK807" s="14">
        <f t="shared" si="307"/>
        <v>0</v>
      </c>
      <c r="CM807" s="14">
        <f t="shared" si="308"/>
        <v>0</v>
      </c>
      <c r="CO807" s="14">
        <f t="shared" si="309"/>
        <v>0</v>
      </c>
      <c r="CQ807" s="14">
        <f t="shared" si="310"/>
        <v>0</v>
      </c>
      <c r="CS807" s="14">
        <f t="shared" si="311"/>
        <v>0</v>
      </c>
    </row>
    <row r="808" spans="2:97" x14ac:dyDescent="0.35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6" t="s">
        <v>1473</v>
      </c>
      <c r="AY808" s="14">
        <f t="shared" si="288"/>
        <v>0</v>
      </c>
      <c r="BA808" s="14">
        <f t="shared" si="289"/>
        <v>0</v>
      </c>
      <c r="BC808" s="14">
        <f t="shared" si="290"/>
        <v>0</v>
      </c>
      <c r="BE808" s="14">
        <f t="shared" si="291"/>
        <v>0</v>
      </c>
      <c r="BG808" s="14">
        <f t="shared" si="292"/>
        <v>0</v>
      </c>
      <c r="BI808" s="14">
        <f t="shared" si="293"/>
        <v>0</v>
      </c>
      <c r="BK808" s="14">
        <f t="shared" si="294"/>
        <v>0</v>
      </c>
      <c r="BM808" s="14">
        <f t="shared" si="295"/>
        <v>0</v>
      </c>
      <c r="BO808" s="14">
        <f t="shared" si="296"/>
        <v>0</v>
      </c>
      <c r="BQ808" s="14">
        <f t="shared" si="297"/>
        <v>0</v>
      </c>
      <c r="BS808" s="14">
        <f t="shared" si="298"/>
        <v>0</v>
      </c>
      <c r="BU808" s="14">
        <f t="shared" si="299"/>
        <v>0</v>
      </c>
      <c r="BW808" s="14">
        <f t="shared" si="300"/>
        <v>0</v>
      </c>
      <c r="BY808" s="14">
        <f t="shared" si="301"/>
        <v>0</v>
      </c>
      <c r="CA808" s="14">
        <f t="shared" si="302"/>
        <v>0</v>
      </c>
      <c r="CC808" s="14">
        <f t="shared" si="303"/>
        <v>0</v>
      </c>
      <c r="CE808" s="14">
        <f t="shared" si="304"/>
        <v>0</v>
      </c>
      <c r="CG808" s="14">
        <f t="shared" si="305"/>
        <v>0</v>
      </c>
      <c r="CI808" s="14">
        <f t="shared" si="306"/>
        <v>0</v>
      </c>
      <c r="CK808" s="14">
        <f t="shared" si="307"/>
        <v>0</v>
      </c>
      <c r="CM808" s="14">
        <f t="shared" si="308"/>
        <v>0</v>
      </c>
      <c r="CO808" s="14">
        <f t="shared" si="309"/>
        <v>0</v>
      </c>
      <c r="CQ808" s="14">
        <f t="shared" si="310"/>
        <v>0</v>
      </c>
      <c r="CS808" s="14">
        <f t="shared" si="311"/>
        <v>0</v>
      </c>
    </row>
    <row r="809" spans="2:97" x14ac:dyDescent="0.35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6" t="s">
        <v>1473</v>
      </c>
      <c r="AY809" s="14">
        <f t="shared" si="288"/>
        <v>0</v>
      </c>
      <c r="BA809" s="14">
        <f t="shared" si="289"/>
        <v>0</v>
      </c>
      <c r="BC809" s="14">
        <f t="shared" si="290"/>
        <v>0</v>
      </c>
      <c r="BE809" s="14">
        <f t="shared" si="291"/>
        <v>0</v>
      </c>
      <c r="BG809" s="14">
        <f t="shared" si="292"/>
        <v>0</v>
      </c>
      <c r="BI809" s="14">
        <f t="shared" si="293"/>
        <v>0</v>
      </c>
      <c r="BK809" s="14">
        <f t="shared" si="294"/>
        <v>0</v>
      </c>
      <c r="BM809" s="14">
        <f t="shared" si="295"/>
        <v>0</v>
      </c>
      <c r="BO809" s="14">
        <f t="shared" si="296"/>
        <v>0</v>
      </c>
      <c r="BQ809" s="14">
        <f t="shared" si="297"/>
        <v>0</v>
      </c>
      <c r="BS809" s="14">
        <f t="shared" si="298"/>
        <v>0</v>
      </c>
      <c r="BU809" s="14">
        <f t="shared" si="299"/>
        <v>0</v>
      </c>
      <c r="BW809" s="14">
        <f t="shared" si="300"/>
        <v>0</v>
      </c>
      <c r="BY809" s="14">
        <f t="shared" si="301"/>
        <v>0</v>
      </c>
      <c r="CA809" s="14">
        <f t="shared" si="302"/>
        <v>0</v>
      </c>
      <c r="CC809" s="14">
        <f t="shared" si="303"/>
        <v>0</v>
      </c>
      <c r="CE809" s="14">
        <f t="shared" si="304"/>
        <v>0</v>
      </c>
      <c r="CG809" s="14">
        <f t="shared" si="305"/>
        <v>0</v>
      </c>
      <c r="CI809" s="14">
        <f t="shared" si="306"/>
        <v>0</v>
      </c>
      <c r="CK809" s="14">
        <f t="shared" si="307"/>
        <v>0</v>
      </c>
      <c r="CM809" s="14">
        <f t="shared" si="308"/>
        <v>0</v>
      </c>
      <c r="CO809" s="14">
        <f t="shared" si="309"/>
        <v>0</v>
      </c>
      <c r="CQ809" s="14">
        <f t="shared" si="310"/>
        <v>0</v>
      </c>
      <c r="CS809" s="14">
        <f t="shared" si="311"/>
        <v>0</v>
      </c>
    </row>
    <row r="810" spans="2:97" x14ac:dyDescent="0.35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6" t="s">
        <v>1473</v>
      </c>
      <c r="AY810" s="14">
        <f t="shared" si="288"/>
        <v>0</v>
      </c>
      <c r="BA810" s="14">
        <f t="shared" si="289"/>
        <v>0</v>
      </c>
      <c r="BC810" s="14">
        <f t="shared" si="290"/>
        <v>0</v>
      </c>
      <c r="BE810" s="14">
        <f t="shared" si="291"/>
        <v>0</v>
      </c>
      <c r="BG810" s="14">
        <f t="shared" si="292"/>
        <v>0</v>
      </c>
      <c r="BI810" s="14">
        <f t="shared" si="293"/>
        <v>0</v>
      </c>
      <c r="BK810" s="14">
        <f t="shared" si="294"/>
        <v>0</v>
      </c>
      <c r="BM810" s="14">
        <f t="shared" si="295"/>
        <v>0</v>
      </c>
      <c r="BO810" s="14">
        <f t="shared" si="296"/>
        <v>0</v>
      </c>
      <c r="BQ810" s="14">
        <f t="shared" si="297"/>
        <v>0</v>
      </c>
      <c r="BS810" s="14">
        <f t="shared" si="298"/>
        <v>0</v>
      </c>
      <c r="BU810" s="14">
        <f t="shared" si="299"/>
        <v>0</v>
      </c>
      <c r="BW810" s="14">
        <f t="shared" si="300"/>
        <v>0</v>
      </c>
      <c r="BY810" s="14">
        <f t="shared" si="301"/>
        <v>0</v>
      </c>
      <c r="CA810" s="14">
        <f t="shared" si="302"/>
        <v>0</v>
      </c>
      <c r="CC810" s="14">
        <f t="shared" si="303"/>
        <v>0</v>
      </c>
      <c r="CE810" s="14">
        <f t="shared" si="304"/>
        <v>0</v>
      </c>
      <c r="CG810" s="14">
        <f t="shared" si="305"/>
        <v>0</v>
      </c>
      <c r="CI810" s="14">
        <f t="shared" si="306"/>
        <v>0</v>
      </c>
      <c r="CK810" s="14">
        <f t="shared" si="307"/>
        <v>0</v>
      </c>
      <c r="CM810" s="14">
        <f t="shared" si="308"/>
        <v>0</v>
      </c>
      <c r="CO810" s="14">
        <f t="shared" si="309"/>
        <v>0</v>
      </c>
      <c r="CQ810" s="14">
        <f t="shared" si="310"/>
        <v>0</v>
      </c>
      <c r="CS810" s="14">
        <f t="shared" si="311"/>
        <v>0</v>
      </c>
    </row>
    <row r="811" spans="2:97" x14ac:dyDescent="0.35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6" t="s">
        <v>1473</v>
      </c>
      <c r="AY811" s="14">
        <f t="shared" si="288"/>
        <v>0</v>
      </c>
      <c r="BA811" s="14">
        <f t="shared" si="289"/>
        <v>0</v>
      </c>
      <c r="BC811" s="14">
        <f t="shared" si="290"/>
        <v>0</v>
      </c>
      <c r="BE811" s="14">
        <f t="shared" si="291"/>
        <v>0</v>
      </c>
      <c r="BG811" s="14">
        <f t="shared" si="292"/>
        <v>0</v>
      </c>
      <c r="BI811" s="14">
        <f t="shared" si="293"/>
        <v>0</v>
      </c>
      <c r="BK811" s="14">
        <f t="shared" si="294"/>
        <v>0</v>
      </c>
      <c r="BM811" s="14">
        <f t="shared" si="295"/>
        <v>0</v>
      </c>
      <c r="BO811" s="14">
        <f t="shared" si="296"/>
        <v>0</v>
      </c>
      <c r="BQ811" s="14">
        <f t="shared" si="297"/>
        <v>0</v>
      </c>
      <c r="BS811" s="14">
        <f t="shared" si="298"/>
        <v>0</v>
      </c>
      <c r="BU811" s="14">
        <f t="shared" si="299"/>
        <v>0</v>
      </c>
      <c r="BW811" s="14">
        <f t="shared" si="300"/>
        <v>0</v>
      </c>
      <c r="BY811" s="14">
        <f t="shared" si="301"/>
        <v>0</v>
      </c>
      <c r="CA811" s="14">
        <f t="shared" si="302"/>
        <v>0</v>
      </c>
      <c r="CC811" s="14">
        <f t="shared" si="303"/>
        <v>0</v>
      </c>
      <c r="CE811" s="14">
        <f t="shared" si="304"/>
        <v>0</v>
      </c>
      <c r="CG811" s="14">
        <f t="shared" si="305"/>
        <v>0</v>
      </c>
      <c r="CI811" s="14">
        <f t="shared" si="306"/>
        <v>0</v>
      </c>
      <c r="CK811" s="14">
        <f t="shared" si="307"/>
        <v>0</v>
      </c>
      <c r="CM811" s="14">
        <f t="shared" si="308"/>
        <v>0</v>
      </c>
      <c r="CO811" s="14">
        <f t="shared" si="309"/>
        <v>0</v>
      </c>
      <c r="CQ811" s="14">
        <f t="shared" si="310"/>
        <v>0</v>
      </c>
      <c r="CS811" s="14">
        <f t="shared" si="311"/>
        <v>0</v>
      </c>
    </row>
    <row r="812" spans="2:97" x14ac:dyDescent="0.35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6" t="s">
        <v>1473</v>
      </c>
      <c r="AY812" s="14">
        <f t="shared" si="288"/>
        <v>0</v>
      </c>
      <c r="BA812" s="14">
        <f t="shared" si="289"/>
        <v>0</v>
      </c>
      <c r="BC812" s="14">
        <f t="shared" si="290"/>
        <v>0</v>
      </c>
      <c r="BE812" s="14">
        <f t="shared" si="291"/>
        <v>0</v>
      </c>
      <c r="BG812" s="14">
        <f t="shared" si="292"/>
        <v>0</v>
      </c>
      <c r="BI812" s="14">
        <f t="shared" si="293"/>
        <v>0</v>
      </c>
      <c r="BK812" s="14">
        <f t="shared" si="294"/>
        <v>0</v>
      </c>
      <c r="BM812" s="14">
        <f t="shared" si="295"/>
        <v>0</v>
      </c>
      <c r="BO812" s="14">
        <f t="shared" si="296"/>
        <v>0</v>
      </c>
      <c r="BQ812" s="14">
        <f t="shared" si="297"/>
        <v>0</v>
      </c>
      <c r="BS812" s="14">
        <f t="shared" si="298"/>
        <v>0</v>
      </c>
      <c r="BU812" s="14">
        <f t="shared" si="299"/>
        <v>0</v>
      </c>
      <c r="BW812" s="14">
        <f t="shared" si="300"/>
        <v>0</v>
      </c>
      <c r="BY812" s="14">
        <f t="shared" si="301"/>
        <v>0</v>
      </c>
      <c r="CA812" s="14">
        <f t="shared" si="302"/>
        <v>0</v>
      </c>
      <c r="CC812" s="14">
        <f t="shared" si="303"/>
        <v>0</v>
      </c>
      <c r="CE812" s="14">
        <f t="shared" si="304"/>
        <v>0</v>
      </c>
      <c r="CG812" s="14">
        <f t="shared" si="305"/>
        <v>0</v>
      </c>
      <c r="CI812" s="14">
        <f t="shared" si="306"/>
        <v>0</v>
      </c>
      <c r="CK812" s="14">
        <f t="shared" si="307"/>
        <v>0</v>
      </c>
      <c r="CM812" s="14">
        <f t="shared" si="308"/>
        <v>0</v>
      </c>
      <c r="CO812" s="14">
        <f t="shared" si="309"/>
        <v>0</v>
      </c>
      <c r="CQ812" s="14">
        <f t="shared" si="310"/>
        <v>0</v>
      </c>
      <c r="CS812" s="14">
        <f t="shared" si="311"/>
        <v>0</v>
      </c>
    </row>
    <row r="813" spans="2:97" x14ac:dyDescent="0.35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6" t="s">
        <v>1473</v>
      </c>
      <c r="AY813" s="14">
        <f t="shared" si="288"/>
        <v>0</v>
      </c>
      <c r="BA813" s="14">
        <f t="shared" si="289"/>
        <v>0</v>
      </c>
      <c r="BC813" s="14">
        <f t="shared" si="290"/>
        <v>0</v>
      </c>
      <c r="BE813" s="14">
        <f t="shared" si="291"/>
        <v>0</v>
      </c>
      <c r="BG813" s="14">
        <f t="shared" si="292"/>
        <v>0</v>
      </c>
      <c r="BI813" s="14">
        <f t="shared" si="293"/>
        <v>0</v>
      </c>
      <c r="BK813" s="14">
        <f t="shared" si="294"/>
        <v>0</v>
      </c>
      <c r="BM813" s="14">
        <f t="shared" si="295"/>
        <v>0</v>
      </c>
      <c r="BO813" s="14">
        <f t="shared" si="296"/>
        <v>0</v>
      </c>
      <c r="BQ813" s="14">
        <f t="shared" si="297"/>
        <v>0</v>
      </c>
      <c r="BS813" s="14">
        <f t="shared" si="298"/>
        <v>0</v>
      </c>
      <c r="BU813" s="14">
        <f t="shared" si="299"/>
        <v>0</v>
      </c>
      <c r="BW813" s="14">
        <f t="shared" si="300"/>
        <v>0</v>
      </c>
      <c r="BY813" s="14">
        <f t="shared" si="301"/>
        <v>0</v>
      </c>
      <c r="CA813" s="14">
        <f t="shared" si="302"/>
        <v>0</v>
      </c>
      <c r="CC813" s="14">
        <f t="shared" si="303"/>
        <v>0</v>
      </c>
      <c r="CE813" s="14">
        <f t="shared" si="304"/>
        <v>0</v>
      </c>
      <c r="CG813" s="14">
        <f t="shared" si="305"/>
        <v>0</v>
      </c>
      <c r="CI813" s="14">
        <f t="shared" si="306"/>
        <v>0</v>
      </c>
      <c r="CK813" s="14">
        <f t="shared" si="307"/>
        <v>0</v>
      </c>
      <c r="CM813" s="14">
        <f t="shared" si="308"/>
        <v>0</v>
      </c>
      <c r="CO813" s="14">
        <f t="shared" si="309"/>
        <v>0</v>
      </c>
      <c r="CQ813" s="14">
        <f t="shared" si="310"/>
        <v>0</v>
      </c>
      <c r="CS813" s="14">
        <f t="shared" si="311"/>
        <v>0</v>
      </c>
    </row>
    <row r="814" spans="2:97" x14ac:dyDescent="0.35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6" t="s">
        <v>1473</v>
      </c>
      <c r="AY814" s="14">
        <f t="shared" si="288"/>
        <v>0</v>
      </c>
      <c r="BA814" s="14">
        <f t="shared" si="289"/>
        <v>0</v>
      </c>
      <c r="BC814" s="14">
        <f t="shared" si="290"/>
        <v>0</v>
      </c>
      <c r="BE814" s="14">
        <f t="shared" si="291"/>
        <v>0</v>
      </c>
      <c r="BG814" s="14">
        <f t="shared" si="292"/>
        <v>0</v>
      </c>
      <c r="BI814" s="14">
        <f t="shared" si="293"/>
        <v>0</v>
      </c>
      <c r="BK814" s="14">
        <f t="shared" si="294"/>
        <v>0</v>
      </c>
      <c r="BM814" s="14">
        <f t="shared" si="295"/>
        <v>0</v>
      </c>
      <c r="BO814" s="14">
        <f t="shared" si="296"/>
        <v>0</v>
      </c>
      <c r="BQ814" s="14">
        <f t="shared" si="297"/>
        <v>0</v>
      </c>
      <c r="BS814" s="14">
        <f t="shared" si="298"/>
        <v>0</v>
      </c>
      <c r="BU814" s="14">
        <f t="shared" si="299"/>
        <v>0</v>
      </c>
      <c r="BW814" s="14">
        <f t="shared" si="300"/>
        <v>0</v>
      </c>
      <c r="BY814" s="14">
        <f t="shared" si="301"/>
        <v>0</v>
      </c>
      <c r="CA814" s="14">
        <f t="shared" si="302"/>
        <v>0</v>
      </c>
      <c r="CC814" s="14">
        <f t="shared" si="303"/>
        <v>0</v>
      </c>
      <c r="CE814" s="14">
        <f t="shared" si="304"/>
        <v>0</v>
      </c>
      <c r="CG814" s="14">
        <f t="shared" si="305"/>
        <v>0</v>
      </c>
      <c r="CI814" s="14">
        <f t="shared" si="306"/>
        <v>0</v>
      </c>
      <c r="CK814" s="14">
        <f t="shared" si="307"/>
        <v>0</v>
      </c>
      <c r="CM814" s="14">
        <f t="shared" si="308"/>
        <v>0</v>
      </c>
      <c r="CO814" s="14">
        <f t="shared" si="309"/>
        <v>0</v>
      </c>
      <c r="CQ814" s="14">
        <f t="shared" si="310"/>
        <v>0</v>
      </c>
      <c r="CS814" s="14">
        <f t="shared" si="311"/>
        <v>0</v>
      </c>
    </row>
    <row r="815" spans="2:97" x14ac:dyDescent="0.3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6" t="s">
        <v>1473</v>
      </c>
      <c r="AY815" s="14">
        <f t="shared" si="288"/>
        <v>0</v>
      </c>
      <c r="BA815" s="14">
        <f t="shared" si="289"/>
        <v>0</v>
      </c>
      <c r="BC815" s="14">
        <f t="shared" si="290"/>
        <v>0</v>
      </c>
      <c r="BE815" s="14">
        <f t="shared" si="291"/>
        <v>0</v>
      </c>
      <c r="BG815" s="14">
        <f t="shared" si="292"/>
        <v>0</v>
      </c>
      <c r="BI815" s="14">
        <f t="shared" si="293"/>
        <v>0</v>
      </c>
      <c r="BK815" s="14">
        <f t="shared" si="294"/>
        <v>0</v>
      </c>
      <c r="BM815" s="14">
        <f t="shared" si="295"/>
        <v>0</v>
      </c>
      <c r="BO815" s="14">
        <f t="shared" si="296"/>
        <v>0</v>
      </c>
      <c r="BQ815" s="14">
        <f t="shared" si="297"/>
        <v>0</v>
      </c>
      <c r="BS815" s="14">
        <f t="shared" si="298"/>
        <v>0</v>
      </c>
      <c r="BU815" s="14">
        <f t="shared" si="299"/>
        <v>0</v>
      </c>
      <c r="BW815" s="14">
        <f t="shared" si="300"/>
        <v>0</v>
      </c>
      <c r="BY815" s="14">
        <f t="shared" si="301"/>
        <v>0</v>
      </c>
      <c r="CA815" s="14">
        <f t="shared" si="302"/>
        <v>0</v>
      </c>
      <c r="CC815" s="14">
        <f t="shared" si="303"/>
        <v>0</v>
      </c>
      <c r="CE815" s="14">
        <f t="shared" si="304"/>
        <v>0</v>
      </c>
      <c r="CG815" s="14">
        <f t="shared" si="305"/>
        <v>0</v>
      </c>
      <c r="CI815" s="14">
        <f t="shared" si="306"/>
        <v>0</v>
      </c>
      <c r="CK815" s="14">
        <f t="shared" si="307"/>
        <v>0</v>
      </c>
      <c r="CM815" s="14">
        <f t="shared" si="308"/>
        <v>0</v>
      </c>
      <c r="CO815" s="14">
        <f t="shared" si="309"/>
        <v>0</v>
      </c>
      <c r="CQ815" s="14">
        <f t="shared" si="310"/>
        <v>0</v>
      </c>
      <c r="CS815" s="14">
        <f t="shared" si="311"/>
        <v>0</v>
      </c>
    </row>
    <row r="816" spans="2:97" x14ac:dyDescent="0.35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6" t="s">
        <v>1473</v>
      </c>
      <c r="AY816" s="14">
        <f t="shared" si="288"/>
        <v>0</v>
      </c>
      <c r="BA816" s="14">
        <f t="shared" si="289"/>
        <v>0</v>
      </c>
      <c r="BC816" s="14">
        <f t="shared" si="290"/>
        <v>0</v>
      </c>
      <c r="BE816" s="14">
        <f t="shared" si="291"/>
        <v>0</v>
      </c>
      <c r="BG816" s="14">
        <f t="shared" si="292"/>
        <v>0</v>
      </c>
      <c r="BI816" s="14">
        <f t="shared" si="293"/>
        <v>0</v>
      </c>
      <c r="BK816" s="14">
        <f t="shared" si="294"/>
        <v>0</v>
      </c>
      <c r="BM816" s="14">
        <f t="shared" si="295"/>
        <v>0</v>
      </c>
      <c r="BO816" s="14">
        <f t="shared" si="296"/>
        <v>0</v>
      </c>
      <c r="BQ816" s="14">
        <f t="shared" si="297"/>
        <v>0</v>
      </c>
      <c r="BS816" s="14">
        <f t="shared" si="298"/>
        <v>0</v>
      </c>
      <c r="BU816" s="14">
        <f t="shared" si="299"/>
        <v>0</v>
      </c>
      <c r="BW816" s="14">
        <f t="shared" si="300"/>
        <v>0</v>
      </c>
      <c r="BY816" s="14">
        <f t="shared" si="301"/>
        <v>0</v>
      </c>
      <c r="CA816" s="14">
        <f t="shared" si="302"/>
        <v>0</v>
      </c>
      <c r="CC816" s="14">
        <f t="shared" si="303"/>
        <v>0</v>
      </c>
      <c r="CE816" s="14">
        <f t="shared" si="304"/>
        <v>0</v>
      </c>
      <c r="CG816" s="14">
        <f t="shared" si="305"/>
        <v>0</v>
      </c>
      <c r="CI816" s="14">
        <f t="shared" si="306"/>
        <v>0</v>
      </c>
      <c r="CK816" s="14">
        <f t="shared" si="307"/>
        <v>0</v>
      </c>
      <c r="CM816" s="14">
        <f t="shared" si="308"/>
        <v>0</v>
      </c>
      <c r="CO816" s="14">
        <f t="shared" si="309"/>
        <v>0</v>
      </c>
      <c r="CQ816" s="14">
        <f t="shared" si="310"/>
        <v>0</v>
      </c>
      <c r="CS816" s="14">
        <f t="shared" si="311"/>
        <v>0</v>
      </c>
    </row>
    <row r="817" spans="2:97" x14ac:dyDescent="0.35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6" t="s">
        <v>1473</v>
      </c>
      <c r="AY817" s="14">
        <f t="shared" si="288"/>
        <v>0</v>
      </c>
      <c r="BA817" s="14">
        <f t="shared" si="289"/>
        <v>0</v>
      </c>
      <c r="BC817" s="14">
        <f t="shared" si="290"/>
        <v>0</v>
      </c>
      <c r="BE817" s="14">
        <f t="shared" si="291"/>
        <v>0</v>
      </c>
      <c r="BG817" s="14">
        <f t="shared" si="292"/>
        <v>0</v>
      </c>
      <c r="BI817" s="14">
        <f t="shared" si="293"/>
        <v>0</v>
      </c>
      <c r="BK817" s="14">
        <f t="shared" si="294"/>
        <v>0</v>
      </c>
      <c r="BM817" s="14">
        <f t="shared" si="295"/>
        <v>0</v>
      </c>
      <c r="BO817" s="14">
        <f t="shared" si="296"/>
        <v>0</v>
      </c>
      <c r="BQ817" s="14">
        <f t="shared" si="297"/>
        <v>0</v>
      </c>
      <c r="BS817" s="14">
        <f t="shared" si="298"/>
        <v>0</v>
      </c>
      <c r="BU817" s="14">
        <f t="shared" si="299"/>
        <v>0</v>
      </c>
      <c r="BW817" s="14">
        <f t="shared" si="300"/>
        <v>0</v>
      </c>
      <c r="BY817" s="14">
        <f t="shared" si="301"/>
        <v>0</v>
      </c>
      <c r="CA817" s="14">
        <f t="shared" si="302"/>
        <v>0</v>
      </c>
      <c r="CC817" s="14">
        <f t="shared" si="303"/>
        <v>0</v>
      </c>
      <c r="CE817" s="14">
        <f t="shared" si="304"/>
        <v>0</v>
      </c>
      <c r="CG817" s="14">
        <f t="shared" si="305"/>
        <v>0</v>
      </c>
      <c r="CI817" s="14">
        <f t="shared" si="306"/>
        <v>0</v>
      </c>
      <c r="CK817" s="14">
        <f t="shared" si="307"/>
        <v>0</v>
      </c>
      <c r="CM817" s="14">
        <f t="shared" si="308"/>
        <v>0</v>
      </c>
      <c r="CO817" s="14">
        <f t="shared" si="309"/>
        <v>0</v>
      </c>
      <c r="CQ817" s="14">
        <f t="shared" si="310"/>
        <v>0</v>
      </c>
      <c r="CS817" s="14">
        <f t="shared" si="311"/>
        <v>0</v>
      </c>
    </row>
    <row r="818" spans="2:97" x14ac:dyDescent="0.35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6" t="s">
        <v>1473</v>
      </c>
      <c r="AY818" s="14">
        <f t="shared" si="288"/>
        <v>0</v>
      </c>
      <c r="BA818" s="14">
        <f t="shared" si="289"/>
        <v>0</v>
      </c>
      <c r="BC818" s="14">
        <f t="shared" si="290"/>
        <v>0</v>
      </c>
      <c r="BE818" s="14">
        <f t="shared" si="291"/>
        <v>0</v>
      </c>
      <c r="BG818" s="14">
        <f t="shared" si="292"/>
        <v>0</v>
      </c>
      <c r="BI818" s="14">
        <f t="shared" si="293"/>
        <v>0</v>
      </c>
      <c r="BK818" s="14">
        <f t="shared" si="294"/>
        <v>0</v>
      </c>
      <c r="BM818" s="14">
        <f t="shared" si="295"/>
        <v>0</v>
      </c>
      <c r="BO818" s="14">
        <f t="shared" si="296"/>
        <v>0</v>
      </c>
      <c r="BQ818" s="14">
        <f t="shared" si="297"/>
        <v>0</v>
      </c>
      <c r="BS818" s="14">
        <f t="shared" si="298"/>
        <v>0</v>
      </c>
      <c r="BU818" s="14">
        <f t="shared" si="299"/>
        <v>0</v>
      </c>
      <c r="BW818" s="14">
        <f t="shared" si="300"/>
        <v>0</v>
      </c>
      <c r="BY818" s="14">
        <f t="shared" si="301"/>
        <v>0</v>
      </c>
      <c r="CA818" s="14">
        <f t="shared" si="302"/>
        <v>0</v>
      </c>
      <c r="CC818" s="14">
        <f t="shared" si="303"/>
        <v>0</v>
      </c>
      <c r="CE818" s="14">
        <f t="shared" si="304"/>
        <v>0</v>
      </c>
      <c r="CG818" s="14">
        <f t="shared" si="305"/>
        <v>0</v>
      </c>
      <c r="CI818" s="14">
        <f t="shared" si="306"/>
        <v>0</v>
      </c>
      <c r="CK818" s="14">
        <f t="shared" si="307"/>
        <v>0</v>
      </c>
      <c r="CM818" s="14">
        <f t="shared" si="308"/>
        <v>0</v>
      </c>
      <c r="CO818" s="14">
        <f t="shared" si="309"/>
        <v>0</v>
      </c>
      <c r="CQ818" s="14">
        <f t="shared" si="310"/>
        <v>0</v>
      </c>
      <c r="CS818" s="14">
        <f t="shared" si="311"/>
        <v>0</v>
      </c>
    </row>
    <row r="819" spans="2:97" x14ac:dyDescent="0.35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6" t="s">
        <v>1473</v>
      </c>
      <c r="AY819" s="14">
        <f t="shared" si="288"/>
        <v>0</v>
      </c>
      <c r="BA819" s="14">
        <f t="shared" si="289"/>
        <v>0</v>
      </c>
      <c r="BC819" s="14">
        <f t="shared" si="290"/>
        <v>0</v>
      </c>
      <c r="BE819" s="14">
        <f t="shared" si="291"/>
        <v>0</v>
      </c>
      <c r="BG819" s="14">
        <f t="shared" si="292"/>
        <v>0</v>
      </c>
      <c r="BI819" s="14">
        <f t="shared" si="293"/>
        <v>0</v>
      </c>
      <c r="BK819" s="14">
        <f t="shared" si="294"/>
        <v>0</v>
      </c>
      <c r="BM819" s="14">
        <f t="shared" si="295"/>
        <v>0</v>
      </c>
      <c r="BO819" s="14">
        <f t="shared" si="296"/>
        <v>0</v>
      </c>
      <c r="BQ819" s="14">
        <f t="shared" si="297"/>
        <v>0</v>
      </c>
      <c r="BS819" s="14">
        <f t="shared" si="298"/>
        <v>0</v>
      </c>
      <c r="BU819" s="14">
        <f t="shared" si="299"/>
        <v>0</v>
      </c>
      <c r="BW819" s="14">
        <f t="shared" si="300"/>
        <v>0</v>
      </c>
      <c r="BY819" s="14">
        <f t="shared" si="301"/>
        <v>0</v>
      </c>
      <c r="CA819" s="14">
        <f t="shared" si="302"/>
        <v>0</v>
      </c>
      <c r="CC819" s="14">
        <f t="shared" si="303"/>
        <v>0</v>
      </c>
      <c r="CE819" s="14">
        <f t="shared" si="304"/>
        <v>0</v>
      </c>
      <c r="CG819" s="14">
        <f t="shared" si="305"/>
        <v>0</v>
      </c>
      <c r="CI819" s="14">
        <f t="shared" si="306"/>
        <v>0</v>
      </c>
      <c r="CK819" s="14">
        <f t="shared" si="307"/>
        <v>0</v>
      </c>
      <c r="CM819" s="14">
        <f t="shared" si="308"/>
        <v>0</v>
      </c>
      <c r="CO819" s="14">
        <f t="shared" si="309"/>
        <v>0</v>
      </c>
      <c r="CQ819" s="14">
        <f t="shared" si="310"/>
        <v>0</v>
      </c>
      <c r="CS819" s="14">
        <f t="shared" si="311"/>
        <v>0</v>
      </c>
    </row>
    <row r="820" spans="2:97" x14ac:dyDescent="0.35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6" t="s">
        <v>1473</v>
      </c>
      <c r="AY820" s="14">
        <f t="shared" si="288"/>
        <v>0</v>
      </c>
      <c r="BA820" s="14">
        <f t="shared" si="289"/>
        <v>0</v>
      </c>
      <c r="BC820" s="14">
        <f t="shared" si="290"/>
        <v>0</v>
      </c>
      <c r="BE820" s="14">
        <f t="shared" si="291"/>
        <v>0</v>
      </c>
      <c r="BG820" s="14">
        <f t="shared" si="292"/>
        <v>0</v>
      </c>
      <c r="BI820" s="14">
        <f t="shared" si="293"/>
        <v>0</v>
      </c>
      <c r="BK820" s="14">
        <f t="shared" si="294"/>
        <v>0</v>
      </c>
      <c r="BM820" s="14">
        <f t="shared" si="295"/>
        <v>0</v>
      </c>
      <c r="BO820" s="14">
        <f t="shared" si="296"/>
        <v>0</v>
      </c>
      <c r="BQ820" s="14">
        <f t="shared" si="297"/>
        <v>0</v>
      </c>
      <c r="BS820" s="14">
        <f t="shared" si="298"/>
        <v>0</v>
      </c>
      <c r="BU820" s="14">
        <f t="shared" si="299"/>
        <v>0</v>
      </c>
      <c r="BW820" s="14">
        <f t="shared" si="300"/>
        <v>0</v>
      </c>
      <c r="BY820" s="14">
        <f t="shared" si="301"/>
        <v>0</v>
      </c>
      <c r="CA820" s="14">
        <f t="shared" si="302"/>
        <v>0</v>
      </c>
      <c r="CC820" s="14">
        <f t="shared" si="303"/>
        <v>0</v>
      </c>
      <c r="CE820" s="14">
        <f t="shared" si="304"/>
        <v>0</v>
      </c>
      <c r="CG820" s="14">
        <f t="shared" si="305"/>
        <v>0</v>
      </c>
      <c r="CI820" s="14">
        <f t="shared" si="306"/>
        <v>0</v>
      </c>
      <c r="CK820" s="14">
        <f t="shared" si="307"/>
        <v>0</v>
      </c>
      <c r="CM820" s="14">
        <f t="shared" si="308"/>
        <v>0</v>
      </c>
      <c r="CO820" s="14">
        <f t="shared" si="309"/>
        <v>0</v>
      </c>
      <c r="CQ820" s="14">
        <f t="shared" si="310"/>
        <v>0</v>
      </c>
      <c r="CS820" s="14">
        <f t="shared" si="311"/>
        <v>0</v>
      </c>
    </row>
    <row r="821" spans="2:97" x14ac:dyDescent="0.35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6" t="s">
        <v>1473</v>
      </c>
      <c r="AY821" s="14">
        <f t="shared" si="288"/>
        <v>0</v>
      </c>
      <c r="BA821" s="14">
        <f t="shared" si="289"/>
        <v>0</v>
      </c>
      <c r="BC821" s="14">
        <f t="shared" si="290"/>
        <v>0</v>
      </c>
      <c r="BE821" s="14">
        <f t="shared" si="291"/>
        <v>0</v>
      </c>
      <c r="BG821" s="14">
        <f t="shared" si="292"/>
        <v>0</v>
      </c>
      <c r="BI821" s="14">
        <f t="shared" si="293"/>
        <v>0</v>
      </c>
      <c r="BK821" s="14">
        <f t="shared" si="294"/>
        <v>0</v>
      </c>
      <c r="BM821" s="14">
        <f t="shared" si="295"/>
        <v>0</v>
      </c>
      <c r="BO821" s="14">
        <f t="shared" si="296"/>
        <v>0</v>
      </c>
      <c r="BQ821" s="14">
        <f t="shared" si="297"/>
        <v>0</v>
      </c>
      <c r="BS821" s="14">
        <f t="shared" si="298"/>
        <v>0</v>
      </c>
      <c r="BU821" s="14">
        <f t="shared" si="299"/>
        <v>0</v>
      </c>
      <c r="BW821" s="14">
        <f t="shared" si="300"/>
        <v>0</v>
      </c>
      <c r="BY821" s="14">
        <f t="shared" si="301"/>
        <v>0</v>
      </c>
      <c r="CA821" s="14">
        <f t="shared" si="302"/>
        <v>0</v>
      </c>
      <c r="CC821" s="14">
        <f t="shared" si="303"/>
        <v>0</v>
      </c>
      <c r="CE821" s="14">
        <f t="shared" si="304"/>
        <v>0</v>
      </c>
      <c r="CG821" s="14">
        <f t="shared" si="305"/>
        <v>0</v>
      </c>
      <c r="CI821" s="14">
        <f t="shared" si="306"/>
        <v>0</v>
      </c>
      <c r="CK821" s="14">
        <f t="shared" si="307"/>
        <v>0</v>
      </c>
      <c r="CM821" s="14">
        <f t="shared" si="308"/>
        <v>0</v>
      </c>
      <c r="CO821" s="14">
        <f t="shared" si="309"/>
        <v>0</v>
      </c>
      <c r="CQ821" s="14">
        <f t="shared" si="310"/>
        <v>0</v>
      </c>
      <c r="CS821" s="14">
        <f t="shared" si="311"/>
        <v>0</v>
      </c>
    </row>
    <row r="822" spans="2:97" x14ac:dyDescent="0.35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6" t="s">
        <v>1473</v>
      </c>
      <c r="AY822" s="14">
        <f t="shared" si="288"/>
        <v>0</v>
      </c>
      <c r="BA822" s="14">
        <f t="shared" si="289"/>
        <v>0</v>
      </c>
      <c r="BC822" s="14">
        <f t="shared" si="290"/>
        <v>0</v>
      </c>
      <c r="BE822" s="14">
        <f t="shared" si="291"/>
        <v>0</v>
      </c>
      <c r="BG822" s="14">
        <f t="shared" si="292"/>
        <v>0</v>
      </c>
      <c r="BI822" s="14">
        <f t="shared" si="293"/>
        <v>0</v>
      </c>
      <c r="BK822" s="14">
        <f t="shared" si="294"/>
        <v>0</v>
      </c>
      <c r="BM822" s="14">
        <f t="shared" si="295"/>
        <v>0</v>
      </c>
      <c r="BO822" s="14">
        <f t="shared" si="296"/>
        <v>0</v>
      </c>
      <c r="BQ822" s="14">
        <f t="shared" si="297"/>
        <v>0</v>
      </c>
      <c r="BS822" s="14">
        <f t="shared" si="298"/>
        <v>0</v>
      </c>
      <c r="BU822" s="14">
        <f t="shared" si="299"/>
        <v>0</v>
      </c>
      <c r="BW822" s="14">
        <f t="shared" si="300"/>
        <v>0</v>
      </c>
      <c r="BY822" s="14">
        <f t="shared" si="301"/>
        <v>0</v>
      </c>
      <c r="CA822" s="14">
        <f t="shared" si="302"/>
        <v>0</v>
      </c>
      <c r="CC822" s="14">
        <f t="shared" si="303"/>
        <v>0</v>
      </c>
      <c r="CE822" s="14">
        <f t="shared" si="304"/>
        <v>0</v>
      </c>
      <c r="CG822" s="14">
        <f t="shared" si="305"/>
        <v>0</v>
      </c>
      <c r="CI822" s="14">
        <f t="shared" si="306"/>
        <v>0</v>
      </c>
      <c r="CK822" s="14">
        <f t="shared" si="307"/>
        <v>0</v>
      </c>
      <c r="CM822" s="14">
        <f t="shared" si="308"/>
        <v>0</v>
      </c>
      <c r="CO822" s="14">
        <f t="shared" si="309"/>
        <v>0</v>
      </c>
      <c r="CQ822" s="14">
        <f t="shared" si="310"/>
        <v>0</v>
      </c>
      <c r="CS822" s="14">
        <f t="shared" si="311"/>
        <v>0</v>
      </c>
    </row>
    <row r="823" spans="2:97" x14ac:dyDescent="0.35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6" t="s">
        <v>1473</v>
      </c>
      <c r="AY823" s="14">
        <f t="shared" si="288"/>
        <v>0</v>
      </c>
      <c r="BA823" s="14">
        <f t="shared" si="289"/>
        <v>0</v>
      </c>
      <c r="BC823" s="14">
        <f t="shared" si="290"/>
        <v>0</v>
      </c>
      <c r="BE823" s="14">
        <f t="shared" si="291"/>
        <v>0</v>
      </c>
      <c r="BG823" s="14">
        <f t="shared" si="292"/>
        <v>0</v>
      </c>
      <c r="BI823" s="14">
        <f t="shared" si="293"/>
        <v>0</v>
      </c>
      <c r="BK823" s="14">
        <f t="shared" si="294"/>
        <v>0</v>
      </c>
      <c r="BM823" s="14">
        <f t="shared" si="295"/>
        <v>0</v>
      </c>
      <c r="BO823" s="14">
        <f t="shared" si="296"/>
        <v>0</v>
      </c>
      <c r="BQ823" s="14">
        <f t="shared" si="297"/>
        <v>0</v>
      </c>
      <c r="BS823" s="14">
        <f t="shared" si="298"/>
        <v>0</v>
      </c>
      <c r="BU823" s="14">
        <f t="shared" si="299"/>
        <v>0</v>
      </c>
      <c r="BW823" s="14">
        <f t="shared" si="300"/>
        <v>0</v>
      </c>
      <c r="BY823" s="14">
        <f t="shared" si="301"/>
        <v>0</v>
      </c>
      <c r="CA823" s="14">
        <f t="shared" si="302"/>
        <v>0</v>
      </c>
      <c r="CC823" s="14">
        <f t="shared" si="303"/>
        <v>0</v>
      </c>
      <c r="CE823" s="14">
        <f t="shared" si="304"/>
        <v>0</v>
      </c>
      <c r="CG823" s="14">
        <f t="shared" si="305"/>
        <v>0</v>
      </c>
      <c r="CI823" s="14">
        <f t="shared" si="306"/>
        <v>0</v>
      </c>
      <c r="CK823" s="14">
        <f t="shared" si="307"/>
        <v>0</v>
      </c>
      <c r="CM823" s="14">
        <f t="shared" si="308"/>
        <v>0</v>
      </c>
      <c r="CO823" s="14">
        <f t="shared" si="309"/>
        <v>0</v>
      </c>
      <c r="CQ823" s="14">
        <f t="shared" si="310"/>
        <v>0</v>
      </c>
      <c r="CS823" s="14">
        <f t="shared" si="311"/>
        <v>0</v>
      </c>
    </row>
    <row r="824" spans="2:97" x14ac:dyDescent="0.35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6" t="s">
        <v>1473</v>
      </c>
      <c r="AY824" s="14">
        <f t="shared" si="288"/>
        <v>0</v>
      </c>
      <c r="BA824" s="14">
        <f t="shared" si="289"/>
        <v>0</v>
      </c>
      <c r="BC824" s="14">
        <f t="shared" si="290"/>
        <v>0</v>
      </c>
      <c r="BE824" s="14">
        <f t="shared" si="291"/>
        <v>0</v>
      </c>
      <c r="BG824" s="14">
        <f t="shared" si="292"/>
        <v>0</v>
      </c>
      <c r="BI824" s="14">
        <f t="shared" si="293"/>
        <v>0</v>
      </c>
      <c r="BK824" s="14">
        <f t="shared" si="294"/>
        <v>0</v>
      </c>
      <c r="BM824" s="14">
        <f t="shared" si="295"/>
        <v>0</v>
      </c>
      <c r="BO824" s="14">
        <f t="shared" si="296"/>
        <v>0</v>
      </c>
      <c r="BQ824" s="14">
        <f t="shared" si="297"/>
        <v>0</v>
      </c>
      <c r="BS824" s="14">
        <f t="shared" si="298"/>
        <v>0</v>
      </c>
      <c r="BU824" s="14">
        <f t="shared" si="299"/>
        <v>0</v>
      </c>
      <c r="BW824" s="14">
        <f t="shared" si="300"/>
        <v>0</v>
      </c>
      <c r="BY824" s="14">
        <f t="shared" si="301"/>
        <v>0</v>
      </c>
      <c r="CA824" s="14">
        <f t="shared" si="302"/>
        <v>0</v>
      </c>
      <c r="CC824" s="14">
        <f t="shared" si="303"/>
        <v>0</v>
      </c>
      <c r="CE824" s="14">
        <f t="shared" si="304"/>
        <v>0</v>
      </c>
      <c r="CG824" s="14">
        <f t="shared" si="305"/>
        <v>0</v>
      </c>
      <c r="CI824" s="14">
        <f t="shared" si="306"/>
        <v>0</v>
      </c>
      <c r="CK824" s="14">
        <f t="shared" si="307"/>
        <v>0</v>
      </c>
      <c r="CM824" s="14">
        <f t="shared" si="308"/>
        <v>0</v>
      </c>
      <c r="CO824" s="14">
        <f t="shared" si="309"/>
        <v>0</v>
      </c>
      <c r="CQ824" s="14">
        <f t="shared" si="310"/>
        <v>0</v>
      </c>
      <c r="CS824" s="14">
        <f t="shared" si="311"/>
        <v>0</v>
      </c>
    </row>
    <row r="825" spans="2:97" x14ac:dyDescent="0.3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6" t="s">
        <v>1473</v>
      </c>
      <c r="AY825" s="14">
        <f t="shared" si="288"/>
        <v>0</v>
      </c>
      <c r="BA825" s="14">
        <f t="shared" si="289"/>
        <v>0</v>
      </c>
      <c r="BC825" s="14">
        <f t="shared" si="290"/>
        <v>0</v>
      </c>
      <c r="BE825" s="14">
        <f t="shared" si="291"/>
        <v>0</v>
      </c>
      <c r="BG825" s="14">
        <f t="shared" si="292"/>
        <v>0</v>
      </c>
      <c r="BI825" s="14">
        <f t="shared" si="293"/>
        <v>0</v>
      </c>
      <c r="BK825" s="14">
        <f t="shared" si="294"/>
        <v>0</v>
      </c>
      <c r="BM825" s="14">
        <f t="shared" si="295"/>
        <v>0</v>
      </c>
      <c r="BO825" s="14">
        <f t="shared" si="296"/>
        <v>0</v>
      </c>
      <c r="BQ825" s="14">
        <f t="shared" si="297"/>
        <v>0</v>
      </c>
      <c r="BS825" s="14">
        <f t="shared" si="298"/>
        <v>0</v>
      </c>
      <c r="BU825" s="14">
        <f t="shared" si="299"/>
        <v>0</v>
      </c>
      <c r="BW825" s="14">
        <f t="shared" si="300"/>
        <v>0</v>
      </c>
      <c r="BY825" s="14">
        <f t="shared" si="301"/>
        <v>0</v>
      </c>
      <c r="CA825" s="14">
        <f t="shared" si="302"/>
        <v>0</v>
      </c>
      <c r="CC825" s="14">
        <f t="shared" si="303"/>
        <v>0</v>
      </c>
      <c r="CE825" s="14">
        <f t="shared" si="304"/>
        <v>0</v>
      </c>
      <c r="CG825" s="14">
        <f t="shared" si="305"/>
        <v>0</v>
      </c>
      <c r="CI825" s="14">
        <f t="shared" si="306"/>
        <v>0</v>
      </c>
      <c r="CK825" s="14">
        <f t="shared" si="307"/>
        <v>0</v>
      </c>
      <c r="CM825" s="14">
        <f t="shared" si="308"/>
        <v>0</v>
      </c>
      <c r="CO825" s="14">
        <f t="shared" si="309"/>
        <v>0</v>
      </c>
      <c r="CQ825" s="14">
        <f t="shared" si="310"/>
        <v>0</v>
      </c>
      <c r="CS825" s="14">
        <f t="shared" si="311"/>
        <v>0</v>
      </c>
    </row>
    <row r="826" spans="2:97" x14ac:dyDescent="0.35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6" t="s">
        <v>1473</v>
      </c>
      <c r="AY826" s="14">
        <f t="shared" si="288"/>
        <v>0</v>
      </c>
      <c r="BA826" s="14">
        <f t="shared" si="289"/>
        <v>0</v>
      </c>
      <c r="BC826" s="14">
        <f t="shared" si="290"/>
        <v>0</v>
      </c>
      <c r="BE826" s="14">
        <f t="shared" si="291"/>
        <v>0</v>
      </c>
      <c r="BG826" s="14">
        <f t="shared" si="292"/>
        <v>0</v>
      </c>
      <c r="BI826" s="14">
        <f t="shared" si="293"/>
        <v>0</v>
      </c>
      <c r="BK826" s="14">
        <f t="shared" si="294"/>
        <v>0</v>
      </c>
      <c r="BM826" s="14">
        <f t="shared" si="295"/>
        <v>0</v>
      </c>
      <c r="BO826" s="14">
        <f t="shared" si="296"/>
        <v>0</v>
      </c>
      <c r="BQ826" s="14">
        <f t="shared" si="297"/>
        <v>0</v>
      </c>
      <c r="BS826" s="14">
        <f t="shared" si="298"/>
        <v>0</v>
      </c>
      <c r="BU826" s="14">
        <f t="shared" si="299"/>
        <v>0</v>
      </c>
      <c r="BW826" s="14">
        <f t="shared" si="300"/>
        <v>0</v>
      </c>
      <c r="BY826" s="14">
        <f t="shared" si="301"/>
        <v>0</v>
      </c>
      <c r="CA826" s="14">
        <f t="shared" si="302"/>
        <v>0</v>
      </c>
      <c r="CC826" s="14">
        <f t="shared" si="303"/>
        <v>0</v>
      </c>
      <c r="CE826" s="14">
        <f t="shared" si="304"/>
        <v>0</v>
      </c>
      <c r="CG826" s="14">
        <f t="shared" si="305"/>
        <v>0</v>
      </c>
      <c r="CI826" s="14">
        <f t="shared" si="306"/>
        <v>0</v>
      </c>
      <c r="CK826" s="14">
        <f t="shared" si="307"/>
        <v>0</v>
      </c>
      <c r="CM826" s="14">
        <f t="shared" si="308"/>
        <v>0</v>
      </c>
      <c r="CO826" s="14">
        <f t="shared" si="309"/>
        <v>0</v>
      </c>
      <c r="CQ826" s="14">
        <f t="shared" si="310"/>
        <v>0</v>
      </c>
      <c r="CS826" s="14">
        <f t="shared" si="311"/>
        <v>0</v>
      </c>
    </row>
    <row r="827" spans="2:97" x14ac:dyDescent="0.35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6" t="s">
        <v>1473</v>
      </c>
      <c r="AY827" s="14">
        <f t="shared" si="288"/>
        <v>0</v>
      </c>
      <c r="BA827" s="14">
        <f t="shared" si="289"/>
        <v>0</v>
      </c>
      <c r="BC827" s="14">
        <f t="shared" si="290"/>
        <v>0</v>
      </c>
      <c r="BE827" s="14">
        <f t="shared" si="291"/>
        <v>0</v>
      </c>
      <c r="BG827" s="14">
        <f t="shared" si="292"/>
        <v>0</v>
      </c>
      <c r="BI827" s="14">
        <f t="shared" si="293"/>
        <v>0</v>
      </c>
      <c r="BK827" s="14">
        <f t="shared" si="294"/>
        <v>0</v>
      </c>
      <c r="BM827" s="14">
        <f t="shared" si="295"/>
        <v>0</v>
      </c>
      <c r="BO827" s="14">
        <f t="shared" si="296"/>
        <v>0</v>
      </c>
      <c r="BQ827" s="14">
        <f t="shared" si="297"/>
        <v>0</v>
      </c>
      <c r="BS827" s="14">
        <f t="shared" si="298"/>
        <v>0</v>
      </c>
      <c r="BU827" s="14">
        <f t="shared" si="299"/>
        <v>0</v>
      </c>
      <c r="BW827" s="14">
        <f t="shared" si="300"/>
        <v>0</v>
      </c>
      <c r="BY827" s="14">
        <f t="shared" si="301"/>
        <v>0</v>
      </c>
      <c r="CA827" s="14">
        <f t="shared" si="302"/>
        <v>0</v>
      </c>
      <c r="CC827" s="14">
        <f t="shared" si="303"/>
        <v>0</v>
      </c>
      <c r="CE827" s="14">
        <f t="shared" si="304"/>
        <v>0</v>
      </c>
      <c r="CG827" s="14">
        <f t="shared" si="305"/>
        <v>0</v>
      </c>
      <c r="CI827" s="14">
        <f t="shared" si="306"/>
        <v>0</v>
      </c>
      <c r="CK827" s="14">
        <f t="shared" si="307"/>
        <v>0</v>
      </c>
      <c r="CM827" s="14">
        <f t="shared" si="308"/>
        <v>0</v>
      </c>
      <c r="CO827" s="14">
        <f t="shared" si="309"/>
        <v>0</v>
      </c>
      <c r="CQ827" s="14">
        <f t="shared" si="310"/>
        <v>0</v>
      </c>
      <c r="CS827" s="14">
        <f t="shared" si="311"/>
        <v>0</v>
      </c>
    </row>
    <row r="828" spans="2:97" x14ac:dyDescent="0.35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6" t="s">
        <v>1473</v>
      </c>
      <c r="AY828" s="14">
        <f t="shared" si="288"/>
        <v>0</v>
      </c>
      <c r="BA828" s="14">
        <f t="shared" si="289"/>
        <v>0</v>
      </c>
      <c r="BC828" s="14">
        <f t="shared" si="290"/>
        <v>0</v>
      </c>
      <c r="BE828" s="14">
        <f t="shared" si="291"/>
        <v>0</v>
      </c>
      <c r="BG828" s="14">
        <f t="shared" si="292"/>
        <v>0</v>
      </c>
      <c r="BI828" s="14">
        <f t="shared" si="293"/>
        <v>0</v>
      </c>
      <c r="BK828" s="14">
        <f t="shared" si="294"/>
        <v>0</v>
      </c>
      <c r="BM828" s="14">
        <f t="shared" si="295"/>
        <v>0</v>
      </c>
      <c r="BO828" s="14">
        <f t="shared" si="296"/>
        <v>0</v>
      </c>
      <c r="BQ828" s="14">
        <f t="shared" si="297"/>
        <v>0</v>
      </c>
      <c r="BS828" s="14">
        <f t="shared" si="298"/>
        <v>0</v>
      </c>
      <c r="BU828" s="14">
        <f t="shared" si="299"/>
        <v>0</v>
      </c>
      <c r="BW828" s="14">
        <f t="shared" si="300"/>
        <v>0</v>
      </c>
      <c r="BY828" s="14">
        <f t="shared" si="301"/>
        <v>0</v>
      </c>
      <c r="CA828" s="14">
        <f t="shared" si="302"/>
        <v>0</v>
      </c>
      <c r="CC828" s="14">
        <f t="shared" si="303"/>
        <v>0</v>
      </c>
      <c r="CE828" s="14">
        <f t="shared" si="304"/>
        <v>0</v>
      </c>
      <c r="CG828" s="14">
        <f t="shared" si="305"/>
        <v>0</v>
      </c>
      <c r="CI828" s="14">
        <f t="shared" si="306"/>
        <v>0</v>
      </c>
      <c r="CK828" s="14">
        <f t="shared" si="307"/>
        <v>0</v>
      </c>
      <c r="CM828" s="14">
        <f t="shared" si="308"/>
        <v>0</v>
      </c>
      <c r="CO828" s="14">
        <f t="shared" si="309"/>
        <v>0</v>
      </c>
      <c r="CQ828" s="14">
        <f t="shared" si="310"/>
        <v>0</v>
      </c>
      <c r="CS828" s="14">
        <f t="shared" si="311"/>
        <v>0</v>
      </c>
    </row>
    <row r="829" spans="2:97" x14ac:dyDescent="0.35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6" t="s">
        <v>1473</v>
      </c>
      <c r="AY829" s="14">
        <f t="shared" si="288"/>
        <v>0</v>
      </c>
      <c r="BA829" s="14">
        <f t="shared" si="289"/>
        <v>0</v>
      </c>
      <c r="BC829" s="14">
        <f t="shared" si="290"/>
        <v>0</v>
      </c>
      <c r="BE829" s="14">
        <f t="shared" si="291"/>
        <v>0</v>
      </c>
      <c r="BG829" s="14">
        <f t="shared" si="292"/>
        <v>0</v>
      </c>
      <c r="BI829" s="14">
        <f t="shared" si="293"/>
        <v>0</v>
      </c>
      <c r="BK829" s="14">
        <f t="shared" si="294"/>
        <v>0</v>
      </c>
      <c r="BM829" s="14">
        <f t="shared" si="295"/>
        <v>0</v>
      </c>
      <c r="BO829" s="14">
        <f t="shared" si="296"/>
        <v>0</v>
      </c>
      <c r="BQ829" s="14">
        <f t="shared" si="297"/>
        <v>0</v>
      </c>
      <c r="BS829" s="14">
        <f t="shared" si="298"/>
        <v>0</v>
      </c>
      <c r="BU829" s="14">
        <f t="shared" si="299"/>
        <v>0</v>
      </c>
      <c r="BW829" s="14">
        <f t="shared" si="300"/>
        <v>0</v>
      </c>
      <c r="BY829" s="14">
        <f t="shared" si="301"/>
        <v>0</v>
      </c>
      <c r="CA829" s="14">
        <f t="shared" si="302"/>
        <v>0</v>
      </c>
      <c r="CC829" s="14">
        <f t="shared" si="303"/>
        <v>0</v>
      </c>
      <c r="CE829" s="14">
        <f t="shared" si="304"/>
        <v>0</v>
      </c>
      <c r="CG829" s="14">
        <f t="shared" si="305"/>
        <v>0</v>
      </c>
      <c r="CI829" s="14">
        <f t="shared" si="306"/>
        <v>0</v>
      </c>
      <c r="CK829" s="14">
        <f t="shared" si="307"/>
        <v>0</v>
      </c>
      <c r="CM829" s="14">
        <f t="shared" si="308"/>
        <v>0</v>
      </c>
      <c r="CO829" s="14">
        <f t="shared" si="309"/>
        <v>0</v>
      </c>
      <c r="CQ829" s="14">
        <f t="shared" si="310"/>
        <v>0</v>
      </c>
      <c r="CS829" s="14">
        <f t="shared" si="311"/>
        <v>0</v>
      </c>
    </row>
    <row r="830" spans="2:97" x14ac:dyDescent="0.35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6" t="s">
        <v>1473</v>
      </c>
      <c r="AY830" s="14">
        <f t="shared" si="288"/>
        <v>0</v>
      </c>
      <c r="BA830" s="14">
        <f t="shared" si="289"/>
        <v>0</v>
      </c>
      <c r="BC830" s="14">
        <f t="shared" si="290"/>
        <v>0</v>
      </c>
      <c r="BE830" s="14">
        <f t="shared" si="291"/>
        <v>0</v>
      </c>
      <c r="BG830" s="14">
        <f t="shared" si="292"/>
        <v>0</v>
      </c>
      <c r="BI830" s="14">
        <f t="shared" si="293"/>
        <v>0</v>
      </c>
      <c r="BK830" s="14">
        <f t="shared" si="294"/>
        <v>0</v>
      </c>
      <c r="BM830" s="14">
        <f t="shared" si="295"/>
        <v>0</v>
      </c>
      <c r="BO830" s="14">
        <f t="shared" si="296"/>
        <v>0</v>
      </c>
      <c r="BQ830" s="14">
        <f t="shared" si="297"/>
        <v>0</v>
      </c>
      <c r="BS830" s="14">
        <f t="shared" si="298"/>
        <v>0</v>
      </c>
      <c r="BU830" s="14">
        <f t="shared" si="299"/>
        <v>0</v>
      </c>
      <c r="BW830" s="14">
        <f t="shared" si="300"/>
        <v>0</v>
      </c>
      <c r="BY830" s="14">
        <f t="shared" si="301"/>
        <v>0</v>
      </c>
      <c r="CA830" s="14">
        <f t="shared" si="302"/>
        <v>0</v>
      </c>
      <c r="CC830" s="14">
        <f t="shared" si="303"/>
        <v>0</v>
      </c>
      <c r="CE830" s="14">
        <f t="shared" si="304"/>
        <v>0</v>
      </c>
      <c r="CG830" s="14">
        <f t="shared" si="305"/>
        <v>0</v>
      </c>
      <c r="CI830" s="14">
        <f t="shared" si="306"/>
        <v>0</v>
      </c>
      <c r="CK830" s="14">
        <f t="shared" si="307"/>
        <v>0</v>
      </c>
      <c r="CM830" s="14">
        <f t="shared" si="308"/>
        <v>0</v>
      </c>
      <c r="CO830" s="14">
        <f t="shared" si="309"/>
        <v>0</v>
      </c>
      <c r="CQ830" s="14">
        <f t="shared" si="310"/>
        <v>0</v>
      </c>
      <c r="CS830" s="14">
        <f t="shared" si="311"/>
        <v>0</v>
      </c>
    </row>
    <row r="831" spans="2:97" x14ac:dyDescent="0.35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6" t="s">
        <v>1473</v>
      </c>
      <c r="AY831" s="14">
        <f t="shared" si="288"/>
        <v>0</v>
      </c>
      <c r="BA831" s="14">
        <f t="shared" si="289"/>
        <v>0</v>
      </c>
      <c r="BC831" s="14">
        <f t="shared" si="290"/>
        <v>0</v>
      </c>
      <c r="BE831" s="14">
        <f t="shared" si="291"/>
        <v>0</v>
      </c>
      <c r="BG831" s="14">
        <f t="shared" si="292"/>
        <v>0</v>
      </c>
      <c r="BI831" s="14">
        <f t="shared" si="293"/>
        <v>0</v>
      </c>
      <c r="BK831" s="14">
        <f t="shared" si="294"/>
        <v>0</v>
      </c>
      <c r="BM831" s="14">
        <f t="shared" si="295"/>
        <v>0</v>
      </c>
      <c r="BO831" s="14">
        <f t="shared" si="296"/>
        <v>0</v>
      </c>
      <c r="BQ831" s="14">
        <f t="shared" si="297"/>
        <v>0</v>
      </c>
      <c r="BS831" s="14">
        <f t="shared" si="298"/>
        <v>0</v>
      </c>
      <c r="BU831" s="14">
        <f t="shared" si="299"/>
        <v>0</v>
      </c>
      <c r="BW831" s="14">
        <f t="shared" si="300"/>
        <v>0</v>
      </c>
      <c r="BY831" s="14">
        <f t="shared" si="301"/>
        <v>0</v>
      </c>
      <c r="CA831" s="14">
        <f t="shared" si="302"/>
        <v>0</v>
      </c>
      <c r="CC831" s="14">
        <f t="shared" si="303"/>
        <v>0</v>
      </c>
      <c r="CE831" s="14">
        <f t="shared" si="304"/>
        <v>0</v>
      </c>
      <c r="CG831" s="14">
        <f t="shared" si="305"/>
        <v>0</v>
      </c>
      <c r="CI831" s="14">
        <f t="shared" si="306"/>
        <v>0</v>
      </c>
      <c r="CK831" s="14">
        <f t="shared" si="307"/>
        <v>0</v>
      </c>
      <c r="CM831" s="14">
        <f t="shared" si="308"/>
        <v>0</v>
      </c>
      <c r="CO831" s="14">
        <f t="shared" si="309"/>
        <v>0</v>
      </c>
      <c r="CQ831" s="14">
        <f t="shared" si="310"/>
        <v>0</v>
      </c>
      <c r="CS831" s="14">
        <f t="shared" si="311"/>
        <v>0</v>
      </c>
    </row>
    <row r="832" spans="2:97" x14ac:dyDescent="0.35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6" t="s">
        <v>1473</v>
      </c>
      <c r="AY832" s="14">
        <f t="shared" si="288"/>
        <v>0</v>
      </c>
      <c r="BA832" s="14">
        <f t="shared" si="289"/>
        <v>0</v>
      </c>
      <c r="BC832" s="14">
        <f t="shared" si="290"/>
        <v>0</v>
      </c>
      <c r="BE832" s="14">
        <f t="shared" si="291"/>
        <v>0</v>
      </c>
      <c r="BG832" s="14">
        <f t="shared" si="292"/>
        <v>0</v>
      </c>
      <c r="BI832" s="14">
        <f t="shared" si="293"/>
        <v>0</v>
      </c>
      <c r="BK832" s="14">
        <f t="shared" si="294"/>
        <v>0</v>
      </c>
      <c r="BM832" s="14">
        <f t="shared" si="295"/>
        <v>0</v>
      </c>
      <c r="BO832" s="14">
        <f t="shared" si="296"/>
        <v>0</v>
      </c>
      <c r="BQ832" s="14">
        <f t="shared" si="297"/>
        <v>0</v>
      </c>
      <c r="BS832" s="14">
        <f t="shared" si="298"/>
        <v>0</v>
      </c>
      <c r="BU832" s="14">
        <f t="shared" si="299"/>
        <v>0</v>
      </c>
      <c r="BW832" s="14">
        <f t="shared" si="300"/>
        <v>0</v>
      </c>
      <c r="BY832" s="14">
        <f t="shared" si="301"/>
        <v>0</v>
      </c>
      <c r="CA832" s="14">
        <f t="shared" si="302"/>
        <v>0</v>
      </c>
      <c r="CC832" s="14">
        <f t="shared" si="303"/>
        <v>0</v>
      </c>
      <c r="CE832" s="14">
        <f t="shared" si="304"/>
        <v>0</v>
      </c>
      <c r="CG832" s="14">
        <f t="shared" si="305"/>
        <v>0</v>
      </c>
      <c r="CI832" s="14">
        <f t="shared" si="306"/>
        <v>0</v>
      </c>
      <c r="CK832" s="14">
        <f t="shared" si="307"/>
        <v>0</v>
      </c>
      <c r="CM832" s="14">
        <f t="shared" si="308"/>
        <v>0</v>
      </c>
      <c r="CO832" s="14">
        <f t="shared" si="309"/>
        <v>0</v>
      </c>
      <c r="CQ832" s="14">
        <f t="shared" si="310"/>
        <v>0</v>
      </c>
      <c r="CS832" s="14">
        <f t="shared" si="311"/>
        <v>0</v>
      </c>
    </row>
    <row r="833" spans="2:97" x14ac:dyDescent="0.35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6" t="s">
        <v>1473</v>
      </c>
      <c r="AY833" s="14">
        <f t="shared" si="288"/>
        <v>0</v>
      </c>
      <c r="BA833" s="14">
        <f t="shared" si="289"/>
        <v>0</v>
      </c>
      <c r="BC833" s="14">
        <f t="shared" si="290"/>
        <v>0</v>
      </c>
      <c r="BE833" s="14">
        <f t="shared" si="291"/>
        <v>0</v>
      </c>
      <c r="BG833" s="14">
        <f t="shared" si="292"/>
        <v>0</v>
      </c>
      <c r="BI833" s="14">
        <f t="shared" si="293"/>
        <v>0</v>
      </c>
      <c r="BK833" s="14">
        <f t="shared" si="294"/>
        <v>0</v>
      </c>
      <c r="BM833" s="14">
        <f t="shared" si="295"/>
        <v>0</v>
      </c>
      <c r="BO833" s="14">
        <f t="shared" si="296"/>
        <v>0</v>
      </c>
      <c r="BQ833" s="14">
        <f t="shared" si="297"/>
        <v>0</v>
      </c>
      <c r="BS833" s="14">
        <f t="shared" si="298"/>
        <v>0</v>
      </c>
      <c r="BU833" s="14">
        <f t="shared" si="299"/>
        <v>0</v>
      </c>
      <c r="BW833" s="14">
        <f t="shared" si="300"/>
        <v>0</v>
      </c>
      <c r="BY833" s="14">
        <f t="shared" si="301"/>
        <v>0</v>
      </c>
      <c r="CA833" s="14">
        <f t="shared" si="302"/>
        <v>0</v>
      </c>
      <c r="CC833" s="14">
        <f t="shared" si="303"/>
        <v>0</v>
      </c>
      <c r="CE833" s="14">
        <f t="shared" si="304"/>
        <v>0</v>
      </c>
      <c r="CG833" s="14">
        <f t="shared" si="305"/>
        <v>0</v>
      </c>
      <c r="CI833" s="14">
        <f t="shared" si="306"/>
        <v>0</v>
      </c>
      <c r="CK833" s="14">
        <f t="shared" si="307"/>
        <v>0</v>
      </c>
      <c r="CM833" s="14">
        <f t="shared" si="308"/>
        <v>0</v>
      </c>
      <c r="CO833" s="14">
        <f t="shared" si="309"/>
        <v>0</v>
      </c>
      <c r="CQ833" s="14">
        <f t="shared" si="310"/>
        <v>0</v>
      </c>
      <c r="CS833" s="14">
        <f t="shared" si="311"/>
        <v>0</v>
      </c>
    </row>
    <row r="834" spans="2:97" x14ac:dyDescent="0.35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6" t="s">
        <v>1473</v>
      </c>
      <c r="AY834" s="14">
        <f t="shared" si="288"/>
        <v>0</v>
      </c>
      <c r="BA834" s="14">
        <f t="shared" si="289"/>
        <v>0</v>
      </c>
      <c r="BC834" s="14">
        <f t="shared" si="290"/>
        <v>0</v>
      </c>
      <c r="BE834" s="14">
        <f t="shared" si="291"/>
        <v>0</v>
      </c>
      <c r="BG834" s="14">
        <f t="shared" si="292"/>
        <v>0</v>
      </c>
      <c r="BI834" s="14">
        <f t="shared" si="293"/>
        <v>0</v>
      </c>
      <c r="BK834" s="14">
        <f t="shared" si="294"/>
        <v>0</v>
      </c>
      <c r="BM834" s="14">
        <f t="shared" si="295"/>
        <v>0</v>
      </c>
      <c r="BO834" s="14">
        <f t="shared" si="296"/>
        <v>0</v>
      </c>
      <c r="BQ834" s="14">
        <f t="shared" si="297"/>
        <v>0</v>
      </c>
      <c r="BS834" s="14">
        <f t="shared" si="298"/>
        <v>0</v>
      </c>
      <c r="BU834" s="14">
        <f t="shared" si="299"/>
        <v>0</v>
      </c>
      <c r="BW834" s="14">
        <f t="shared" si="300"/>
        <v>0</v>
      </c>
      <c r="BY834" s="14">
        <f t="shared" si="301"/>
        <v>0</v>
      </c>
      <c r="CA834" s="14">
        <f t="shared" si="302"/>
        <v>0</v>
      </c>
      <c r="CC834" s="14">
        <f t="shared" si="303"/>
        <v>0</v>
      </c>
      <c r="CE834" s="14">
        <f t="shared" si="304"/>
        <v>0</v>
      </c>
      <c r="CG834" s="14">
        <f t="shared" si="305"/>
        <v>0</v>
      </c>
      <c r="CI834" s="14">
        <f t="shared" si="306"/>
        <v>0</v>
      </c>
      <c r="CK834" s="14">
        <f t="shared" si="307"/>
        <v>0</v>
      </c>
      <c r="CM834" s="14">
        <f t="shared" si="308"/>
        <v>0</v>
      </c>
      <c r="CO834" s="14">
        <f t="shared" si="309"/>
        <v>0</v>
      </c>
      <c r="CQ834" s="14">
        <f t="shared" si="310"/>
        <v>0</v>
      </c>
      <c r="CS834" s="14">
        <f t="shared" si="311"/>
        <v>0</v>
      </c>
    </row>
    <row r="835" spans="2:97" x14ac:dyDescent="0.3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6" t="s">
        <v>1473</v>
      </c>
      <c r="AY835" s="14">
        <f t="shared" si="288"/>
        <v>0</v>
      </c>
      <c r="BA835" s="14">
        <f t="shared" si="289"/>
        <v>0</v>
      </c>
      <c r="BC835" s="14">
        <f t="shared" si="290"/>
        <v>0</v>
      </c>
      <c r="BE835" s="14">
        <f t="shared" si="291"/>
        <v>0</v>
      </c>
      <c r="BG835" s="14">
        <f t="shared" si="292"/>
        <v>0</v>
      </c>
      <c r="BI835" s="14">
        <f t="shared" si="293"/>
        <v>0</v>
      </c>
      <c r="BK835" s="14">
        <f t="shared" si="294"/>
        <v>0</v>
      </c>
      <c r="BM835" s="14">
        <f t="shared" si="295"/>
        <v>0</v>
      </c>
      <c r="BO835" s="14">
        <f t="shared" si="296"/>
        <v>0</v>
      </c>
      <c r="BQ835" s="14">
        <f t="shared" si="297"/>
        <v>0</v>
      </c>
      <c r="BS835" s="14">
        <f t="shared" si="298"/>
        <v>0</v>
      </c>
      <c r="BU835" s="14">
        <f t="shared" si="299"/>
        <v>0</v>
      </c>
      <c r="BW835" s="14">
        <f t="shared" si="300"/>
        <v>0</v>
      </c>
      <c r="BY835" s="14">
        <f t="shared" si="301"/>
        <v>0</v>
      </c>
      <c r="CA835" s="14">
        <f t="shared" si="302"/>
        <v>0</v>
      </c>
      <c r="CC835" s="14">
        <f t="shared" si="303"/>
        <v>0</v>
      </c>
      <c r="CE835" s="14">
        <f t="shared" si="304"/>
        <v>0</v>
      </c>
      <c r="CG835" s="14">
        <f t="shared" si="305"/>
        <v>0</v>
      </c>
      <c r="CI835" s="14">
        <f t="shared" si="306"/>
        <v>0</v>
      </c>
      <c r="CK835" s="14">
        <f t="shared" si="307"/>
        <v>0</v>
      </c>
      <c r="CM835" s="14">
        <f t="shared" si="308"/>
        <v>0</v>
      </c>
      <c r="CO835" s="14">
        <f t="shared" si="309"/>
        <v>0</v>
      </c>
      <c r="CQ835" s="14">
        <f t="shared" si="310"/>
        <v>0</v>
      </c>
      <c r="CS835" s="14">
        <f t="shared" si="311"/>
        <v>0</v>
      </c>
    </row>
    <row r="836" spans="2:97" x14ac:dyDescent="0.35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6" t="s">
        <v>1473</v>
      </c>
      <c r="AY836" s="14">
        <f t="shared" si="288"/>
        <v>0</v>
      </c>
      <c r="BA836" s="14">
        <f t="shared" si="289"/>
        <v>0</v>
      </c>
      <c r="BC836" s="14">
        <f t="shared" si="290"/>
        <v>0</v>
      </c>
      <c r="BE836" s="14">
        <f t="shared" si="291"/>
        <v>0</v>
      </c>
      <c r="BG836" s="14">
        <f t="shared" si="292"/>
        <v>0</v>
      </c>
      <c r="BI836" s="14">
        <f t="shared" si="293"/>
        <v>0</v>
      </c>
      <c r="BK836" s="14">
        <f t="shared" si="294"/>
        <v>0</v>
      </c>
      <c r="BM836" s="14">
        <f t="shared" si="295"/>
        <v>0</v>
      </c>
      <c r="BO836" s="14">
        <f t="shared" si="296"/>
        <v>0</v>
      </c>
      <c r="BQ836" s="14">
        <f t="shared" si="297"/>
        <v>0</v>
      </c>
      <c r="BS836" s="14">
        <f t="shared" si="298"/>
        <v>0</v>
      </c>
      <c r="BU836" s="14">
        <f t="shared" si="299"/>
        <v>0</v>
      </c>
      <c r="BW836" s="14">
        <f t="shared" si="300"/>
        <v>0</v>
      </c>
      <c r="BY836" s="14">
        <f t="shared" si="301"/>
        <v>0</v>
      </c>
      <c r="CA836" s="14">
        <f t="shared" si="302"/>
        <v>0</v>
      </c>
      <c r="CC836" s="14">
        <f t="shared" si="303"/>
        <v>0</v>
      </c>
      <c r="CE836" s="14">
        <f t="shared" si="304"/>
        <v>0</v>
      </c>
      <c r="CG836" s="14">
        <f t="shared" si="305"/>
        <v>0</v>
      </c>
      <c r="CI836" s="14">
        <f t="shared" si="306"/>
        <v>0</v>
      </c>
      <c r="CK836" s="14">
        <f t="shared" si="307"/>
        <v>0</v>
      </c>
      <c r="CM836" s="14">
        <f t="shared" si="308"/>
        <v>0</v>
      </c>
      <c r="CO836" s="14">
        <f t="shared" si="309"/>
        <v>0</v>
      </c>
      <c r="CQ836" s="14">
        <f t="shared" si="310"/>
        <v>0</v>
      </c>
      <c r="CS836" s="14">
        <f t="shared" si="311"/>
        <v>0</v>
      </c>
    </row>
    <row r="837" spans="2:97" x14ac:dyDescent="0.35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6" t="s">
        <v>1473</v>
      </c>
      <c r="AY837" s="14">
        <f t="shared" si="288"/>
        <v>0</v>
      </c>
      <c r="BA837" s="14">
        <f t="shared" si="289"/>
        <v>0</v>
      </c>
      <c r="BC837" s="14">
        <f t="shared" si="290"/>
        <v>0</v>
      </c>
      <c r="BE837" s="14">
        <f t="shared" si="291"/>
        <v>0</v>
      </c>
      <c r="BG837" s="14">
        <f t="shared" si="292"/>
        <v>0</v>
      </c>
      <c r="BI837" s="14">
        <f t="shared" si="293"/>
        <v>0</v>
      </c>
      <c r="BK837" s="14">
        <f t="shared" si="294"/>
        <v>0</v>
      </c>
      <c r="BM837" s="14">
        <f t="shared" si="295"/>
        <v>0</v>
      </c>
      <c r="BO837" s="14">
        <f t="shared" si="296"/>
        <v>0</v>
      </c>
      <c r="BQ837" s="14">
        <f t="shared" si="297"/>
        <v>0</v>
      </c>
      <c r="BS837" s="14">
        <f t="shared" si="298"/>
        <v>0</v>
      </c>
      <c r="BU837" s="14">
        <f t="shared" si="299"/>
        <v>0</v>
      </c>
      <c r="BW837" s="14">
        <f t="shared" si="300"/>
        <v>0</v>
      </c>
      <c r="BY837" s="14">
        <f t="shared" si="301"/>
        <v>0</v>
      </c>
      <c r="CA837" s="14">
        <f t="shared" si="302"/>
        <v>0</v>
      </c>
      <c r="CC837" s="14">
        <f t="shared" si="303"/>
        <v>0</v>
      </c>
      <c r="CE837" s="14">
        <f t="shared" si="304"/>
        <v>0</v>
      </c>
      <c r="CG837" s="14">
        <f t="shared" si="305"/>
        <v>0</v>
      </c>
      <c r="CI837" s="14">
        <f t="shared" si="306"/>
        <v>0</v>
      </c>
      <c r="CK837" s="14">
        <f t="shared" si="307"/>
        <v>0</v>
      </c>
      <c r="CM837" s="14">
        <f t="shared" si="308"/>
        <v>0</v>
      </c>
      <c r="CO837" s="14">
        <f t="shared" si="309"/>
        <v>0</v>
      </c>
      <c r="CQ837" s="14">
        <f t="shared" si="310"/>
        <v>0</v>
      </c>
      <c r="CS837" s="14">
        <f t="shared" si="311"/>
        <v>0</v>
      </c>
    </row>
    <row r="838" spans="2:97" x14ac:dyDescent="0.35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6" t="s">
        <v>1473</v>
      </c>
      <c r="AY838" s="14">
        <f t="shared" si="288"/>
        <v>0</v>
      </c>
      <c r="BA838" s="14">
        <f t="shared" si="289"/>
        <v>0</v>
      </c>
      <c r="BC838" s="14">
        <f t="shared" si="290"/>
        <v>0</v>
      </c>
      <c r="BE838" s="14">
        <f t="shared" si="291"/>
        <v>0</v>
      </c>
      <c r="BG838" s="14">
        <f t="shared" si="292"/>
        <v>0</v>
      </c>
      <c r="BI838" s="14">
        <f t="shared" si="293"/>
        <v>0</v>
      </c>
      <c r="BK838" s="14">
        <f t="shared" si="294"/>
        <v>0</v>
      </c>
      <c r="BM838" s="14">
        <f t="shared" si="295"/>
        <v>0</v>
      </c>
      <c r="BO838" s="14">
        <f t="shared" si="296"/>
        <v>0</v>
      </c>
      <c r="BQ838" s="14">
        <f t="shared" si="297"/>
        <v>0</v>
      </c>
      <c r="BS838" s="14">
        <f t="shared" si="298"/>
        <v>0</v>
      </c>
      <c r="BU838" s="14">
        <f t="shared" si="299"/>
        <v>0</v>
      </c>
      <c r="BW838" s="14">
        <f t="shared" si="300"/>
        <v>0</v>
      </c>
      <c r="BY838" s="14">
        <f t="shared" si="301"/>
        <v>0</v>
      </c>
      <c r="CA838" s="14">
        <f t="shared" si="302"/>
        <v>0</v>
      </c>
      <c r="CC838" s="14">
        <f t="shared" si="303"/>
        <v>0</v>
      </c>
      <c r="CE838" s="14">
        <f t="shared" si="304"/>
        <v>0</v>
      </c>
      <c r="CG838" s="14">
        <f t="shared" si="305"/>
        <v>0</v>
      </c>
      <c r="CI838" s="14">
        <f t="shared" si="306"/>
        <v>0</v>
      </c>
      <c r="CK838" s="14">
        <f t="shared" si="307"/>
        <v>0</v>
      </c>
      <c r="CM838" s="14">
        <f t="shared" si="308"/>
        <v>0</v>
      </c>
      <c r="CO838" s="14">
        <f t="shared" si="309"/>
        <v>0</v>
      </c>
      <c r="CQ838" s="14">
        <f t="shared" si="310"/>
        <v>0</v>
      </c>
      <c r="CS838" s="14">
        <f t="shared" si="311"/>
        <v>0</v>
      </c>
    </row>
    <row r="839" spans="2:97" x14ac:dyDescent="0.35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6" t="s">
        <v>1473</v>
      </c>
      <c r="AY839" s="14">
        <f t="shared" si="288"/>
        <v>0</v>
      </c>
      <c r="BA839" s="14">
        <f t="shared" si="289"/>
        <v>0</v>
      </c>
      <c r="BC839" s="14">
        <f t="shared" si="290"/>
        <v>0</v>
      </c>
      <c r="BE839" s="14">
        <f t="shared" si="291"/>
        <v>0</v>
      </c>
      <c r="BG839" s="14">
        <f t="shared" si="292"/>
        <v>0</v>
      </c>
      <c r="BI839" s="14">
        <f t="shared" si="293"/>
        <v>0</v>
      </c>
      <c r="BK839" s="14">
        <f t="shared" si="294"/>
        <v>0</v>
      </c>
      <c r="BM839" s="14">
        <f t="shared" si="295"/>
        <v>0</v>
      </c>
      <c r="BO839" s="14">
        <f t="shared" si="296"/>
        <v>0</v>
      </c>
      <c r="BQ839" s="14">
        <f t="shared" si="297"/>
        <v>0</v>
      </c>
      <c r="BS839" s="14">
        <f t="shared" si="298"/>
        <v>0</v>
      </c>
      <c r="BU839" s="14">
        <f t="shared" si="299"/>
        <v>0</v>
      </c>
      <c r="BW839" s="14">
        <f t="shared" si="300"/>
        <v>0</v>
      </c>
      <c r="BY839" s="14">
        <f t="shared" si="301"/>
        <v>0</v>
      </c>
      <c r="CA839" s="14">
        <f t="shared" si="302"/>
        <v>0</v>
      </c>
      <c r="CC839" s="14">
        <f t="shared" si="303"/>
        <v>0</v>
      </c>
      <c r="CE839" s="14">
        <f t="shared" si="304"/>
        <v>0</v>
      </c>
      <c r="CG839" s="14">
        <f t="shared" si="305"/>
        <v>0</v>
      </c>
      <c r="CI839" s="14">
        <f t="shared" si="306"/>
        <v>0</v>
      </c>
      <c r="CK839" s="14">
        <f t="shared" si="307"/>
        <v>0</v>
      </c>
      <c r="CM839" s="14">
        <f t="shared" si="308"/>
        <v>0</v>
      </c>
      <c r="CO839" s="14">
        <f t="shared" si="309"/>
        <v>0</v>
      </c>
      <c r="CQ839" s="14">
        <f t="shared" si="310"/>
        <v>0</v>
      </c>
      <c r="CS839" s="14">
        <f t="shared" si="311"/>
        <v>0</v>
      </c>
    </row>
    <row r="840" spans="2:97" x14ac:dyDescent="0.35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6" t="s">
        <v>1473</v>
      </c>
      <c r="AY840" s="14">
        <f t="shared" si="288"/>
        <v>0</v>
      </c>
      <c r="BA840" s="14">
        <f t="shared" si="289"/>
        <v>0</v>
      </c>
      <c r="BC840" s="14">
        <f t="shared" si="290"/>
        <v>0</v>
      </c>
      <c r="BE840" s="14">
        <f t="shared" si="291"/>
        <v>0</v>
      </c>
      <c r="BG840" s="14">
        <f t="shared" si="292"/>
        <v>0</v>
      </c>
      <c r="BI840" s="14">
        <f t="shared" si="293"/>
        <v>0</v>
      </c>
      <c r="BK840" s="14">
        <f t="shared" si="294"/>
        <v>0</v>
      </c>
      <c r="BM840" s="14">
        <f t="shared" si="295"/>
        <v>0</v>
      </c>
      <c r="BO840" s="14">
        <f t="shared" si="296"/>
        <v>0</v>
      </c>
      <c r="BQ840" s="14">
        <f t="shared" si="297"/>
        <v>0</v>
      </c>
      <c r="BS840" s="14">
        <f t="shared" si="298"/>
        <v>0</v>
      </c>
      <c r="BU840" s="14">
        <f t="shared" si="299"/>
        <v>0</v>
      </c>
      <c r="BW840" s="14">
        <f t="shared" si="300"/>
        <v>0</v>
      </c>
      <c r="BY840" s="14">
        <f t="shared" si="301"/>
        <v>0</v>
      </c>
      <c r="CA840" s="14">
        <f t="shared" si="302"/>
        <v>0</v>
      </c>
      <c r="CC840" s="14">
        <f t="shared" si="303"/>
        <v>0</v>
      </c>
      <c r="CE840" s="14">
        <f t="shared" si="304"/>
        <v>0</v>
      </c>
      <c r="CG840" s="14">
        <f t="shared" si="305"/>
        <v>0</v>
      </c>
      <c r="CI840" s="14">
        <f t="shared" si="306"/>
        <v>0</v>
      </c>
      <c r="CK840" s="14">
        <f t="shared" si="307"/>
        <v>0</v>
      </c>
      <c r="CM840" s="14">
        <f t="shared" si="308"/>
        <v>0</v>
      </c>
      <c r="CO840" s="14">
        <f t="shared" si="309"/>
        <v>0</v>
      </c>
      <c r="CQ840" s="14">
        <f t="shared" si="310"/>
        <v>0</v>
      </c>
      <c r="CS840" s="14">
        <f t="shared" si="311"/>
        <v>0</v>
      </c>
    </row>
    <row r="841" spans="2:97" x14ac:dyDescent="0.35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6" t="s">
        <v>1473</v>
      </c>
      <c r="AY841" s="14">
        <f t="shared" si="288"/>
        <v>0</v>
      </c>
      <c r="BA841" s="14">
        <f t="shared" si="289"/>
        <v>0</v>
      </c>
      <c r="BC841" s="14">
        <f t="shared" si="290"/>
        <v>0</v>
      </c>
      <c r="BE841" s="14">
        <f t="shared" si="291"/>
        <v>0</v>
      </c>
      <c r="BG841" s="14">
        <f t="shared" si="292"/>
        <v>0</v>
      </c>
      <c r="BI841" s="14">
        <f t="shared" si="293"/>
        <v>0</v>
      </c>
      <c r="BK841" s="14">
        <f t="shared" si="294"/>
        <v>0</v>
      </c>
      <c r="BM841" s="14">
        <f t="shared" si="295"/>
        <v>0</v>
      </c>
      <c r="BO841" s="14">
        <f t="shared" si="296"/>
        <v>0</v>
      </c>
      <c r="BQ841" s="14">
        <f t="shared" si="297"/>
        <v>0</v>
      </c>
      <c r="BS841" s="14">
        <f t="shared" si="298"/>
        <v>0</v>
      </c>
      <c r="BU841" s="14">
        <f t="shared" si="299"/>
        <v>0</v>
      </c>
      <c r="BW841" s="14">
        <f t="shared" si="300"/>
        <v>0</v>
      </c>
      <c r="BY841" s="14">
        <f t="shared" si="301"/>
        <v>0</v>
      </c>
      <c r="CA841" s="14">
        <f t="shared" si="302"/>
        <v>0</v>
      </c>
      <c r="CC841" s="14">
        <f t="shared" si="303"/>
        <v>0</v>
      </c>
      <c r="CE841" s="14">
        <f t="shared" si="304"/>
        <v>0</v>
      </c>
      <c r="CG841" s="14">
        <f t="shared" si="305"/>
        <v>0</v>
      </c>
      <c r="CI841" s="14">
        <f t="shared" si="306"/>
        <v>0</v>
      </c>
      <c r="CK841" s="14">
        <f t="shared" si="307"/>
        <v>0</v>
      </c>
      <c r="CM841" s="14">
        <f t="shared" si="308"/>
        <v>0</v>
      </c>
      <c r="CO841" s="14">
        <f t="shared" si="309"/>
        <v>0</v>
      </c>
      <c r="CQ841" s="14">
        <f t="shared" si="310"/>
        <v>0</v>
      </c>
      <c r="CS841" s="14">
        <f t="shared" si="311"/>
        <v>0</v>
      </c>
    </row>
    <row r="842" spans="2:97" x14ac:dyDescent="0.35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6" t="s">
        <v>1473</v>
      </c>
      <c r="AY842" s="14">
        <f t="shared" ref="AY842:AY905" si="312">IF(LEFT(B842,1)="O","Orange",IF(LEFT(B842,1)="B","Blue",IF(LEFT(B842,1)="Y","Yellow",IF(LEFT(B842,1)="P","Pink",IF(LEFT(B842,1)="G","Green",0)))))</f>
        <v>0</v>
      </c>
      <c r="BA842" s="14">
        <f t="shared" ref="BA842:BA905" si="313">IF(LEFT(D842,1)="O","Orange",IF(LEFT(D842,1)="B","Blue",IF(LEFT(D842,1)="Y","Yellow",IF(LEFT(D842,1)="P","Pink",IF(LEFT(D842,1)="G","Green",0)))))</f>
        <v>0</v>
      </c>
      <c r="BC842" s="14">
        <f t="shared" ref="BC842:BC905" si="314">IF(LEFT(F842,1)="O","Orange",IF(LEFT(F842,1)="B","Blue",IF(LEFT(F842,1)="Y","Yellow",IF(LEFT(F842,1)="P","Pink",IF(LEFT(F842,1)="G","Green",0)))))</f>
        <v>0</v>
      </c>
      <c r="BE842" s="14">
        <f t="shared" ref="BE842:BE905" si="315">IF(LEFT(H842,1)="O","Orange",IF(LEFT(H842,1)="B","Blue",IF(LEFT(H842,1)="Y","Yellow",IF(LEFT(H842,1)="P","Pink",IF(LEFT(H842,1)="G","Green",0)))))</f>
        <v>0</v>
      </c>
      <c r="BG842" s="14">
        <f t="shared" ref="BG842:BG905" si="316">IF(LEFT(J842,1)="O","Orange",IF(LEFT(J842,1)="B","Blue",IF(LEFT(J842,1)="Y","Yellow",IF(LEFT(J842,1)="P","Pink",IF(LEFT(J842,1)="G","Green",0)))))</f>
        <v>0</v>
      </c>
      <c r="BI842" s="14">
        <f t="shared" ref="BI842:BI905" si="317">IF(LEFT(L842,1)="O","Orange",IF(LEFT(L842,1)="B","Blue",IF(LEFT(L842,1)="Y","Yellow",IF(LEFT(L842,1)="P","Pink",IF(LEFT(L842,1)="G","Green",0)))))</f>
        <v>0</v>
      </c>
      <c r="BK842" s="14">
        <f t="shared" ref="BK842:BK905" si="318">IF(LEFT(N842,1)="O","Orange",IF(LEFT(N842,1)="B","Blue",IF(LEFT(N842,1)="Y","Yellow",IF(LEFT(N842,1)="P","Pink",IF(LEFT(N842,1)="G","Green",0)))))</f>
        <v>0</v>
      </c>
      <c r="BM842" s="14">
        <f t="shared" ref="BM842:BM905" si="319">IF(LEFT(P842,1)="O","Orange",IF(LEFT(P842,1)="B","Blue",IF(LEFT(P842,1)="Y","Yellow",IF(LEFT(P842,1)="P","Pink",IF(LEFT(P842,1)="G","Green",0)))))</f>
        <v>0</v>
      </c>
      <c r="BO842" s="14">
        <f t="shared" ref="BO842:BO905" si="320">IF(LEFT(R842,1)="O","Orange",IF(LEFT(R842,1)="B","Blue",IF(LEFT(R842,1)="Y","Yellow",IF(LEFT(R842,1)="P","Pink",IF(LEFT(R842,1)="G","Green",0)))))</f>
        <v>0</v>
      </c>
      <c r="BQ842" s="14">
        <f t="shared" ref="BQ842:BQ905" si="321">IF(LEFT(T842,1)="O","Orange",IF(LEFT(T842,1)="B","Blue",IF(LEFT(T842,1)="Y","Yellow",IF(LEFT(T842,1)="P","Pink",IF(LEFT(T842,1)="G","Green",0)))))</f>
        <v>0</v>
      </c>
      <c r="BS842" s="14">
        <f t="shared" ref="BS842:BS905" si="322">IF(LEFT(V842,1)="O","Orange",IF(LEFT(V842,1)="B","Blue",IF(LEFT(V842,1)="Y","Yellow",IF(LEFT(V842,1)="P","Pink",IF(LEFT(V842,1)="G","Green",0)))))</f>
        <v>0</v>
      </c>
      <c r="BU842" s="14">
        <f t="shared" ref="BU842:BU905" si="323">IF(LEFT(X842,1)="O","Orange",IF(LEFT(X842,1)="B","Blue",IF(LEFT(X842,1)="Y","Yellow",IF(LEFT(X842,1)="P","Pink",IF(LEFT(X842,1)="G","Green",0)))))</f>
        <v>0</v>
      </c>
      <c r="BW842" s="14">
        <f t="shared" ref="BW842:BW905" si="324">IF(LEFT(Z842,1)="O","Orange",IF(LEFT(Z842,1)="B","Blue",IF(LEFT(Z842,1)="Y","Yellow",IF(LEFT(Z842,1)="P","Pink",IF(LEFT(Z842,1)="G","Green",0)))))</f>
        <v>0</v>
      </c>
      <c r="BY842" s="14">
        <f t="shared" ref="BY842:BY905" si="325">IF(LEFT(AB842,1)="O","Orange",IF(LEFT(AB842,1)="B","Blue",IF(LEFT(AB842,1)="Y","Yellow",IF(LEFT(AB842,1)="P","Pink",IF(LEFT(AB842,1)="G","Green",0)))))</f>
        <v>0</v>
      </c>
      <c r="CA842" s="14">
        <f t="shared" ref="CA842:CA905" si="326">IF(LEFT(AD842,1)="O","Orange",IF(LEFT(AD842,1)="B","Blue",IF(LEFT(AD842,1)="Y","Yellow",IF(LEFT(AD842,1)="P","Pink",IF(LEFT(AD842,1)="G","Green",0)))))</f>
        <v>0</v>
      </c>
      <c r="CC842" s="14">
        <f t="shared" ref="CC842:CC905" si="327">IF(LEFT(AF842,1)="O","Orange",IF(LEFT(AF842,1)="B","Blue",IF(LEFT(AF842,1)="Y","Yellow",IF(LEFT(AF842,1)="P","Pink",IF(LEFT(AF842,1)="G","Green",0)))))</f>
        <v>0</v>
      </c>
      <c r="CE842" s="14">
        <f t="shared" ref="CE842:CE905" si="328">IF(LEFT(AH842,1)="O","Orange",IF(LEFT(AH842,1)="B","Blue",IF(LEFT(AH842,1)="Y","Yellow",IF(LEFT(AH842,1)="P","Pink",IF(LEFT(AH842,1)="G","Green",0)))))</f>
        <v>0</v>
      </c>
      <c r="CG842" s="14">
        <f t="shared" ref="CG842:CG905" si="329">IF(LEFT(AJ842,1)="O","Orange",IF(LEFT(AJ842,1)="B","Blue",IF(LEFT(AJ842,1)="Y","Yellow",IF(LEFT(AJ842,1)="P","Pink",IF(LEFT(AJ842,1)="G","Green",0)))))</f>
        <v>0</v>
      </c>
      <c r="CI842" s="14">
        <f t="shared" ref="CI842:CI905" si="330">IF(LEFT(AL842,1)="O","Orange",IF(LEFT(AL842,1)="B","Blue",IF(LEFT(AL842,1)="Y","Yellow",IF(LEFT(AL842,1)="P","Pink",IF(LEFT(AL842,1)="G","Green",0)))))</f>
        <v>0</v>
      </c>
      <c r="CK842" s="14">
        <f t="shared" ref="CK842:CK905" si="331">IF(LEFT(AN842,1)="O","Orange",IF(LEFT(AN842,1)="B","Blue",IF(LEFT(AN842,1)="Y","Yellow",IF(LEFT(AN842,1)="P","Pink",IF(LEFT(AN842,1)="G","Green",0)))))</f>
        <v>0</v>
      </c>
      <c r="CM842" s="14">
        <f t="shared" ref="CM842:CM905" si="332">IF(LEFT(AP842,1)="O","Orange",IF(LEFT(AP842,1)="B","Blue",IF(LEFT(AP842,1)="Y","Yellow",IF(LEFT(AP842,1)="P","Pink",IF(LEFT(AP842,1)="G","Green",0)))))</f>
        <v>0</v>
      </c>
      <c r="CO842" s="14">
        <f t="shared" ref="CO842:CO905" si="333">IF(LEFT(AR842,1)="O","Orange",IF(LEFT(AR842,1)="B","Blue",IF(LEFT(AR842,1)="Y","Yellow",IF(LEFT(AR842,1)="P","Pink",IF(LEFT(AR842,1)="G","Green",0)))))</f>
        <v>0</v>
      </c>
      <c r="CQ842" s="14">
        <f t="shared" ref="CQ842:CQ905" si="334">IF(LEFT(AT842,1)="O","Orange",IF(LEFT(AT842,1)="B","Blue",IF(LEFT(AT842,1)="Y","Yellow",IF(LEFT(AT842,1)="P","Pink",IF(LEFT(AT842,1)="G","Green",0)))))</f>
        <v>0</v>
      </c>
      <c r="CS842" s="14">
        <f t="shared" ref="CS842:CS905" si="335">IF(LEFT(AV842,1)="O","Orange",IF(LEFT(AV842,1)="B","Blue",IF(LEFT(AV842,1)="Y","Yellow",IF(LEFT(AV842,1)="P","Pink",IF(LEFT(AV842,1)="G","Green",0)))))</f>
        <v>0</v>
      </c>
    </row>
    <row r="843" spans="2:97" x14ac:dyDescent="0.35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6" t="s">
        <v>1473</v>
      </c>
      <c r="AY843" s="14">
        <f t="shared" si="312"/>
        <v>0</v>
      </c>
      <c r="BA843" s="14">
        <f t="shared" si="313"/>
        <v>0</v>
      </c>
      <c r="BC843" s="14">
        <f t="shared" si="314"/>
        <v>0</v>
      </c>
      <c r="BE843" s="14">
        <f t="shared" si="315"/>
        <v>0</v>
      </c>
      <c r="BG843" s="14">
        <f t="shared" si="316"/>
        <v>0</v>
      </c>
      <c r="BI843" s="14">
        <f t="shared" si="317"/>
        <v>0</v>
      </c>
      <c r="BK843" s="14">
        <f t="shared" si="318"/>
        <v>0</v>
      </c>
      <c r="BM843" s="14">
        <f t="shared" si="319"/>
        <v>0</v>
      </c>
      <c r="BO843" s="14">
        <f t="shared" si="320"/>
        <v>0</v>
      </c>
      <c r="BQ843" s="14">
        <f t="shared" si="321"/>
        <v>0</v>
      </c>
      <c r="BS843" s="14">
        <f t="shared" si="322"/>
        <v>0</v>
      </c>
      <c r="BU843" s="14">
        <f t="shared" si="323"/>
        <v>0</v>
      </c>
      <c r="BW843" s="14">
        <f t="shared" si="324"/>
        <v>0</v>
      </c>
      <c r="BY843" s="14">
        <f t="shared" si="325"/>
        <v>0</v>
      </c>
      <c r="CA843" s="14">
        <f t="shared" si="326"/>
        <v>0</v>
      </c>
      <c r="CC843" s="14">
        <f t="shared" si="327"/>
        <v>0</v>
      </c>
      <c r="CE843" s="14">
        <f t="shared" si="328"/>
        <v>0</v>
      </c>
      <c r="CG843" s="14">
        <f t="shared" si="329"/>
        <v>0</v>
      </c>
      <c r="CI843" s="14">
        <f t="shared" si="330"/>
        <v>0</v>
      </c>
      <c r="CK843" s="14">
        <f t="shared" si="331"/>
        <v>0</v>
      </c>
      <c r="CM843" s="14">
        <f t="shared" si="332"/>
        <v>0</v>
      </c>
      <c r="CO843" s="14">
        <f t="shared" si="333"/>
        <v>0</v>
      </c>
      <c r="CQ843" s="14">
        <f t="shared" si="334"/>
        <v>0</v>
      </c>
      <c r="CS843" s="14">
        <f t="shared" si="335"/>
        <v>0</v>
      </c>
    </row>
    <row r="844" spans="2:97" x14ac:dyDescent="0.35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6" t="s">
        <v>1473</v>
      </c>
      <c r="AY844" s="14">
        <f t="shared" si="312"/>
        <v>0</v>
      </c>
      <c r="BA844" s="14">
        <f t="shared" si="313"/>
        <v>0</v>
      </c>
      <c r="BC844" s="14">
        <f t="shared" si="314"/>
        <v>0</v>
      </c>
      <c r="BE844" s="14">
        <f t="shared" si="315"/>
        <v>0</v>
      </c>
      <c r="BG844" s="14">
        <f t="shared" si="316"/>
        <v>0</v>
      </c>
      <c r="BI844" s="14">
        <f t="shared" si="317"/>
        <v>0</v>
      </c>
      <c r="BK844" s="14">
        <f t="shared" si="318"/>
        <v>0</v>
      </c>
      <c r="BM844" s="14">
        <f t="shared" si="319"/>
        <v>0</v>
      </c>
      <c r="BO844" s="14">
        <f t="shared" si="320"/>
        <v>0</v>
      </c>
      <c r="BQ844" s="14">
        <f t="shared" si="321"/>
        <v>0</v>
      </c>
      <c r="BS844" s="14">
        <f t="shared" si="322"/>
        <v>0</v>
      </c>
      <c r="BU844" s="14">
        <f t="shared" si="323"/>
        <v>0</v>
      </c>
      <c r="BW844" s="14">
        <f t="shared" si="324"/>
        <v>0</v>
      </c>
      <c r="BY844" s="14">
        <f t="shared" si="325"/>
        <v>0</v>
      </c>
      <c r="CA844" s="14">
        <f t="shared" si="326"/>
        <v>0</v>
      </c>
      <c r="CC844" s="14">
        <f t="shared" si="327"/>
        <v>0</v>
      </c>
      <c r="CE844" s="14">
        <f t="shared" si="328"/>
        <v>0</v>
      </c>
      <c r="CG844" s="14">
        <f t="shared" si="329"/>
        <v>0</v>
      </c>
      <c r="CI844" s="14">
        <f t="shared" si="330"/>
        <v>0</v>
      </c>
      <c r="CK844" s="14">
        <f t="shared" si="331"/>
        <v>0</v>
      </c>
      <c r="CM844" s="14">
        <f t="shared" si="332"/>
        <v>0</v>
      </c>
      <c r="CO844" s="14">
        <f t="shared" si="333"/>
        <v>0</v>
      </c>
      <c r="CQ844" s="14">
        <f t="shared" si="334"/>
        <v>0</v>
      </c>
      <c r="CS844" s="14">
        <f t="shared" si="335"/>
        <v>0</v>
      </c>
    </row>
    <row r="845" spans="2:97" x14ac:dyDescent="0.3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6" t="s">
        <v>1473</v>
      </c>
      <c r="AY845" s="14">
        <f t="shared" si="312"/>
        <v>0</v>
      </c>
      <c r="BA845" s="14">
        <f t="shared" si="313"/>
        <v>0</v>
      </c>
      <c r="BC845" s="14">
        <f t="shared" si="314"/>
        <v>0</v>
      </c>
      <c r="BE845" s="14">
        <f t="shared" si="315"/>
        <v>0</v>
      </c>
      <c r="BG845" s="14">
        <f t="shared" si="316"/>
        <v>0</v>
      </c>
      <c r="BI845" s="14">
        <f t="shared" si="317"/>
        <v>0</v>
      </c>
      <c r="BK845" s="14">
        <f t="shared" si="318"/>
        <v>0</v>
      </c>
      <c r="BM845" s="14">
        <f t="shared" si="319"/>
        <v>0</v>
      </c>
      <c r="BO845" s="14">
        <f t="shared" si="320"/>
        <v>0</v>
      </c>
      <c r="BQ845" s="14">
        <f t="shared" si="321"/>
        <v>0</v>
      </c>
      <c r="BS845" s="14">
        <f t="shared" si="322"/>
        <v>0</v>
      </c>
      <c r="BU845" s="14">
        <f t="shared" si="323"/>
        <v>0</v>
      </c>
      <c r="BW845" s="14">
        <f t="shared" si="324"/>
        <v>0</v>
      </c>
      <c r="BY845" s="14">
        <f t="shared" si="325"/>
        <v>0</v>
      </c>
      <c r="CA845" s="14">
        <f t="shared" si="326"/>
        <v>0</v>
      </c>
      <c r="CC845" s="14">
        <f t="shared" si="327"/>
        <v>0</v>
      </c>
      <c r="CE845" s="14">
        <f t="shared" si="328"/>
        <v>0</v>
      </c>
      <c r="CG845" s="14">
        <f t="shared" si="329"/>
        <v>0</v>
      </c>
      <c r="CI845" s="14">
        <f t="shared" si="330"/>
        <v>0</v>
      </c>
      <c r="CK845" s="14">
        <f t="shared" si="331"/>
        <v>0</v>
      </c>
      <c r="CM845" s="14">
        <f t="shared" si="332"/>
        <v>0</v>
      </c>
      <c r="CO845" s="14">
        <f t="shared" si="333"/>
        <v>0</v>
      </c>
      <c r="CQ845" s="14">
        <f t="shared" si="334"/>
        <v>0</v>
      </c>
      <c r="CS845" s="14">
        <f t="shared" si="335"/>
        <v>0</v>
      </c>
    </row>
    <row r="846" spans="2:97" x14ac:dyDescent="0.35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6" t="s">
        <v>1473</v>
      </c>
      <c r="AY846" s="14">
        <f t="shared" si="312"/>
        <v>0</v>
      </c>
      <c r="BA846" s="14">
        <f t="shared" si="313"/>
        <v>0</v>
      </c>
      <c r="BC846" s="14">
        <f t="shared" si="314"/>
        <v>0</v>
      </c>
      <c r="BE846" s="14">
        <f t="shared" si="315"/>
        <v>0</v>
      </c>
      <c r="BG846" s="14">
        <f t="shared" si="316"/>
        <v>0</v>
      </c>
      <c r="BI846" s="14">
        <f t="shared" si="317"/>
        <v>0</v>
      </c>
      <c r="BK846" s="14">
        <f t="shared" si="318"/>
        <v>0</v>
      </c>
      <c r="BM846" s="14">
        <f t="shared" si="319"/>
        <v>0</v>
      </c>
      <c r="BO846" s="14">
        <f t="shared" si="320"/>
        <v>0</v>
      </c>
      <c r="BQ846" s="14">
        <f t="shared" si="321"/>
        <v>0</v>
      </c>
      <c r="BS846" s="14">
        <f t="shared" si="322"/>
        <v>0</v>
      </c>
      <c r="BU846" s="14">
        <f t="shared" si="323"/>
        <v>0</v>
      </c>
      <c r="BW846" s="14">
        <f t="shared" si="324"/>
        <v>0</v>
      </c>
      <c r="BY846" s="14">
        <f t="shared" si="325"/>
        <v>0</v>
      </c>
      <c r="CA846" s="14">
        <f t="shared" si="326"/>
        <v>0</v>
      </c>
      <c r="CC846" s="14">
        <f t="shared" si="327"/>
        <v>0</v>
      </c>
      <c r="CE846" s="14">
        <f t="shared" si="328"/>
        <v>0</v>
      </c>
      <c r="CG846" s="14">
        <f t="shared" si="329"/>
        <v>0</v>
      </c>
      <c r="CI846" s="14">
        <f t="shared" si="330"/>
        <v>0</v>
      </c>
      <c r="CK846" s="14">
        <f t="shared" si="331"/>
        <v>0</v>
      </c>
      <c r="CM846" s="14">
        <f t="shared" si="332"/>
        <v>0</v>
      </c>
      <c r="CO846" s="14">
        <f t="shared" si="333"/>
        <v>0</v>
      </c>
      <c r="CQ846" s="14">
        <f t="shared" si="334"/>
        <v>0</v>
      </c>
      <c r="CS846" s="14">
        <f t="shared" si="335"/>
        <v>0</v>
      </c>
    </row>
    <row r="847" spans="2:97" x14ac:dyDescent="0.35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6" t="s">
        <v>1473</v>
      </c>
      <c r="AY847" s="14">
        <f t="shared" si="312"/>
        <v>0</v>
      </c>
      <c r="BA847" s="14">
        <f t="shared" si="313"/>
        <v>0</v>
      </c>
      <c r="BC847" s="14">
        <f t="shared" si="314"/>
        <v>0</v>
      </c>
      <c r="BE847" s="14">
        <f t="shared" si="315"/>
        <v>0</v>
      </c>
      <c r="BG847" s="14">
        <f t="shared" si="316"/>
        <v>0</v>
      </c>
      <c r="BI847" s="14">
        <f t="shared" si="317"/>
        <v>0</v>
      </c>
      <c r="BK847" s="14">
        <f t="shared" si="318"/>
        <v>0</v>
      </c>
      <c r="BM847" s="14">
        <f t="shared" si="319"/>
        <v>0</v>
      </c>
      <c r="BO847" s="14">
        <f t="shared" si="320"/>
        <v>0</v>
      </c>
      <c r="BQ847" s="14">
        <f t="shared" si="321"/>
        <v>0</v>
      </c>
      <c r="BS847" s="14">
        <f t="shared" si="322"/>
        <v>0</v>
      </c>
      <c r="BU847" s="14">
        <f t="shared" si="323"/>
        <v>0</v>
      </c>
      <c r="BW847" s="14">
        <f t="shared" si="324"/>
        <v>0</v>
      </c>
      <c r="BY847" s="14">
        <f t="shared" si="325"/>
        <v>0</v>
      </c>
      <c r="CA847" s="14">
        <f t="shared" si="326"/>
        <v>0</v>
      </c>
      <c r="CC847" s="14">
        <f t="shared" si="327"/>
        <v>0</v>
      </c>
      <c r="CE847" s="14">
        <f t="shared" si="328"/>
        <v>0</v>
      </c>
      <c r="CG847" s="14">
        <f t="shared" si="329"/>
        <v>0</v>
      </c>
      <c r="CI847" s="14">
        <f t="shared" si="330"/>
        <v>0</v>
      </c>
      <c r="CK847" s="14">
        <f t="shared" si="331"/>
        <v>0</v>
      </c>
      <c r="CM847" s="14">
        <f t="shared" si="332"/>
        <v>0</v>
      </c>
      <c r="CO847" s="14">
        <f t="shared" si="333"/>
        <v>0</v>
      </c>
      <c r="CQ847" s="14">
        <f t="shared" si="334"/>
        <v>0</v>
      </c>
      <c r="CS847" s="14">
        <f t="shared" si="335"/>
        <v>0</v>
      </c>
    </row>
    <row r="848" spans="2:97" x14ac:dyDescent="0.35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6" t="s">
        <v>1473</v>
      </c>
      <c r="AY848" s="14">
        <f t="shared" si="312"/>
        <v>0</v>
      </c>
      <c r="BA848" s="14">
        <f t="shared" si="313"/>
        <v>0</v>
      </c>
      <c r="BC848" s="14">
        <f t="shared" si="314"/>
        <v>0</v>
      </c>
      <c r="BE848" s="14">
        <f t="shared" si="315"/>
        <v>0</v>
      </c>
      <c r="BG848" s="14">
        <f t="shared" si="316"/>
        <v>0</v>
      </c>
      <c r="BI848" s="14">
        <f t="shared" si="317"/>
        <v>0</v>
      </c>
      <c r="BK848" s="14">
        <f t="shared" si="318"/>
        <v>0</v>
      </c>
      <c r="BM848" s="14">
        <f t="shared" si="319"/>
        <v>0</v>
      </c>
      <c r="BO848" s="14">
        <f t="shared" si="320"/>
        <v>0</v>
      </c>
      <c r="BQ848" s="14">
        <f t="shared" si="321"/>
        <v>0</v>
      </c>
      <c r="BS848" s="14">
        <f t="shared" si="322"/>
        <v>0</v>
      </c>
      <c r="BU848" s="14">
        <f t="shared" si="323"/>
        <v>0</v>
      </c>
      <c r="BW848" s="14">
        <f t="shared" si="324"/>
        <v>0</v>
      </c>
      <c r="BY848" s="14">
        <f t="shared" si="325"/>
        <v>0</v>
      </c>
      <c r="CA848" s="14">
        <f t="shared" si="326"/>
        <v>0</v>
      </c>
      <c r="CC848" s="14">
        <f t="shared" si="327"/>
        <v>0</v>
      </c>
      <c r="CE848" s="14">
        <f t="shared" si="328"/>
        <v>0</v>
      </c>
      <c r="CG848" s="14">
        <f t="shared" si="329"/>
        <v>0</v>
      </c>
      <c r="CI848" s="14">
        <f t="shared" si="330"/>
        <v>0</v>
      </c>
      <c r="CK848" s="14">
        <f t="shared" si="331"/>
        <v>0</v>
      </c>
      <c r="CM848" s="14">
        <f t="shared" si="332"/>
        <v>0</v>
      </c>
      <c r="CO848" s="14">
        <f t="shared" si="333"/>
        <v>0</v>
      </c>
      <c r="CQ848" s="14">
        <f t="shared" si="334"/>
        <v>0</v>
      </c>
      <c r="CS848" s="14">
        <f t="shared" si="335"/>
        <v>0</v>
      </c>
    </row>
    <row r="849" spans="2:97" x14ac:dyDescent="0.35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6" t="s">
        <v>1473</v>
      </c>
      <c r="AY849" s="14">
        <f t="shared" si="312"/>
        <v>0</v>
      </c>
      <c r="BA849" s="14">
        <f t="shared" si="313"/>
        <v>0</v>
      </c>
      <c r="BC849" s="14">
        <f t="shared" si="314"/>
        <v>0</v>
      </c>
      <c r="BE849" s="14">
        <f t="shared" si="315"/>
        <v>0</v>
      </c>
      <c r="BG849" s="14">
        <f t="shared" si="316"/>
        <v>0</v>
      </c>
      <c r="BI849" s="14">
        <f t="shared" si="317"/>
        <v>0</v>
      </c>
      <c r="BK849" s="14">
        <f t="shared" si="318"/>
        <v>0</v>
      </c>
      <c r="BM849" s="14">
        <f t="shared" si="319"/>
        <v>0</v>
      </c>
      <c r="BO849" s="14">
        <f t="shared" si="320"/>
        <v>0</v>
      </c>
      <c r="BQ849" s="14">
        <f t="shared" si="321"/>
        <v>0</v>
      </c>
      <c r="BS849" s="14">
        <f t="shared" si="322"/>
        <v>0</v>
      </c>
      <c r="BU849" s="14">
        <f t="shared" si="323"/>
        <v>0</v>
      </c>
      <c r="BW849" s="14">
        <f t="shared" si="324"/>
        <v>0</v>
      </c>
      <c r="BY849" s="14">
        <f t="shared" si="325"/>
        <v>0</v>
      </c>
      <c r="CA849" s="14">
        <f t="shared" si="326"/>
        <v>0</v>
      </c>
      <c r="CC849" s="14">
        <f t="shared" si="327"/>
        <v>0</v>
      </c>
      <c r="CE849" s="14">
        <f t="shared" si="328"/>
        <v>0</v>
      </c>
      <c r="CG849" s="14">
        <f t="shared" si="329"/>
        <v>0</v>
      </c>
      <c r="CI849" s="14">
        <f t="shared" si="330"/>
        <v>0</v>
      </c>
      <c r="CK849" s="14">
        <f t="shared" si="331"/>
        <v>0</v>
      </c>
      <c r="CM849" s="14">
        <f t="shared" si="332"/>
        <v>0</v>
      </c>
      <c r="CO849" s="14">
        <f t="shared" si="333"/>
        <v>0</v>
      </c>
      <c r="CQ849" s="14">
        <f t="shared" si="334"/>
        <v>0</v>
      </c>
      <c r="CS849" s="14">
        <f t="shared" si="335"/>
        <v>0</v>
      </c>
    </row>
    <row r="850" spans="2:97" x14ac:dyDescent="0.35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6" t="s">
        <v>1473</v>
      </c>
      <c r="AY850" s="14">
        <f t="shared" si="312"/>
        <v>0</v>
      </c>
      <c r="BA850" s="14">
        <f t="shared" si="313"/>
        <v>0</v>
      </c>
      <c r="BC850" s="14">
        <f t="shared" si="314"/>
        <v>0</v>
      </c>
      <c r="BE850" s="14">
        <f t="shared" si="315"/>
        <v>0</v>
      </c>
      <c r="BG850" s="14">
        <f t="shared" si="316"/>
        <v>0</v>
      </c>
      <c r="BI850" s="14">
        <f t="shared" si="317"/>
        <v>0</v>
      </c>
      <c r="BK850" s="14">
        <f t="shared" si="318"/>
        <v>0</v>
      </c>
      <c r="BM850" s="14">
        <f t="shared" si="319"/>
        <v>0</v>
      </c>
      <c r="BO850" s="14">
        <f t="shared" si="320"/>
        <v>0</v>
      </c>
      <c r="BQ850" s="14">
        <f t="shared" si="321"/>
        <v>0</v>
      </c>
      <c r="BS850" s="14">
        <f t="shared" si="322"/>
        <v>0</v>
      </c>
      <c r="BU850" s="14">
        <f t="shared" si="323"/>
        <v>0</v>
      </c>
      <c r="BW850" s="14">
        <f t="shared" si="324"/>
        <v>0</v>
      </c>
      <c r="BY850" s="14">
        <f t="shared" si="325"/>
        <v>0</v>
      </c>
      <c r="CA850" s="14">
        <f t="shared" si="326"/>
        <v>0</v>
      </c>
      <c r="CC850" s="14">
        <f t="shared" si="327"/>
        <v>0</v>
      </c>
      <c r="CE850" s="14">
        <f t="shared" si="328"/>
        <v>0</v>
      </c>
      <c r="CG850" s="14">
        <f t="shared" si="329"/>
        <v>0</v>
      </c>
      <c r="CI850" s="14">
        <f t="shared" si="330"/>
        <v>0</v>
      </c>
      <c r="CK850" s="14">
        <f t="shared" si="331"/>
        <v>0</v>
      </c>
      <c r="CM850" s="14">
        <f t="shared" si="332"/>
        <v>0</v>
      </c>
      <c r="CO850" s="14">
        <f t="shared" si="333"/>
        <v>0</v>
      </c>
      <c r="CQ850" s="14">
        <f t="shared" si="334"/>
        <v>0</v>
      </c>
      <c r="CS850" s="14">
        <f t="shared" si="335"/>
        <v>0</v>
      </c>
    </row>
    <row r="851" spans="2:97" x14ac:dyDescent="0.35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6" t="s">
        <v>1473</v>
      </c>
      <c r="AY851" s="14">
        <f t="shared" si="312"/>
        <v>0</v>
      </c>
      <c r="BA851" s="14">
        <f t="shared" si="313"/>
        <v>0</v>
      </c>
      <c r="BC851" s="14">
        <f t="shared" si="314"/>
        <v>0</v>
      </c>
      <c r="BE851" s="14">
        <f t="shared" si="315"/>
        <v>0</v>
      </c>
      <c r="BG851" s="14">
        <f t="shared" si="316"/>
        <v>0</v>
      </c>
      <c r="BI851" s="14">
        <f t="shared" si="317"/>
        <v>0</v>
      </c>
      <c r="BK851" s="14">
        <f t="shared" si="318"/>
        <v>0</v>
      </c>
      <c r="BM851" s="14">
        <f t="shared" si="319"/>
        <v>0</v>
      </c>
      <c r="BO851" s="14">
        <f t="shared" si="320"/>
        <v>0</v>
      </c>
      <c r="BQ851" s="14">
        <f t="shared" si="321"/>
        <v>0</v>
      </c>
      <c r="BS851" s="14">
        <f t="shared" si="322"/>
        <v>0</v>
      </c>
      <c r="BU851" s="14">
        <f t="shared" si="323"/>
        <v>0</v>
      </c>
      <c r="BW851" s="14">
        <f t="shared" si="324"/>
        <v>0</v>
      </c>
      <c r="BY851" s="14">
        <f t="shared" si="325"/>
        <v>0</v>
      </c>
      <c r="CA851" s="14">
        <f t="shared" si="326"/>
        <v>0</v>
      </c>
      <c r="CC851" s="14">
        <f t="shared" si="327"/>
        <v>0</v>
      </c>
      <c r="CE851" s="14">
        <f t="shared" si="328"/>
        <v>0</v>
      </c>
      <c r="CG851" s="14">
        <f t="shared" si="329"/>
        <v>0</v>
      </c>
      <c r="CI851" s="14">
        <f t="shared" si="330"/>
        <v>0</v>
      </c>
      <c r="CK851" s="14">
        <f t="shared" si="331"/>
        <v>0</v>
      </c>
      <c r="CM851" s="14">
        <f t="shared" si="332"/>
        <v>0</v>
      </c>
      <c r="CO851" s="14">
        <f t="shared" si="333"/>
        <v>0</v>
      </c>
      <c r="CQ851" s="14">
        <f t="shared" si="334"/>
        <v>0</v>
      </c>
      <c r="CS851" s="14">
        <f t="shared" si="335"/>
        <v>0</v>
      </c>
    </row>
    <row r="852" spans="2:97" x14ac:dyDescent="0.35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6" t="s">
        <v>1473</v>
      </c>
      <c r="AY852" s="14">
        <f t="shared" si="312"/>
        <v>0</v>
      </c>
      <c r="BA852" s="14">
        <f t="shared" si="313"/>
        <v>0</v>
      </c>
      <c r="BC852" s="14">
        <f t="shared" si="314"/>
        <v>0</v>
      </c>
      <c r="BE852" s="14">
        <f t="shared" si="315"/>
        <v>0</v>
      </c>
      <c r="BG852" s="14">
        <f t="shared" si="316"/>
        <v>0</v>
      </c>
      <c r="BI852" s="14">
        <f t="shared" si="317"/>
        <v>0</v>
      </c>
      <c r="BK852" s="14">
        <f t="shared" si="318"/>
        <v>0</v>
      </c>
      <c r="BM852" s="14">
        <f t="shared" si="319"/>
        <v>0</v>
      </c>
      <c r="BO852" s="14">
        <f t="shared" si="320"/>
        <v>0</v>
      </c>
      <c r="BQ852" s="14">
        <f t="shared" si="321"/>
        <v>0</v>
      </c>
      <c r="BS852" s="14">
        <f t="shared" si="322"/>
        <v>0</v>
      </c>
      <c r="BU852" s="14">
        <f t="shared" si="323"/>
        <v>0</v>
      </c>
      <c r="BW852" s="14">
        <f t="shared" si="324"/>
        <v>0</v>
      </c>
      <c r="BY852" s="14">
        <f t="shared" si="325"/>
        <v>0</v>
      </c>
      <c r="CA852" s="14">
        <f t="shared" si="326"/>
        <v>0</v>
      </c>
      <c r="CC852" s="14">
        <f t="shared" si="327"/>
        <v>0</v>
      </c>
      <c r="CE852" s="14">
        <f t="shared" si="328"/>
        <v>0</v>
      </c>
      <c r="CG852" s="14">
        <f t="shared" si="329"/>
        <v>0</v>
      </c>
      <c r="CI852" s="14">
        <f t="shared" si="330"/>
        <v>0</v>
      </c>
      <c r="CK852" s="14">
        <f t="shared" si="331"/>
        <v>0</v>
      </c>
      <c r="CM852" s="14">
        <f t="shared" si="332"/>
        <v>0</v>
      </c>
      <c r="CO852" s="14">
        <f t="shared" si="333"/>
        <v>0</v>
      </c>
      <c r="CQ852" s="14">
        <f t="shared" si="334"/>
        <v>0</v>
      </c>
      <c r="CS852" s="14">
        <f t="shared" si="335"/>
        <v>0</v>
      </c>
    </row>
    <row r="853" spans="2:97" x14ac:dyDescent="0.35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6" t="s">
        <v>1473</v>
      </c>
      <c r="AY853" s="14">
        <f t="shared" si="312"/>
        <v>0</v>
      </c>
      <c r="BA853" s="14">
        <f t="shared" si="313"/>
        <v>0</v>
      </c>
      <c r="BC853" s="14">
        <f t="shared" si="314"/>
        <v>0</v>
      </c>
      <c r="BE853" s="14">
        <f t="shared" si="315"/>
        <v>0</v>
      </c>
      <c r="BG853" s="14">
        <f t="shared" si="316"/>
        <v>0</v>
      </c>
      <c r="BI853" s="14">
        <f t="shared" si="317"/>
        <v>0</v>
      </c>
      <c r="BK853" s="14">
        <f t="shared" si="318"/>
        <v>0</v>
      </c>
      <c r="BM853" s="14">
        <f t="shared" si="319"/>
        <v>0</v>
      </c>
      <c r="BO853" s="14">
        <f t="shared" si="320"/>
        <v>0</v>
      </c>
      <c r="BQ853" s="14">
        <f t="shared" si="321"/>
        <v>0</v>
      </c>
      <c r="BS853" s="14">
        <f t="shared" si="322"/>
        <v>0</v>
      </c>
      <c r="BU853" s="14">
        <f t="shared" si="323"/>
        <v>0</v>
      </c>
      <c r="BW853" s="14">
        <f t="shared" si="324"/>
        <v>0</v>
      </c>
      <c r="BY853" s="14">
        <f t="shared" si="325"/>
        <v>0</v>
      </c>
      <c r="CA853" s="14">
        <f t="shared" si="326"/>
        <v>0</v>
      </c>
      <c r="CC853" s="14">
        <f t="shared" si="327"/>
        <v>0</v>
      </c>
      <c r="CE853" s="14">
        <f t="shared" si="328"/>
        <v>0</v>
      </c>
      <c r="CG853" s="14">
        <f t="shared" si="329"/>
        <v>0</v>
      </c>
      <c r="CI853" s="14">
        <f t="shared" si="330"/>
        <v>0</v>
      </c>
      <c r="CK853" s="14">
        <f t="shared" si="331"/>
        <v>0</v>
      </c>
      <c r="CM853" s="14">
        <f t="shared" si="332"/>
        <v>0</v>
      </c>
      <c r="CO853" s="14">
        <f t="shared" si="333"/>
        <v>0</v>
      </c>
      <c r="CQ853" s="14">
        <f t="shared" si="334"/>
        <v>0</v>
      </c>
      <c r="CS853" s="14">
        <f t="shared" si="335"/>
        <v>0</v>
      </c>
    </row>
    <row r="854" spans="2:97" x14ac:dyDescent="0.35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6" t="s">
        <v>1473</v>
      </c>
      <c r="AY854" s="14">
        <f t="shared" si="312"/>
        <v>0</v>
      </c>
      <c r="BA854" s="14">
        <f t="shared" si="313"/>
        <v>0</v>
      </c>
      <c r="BC854" s="14">
        <f t="shared" si="314"/>
        <v>0</v>
      </c>
      <c r="BE854" s="14">
        <f t="shared" si="315"/>
        <v>0</v>
      </c>
      <c r="BG854" s="14">
        <f t="shared" si="316"/>
        <v>0</v>
      </c>
      <c r="BI854" s="14">
        <f t="shared" si="317"/>
        <v>0</v>
      </c>
      <c r="BK854" s="14">
        <f t="shared" si="318"/>
        <v>0</v>
      </c>
      <c r="BM854" s="14">
        <f t="shared" si="319"/>
        <v>0</v>
      </c>
      <c r="BO854" s="14">
        <f t="shared" si="320"/>
        <v>0</v>
      </c>
      <c r="BQ854" s="14">
        <f t="shared" si="321"/>
        <v>0</v>
      </c>
      <c r="BS854" s="14">
        <f t="shared" si="322"/>
        <v>0</v>
      </c>
      <c r="BU854" s="14">
        <f t="shared" si="323"/>
        <v>0</v>
      </c>
      <c r="BW854" s="14">
        <f t="shared" si="324"/>
        <v>0</v>
      </c>
      <c r="BY854" s="14">
        <f t="shared" si="325"/>
        <v>0</v>
      </c>
      <c r="CA854" s="14">
        <f t="shared" si="326"/>
        <v>0</v>
      </c>
      <c r="CC854" s="14">
        <f t="shared" si="327"/>
        <v>0</v>
      </c>
      <c r="CE854" s="14">
        <f t="shared" si="328"/>
        <v>0</v>
      </c>
      <c r="CG854" s="14">
        <f t="shared" si="329"/>
        <v>0</v>
      </c>
      <c r="CI854" s="14">
        <f t="shared" si="330"/>
        <v>0</v>
      </c>
      <c r="CK854" s="14">
        <f t="shared" si="331"/>
        <v>0</v>
      </c>
      <c r="CM854" s="14">
        <f t="shared" si="332"/>
        <v>0</v>
      </c>
      <c r="CO854" s="14">
        <f t="shared" si="333"/>
        <v>0</v>
      </c>
      <c r="CQ854" s="14">
        <f t="shared" si="334"/>
        <v>0</v>
      </c>
      <c r="CS854" s="14">
        <f t="shared" si="335"/>
        <v>0</v>
      </c>
    </row>
    <row r="855" spans="2:97" x14ac:dyDescent="0.3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6" t="s">
        <v>1473</v>
      </c>
      <c r="AY855" s="14">
        <f t="shared" si="312"/>
        <v>0</v>
      </c>
      <c r="BA855" s="14">
        <f t="shared" si="313"/>
        <v>0</v>
      </c>
      <c r="BC855" s="14">
        <f t="shared" si="314"/>
        <v>0</v>
      </c>
      <c r="BE855" s="14">
        <f t="shared" si="315"/>
        <v>0</v>
      </c>
      <c r="BG855" s="14">
        <f t="shared" si="316"/>
        <v>0</v>
      </c>
      <c r="BI855" s="14">
        <f t="shared" si="317"/>
        <v>0</v>
      </c>
      <c r="BK855" s="14">
        <f t="shared" si="318"/>
        <v>0</v>
      </c>
      <c r="BM855" s="14">
        <f t="shared" si="319"/>
        <v>0</v>
      </c>
      <c r="BO855" s="14">
        <f t="shared" si="320"/>
        <v>0</v>
      </c>
      <c r="BQ855" s="14">
        <f t="shared" si="321"/>
        <v>0</v>
      </c>
      <c r="BS855" s="14">
        <f t="shared" si="322"/>
        <v>0</v>
      </c>
      <c r="BU855" s="14">
        <f t="shared" si="323"/>
        <v>0</v>
      </c>
      <c r="BW855" s="14">
        <f t="shared" si="324"/>
        <v>0</v>
      </c>
      <c r="BY855" s="14">
        <f t="shared" si="325"/>
        <v>0</v>
      </c>
      <c r="CA855" s="14">
        <f t="shared" si="326"/>
        <v>0</v>
      </c>
      <c r="CC855" s="14">
        <f t="shared" si="327"/>
        <v>0</v>
      </c>
      <c r="CE855" s="14">
        <f t="shared" si="328"/>
        <v>0</v>
      </c>
      <c r="CG855" s="14">
        <f t="shared" si="329"/>
        <v>0</v>
      </c>
      <c r="CI855" s="14">
        <f t="shared" si="330"/>
        <v>0</v>
      </c>
      <c r="CK855" s="14">
        <f t="shared" si="331"/>
        <v>0</v>
      </c>
      <c r="CM855" s="14">
        <f t="shared" si="332"/>
        <v>0</v>
      </c>
      <c r="CO855" s="14">
        <f t="shared" si="333"/>
        <v>0</v>
      </c>
      <c r="CQ855" s="14">
        <f t="shared" si="334"/>
        <v>0</v>
      </c>
      <c r="CS855" s="14">
        <f t="shared" si="335"/>
        <v>0</v>
      </c>
    </row>
    <row r="856" spans="2:97" x14ac:dyDescent="0.35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6" t="s">
        <v>1473</v>
      </c>
      <c r="AY856" s="14">
        <f t="shared" si="312"/>
        <v>0</v>
      </c>
      <c r="BA856" s="14">
        <f t="shared" si="313"/>
        <v>0</v>
      </c>
      <c r="BC856" s="14">
        <f t="shared" si="314"/>
        <v>0</v>
      </c>
      <c r="BE856" s="14">
        <f t="shared" si="315"/>
        <v>0</v>
      </c>
      <c r="BG856" s="14">
        <f t="shared" si="316"/>
        <v>0</v>
      </c>
      <c r="BI856" s="14">
        <f t="shared" si="317"/>
        <v>0</v>
      </c>
      <c r="BK856" s="14">
        <f t="shared" si="318"/>
        <v>0</v>
      </c>
      <c r="BM856" s="14">
        <f t="shared" si="319"/>
        <v>0</v>
      </c>
      <c r="BO856" s="14">
        <f t="shared" si="320"/>
        <v>0</v>
      </c>
      <c r="BQ856" s="14">
        <f t="shared" si="321"/>
        <v>0</v>
      </c>
      <c r="BS856" s="14">
        <f t="shared" si="322"/>
        <v>0</v>
      </c>
      <c r="BU856" s="14">
        <f t="shared" si="323"/>
        <v>0</v>
      </c>
      <c r="BW856" s="14">
        <f t="shared" si="324"/>
        <v>0</v>
      </c>
      <c r="BY856" s="14">
        <f t="shared" si="325"/>
        <v>0</v>
      </c>
      <c r="CA856" s="14">
        <f t="shared" si="326"/>
        <v>0</v>
      </c>
      <c r="CC856" s="14">
        <f t="shared" si="327"/>
        <v>0</v>
      </c>
      <c r="CE856" s="14">
        <f t="shared" si="328"/>
        <v>0</v>
      </c>
      <c r="CG856" s="14">
        <f t="shared" si="329"/>
        <v>0</v>
      </c>
      <c r="CI856" s="14">
        <f t="shared" si="330"/>
        <v>0</v>
      </c>
      <c r="CK856" s="14">
        <f t="shared" si="331"/>
        <v>0</v>
      </c>
      <c r="CM856" s="14">
        <f t="shared" si="332"/>
        <v>0</v>
      </c>
      <c r="CO856" s="14">
        <f t="shared" si="333"/>
        <v>0</v>
      </c>
      <c r="CQ856" s="14">
        <f t="shared" si="334"/>
        <v>0</v>
      </c>
      <c r="CS856" s="14">
        <f t="shared" si="335"/>
        <v>0</v>
      </c>
    </row>
    <row r="857" spans="2:97" x14ac:dyDescent="0.35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6" t="s">
        <v>1473</v>
      </c>
      <c r="AY857" s="14">
        <f t="shared" si="312"/>
        <v>0</v>
      </c>
      <c r="BA857" s="14">
        <f t="shared" si="313"/>
        <v>0</v>
      </c>
      <c r="BC857" s="14">
        <f t="shared" si="314"/>
        <v>0</v>
      </c>
      <c r="BE857" s="14">
        <f t="shared" si="315"/>
        <v>0</v>
      </c>
      <c r="BG857" s="14">
        <f t="shared" si="316"/>
        <v>0</v>
      </c>
      <c r="BI857" s="14">
        <f t="shared" si="317"/>
        <v>0</v>
      </c>
      <c r="BK857" s="14">
        <f t="shared" si="318"/>
        <v>0</v>
      </c>
      <c r="BM857" s="14">
        <f t="shared" si="319"/>
        <v>0</v>
      </c>
      <c r="BO857" s="14">
        <f t="shared" si="320"/>
        <v>0</v>
      </c>
      <c r="BQ857" s="14">
        <f t="shared" si="321"/>
        <v>0</v>
      </c>
      <c r="BS857" s="14">
        <f t="shared" si="322"/>
        <v>0</v>
      </c>
      <c r="BU857" s="14">
        <f t="shared" si="323"/>
        <v>0</v>
      </c>
      <c r="BW857" s="14">
        <f t="shared" si="324"/>
        <v>0</v>
      </c>
      <c r="BY857" s="14">
        <f t="shared" si="325"/>
        <v>0</v>
      </c>
      <c r="CA857" s="14">
        <f t="shared" si="326"/>
        <v>0</v>
      </c>
      <c r="CC857" s="14">
        <f t="shared" si="327"/>
        <v>0</v>
      </c>
      <c r="CE857" s="14">
        <f t="shared" si="328"/>
        <v>0</v>
      </c>
      <c r="CG857" s="14">
        <f t="shared" si="329"/>
        <v>0</v>
      </c>
      <c r="CI857" s="14">
        <f t="shared" si="330"/>
        <v>0</v>
      </c>
      <c r="CK857" s="14">
        <f t="shared" si="331"/>
        <v>0</v>
      </c>
      <c r="CM857" s="14">
        <f t="shared" si="332"/>
        <v>0</v>
      </c>
      <c r="CO857" s="14">
        <f t="shared" si="333"/>
        <v>0</v>
      </c>
      <c r="CQ857" s="14">
        <f t="shared" si="334"/>
        <v>0</v>
      </c>
      <c r="CS857" s="14">
        <f t="shared" si="335"/>
        <v>0</v>
      </c>
    </row>
    <row r="858" spans="2:97" x14ac:dyDescent="0.35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6" t="s">
        <v>1473</v>
      </c>
      <c r="AY858" s="14">
        <f t="shared" si="312"/>
        <v>0</v>
      </c>
      <c r="BA858" s="14">
        <f t="shared" si="313"/>
        <v>0</v>
      </c>
      <c r="BC858" s="14">
        <f t="shared" si="314"/>
        <v>0</v>
      </c>
      <c r="BE858" s="14">
        <f t="shared" si="315"/>
        <v>0</v>
      </c>
      <c r="BG858" s="14">
        <f t="shared" si="316"/>
        <v>0</v>
      </c>
      <c r="BI858" s="14">
        <f t="shared" si="317"/>
        <v>0</v>
      </c>
      <c r="BK858" s="14">
        <f t="shared" si="318"/>
        <v>0</v>
      </c>
      <c r="BM858" s="14">
        <f t="shared" si="319"/>
        <v>0</v>
      </c>
      <c r="BO858" s="14">
        <f t="shared" si="320"/>
        <v>0</v>
      </c>
      <c r="BQ858" s="14">
        <f t="shared" si="321"/>
        <v>0</v>
      </c>
      <c r="BS858" s="14">
        <f t="shared" si="322"/>
        <v>0</v>
      </c>
      <c r="BU858" s="14">
        <f t="shared" si="323"/>
        <v>0</v>
      </c>
      <c r="BW858" s="14">
        <f t="shared" si="324"/>
        <v>0</v>
      </c>
      <c r="BY858" s="14">
        <f t="shared" si="325"/>
        <v>0</v>
      </c>
      <c r="CA858" s="14">
        <f t="shared" si="326"/>
        <v>0</v>
      </c>
      <c r="CC858" s="14">
        <f t="shared" si="327"/>
        <v>0</v>
      </c>
      <c r="CE858" s="14">
        <f t="shared" si="328"/>
        <v>0</v>
      </c>
      <c r="CG858" s="14">
        <f t="shared" si="329"/>
        <v>0</v>
      </c>
      <c r="CI858" s="14">
        <f t="shared" si="330"/>
        <v>0</v>
      </c>
      <c r="CK858" s="14">
        <f t="shared" si="331"/>
        <v>0</v>
      </c>
      <c r="CM858" s="14">
        <f t="shared" si="332"/>
        <v>0</v>
      </c>
      <c r="CO858" s="14">
        <f t="shared" si="333"/>
        <v>0</v>
      </c>
      <c r="CQ858" s="14">
        <f t="shared" si="334"/>
        <v>0</v>
      </c>
      <c r="CS858" s="14">
        <f t="shared" si="335"/>
        <v>0</v>
      </c>
    </row>
    <row r="859" spans="2:97" x14ac:dyDescent="0.35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6" t="s">
        <v>1473</v>
      </c>
      <c r="AY859" s="14">
        <f t="shared" si="312"/>
        <v>0</v>
      </c>
      <c r="BA859" s="14">
        <f t="shared" si="313"/>
        <v>0</v>
      </c>
      <c r="BC859" s="14">
        <f t="shared" si="314"/>
        <v>0</v>
      </c>
      <c r="BE859" s="14">
        <f t="shared" si="315"/>
        <v>0</v>
      </c>
      <c r="BG859" s="14">
        <f t="shared" si="316"/>
        <v>0</v>
      </c>
      <c r="BI859" s="14">
        <f t="shared" si="317"/>
        <v>0</v>
      </c>
      <c r="BK859" s="14">
        <f t="shared" si="318"/>
        <v>0</v>
      </c>
      <c r="BM859" s="14">
        <f t="shared" si="319"/>
        <v>0</v>
      </c>
      <c r="BO859" s="14">
        <f t="shared" si="320"/>
        <v>0</v>
      </c>
      <c r="BQ859" s="14">
        <f t="shared" si="321"/>
        <v>0</v>
      </c>
      <c r="BS859" s="14">
        <f t="shared" si="322"/>
        <v>0</v>
      </c>
      <c r="BU859" s="14">
        <f t="shared" si="323"/>
        <v>0</v>
      </c>
      <c r="BW859" s="14">
        <f t="shared" si="324"/>
        <v>0</v>
      </c>
      <c r="BY859" s="14">
        <f t="shared" si="325"/>
        <v>0</v>
      </c>
      <c r="CA859" s="14">
        <f t="shared" si="326"/>
        <v>0</v>
      </c>
      <c r="CC859" s="14">
        <f t="shared" si="327"/>
        <v>0</v>
      </c>
      <c r="CE859" s="14">
        <f t="shared" si="328"/>
        <v>0</v>
      </c>
      <c r="CG859" s="14">
        <f t="shared" si="329"/>
        <v>0</v>
      </c>
      <c r="CI859" s="14">
        <f t="shared" si="330"/>
        <v>0</v>
      </c>
      <c r="CK859" s="14">
        <f t="shared" si="331"/>
        <v>0</v>
      </c>
      <c r="CM859" s="14">
        <f t="shared" si="332"/>
        <v>0</v>
      </c>
      <c r="CO859" s="14">
        <f t="shared" si="333"/>
        <v>0</v>
      </c>
      <c r="CQ859" s="14">
        <f t="shared" si="334"/>
        <v>0</v>
      </c>
      <c r="CS859" s="14">
        <f t="shared" si="335"/>
        <v>0</v>
      </c>
    </row>
    <row r="860" spans="2:97" x14ac:dyDescent="0.35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6" t="s">
        <v>1473</v>
      </c>
      <c r="AY860" s="14">
        <f t="shared" si="312"/>
        <v>0</v>
      </c>
      <c r="BA860" s="14">
        <f t="shared" si="313"/>
        <v>0</v>
      </c>
      <c r="BC860" s="14">
        <f t="shared" si="314"/>
        <v>0</v>
      </c>
      <c r="BE860" s="14">
        <f t="shared" si="315"/>
        <v>0</v>
      </c>
      <c r="BG860" s="14">
        <f t="shared" si="316"/>
        <v>0</v>
      </c>
      <c r="BI860" s="14">
        <f t="shared" si="317"/>
        <v>0</v>
      </c>
      <c r="BK860" s="14">
        <f t="shared" si="318"/>
        <v>0</v>
      </c>
      <c r="BM860" s="14">
        <f t="shared" si="319"/>
        <v>0</v>
      </c>
      <c r="BO860" s="14">
        <f t="shared" si="320"/>
        <v>0</v>
      </c>
      <c r="BQ860" s="14">
        <f t="shared" si="321"/>
        <v>0</v>
      </c>
      <c r="BS860" s="14">
        <f t="shared" si="322"/>
        <v>0</v>
      </c>
      <c r="BU860" s="14">
        <f t="shared" si="323"/>
        <v>0</v>
      </c>
      <c r="BW860" s="14">
        <f t="shared" si="324"/>
        <v>0</v>
      </c>
      <c r="BY860" s="14">
        <f t="shared" si="325"/>
        <v>0</v>
      </c>
      <c r="CA860" s="14">
        <f t="shared" si="326"/>
        <v>0</v>
      </c>
      <c r="CC860" s="14">
        <f t="shared" si="327"/>
        <v>0</v>
      </c>
      <c r="CE860" s="14">
        <f t="shared" si="328"/>
        <v>0</v>
      </c>
      <c r="CG860" s="14">
        <f t="shared" si="329"/>
        <v>0</v>
      </c>
      <c r="CI860" s="14">
        <f t="shared" si="330"/>
        <v>0</v>
      </c>
      <c r="CK860" s="14">
        <f t="shared" si="331"/>
        <v>0</v>
      </c>
      <c r="CM860" s="14">
        <f t="shared" si="332"/>
        <v>0</v>
      </c>
      <c r="CO860" s="14">
        <f t="shared" si="333"/>
        <v>0</v>
      </c>
      <c r="CQ860" s="14">
        <f t="shared" si="334"/>
        <v>0</v>
      </c>
      <c r="CS860" s="14">
        <f t="shared" si="335"/>
        <v>0</v>
      </c>
    </row>
    <row r="861" spans="2:97" x14ac:dyDescent="0.35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6" t="s">
        <v>1473</v>
      </c>
      <c r="AY861" s="14">
        <f t="shared" si="312"/>
        <v>0</v>
      </c>
      <c r="BA861" s="14">
        <f t="shared" si="313"/>
        <v>0</v>
      </c>
      <c r="BC861" s="14">
        <f t="shared" si="314"/>
        <v>0</v>
      </c>
      <c r="BE861" s="14">
        <f t="shared" si="315"/>
        <v>0</v>
      </c>
      <c r="BG861" s="14">
        <f t="shared" si="316"/>
        <v>0</v>
      </c>
      <c r="BI861" s="14">
        <f t="shared" si="317"/>
        <v>0</v>
      </c>
      <c r="BK861" s="14">
        <f t="shared" si="318"/>
        <v>0</v>
      </c>
      <c r="BM861" s="14">
        <f t="shared" si="319"/>
        <v>0</v>
      </c>
      <c r="BO861" s="14">
        <f t="shared" si="320"/>
        <v>0</v>
      </c>
      <c r="BQ861" s="14">
        <f t="shared" si="321"/>
        <v>0</v>
      </c>
      <c r="BS861" s="14">
        <f t="shared" si="322"/>
        <v>0</v>
      </c>
      <c r="BU861" s="14">
        <f t="shared" si="323"/>
        <v>0</v>
      </c>
      <c r="BW861" s="14">
        <f t="shared" si="324"/>
        <v>0</v>
      </c>
      <c r="BY861" s="14">
        <f t="shared" si="325"/>
        <v>0</v>
      </c>
      <c r="CA861" s="14">
        <f t="shared" si="326"/>
        <v>0</v>
      </c>
      <c r="CC861" s="14">
        <f t="shared" si="327"/>
        <v>0</v>
      </c>
      <c r="CE861" s="14">
        <f t="shared" si="328"/>
        <v>0</v>
      </c>
      <c r="CG861" s="14">
        <f t="shared" si="329"/>
        <v>0</v>
      </c>
      <c r="CI861" s="14">
        <f t="shared" si="330"/>
        <v>0</v>
      </c>
      <c r="CK861" s="14">
        <f t="shared" si="331"/>
        <v>0</v>
      </c>
      <c r="CM861" s="14">
        <f t="shared" si="332"/>
        <v>0</v>
      </c>
      <c r="CO861" s="14">
        <f t="shared" si="333"/>
        <v>0</v>
      </c>
      <c r="CQ861" s="14">
        <f t="shared" si="334"/>
        <v>0</v>
      </c>
      <c r="CS861" s="14">
        <f t="shared" si="335"/>
        <v>0</v>
      </c>
    </row>
    <row r="862" spans="2:97" x14ac:dyDescent="0.35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6" t="s">
        <v>1473</v>
      </c>
      <c r="AY862" s="14">
        <f t="shared" si="312"/>
        <v>0</v>
      </c>
      <c r="BA862" s="14">
        <f t="shared" si="313"/>
        <v>0</v>
      </c>
      <c r="BC862" s="14">
        <f t="shared" si="314"/>
        <v>0</v>
      </c>
      <c r="BE862" s="14">
        <f t="shared" si="315"/>
        <v>0</v>
      </c>
      <c r="BG862" s="14">
        <f t="shared" si="316"/>
        <v>0</v>
      </c>
      <c r="BI862" s="14">
        <f t="shared" si="317"/>
        <v>0</v>
      </c>
      <c r="BK862" s="14">
        <f t="shared" si="318"/>
        <v>0</v>
      </c>
      <c r="BM862" s="14">
        <f t="shared" si="319"/>
        <v>0</v>
      </c>
      <c r="BO862" s="14">
        <f t="shared" si="320"/>
        <v>0</v>
      </c>
      <c r="BQ862" s="14">
        <f t="shared" si="321"/>
        <v>0</v>
      </c>
      <c r="BS862" s="14">
        <f t="shared" si="322"/>
        <v>0</v>
      </c>
      <c r="BU862" s="14">
        <f t="shared" si="323"/>
        <v>0</v>
      </c>
      <c r="BW862" s="14">
        <f t="shared" si="324"/>
        <v>0</v>
      </c>
      <c r="BY862" s="14">
        <f t="shared" si="325"/>
        <v>0</v>
      </c>
      <c r="CA862" s="14">
        <f t="shared" si="326"/>
        <v>0</v>
      </c>
      <c r="CC862" s="14">
        <f t="shared" si="327"/>
        <v>0</v>
      </c>
      <c r="CE862" s="14">
        <f t="shared" si="328"/>
        <v>0</v>
      </c>
      <c r="CG862" s="14">
        <f t="shared" si="329"/>
        <v>0</v>
      </c>
      <c r="CI862" s="14">
        <f t="shared" si="330"/>
        <v>0</v>
      </c>
      <c r="CK862" s="14">
        <f t="shared" si="331"/>
        <v>0</v>
      </c>
      <c r="CM862" s="14">
        <f t="shared" si="332"/>
        <v>0</v>
      </c>
      <c r="CO862" s="14">
        <f t="shared" si="333"/>
        <v>0</v>
      </c>
      <c r="CQ862" s="14">
        <f t="shared" si="334"/>
        <v>0</v>
      </c>
      <c r="CS862" s="14">
        <f t="shared" si="335"/>
        <v>0</v>
      </c>
    </row>
    <row r="863" spans="2:97" x14ac:dyDescent="0.35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6" t="s">
        <v>1473</v>
      </c>
      <c r="AY863" s="14">
        <f t="shared" si="312"/>
        <v>0</v>
      </c>
      <c r="BA863" s="14">
        <f t="shared" si="313"/>
        <v>0</v>
      </c>
      <c r="BC863" s="14">
        <f t="shared" si="314"/>
        <v>0</v>
      </c>
      <c r="BE863" s="14">
        <f t="shared" si="315"/>
        <v>0</v>
      </c>
      <c r="BG863" s="14">
        <f t="shared" si="316"/>
        <v>0</v>
      </c>
      <c r="BI863" s="14">
        <f t="shared" si="317"/>
        <v>0</v>
      </c>
      <c r="BK863" s="14">
        <f t="shared" si="318"/>
        <v>0</v>
      </c>
      <c r="BM863" s="14">
        <f t="shared" si="319"/>
        <v>0</v>
      </c>
      <c r="BO863" s="14">
        <f t="shared" si="320"/>
        <v>0</v>
      </c>
      <c r="BQ863" s="14">
        <f t="shared" si="321"/>
        <v>0</v>
      </c>
      <c r="BS863" s="14">
        <f t="shared" si="322"/>
        <v>0</v>
      </c>
      <c r="BU863" s="14">
        <f t="shared" si="323"/>
        <v>0</v>
      </c>
      <c r="BW863" s="14">
        <f t="shared" si="324"/>
        <v>0</v>
      </c>
      <c r="BY863" s="14">
        <f t="shared" si="325"/>
        <v>0</v>
      </c>
      <c r="CA863" s="14">
        <f t="shared" si="326"/>
        <v>0</v>
      </c>
      <c r="CC863" s="14">
        <f t="shared" si="327"/>
        <v>0</v>
      </c>
      <c r="CE863" s="14">
        <f t="shared" si="328"/>
        <v>0</v>
      </c>
      <c r="CG863" s="14">
        <f t="shared" si="329"/>
        <v>0</v>
      </c>
      <c r="CI863" s="14">
        <f t="shared" si="330"/>
        <v>0</v>
      </c>
      <c r="CK863" s="14">
        <f t="shared" si="331"/>
        <v>0</v>
      </c>
      <c r="CM863" s="14">
        <f t="shared" si="332"/>
        <v>0</v>
      </c>
      <c r="CO863" s="14">
        <f t="shared" si="333"/>
        <v>0</v>
      </c>
      <c r="CQ863" s="14">
        <f t="shared" si="334"/>
        <v>0</v>
      </c>
      <c r="CS863" s="14">
        <f t="shared" si="335"/>
        <v>0</v>
      </c>
    </row>
    <row r="864" spans="2:97" x14ac:dyDescent="0.35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6" t="s">
        <v>1473</v>
      </c>
      <c r="AY864" s="14">
        <f t="shared" si="312"/>
        <v>0</v>
      </c>
      <c r="BA864" s="14">
        <f t="shared" si="313"/>
        <v>0</v>
      </c>
      <c r="BC864" s="14">
        <f t="shared" si="314"/>
        <v>0</v>
      </c>
      <c r="BE864" s="14">
        <f t="shared" si="315"/>
        <v>0</v>
      </c>
      <c r="BG864" s="14">
        <f t="shared" si="316"/>
        <v>0</v>
      </c>
      <c r="BI864" s="14">
        <f t="shared" si="317"/>
        <v>0</v>
      </c>
      <c r="BK864" s="14">
        <f t="shared" si="318"/>
        <v>0</v>
      </c>
      <c r="BM864" s="14">
        <f t="shared" si="319"/>
        <v>0</v>
      </c>
      <c r="BO864" s="14">
        <f t="shared" si="320"/>
        <v>0</v>
      </c>
      <c r="BQ864" s="14">
        <f t="shared" si="321"/>
        <v>0</v>
      </c>
      <c r="BS864" s="14">
        <f t="shared" si="322"/>
        <v>0</v>
      </c>
      <c r="BU864" s="14">
        <f t="shared" si="323"/>
        <v>0</v>
      </c>
      <c r="BW864" s="14">
        <f t="shared" si="324"/>
        <v>0</v>
      </c>
      <c r="BY864" s="14">
        <f t="shared" si="325"/>
        <v>0</v>
      </c>
      <c r="CA864" s="14">
        <f t="shared" si="326"/>
        <v>0</v>
      </c>
      <c r="CC864" s="14">
        <f t="shared" si="327"/>
        <v>0</v>
      </c>
      <c r="CE864" s="14">
        <f t="shared" si="328"/>
        <v>0</v>
      </c>
      <c r="CG864" s="14">
        <f t="shared" si="329"/>
        <v>0</v>
      </c>
      <c r="CI864" s="14">
        <f t="shared" si="330"/>
        <v>0</v>
      </c>
      <c r="CK864" s="14">
        <f t="shared" si="331"/>
        <v>0</v>
      </c>
      <c r="CM864" s="14">
        <f t="shared" si="332"/>
        <v>0</v>
      </c>
      <c r="CO864" s="14">
        <f t="shared" si="333"/>
        <v>0</v>
      </c>
      <c r="CQ864" s="14">
        <f t="shared" si="334"/>
        <v>0</v>
      </c>
      <c r="CS864" s="14">
        <f t="shared" si="335"/>
        <v>0</v>
      </c>
    </row>
    <row r="865" spans="2:97" x14ac:dyDescent="0.3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6" t="s">
        <v>1473</v>
      </c>
      <c r="AY865" s="14">
        <f t="shared" si="312"/>
        <v>0</v>
      </c>
      <c r="BA865" s="14">
        <f t="shared" si="313"/>
        <v>0</v>
      </c>
      <c r="BC865" s="14">
        <f t="shared" si="314"/>
        <v>0</v>
      </c>
      <c r="BE865" s="14">
        <f t="shared" si="315"/>
        <v>0</v>
      </c>
      <c r="BG865" s="14">
        <f t="shared" si="316"/>
        <v>0</v>
      </c>
      <c r="BI865" s="14">
        <f t="shared" si="317"/>
        <v>0</v>
      </c>
      <c r="BK865" s="14">
        <f t="shared" si="318"/>
        <v>0</v>
      </c>
      <c r="BM865" s="14">
        <f t="shared" si="319"/>
        <v>0</v>
      </c>
      <c r="BO865" s="14">
        <f t="shared" si="320"/>
        <v>0</v>
      </c>
      <c r="BQ865" s="14">
        <f t="shared" si="321"/>
        <v>0</v>
      </c>
      <c r="BS865" s="14">
        <f t="shared" si="322"/>
        <v>0</v>
      </c>
      <c r="BU865" s="14">
        <f t="shared" si="323"/>
        <v>0</v>
      </c>
      <c r="BW865" s="14">
        <f t="shared" si="324"/>
        <v>0</v>
      </c>
      <c r="BY865" s="14">
        <f t="shared" si="325"/>
        <v>0</v>
      </c>
      <c r="CA865" s="14">
        <f t="shared" si="326"/>
        <v>0</v>
      </c>
      <c r="CC865" s="14">
        <f t="shared" si="327"/>
        <v>0</v>
      </c>
      <c r="CE865" s="14">
        <f t="shared" si="328"/>
        <v>0</v>
      </c>
      <c r="CG865" s="14">
        <f t="shared" si="329"/>
        <v>0</v>
      </c>
      <c r="CI865" s="14">
        <f t="shared" si="330"/>
        <v>0</v>
      </c>
      <c r="CK865" s="14">
        <f t="shared" si="331"/>
        <v>0</v>
      </c>
      <c r="CM865" s="14">
        <f t="shared" si="332"/>
        <v>0</v>
      </c>
      <c r="CO865" s="14">
        <f t="shared" si="333"/>
        <v>0</v>
      </c>
      <c r="CQ865" s="14">
        <f t="shared" si="334"/>
        <v>0</v>
      </c>
      <c r="CS865" s="14">
        <f t="shared" si="335"/>
        <v>0</v>
      </c>
    </row>
    <row r="866" spans="2:97" x14ac:dyDescent="0.35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6" t="s">
        <v>1473</v>
      </c>
      <c r="AY866" s="14">
        <f t="shared" si="312"/>
        <v>0</v>
      </c>
      <c r="BA866" s="14">
        <f t="shared" si="313"/>
        <v>0</v>
      </c>
      <c r="BC866" s="14">
        <f t="shared" si="314"/>
        <v>0</v>
      </c>
      <c r="BE866" s="14">
        <f t="shared" si="315"/>
        <v>0</v>
      </c>
      <c r="BG866" s="14">
        <f t="shared" si="316"/>
        <v>0</v>
      </c>
      <c r="BI866" s="14">
        <f t="shared" si="317"/>
        <v>0</v>
      </c>
      <c r="BK866" s="14">
        <f t="shared" si="318"/>
        <v>0</v>
      </c>
      <c r="BM866" s="14">
        <f t="shared" si="319"/>
        <v>0</v>
      </c>
      <c r="BO866" s="14">
        <f t="shared" si="320"/>
        <v>0</v>
      </c>
      <c r="BQ866" s="14">
        <f t="shared" si="321"/>
        <v>0</v>
      </c>
      <c r="BS866" s="14">
        <f t="shared" si="322"/>
        <v>0</v>
      </c>
      <c r="BU866" s="14">
        <f t="shared" si="323"/>
        <v>0</v>
      </c>
      <c r="BW866" s="14">
        <f t="shared" si="324"/>
        <v>0</v>
      </c>
      <c r="BY866" s="14">
        <f t="shared" si="325"/>
        <v>0</v>
      </c>
      <c r="CA866" s="14">
        <f t="shared" si="326"/>
        <v>0</v>
      </c>
      <c r="CC866" s="14">
        <f t="shared" si="327"/>
        <v>0</v>
      </c>
      <c r="CE866" s="14">
        <f t="shared" si="328"/>
        <v>0</v>
      </c>
      <c r="CG866" s="14">
        <f t="shared" si="329"/>
        <v>0</v>
      </c>
      <c r="CI866" s="14">
        <f t="shared" si="330"/>
        <v>0</v>
      </c>
      <c r="CK866" s="14">
        <f t="shared" si="331"/>
        <v>0</v>
      </c>
      <c r="CM866" s="14">
        <f t="shared" si="332"/>
        <v>0</v>
      </c>
      <c r="CO866" s="14">
        <f t="shared" si="333"/>
        <v>0</v>
      </c>
      <c r="CQ866" s="14">
        <f t="shared" si="334"/>
        <v>0</v>
      </c>
      <c r="CS866" s="14">
        <f t="shared" si="335"/>
        <v>0</v>
      </c>
    </row>
    <row r="867" spans="2:97" x14ac:dyDescent="0.35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6" t="s">
        <v>1473</v>
      </c>
      <c r="AY867" s="14">
        <f t="shared" si="312"/>
        <v>0</v>
      </c>
      <c r="BA867" s="14">
        <f t="shared" si="313"/>
        <v>0</v>
      </c>
      <c r="BC867" s="14">
        <f t="shared" si="314"/>
        <v>0</v>
      </c>
      <c r="BE867" s="14">
        <f t="shared" si="315"/>
        <v>0</v>
      </c>
      <c r="BG867" s="14">
        <f t="shared" si="316"/>
        <v>0</v>
      </c>
      <c r="BI867" s="14">
        <f t="shared" si="317"/>
        <v>0</v>
      </c>
      <c r="BK867" s="14">
        <f t="shared" si="318"/>
        <v>0</v>
      </c>
      <c r="BM867" s="14">
        <f t="shared" si="319"/>
        <v>0</v>
      </c>
      <c r="BO867" s="14">
        <f t="shared" si="320"/>
        <v>0</v>
      </c>
      <c r="BQ867" s="14">
        <f t="shared" si="321"/>
        <v>0</v>
      </c>
      <c r="BS867" s="14">
        <f t="shared" si="322"/>
        <v>0</v>
      </c>
      <c r="BU867" s="14">
        <f t="shared" si="323"/>
        <v>0</v>
      </c>
      <c r="BW867" s="14">
        <f t="shared" si="324"/>
        <v>0</v>
      </c>
      <c r="BY867" s="14">
        <f t="shared" si="325"/>
        <v>0</v>
      </c>
      <c r="CA867" s="14">
        <f t="shared" si="326"/>
        <v>0</v>
      </c>
      <c r="CC867" s="14">
        <f t="shared" si="327"/>
        <v>0</v>
      </c>
      <c r="CE867" s="14">
        <f t="shared" si="328"/>
        <v>0</v>
      </c>
      <c r="CG867" s="14">
        <f t="shared" si="329"/>
        <v>0</v>
      </c>
      <c r="CI867" s="14">
        <f t="shared" si="330"/>
        <v>0</v>
      </c>
      <c r="CK867" s="14">
        <f t="shared" si="331"/>
        <v>0</v>
      </c>
      <c r="CM867" s="14">
        <f t="shared" si="332"/>
        <v>0</v>
      </c>
      <c r="CO867" s="14">
        <f t="shared" si="333"/>
        <v>0</v>
      </c>
      <c r="CQ867" s="14">
        <f t="shared" si="334"/>
        <v>0</v>
      </c>
      <c r="CS867" s="14">
        <f t="shared" si="335"/>
        <v>0</v>
      </c>
    </row>
    <row r="868" spans="2:97" x14ac:dyDescent="0.35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6" t="s">
        <v>1473</v>
      </c>
      <c r="AY868" s="14">
        <f t="shared" si="312"/>
        <v>0</v>
      </c>
      <c r="BA868" s="14">
        <f t="shared" si="313"/>
        <v>0</v>
      </c>
      <c r="BC868" s="14">
        <f t="shared" si="314"/>
        <v>0</v>
      </c>
      <c r="BE868" s="14">
        <f t="shared" si="315"/>
        <v>0</v>
      </c>
      <c r="BG868" s="14">
        <f t="shared" si="316"/>
        <v>0</v>
      </c>
      <c r="BI868" s="14">
        <f t="shared" si="317"/>
        <v>0</v>
      </c>
      <c r="BK868" s="14">
        <f t="shared" si="318"/>
        <v>0</v>
      </c>
      <c r="BM868" s="14">
        <f t="shared" si="319"/>
        <v>0</v>
      </c>
      <c r="BO868" s="14">
        <f t="shared" si="320"/>
        <v>0</v>
      </c>
      <c r="BQ868" s="14">
        <f t="shared" si="321"/>
        <v>0</v>
      </c>
      <c r="BS868" s="14">
        <f t="shared" si="322"/>
        <v>0</v>
      </c>
      <c r="BU868" s="14">
        <f t="shared" si="323"/>
        <v>0</v>
      </c>
      <c r="BW868" s="14">
        <f t="shared" si="324"/>
        <v>0</v>
      </c>
      <c r="BY868" s="14">
        <f t="shared" si="325"/>
        <v>0</v>
      </c>
      <c r="CA868" s="14">
        <f t="shared" si="326"/>
        <v>0</v>
      </c>
      <c r="CC868" s="14">
        <f t="shared" si="327"/>
        <v>0</v>
      </c>
      <c r="CE868" s="14">
        <f t="shared" si="328"/>
        <v>0</v>
      </c>
      <c r="CG868" s="14">
        <f t="shared" si="329"/>
        <v>0</v>
      </c>
      <c r="CI868" s="14">
        <f t="shared" si="330"/>
        <v>0</v>
      </c>
      <c r="CK868" s="14">
        <f t="shared" si="331"/>
        <v>0</v>
      </c>
      <c r="CM868" s="14">
        <f t="shared" si="332"/>
        <v>0</v>
      </c>
      <c r="CO868" s="14">
        <f t="shared" si="333"/>
        <v>0</v>
      </c>
      <c r="CQ868" s="14">
        <f t="shared" si="334"/>
        <v>0</v>
      </c>
      <c r="CS868" s="14">
        <f t="shared" si="335"/>
        <v>0</v>
      </c>
    </row>
    <row r="869" spans="2:97" x14ac:dyDescent="0.35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6" t="s">
        <v>1473</v>
      </c>
      <c r="AY869" s="14">
        <f t="shared" si="312"/>
        <v>0</v>
      </c>
      <c r="BA869" s="14">
        <f t="shared" si="313"/>
        <v>0</v>
      </c>
      <c r="BC869" s="14">
        <f t="shared" si="314"/>
        <v>0</v>
      </c>
      <c r="BE869" s="14">
        <f t="shared" si="315"/>
        <v>0</v>
      </c>
      <c r="BG869" s="14">
        <f t="shared" si="316"/>
        <v>0</v>
      </c>
      <c r="BI869" s="14">
        <f t="shared" si="317"/>
        <v>0</v>
      </c>
      <c r="BK869" s="14">
        <f t="shared" si="318"/>
        <v>0</v>
      </c>
      <c r="BM869" s="14">
        <f t="shared" si="319"/>
        <v>0</v>
      </c>
      <c r="BO869" s="14">
        <f t="shared" si="320"/>
        <v>0</v>
      </c>
      <c r="BQ869" s="14">
        <f t="shared" si="321"/>
        <v>0</v>
      </c>
      <c r="BS869" s="14">
        <f t="shared" si="322"/>
        <v>0</v>
      </c>
      <c r="BU869" s="14">
        <f t="shared" si="323"/>
        <v>0</v>
      </c>
      <c r="BW869" s="14">
        <f t="shared" si="324"/>
        <v>0</v>
      </c>
      <c r="BY869" s="14">
        <f t="shared" si="325"/>
        <v>0</v>
      </c>
      <c r="CA869" s="14">
        <f t="shared" si="326"/>
        <v>0</v>
      </c>
      <c r="CC869" s="14">
        <f t="shared" si="327"/>
        <v>0</v>
      </c>
      <c r="CE869" s="14">
        <f t="shared" si="328"/>
        <v>0</v>
      </c>
      <c r="CG869" s="14">
        <f t="shared" si="329"/>
        <v>0</v>
      </c>
      <c r="CI869" s="14">
        <f t="shared" si="330"/>
        <v>0</v>
      </c>
      <c r="CK869" s="14">
        <f t="shared" si="331"/>
        <v>0</v>
      </c>
      <c r="CM869" s="14">
        <f t="shared" si="332"/>
        <v>0</v>
      </c>
      <c r="CO869" s="14">
        <f t="shared" si="333"/>
        <v>0</v>
      </c>
      <c r="CQ869" s="14">
        <f t="shared" si="334"/>
        <v>0</v>
      </c>
      <c r="CS869" s="14">
        <f t="shared" si="335"/>
        <v>0</v>
      </c>
    </row>
    <row r="870" spans="2:97" x14ac:dyDescent="0.35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6" t="s">
        <v>1473</v>
      </c>
      <c r="AY870" s="14">
        <f t="shared" si="312"/>
        <v>0</v>
      </c>
      <c r="BA870" s="14">
        <f t="shared" si="313"/>
        <v>0</v>
      </c>
      <c r="BC870" s="14">
        <f t="shared" si="314"/>
        <v>0</v>
      </c>
      <c r="BE870" s="14">
        <f t="shared" si="315"/>
        <v>0</v>
      </c>
      <c r="BG870" s="14">
        <f t="shared" si="316"/>
        <v>0</v>
      </c>
      <c r="BI870" s="14">
        <f t="shared" si="317"/>
        <v>0</v>
      </c>
      <c r="BK870" s="14">
        <f t="shared" si="318"/>
        <v>0</v>
      </c>
      <c r="BM870" s="14">
        <f t="shared" si="319"/>
        <v>0</v>
      </c>
      <c r="BO870" s="14">
        <f t="shared" si="320"/>
        <v>0</v>
      </c>
      <c r="BQ870" s="14">
        <f t="shared" si="321"/>
        <v>0</v>
      </c>
      <c r="BS870" s="14">
        <f t="shared" si="322"/>
        <v>0</v>
      </c>
      <c r="BU870" s="14">
        <f t="shared" si="323"/>
        <v>0</v>
      </c>
      <c r="BW870" s="14">
        <f t="shared" si="324"/>
        <v>0</v>
      </c>
      <c r="BY870" s="14">
        <f t="shared" si="325"/>
        <v>0</v>
      </c>
      <c r="CA870" s="14">
        <f t="shared" si="326"/>
        <v>0</v>
      </c>
      <c r="CC870" s="14">
        <f t="shared" si="327"/>
        <v>0</v>
      </c>
      <c r="CE870" s="14">
        <f t="shared" si="328"/>
        <v>0</v>
      </c>
      <c r="CG870" s="14">
        <f t="shared" si="329"/>
        <v>0</v>
      </c>
      <c r="CI870" s="14">
        <f t="shared" si="330"/>
        <v>0</v>
      </c>
      <c r="CK870" s="14">
        <f t="shared" si="331"/>
        <v>0</v>
      </c>
      <c r="CM870" s="14">
        <f t="shared" si="332"/>
        <v>0</v>
      </c>
      <c r="CO870" s="14">
        <f t="shared" si="333"/>
        <v>0</v>
      </c>
      <c r="CQ870" s="14">
        <f t="shared" si="334"/>
        <v>0</v>
      </c>
      <c r="CS870" s="14">
        <f t="shared" si="335"/>
        <v>0</v>
      </c>
    </row>
    <row r="871" spans="2:97" x14ac:dyDescent="0.35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6" t="s">
        <v>1473</v>
      </c>
      <c r="AY871" s="14">
        <f t="shared" si="312"/>
        <v>0</v>
      </c>
      <c r="BA871" s="14">
        <f t="shared" si="313"/>
        <v>0</v>
      </c>
      <c r="BC871" s="14">
        <f t="shared" si="314"/>
        <v>0</v>
      </c>
      <c r="BE871" s="14">
        <f t="shared" si="315"/>
        <v>0</v>
      </c>
      <c r="BG871" s="14">
        <f t="shared" si="316"/>
        <v>0</v>
      </c>
      <c r="BI871" s="14">
        <f t="shared" si="317"/>
        <v>0</v>
      </c>
      <c r="BK871" s="14">
        <f t="shared" si="318"/>
        <v>0</v>
      </c>
      <c r="BM871" s="14">
        <f t="shared" si="319"/>
        <v>0</v>
      </c>
      <c r="BO871" s="14">
        <f t="shared" si="320"/>
        <v>0</v>
      </c>
      <c r="BQ871" s="14">
        <f t="shared" si="321"/>
        <v>0</v>
      </c>
      <c r="BS871" s="14">
        <f t="shared" si="322"/>
        <v>0</v>
      </c>
      <c r="BU871" s="14">
        <f t="shared" si="323"/>
        <v>0</v>
      </c>
      <c r="BW871" s="14">
        <f t="shared" si="324"/>
        <v>0</v>
      </c>
      <c r="BY871" s="14">
        <f t="shared" si="325"/>
        <v>0</v>
      </c>
      <c r="CA871" s="14">
        <f t="shared" si="326"/>
        <v>0</v>
      </c>
      <c r="CC871" s="14">
        <f t="shared" si="327"/>
        <v>0</v>
      </c>
      <c r="CE871" s="14">
        <f t="shared" si="328"/>
        <v>0</v>
      </c>
      <c r="CG871" s="14">
        <f t="shared" si="329"/>
        <v>0</v>
      </c>
      <c r="CI871" s="14">
        <f t="shared" si="330"/>
        <v>0</v>
      </c>
      <c r="CK871" s="14">
        <f t="shared" si="331"/>
        <v>0</v>
      </c>
      <c r="CM871" s="14">
        <f t="shared" si="332"/>
        <v>0</v>
      </c>
      <c r="CO871" s="14">
        <f t="shared" si="333"/>
        <v>0</v>
      </c>
      <c r="CQ871" s="14">
        <f t="shared" si="334"/>
        <v>0</v>
      </c>
      <c r="CS871" s="14">
        <f t="shared" si="335"/>
        <v>0</v>
      </c>
    </row>
    <row r="872" spans="2:97" x14ac:dyDescent="0.35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6" t="s">
        <v>1473</v>
      </c>
      <c r="AY872" s="14">
        <f t="shared" si="312"/>
        <v>0</v>
      </c>
      <c r="BA872" s="14">
        <f t="shared" si="313"/>
        <v>0</v>
      </c>
      <c r="BC872" s="14">
        <f t="shared" si="314"/>
        <v>0</v>
      </c>
      <c r="BE872" s="14">
        <f t="shared" si="315"/>
        <v>0</v>
      </c>
      <c r="BG872" s="14">
        <f t="shared" si="316"/>
        <v>0</v>
      </c>
      <c r="BI872" s="14">
        <f t="shared" si="317"/>
        <v>0</v>
      </c>
      <c r="BK872" s="14">
        <f t="shared" si="318"/>
        <v>0</v>
      </c>
      <c r="BM872" s="14">
        <f t="shared" si="319"/>
        <v>0</v>
      </c>
      <c r="BO872" s="14">
        <f t="shared" si="320"/>
        <v>0</v>
      </c>
      <c r="BQ872" s="14">
        <f t="shared" si="321"/>
        <v>0</v>
      </c>
      <c r="BS872" s="14">
        <f t="shared" si="322"/>
        <v>0</v>
      </c>
      <c r="BU872" s="14">
        <f t="shared" si="323"/>
        <v>0</v>
      </c>
      <c r="BW872" s="14">
        <f t="shared" si="324"/>
        <v>0</v>
      </c>
      <c r="BY872" s="14">
        <f t="shared" si="325"/>
        <v>0</v>
      </c>
      <c r="CA872" s="14">
        <f t="shared" si="326"/>
        <v>0</v>
      </c>
      <c r="CC872" s="14">
        <f t="shared" si="327"/>
        <v>0</v>
      </c>
      <c r="CE872" s="14">
        <f t="shared" si="328"/>
        <v>0</v>
      </c>
      <c r="CG872" s="14">
        <f t="shared" si="329"/>
        <v>0</v>
      </c>
      <c r="CI872" s="14">
        <f t="shared" si="330"/>
        <v>0</v>
      </c>
      <c r="CK872" s="14">
        <f t="shared" si="331"/>
        <v>0</v>
      </c>
      <c r="CM872" s="14">
        <f t="shared" si="332"/>
        <v>0</v>
      </c>
      <c r="CO872" s="14">
        <f t="shared" si="333"/>
        <v>0</v>
      </c>
      <c r="CQ872" s="14">
        <f t="shared" si="334"/>
        <v>0</v>
      </c>
      <c r="CS872" s="14">
        <f t="shared" si="335"/>
        <v>0</v>
      </c>
    </row>
    <row r="873" spans="2:97" x14ac:dyDescent="0.35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6" t="s">
        <v>1473</v>
      </c>
      <c r="AY873" s="14">
        <f t="shared" si="312"/>
        <v>0</v>
      </c>
      <c r="BA873" s="14">
        <f t="shared" si="313"/>
        <v>0</v>
      </c>
      <c r="BC873" s="14">
        <f t="shared" si="314"/>
        <v>0</v>
      </c>
      <c r="BE873" s="14">
        <f t="shared" si="315"/>
        <v>0</v>
      </c>
      <c r="BG873" s="14">
        <f t="shared" si="316"/>
        <v>0</v>
      </c>
      <c r="BI873" s="14">
        <f t="shared" si="317"/>
        <v>0</v>
      </c>
      <c r="BK873" s="14">
        <f t="shared" si="318"/>
        <v>0</v>
      </c>
      <c r="BM873" s="14">
        <f t="shared" si="319"/>
        <v>0</v>
      </c>
      <c r="BO873" s="14">
        <f t="shared" si="320"/>
        <v>0</v>
      </c>
      <c r="BQ873" s="14">
        <f t="shared" si="321"/>
        <v>0</v>
      </c>
      <c r="BS873" s="14">
        <f t="shared" si="322"/>
        <v>0</v>
      </c>
      <c r="BU873" s="14">
        <f t="shared" si="323"/>
        <v>0</v>
      </c>
      <c r="BW873" s="14">
        <f t="shared" si="324"/>
        <v>0</v>
      </c>
      <c r="BY873" s="14">
        <f t="shared" si="325"/>
        <v>0</v>
      </c>
      <c r="CA873" s="14">
        <f t="shared" si="326"/>
        <v>0</v>
      </c>
      <c r="CC873" s="14">
        <f t="shared" si="327"/>
        <v>0</v>
      </c>
      <c r="CE873" s="14">
        <f t="shared" si="328"/>
        <v>0</v>
      </c>
      <c r="CG873" s="14">
        <f t="shared" si="329"/>
        <v>0</v>
      </c>
      <c r="CI873" s="14">
        <f t="shared" si="330"/>
        <v>0</v>
      </c>
      <c r="CK873" s="14">
        <f t="shared" si="331"/>
        <v>0</v>
      </c>
      <c r="CM873" s="14">
        <f t="shared" si="332"/>
        <v>0</v>
      </c>
      <c r="CO873" s="14">
        <f t="shared" si="333"/>
        <v>0</v>
      </c>
      <c r="CQ873" s="14">
        <f t="shared" si="334"/>
        <v>0</v>
      </c>
      <c r="CS873" s="14">
        <f t="shared" si="335"/>
        <v>0</v>
      </c>
    </row>
    <row r="874" spans="2:97" x14ac:dyDescent="0.35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6" t="s">
        <v>1473</v>
      </c>
      <c r="AY874" s="14">
        <f t="shared" si="312"/>
        <v>0</v>
      </c>
      <c r="BA874" s="14">
        <f t="shared" si="313"/>
        <v>0</v>
      </c>
      <c r="BC874" s="14">
        <f t="shared" si="314"/>
        <v>0</v>
      </c>
      <c r="BE874" s="14">
        <f t="shared" si="315"/>
        <v>0</v>
      </c>
      <c r="BG874" s="14">
        <f t="shared" si="316"/>
        <v>0</v>
      </c>
      <c r="BI874" s="14">
        <f t="shared" si="317"/>
        <v>0</v>
      </c>
      <c r="BK874" s="14">
        <f t="shared" si="318"/>
        <v>0</v>
      </c>
      <c r="BM874" s="14">
        <f t="shared" si="319"/>
        <v>0</v>
      </c>
      <c r="BO874" s="14">
        <f t="shared" si="320"/>
        <v>0</v>
      </c>
      <c r="BQ874" s="14">
        <f t="shared" si="321"/>
        <v>0</v>
      </c>
      <c r="BS874" s="14">
        <f t="shared" si="322"/>
        <v>0</v>
      </c>
      <c r="BU874" s="14">
        <f t="shared" si="323"/>
        <v>0</v>
      </c>
      <c r="BW874" s="14">
        <f t="shared" si="324"/>
        <v>0</v>
      </c>
      <c r="BY874" s="14">
        <f t="shared" si="325"/>
        <v>0</v>
      </c>
      <c r="CA874" s="14">
        <f t="shared" si="326"/>
        <v>0</v>
      </c>
      <c r="CC874" s="14">
        <f t="shared" si="327"/>
        <v>0</v>
      </c>
      <c r="CE874" s="14">
        <f t="shared" si="328"/>
        <v>0</v>
      </c>
      <c r="CG874" s="14">
        <f t="shared" si="329"/>
        <v>0</v>
      </c>
      <c r="CI874" s="14">
        <f t="shared" si="330"/>
        <v>0</v>
      </c>
      <c r="CK874" s="14">
        <f t="shared" si="331"/>
        <v>0</v>
      </c>
      <c r="CM874" s="14">
        <f t="shared" si="332"/>
        <v>0</v>
      </c>
      <c r="CO874" s="14">
        <f t="shared" si="333"/>
        <v>0</v>
      </c>
      <c r="CQ874" s="14">
        <f t="shared" si="334"/>
        <v>0</v>
      </c>
      <c r="CS874" s="14">
        <f t="shared" si="335"/>
        <v>0</v>
      </c>
    </row>
    <row r="875" spans="2:97" x14ac:dyDescent="0.3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6" t="s">
        <v>1473</v>
      </c>
      <c r="AY875" s="14">
        <f t="shared" si="312"/>
        <v>0</v>
      </c>
      <c r="BA875" s="14">
        <f t="shared" si="313"/>
        <v>0</v>
      </c>
      <c r="BC875" s="14">
        <f t="shared" si="314"/>
        <v>0</v>
      </c>
      <c r="BE875" s="14">
        <f t="shared" si="315"/>
        <v>0</v>
      </c>
      <c r="BG875" s="14">
        <f t="shared" si="316"/>
        <v>0</v>
      </c>
      <c r="BI875" s="14">
        <f t="shared" si="317"/>
        <v>0</v>
      </c>
      <c r="BK875" s="14">
        <f t="shared" si="318"/>
        <v>0</v>
      </c>
      <c r="BM875" s="14">
        <f t="shared" si="319"/>
        <v>0</v>
      </c>
      <c r="BO875" s="14">
        <f t="shared" si="320"/>
        <v>0</v>
      </c>
      <c r="BQ875" s="14">
        <f t="shared" si="321"/>
        <v>0</v>
      </c>
      <c r="BS875" s="14">
        <f t="shared" si="322"/>
        <v>0</v>
      </c>
      <c r="BU875" s="14">
        <f t="shared" si="323"/>
        <v>0</v>
      </c>
      <c r="BW875" s="14">
        <f t="shared" si="324"/>
        <v>0</v>
      </c>
      <c r="BY875" s="14">
        <f t="shared" si="325"/>
        <v>0</v>
      </c>
      <c r="CA875" s="14">
        <f t="shared" si="326"/>
        <v>0</v>
      </c>
      <c r="CC875" s="14">
        <f t="shared" si="327"/>
        <v>0</v>
      </c>
      <c r="CE875" s="14">
        <f t="shared" si="328"/>
        <v>0</v>
      </c>
      <c r="CG875" s="14">
        <f t="shared" si="329"/>
        <v>0</v>
      </c>
      <c r="CI875" s="14">
        <f t="shared" si="330"/>
        <v>0</v>
      </c>
      <c r="CK875" s="14">
        <f t="shared" si="331"/>
        <v>0</v>
      </c>
      <c r="CM875" s="14">
        <f t="shared" si="332"/>
        <v>0</v>
      </c>
      <c r="CO875" s="14">
        <f t="shared" si="333"/>
        <v>0</v>
      </c>
      <c r="CQ875" s="14">
        <f t="shared" si="334"/>
        <v>0</v>
      </c>
      <c r="CS875" s="14">
        <f t="shared" si="335"/>
        <v>0</v>
      </c>
    </row>
    <row r="876" spans="2:97" x14ac:dyDescent="0.35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6" t="s">
        <v>1473</v>
      </c>
      <c r="AY876" s="14">
        <f t="shared" si="312"/>
        <v>0</v>
      </c>
      <c r="BA876" s="14">
        <f t="shared" si="313"/>
        <v>0</v>
      </c>
      <c r="BC876" s="14">
        <f t="shared" si="314"/>
        <v>0</v>
      </c>
      <c r="BE876" s="14">
        <f t="shared" si="315"/>
        <v>0</v>
      </c>
      <c r="BG876" s="14">
        <f t="shared" si="316"/>
        <v>0</v>
      </c>
      <c r="BI876" s="14">
        <f t="shared" si="317"/>
        <v>0</v>
      </c>
      <c r="BK876" s="14">
        <f t="shared" si="318"/>
        <v>0</v>
      </c>
      <c r="BM876" s="14">
        <f t="shared" si="319"/>
        <v>0</v>
      </c>
      <c r="BO876" s="14">
        <f t="shared" si="320"/>
        <v>0</v>
      </c>
      <c r="BQ876" s="14">
        <f t="shared" si="321"/>
        <v>0</v>
      </c>
      <c r="BS876" s="14">
        <f t="shared" si="322"/>
        <v>0</v>
      </c>
      <c r="BU876" s="14">
        <f t="shared" si="323"/>
        <v>0</v>
      </c>
      <c r="BW876" s="14">
        <f t="shared" si="324"/>
        <v>0</v>
      </c>
      <c r="BY876" s="14">
        <f t="shared" si="325"/>
        <v>0</v>
      </c>
      <c r="CA876" s="14">
        <f t="shared" si="326"/>
        <v>0</v>
      </c>
      <c r="CC876" s="14">
        <f t="shared" si="327"/>
        <v>0</v>
      </c>
      <c r="CE876" s="14">
        <f t="shared" si="328"/>
        <v>0</v>
      </c>
      <c r="CG876" s="14">
        <f t="shared" si="329"/>
        <v>0</v>
      </c>
      <c r="CI876" s="14">
        <f t="shared" si="330"/>
        <v>0</v>
      </c>
      <c r="CK876" s="14">
        <f t="shared" si="331"/>
        <v>0</v>
      </c>
      <c r="CM876" s="14">
        <f t="shared" si="332"/>
        <v>0</v>
      </c>
      <c r="CO876" s="14">
        <f t="shared" si="333"/>
        <v>0</v>
      </c>
      <c r="CQ876" s="14">
        <f t="shared" si="334"/>
        <v>0</v>
      </c>
      <c r="CS876" s="14">
        <f t="shared" si="335"/>
        <v>0</v>
      </c>
    </row>
    <row r="877" spans="2:97" x14ac:dyDescent="0.35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6" t="s">
        <v>1473</v>
      </c>
      <c r="AY877" s="14">
        <f t="shared" si="312"/>
        <v>0</v>
      </c>
      <c r="BA877" s="14">
        <f t="shared" si="313"/>
        <v>0</v>
      </c>
      <c r="BC877" s="14">
        <f t="shared" si="314"/>
        <v>0</v>
      </c>
      <c r="BE877" s="14">
        <f t="shared" si="315"/>
        <v>0</v>
      </c>
      <c r="BG877" s="14">
        <f t="shared" si="316"/>
        <v>0</v>
      </c>
      <c r="BI877" s="14">
        <f t="shared" si="317"/>
        <v>0</v>
      </c>
      <c r="BK877" s="14">
        <f t="shared" si="318"/>
        <v>0</v>
      </c>
      <c r="BM877" s="14">
        <f t="shared" si="319"/>
        <v>0</v>
      </c>
      <c r="BO877" s="14">
        <f t="shared" si="320"/>
        <v>0</v>
      </c>
      <c r="BQ877" s="14">
        <f t="shared" si="321"/>
        <v>0</v>
      </c>
      <c r="BS877" s="14">
        <f t="shared" si="322"/>
        <v>0</v>
      </c>
      <c r="BU877" s="14">
        <f t="shared" si="323"/>
        <v>0</v>
      </c>
      <c r="BW877" s="14">
        <f t="shared" si="324"/>
        <v>0</v>
      </c>
      <c r="BY877" s="14">
        <f t="shared" si="325"/>
        <v>0</v>
      </c>
      <c r="CA877" s="14">
        <f t="shared" si="326"/>
        <v>0</v>
      </c>
      <c r="CC877" s="14">
        <f t="shared" si="327"/>
        <v>0</v>
      </c>
      <c r="CE877" s="14">
        <f t="shared" si="328"/>
        <v>0</v>
      </c>
      <c r="CG877" s="14">
        <f t="shared" si="329"/>
        <v>0</v>
      </c>
      <c r="CI877" s="14">
        <f t="shared" si="330"/>
        <v>0</v>
      </c>
      <c r="CK877" s="14">
        <f t="shared" si="331"/>
        <v>0</v>
      </c>
      <c r="CM877" s="14">
        <f t="shared" si="332"/>
        <v>0</v>
      </c>
      <c r="CO877" s="14">
        <f t="shared" si="333"/>
        <v>0</v>
      </c>
      <c r="CQ877" s="14">
        <f t="shared" si="334"/>
        <v>0</v>
      </c>
      <c r="CS877" s="14">
        <f t="shared" si="335"/>
        <v>0</v>
      </c>
    </row>
    <row r="878" spans="2:97" x14ac:dyDescent="0.35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6" t="s">
        <v>1473</v>
      </c>
      <c r="AY878" s="14">
        <f t="shared" si="312"/>
        <v>0</v>
      </c>
      <c r="BA878" s="14">
        <f t="shared" si="313"/>
        <v>0</v>
      </c>
      <c r="BC878" s="14">
        <f t="shared" si="314"/>
        <v>0</v>
      </c>
      <c r="BE878" s="14">
        <f t="shared" si="315"/>
        <v>0</v>
      </c>
      <c r="BG878" s="14">
        <f t="shared" si="316"/>
        <v>0</v>
      </c>
      <c r="BI878" s="14">
        <f t="shared" si="317"/>
        <v>0</v>
      </c>
      <c r="BK878" s="14">
        <f t="shared" si="318"/>
        <v>0</v>
      </c>
      <c r="BM878" s="14">
        <f t="shared" si="319"/>
        <v>0</v>
      </c>
      <c r="BO878" s="14">
        <f t="shared" si="320"/>
        <v>0</v>
      </c>
      <c r="BQ878" s="14">
        <f t="shared" si="321"/>
        <v>0</v>
      </c>
      <c r="BS878" s="14">
        <f t="shared" si="322"/>
        <v>0</v>
      </c>
      <c r="BU878" s="14">
        <f t="shared" si="323"/>
        <v>0</v>
      </c>
      <c r="BW878" s="14">
        <f t="shared" si="324"/>
        <v>0</v>
      </c>
      <c r="BY878" s="14">
        <f t="shared" si="325"/>
        <v>0</v>
      </c>
      <c r="CA878" s="14">
        <f t="shared" si="326"/>
        <v>0</v>
      </c>
      <c r="CC878" s="14">
        <f t="shared" si="327"/>
        <v>0</v>
      </c>
      <c r="CE878" s="14">
        <f t="shared" si="328"/>
        <v>0</v>
      </c>
      <c r="CG878" s="14">
        <f t="shared" si="329"/>
        <v>0</v>
      </c>
      <c r="CI878" s="14">
        <f t="shared" si="330"/>
        <v>0</v>
      </c>
      <c r="CK878" s="14">
        <f t="shared" si="331"/>
        <v>0</v>
      </c>
      <c r="CM878" s="14">
        <f t="shared" si="332"/>
        <v>0</v>
      </c>
      <c r="CO878" s="14">
        <f t="shared" si="333"/>
        <v>0</v>
      </c>
      <c r="CQ878" s="14">
        <f t="shared" si="334"/>
        <v>0</v>
      </c>
      <c r="CS878" s="14">
        <f t="shared" si="335"/>
        <v>0</v>
      </c>
    </row>
    <row r="879" spans="2:97" x14ac:dyDescent="0.35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6" t="s">
        <v>1473</v>
      </c>
      <c r="AY879" s="14">
        <f t="shared" si="312"/>
        <v>0</v>
      </c>
      <c r="BA879" s="14">
        <f t="shared" si="313"/>
        <v>0</v>
      </c>
      <c r="BC879" s="14">
        <f t="shared" si="314"/>
        <v>0</v>
      </c>
      <c r="BE879" s="14">
        <f t="shared" si="315"/>
        <v>0</v>
      </c>
      <c r="BG879" s="14">
        <f t="shared" si="316"/>
        <v>0</v>
      </c>
      <c r="BI879" s="14">
        <f t="shared" si="317"/>
        <v>0</v>
      </c>
      <c r="BK879" s="14">
        <f t="shared" si="318"/>
        <v>0</v>
      </c>
      <c r="BM879" s="14">
        <f t="shared" si="319"/>
        <v>0</v>
      </c>
      <c r="BO879" s="14">
        <f t="shared" si="320"/>
        <v>0</v>
      </c>
      <c r="BQ879" s="14">
        <f t="shared" si="321"/>
        <v>0</v>
      </c>
      <c r="BS879" s="14">
        <f t="shared" si="322"/>
        <v>0</v>
      </c>
      <c r="BU879" s="14">
        <f t="shared" si="323"/>
        <v>0</v>
      </c>
      <c r="BW879" s="14">
        <f t="shared" si="324"/>
        <v>0</v>
      </c>
      <c r="BY879" s="14">
        <f t="shared" si="325"/>
        <v>0</v>
      </c>
      <c r="CA879" s="14">
        <f t="shared" si="326"/>
        <v>0</v>
      </c>
      <c r="CC879" s="14">
        <f t="shared" si="327"/>
        <v>0</v>
      </c>
      <c r="CE879" s="14">
        <f t="shared" si="328"/>
        <v>0</v>
      </c>
      <c r="CG879" s="14">
        <f t="shared" si="329"/>
        <v>0</v>
      </c>
      <c r="CI879" s="14">
        <f t="shared" si="330"/>
        <v>0</v>
      </c>
      <c r="CK879" s="14">
        <f t="shared" si="331"/>
        <v>0</v>
      </c>
      <c r="CM879" s="14">
        <f t="shared" si="332"/>
        <v>0</v>
      </c>
      <c r="CO879" s="14">
        <f t="shared" si="333"/>
        <v>0</v>
      </c>
      <c r="CQ879" s="14">
        <f t="shared" si="334"/>
        <v>0</v>
      </c>
      <c r="CS879" s="14">
        <f t="shared" si="335"/>
        <v>0</v>
      </c>
    </row>
    <row r="880" spans="2:97" x14ac:dyDescent="0.35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6" t="s">
        <v>1473</v>
      </c>
      <c r="AY880" s="14">
        <f t="shared" si="312"/>
        <v>0</v>
      </c>
      <c r="BA880" s="14">
        <f t="shared" si="313"/>
        <v>0</v>
      </c>
      <c r="BC880" s="14">
        <f t="shared" si="314"/>
        <v>0</v>
      </c>
      <c r="BE880" s="14">
        <f t="shared" si="315"/>
        <v>0</v>
      </c>
      <c r="BG880" s="14">
        <f t="shared" si="316"/>
        <v>0</v>
      </c>
      <c r="BI880" s="14">
        <f t="shared" si="317"/>
        <v>0</v>
      </c>
      <c r="BK880" s="14">
        <f t="shared" si="318"/>
        <v>0</v>
      </c>
      <c r="BM880" s="14">
        <f t="shared" si="319"/>
        <v>0</v>
      </c>
      <c r="BO880" s="14">
        <f t="shared" si="320"/>
        <v>0</v>
      </c>
      <c r="BQ880" s="14">
        <f t="shared" si="321"/>
        <v>0</v>
      </c>
      <c r="BS880" s="14">
        <f t="shared" si="322"/>
        <v>0</v>
      </c>
      <c r="BU880" s="14">
        <f t="shared" si="323"/>
        <v>0</v>
      </c>
      <c r="BW880" s="14">
        <f t="shared" si="324"/>
        <v>0</v>
      </c>
      <c r="BY880" s="14">
        <f t="shared" si="325"/>
        <v>0</v>
      </c>
      <c r="CA880" s="14">
        <f t="shared" si="326"/>
        <v>0</v>
      </c>
      <c r="CC880" s="14">
        <f t="shared" si="327"/>
        <v>0</v>
      </c>
      <c r="CE880" s="14">
        <f t="shared" si="328"/>
        <v>0</v>
      </c>
      <c r="CG880" s="14">
        <f t="shared" si="329"/>
        <v>0</v>
      </c>
      <c r="CI880" s="14">
        <f t="shared" si="330"/>
        <v>0</v>
      </c>
      <c r="CK880" s="14">
        <f t="shared" si="331"/>
        <v>0</v>
      </c>
      <c r="CM880" s="14">
        <f t="shared" si="332"/>
        <v>0</v>
      </c>
      <c r="CO880" s="14">
        <f t="shared" si="333"/>
        <v>0</v>
      </c>
      <c r="CQ880" s="14">
        <f t="shared" si="334"/>
        <v>0</v>
      </c>
      <c r="CS880" s="14">
        <f t="shared" si="335"/>
        <v>0</v>
      </c>
    </row>
    <row r="881" spans="2:97" x14ac:dyDescent="0.35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6" t="s">
        <v>1473</v>
      </c>
      <c r="AY881" s="14">
        <f t="shared" si="312"/>
        <v>0</v>
      </c>
      <c r="BA881" s="14">
        <f t="shared" si="313"/>
        <v>0</v>
      </c>
      <c r="BC881" s="14">
        <f t="shared" si="314"/>
        <v>0</v>
      </c>
      <c r="BE881" s="14">
        <f t="shared" si="315"/>
        <v>0</v>
      </c>
      <c r="BG881" s="14">
        <f t="shared" si="316"/>
        <v>0</v>
      </c>
      <c r="BI881" s="14">
        <f t="shared" si="317"/>
        <v>0</v>
      </c>
      <c r="BK881" s="14">
        <f t="shared" si="318"/>
        <v>0</v>
      </c>
      <c r="BM881" s="14">
        <f t="shared" si="319"/>
        <v>0</v>
      </c>
      <c r="BO881" s="14">
        <f t="shared" si="320"/>
        <v>0</v>
      </c>
      <c r="BQ881" s="14">
        <f t="shared" si="321"/>
        <v>0</v>
      </c>
      <c r="BS881" s="14">
        <f t="shared" si="322"/>
        <v>0</v>
      </c>
      <c r="BU881" s="14">
        <f t="shared" si="323"/>
        <v>0</v>
      </c>
      <c r="BW881" s="14">
        <f t="shared" si="324"/>
        <v>0</v>
      </c>
      <c r="BY881" s="14">
        <f t="shared" si="325"/>
        <v>0</v>
      </c>
      <c r="CA881" s="14">
        <f t="shared" si="326"/>
        <v>0</v>
      </c>
      <c r="CC881" s="14">
        <f t="shared" si="327"/>
        <v>0</v>
      </c>
      <c r="CE881" s="14">
        <f t="shared" si="328"/>
        <v>0</v>
      </c>
      <c r="CG881" s="14">
        <f t="shared" si="329"/>
        <v>0</v>
      </c>
      <c r="CI881" s="14">
        <f t="shared" si="330"/>
        <v>0</v>
      </c>
      <c r="CK881" s="14">
        <f t="shared" si="331"/>
        <v>0</v>
      </c>
      <c r="CM881" s="14">
        <f t="shared" si="332"/>
        <v>0</v>
      </c>
      <c r="CO881" s="14">
        <f t="shared" si="333"/>
        <v>0</v>
      </c>
      <c r="CQ881" s="14">
        <f t="shared" si="334"/>
        <v>0</v>
      </c>
      <c r="CS881" s="14">
        <f t="shared" si="335"/>
        <v>0</v>
      </c>
    </row>
    <row r="882" spans="2:97" x14ac:dyDescent="0.35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6" t="s">
        <v>1473</v>
      </c>
      <c r="AY882" s="14">
        <f t="shared" si="312"/>
        <v>0</v>
      </c>
      <c r="BA882" s="14">
        <f t="shared" si="313"/>
        <v>0</v>
      </c>
      <c r="BC882" s="14">
        <f t="shared" si="314"/>
        <v>0</v>
      </c>
      <c r="BE882" s="14">
        <f t="shared" si="315"/>
        <v>0</v>
      </c>
      <c r="BG882" s="14">
        <f t="shared" si="316"/>
        <v>0</v>
      </c>
      <c r="BI882" s="14">
        <f t="shared" si="317"/>
        <v>0</v>
      </c>
      <c r="BK882" s="14">
        <f t="shared" si="318"/>
        <v>0</v>
      </c>
      <c r="BM882" s="14">
        <f t="shared" si="319"/>
        <v>0</v>
      </c>
      <c r="BO882" s="14">
        <f t="shared" si="320"/>
        <v>0</v>
      </c>
      <c r="BQ882" s="14">
        <f t="shared" si="321"/>
        <v>0</v>
      </c>
      <c r="BS882" s="14">
        <f t="shared" si="322"/>
        <v>0</v>
      </c>
      <c r="BU882" s="14">
        <f t="shared" si="323"/>
        <v>0</v>
      </c>
      <c r="BW882" s="14">
        <f t="shared" si="324"/>
        <v>0</v>
      </c>
      <c r="BY882" s="14">
        <f t="shared" si="325"/>
        <v>0</v>
      </c>
      <c r="CA882" s="14">
        <f t="shared" si="326"/>
        <v>0</v>
      </c>
      <c r="CC882" s="14">
        <f t="shared" si="327"/>
        <v>0</v>
      </c>
      <c r="CE882" s="14">
        <f t="shared" si="328"/>
        <v>0</v>
      </c>
      <c r="CG882" s="14">
        <f t="shared" si="329"/>
        <v>0</v>
      </c>
      <c r="CI882" s="14">
        <f t="shared" si="330"/>
        <v>0</v>
      </c>
      <c r="CK882" s="14">
        <f t="shared" si="331"/>
        <v>0</v>
      </c>
      <c r="CM882" s="14">
        <f t="shared" si="332"/>
        <v>0</v>
      </c>
      <c r="CO882" s="14">
        <f t="shared" si="333"/>
        <v>0</v>
      </c>
      <c r="CQ882" s="14">
        <f t="shared" si="334"/>
        <v>0</v>
      </c>
      <c r="CS882" s="14">
        <f t="shared" si="335"/>
        <v>0</v>
      </c>
    </row>
    <row r="883" spans="2:97" x14ac:dyDescent="0.35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6" t="s">
        <v>1473</v>
      </c>
      <c r="AY883" s="14">
        <f t="shared" si="312"/>
        <v>0</v>
      </c>
      <c r="BA883" s="14">
        <f t="shared" si="313"/>
        <v>0</v>
      </c>
      <c r="BC883" s="14">
        <f t="shared" si="314"/>
        <v>0</v>
      </c>
      <c r="BE883" s="14">
        <f t="shared" si="315"/>
        <v>0</v>
      </c>
      <c r="BG883" s="14">
        <f t="shared" si="316"/>
        <v>0</v>
      </c>
      <c r="BI883" s="14">
        <f t="shared" si="317"/>
        <v>0</v>
      </c>
      <c r="BK883" s="14">
        <f t="shared" si="318"/>
        <v>0</v>
      </c>
      <c r="BM883" s="14">
        <f t="shared" si="319"/>
        <v>0</v>
      </c>
      <c r="BO883" s="14">
        <f t="shared" si="320"/>
        <v>0</v>
      </c>
      <c r="BQ883" s="14">
        <f t="shared" si="321"/>
        <v>0</v>
      </c>
      <c r="BS883" s="14">
        <f t="shared" si="322"/>
        <v>0</v>
      </c>
      <c r="BU883" s="14">
        <f t="shared" si="323"/>
        <v>0</v>
      </c>
      <c r="BW883" s="14">
        <f t="shared" si="324"/>
        <v>0</v>
      </c>
      <c r="BY883" s="14">
        <f t="shared" si="325"/>
        <v>0</v>
      </c>
      <c r="CA883" s="14">
        <f t="shared" si="326"/>
        <v>0</v>
      </c>
      <c r="CC883" s="14">
        <f t="shared" si="327"/>
        <v>0</v>
      </c>
      <c r="CE883" s="14">
        <f t="shared" si="328"/>
        <v>0</v>
      </c>
      <c r="CG883" s="14">
        <f t="shared" si="329"/>
        <v>0</v>
      </c>
      <c r="CI883" s="14">
        <f t="shared" si="330"/>
        <v>0</v>
      </c>
      <c r="CK883" s="14">
        <f t="shared" si="331"/>
        <v>0</v>
      </c>
      <c r="CM883" s="14">
        <f t="shared" si="332"/>
        <v>0</v>
      </c>
      <c r="CO883" s="14">
        <f t="shared" si="333"/>
        <v>0</v>
      </c>
      <c r="CQ883" s="14">
        <f t="shared" si="334"/>
        <v>0</v>
      </c>
      <c r="CS883" s="14">
        <f t="shared" si="335"/>
        <v>0</v>
      </c>
    </row>
    <row r="884" spans="2:97" x14ac:dyDescent="0.35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6" t="s">
        <v>1473</v>
      </c>
      <c r="AY884" s="14">
        <f t="shared" si="312"/>
        <v>0</v>
      </c>
      <c r="BA884" s="14">
        <f t="shared" si="313"/>
        <v>0</v>
      </c>
      <c r="BC884" s="14">
        <f t="shared" si="314"/>
        <v>0</v>
      </c>
      <c r="BE884" s="14">
        <f t="shared" si="315"/>
        <v>0</v>
      </c>
      <c r="BG884" s="14">
        <f t="shared" si="316"/>
        <v>0</v>
      </c>
      <c r="BI884" s="14">
        <f t="shared" si="317"/>
        <v>0</v>
      </c>
      <c r="BK884" s="14">
        <f t="shared" si="318"/>
        <v>0</v>
      </c>
      <c r="BM884" s="14">
        <f t="shared" si="319"/>
        <v>0</v>
      </c>
      <c r="BO884" s="14">
        <f t="shared" si="320"/>
        <v>0</v>
      </c>
      <c r="BQ884" s="14">
        <f t="shared" si="321"/>
        <v>0</v>
      </c>
      <c r="BS884" s="14">
        <f t="shared" si="322"/>
        <v>0</v>
      </c>
      <c r="BU884" s="14">
        <f t="shared" si="323"/>
        <v>0</v>
      </c>
      <c r="BW884" s="14">
        <f t="shared" si="324"/>
        <v>0</v>
      </c>
      <c r="BY884" s="14">
        <f t="shared" si="325"/>
        <v>0</v>
      </c>
      <c r="CA884" s="14">
        <f t="shared" si="326"/>
        <v>0</v>
      </c>
      <c r="CC884" s="14">
        <f t="shared" si="327"/>
        <v>0</v>
      </c>
      <c r="CE884" s="14">
        <f t="shared" si="328"/>
        <v>0</v>
      </c>
      <c r="CG884" s="14">
        <f t="shared" si="329"/>
        <v>0</v>
      </c>
      <c r="CI884" s="14">
        <f t="shared" si="330"/>
        <v>0</v>
      </c>
      <c r="CK884" s="14">
        <f t="shared" si="331"/>
        <v>0</v>
      </c>
      <c r="CM884" s="14">
        <f t="shared" si="332"/>
        <v>0</v>
      </c>
      <c r="CO884" s="14">
        <f t="shared" si="333"/>
        <v>0</v>
      </c>
      <c r="CQ884" s="14">
        <f t="shared" si="334"/>
        <v>0</v>
      </c>
      <c r="CS884" s="14">
        <f t="shared" si="335"/>
        <v>0</v>
      </c>
    </row>
    <row r="885" spans="2:97" x14ac:dyDescent="0.3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6" t="s">
        <v>1473</v>
      </c>
      <c r="AY885" s="14">
        <f t="shared" si="312"/>
        <v>0</v>
      </c>
      <c r="BA885" s="14">
        <f t="shared" si="313"/>
        <v>0</v>
      </c>
      <c r="BC885" s="14">
        <f t="shared" si="314"/>
        <v>0</v>
      </c>
      <c r="BE885" s="14">
        <f t="shared" si="315"/>
        <v>0</v>
      </c>
      <c r="BG885" s="14">
        <f t="shared" si="316"/>
        <v>0</v>
      </c>
      <c r="BI885" s="14">
        <f t="shared" si="317"/>
        <v>0</v>
      </c>
      <c r="BK885" s="14">
        <f t="shared" si="318"/>
        <v>0</v>
      </c>
      <c r="BM885" s="14">
        <f t="shared" si="319"/>
        <v>0</v>
      </c>
      <c r="BO885" s="14">
        <f t="shared" si="320"/>
        <v>0</v>
      </c>
      <c r="BQ885" s="14">
        <f t="shared" si="321"/>
        <v>0</v>
      </c>
      <c r="BS885" s="14">
        <f t="shared" si="322"/>
        <v>0</v>
      </c>
      <c r="BU885" s="14">
        <f t="shared" si="323"/>
        <v>0</v>
      </c>
      <c r="BW885" s="14">
        <f t="shared" si="324"/>
        <v>0</v>
      </c>
      <c r="BY885" s="14">
        <f t="shared" si="325"/>
        <v>0</v>
      </c>
      <c r="CA885" s="14">
        <f t="shared" si="326"/>
        <v>0</v>
      </c>
      <c r="CC885" s="14">
        <f t="shared" si="327"/>
        <v>0</v>
      </c>
      <c r="CE885" s="14">
        <f t="shared" si="328"/>
        <v>0</v>
      </c>
      <c r="CG885" s="14">
        <f t="shared" si="329"/>
        <v>0</v>
      </c>
      <c r="CI885" s="14">
        <f t="shared" si="330"/>
        <v>0</v>
      </c>
      <c r="CK885" s="14">
        <f t="shared" si="331"/>
        <v>0</v>
      </c>
      <c r="CM885" s="14">
        <f t="shared" si="332"/>
        <v>0</v>
      </c>
      <c r="CO885" s="14">
        <f t="shared" si="333"/>
        <v>0</v>
      </c>
      <c r="CQ885" s="14">
        <f t="shared" si="334"/>
        <v>0</v>
      </c>
      <c r="CS885" s="14">
        <f t="shared" si="335"/>
        <v>0</v>
      </c>
    </row>
    <row r="886" spans="2:97" x14ac:dyDescent="0.35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6" t="s">
        <v>1473</v>
      </c>
      <c r="AY886" s="14">
        <f t="shared" si="312"/>
        <v>0</v>
      </c>
      <c r="BA886" s="14">
        <f t="shared" si="313"/>
        <v>0</v>
      </c>
      <c r="BC886" s="14">
        <f t="shared" si="314"/>
        <v>0</v>
      </c>
      <c r="BE886" s="14">
        <f t="shared" si="315"/>
        <v>0</v>
      </c>
      <c r="BG886" s="14">
        <f t="shared" si="316"/>
        <v>0</v>
      </c>
      <c r="BI886" s="14">
        <f t="shared" si="317"/>
        <v>0</v>
      </c>
      <c r="BK886" s="14">
        <f t="shared" si="318"/>
        <v>0</v>
      </c>
      <c r="BM886" s="14">
        <f t="shared" si="319"/>
        <v>0</v>
      </c>
      <c r="BO886" s="14">
        <f t="shared" si="320"/>
        <v>0</v>
      </c>
      <c r="BQ886" s="14">
        <f t="shared" si="321"/>
        <v>0</v>
      </c>
      <c r="BS886" s="14">
        <f t="shared" si="322"/>
        <v>0</v>
      </c>
      <c r="BU886" s="14">
        <f t="shared" si="323"/>
        <v>0</v>
      </c>
      <c r="BW886" s="14">
        <f t="shared" si="324"/>
        <v>0</v>
      </c>
      <c r="BY886" s="14">
        <f t="shared" si="325"/>
        <v>0</v>
      </c>
      <c r="CA886" s="14">
        <f t="shared" si="326"/>
        <v>0</v>
      </c>
      <c r="CC886" s="14">
        <f t="shared" si="327"/>
        <v>0</v>
      </c>
      <c r="CE886" s="14">
        <f t="shared" si="328"/>
        <v>0</v>
      </c>
      <c r="CG886" s="14">
        <f t="shared" si="329"/>
        <v>0</v>
      </c>
      <c r="CI886" s="14">
        <f t="shared" si="330"/>
        <v>0</v>
      </c>
      <c r="CK886" s="14">
        <f t="shared" si="331"/>
        <v>0</v>
      </c>
      <c r="CM886" s="14">
        <f t="shared" si="332"/>
        <v>0</v>
      </c>
      <c r="CO886" s="14">
        <f t="shared" si="333"/>
        <v>0</v>
      </c>
      <c r="CQ886" s="14">
        <f t="shared" si="334"/>
        <v>0</v>
      </c>
      <c r="CS886" s="14">
        <f t="shared" si="335"/>
        <v>0</v>
      </c>
    </row>
    <row r="887" spans="2:97" x14ac:dyDescent="0.35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6" t="s">
        <v>1473</v>
      </c>
      <c r="AY887" s="14">
        <f t="shared" si="312"/>
        <v>0</v>
      </c>
      <c r="BA887" s="14">
        <f t="shared" si="313"/>
        <v>0</v>
      </c>
      <c r="BC887" s="14">
        <f t="shared" si="314"/>
        <v>0</v>
      </c>
      <c r="BE887" s="14">
        <f t="shared" si="315"/>
        <v>0</v>
      </c>
      <c r="BG887" s="14">
        <f t="shared" si="316"/>
        <v>0</v>
      </c>
      <c r="BI887" s="14">
        <f t="shared" si="317"/>
        <v>0</v>
      </c>
      <c r="BK887" s="14">
        <f t="shared" si="318"/>
        <v>0</v>
      </c>
      <c r="BM887" s="14">
        <f t="shared" si="319"/>
        <v>0</v>
      </c>
      <c r="BO887" s="14">
        <f t="shared" si="320"/>
        <v>0</v>
      </c>
      <c r="BQ887" s="14">
        <f t="shared" si="321"/>
        <v>0</v>
      </c>
      <c r="BS887" s="14">
        <f t="shared" si="322"/>
        <v>0</v>
      </c>
      <c r="BU887" s="14">
        <f t="shared" si="323"/>
        <v>0</v>
      </c>
      <c r="BW887" s="14">
        <f t="shared" si="324"/>
        <v>0</v>
      </c>
      <c r="BY887" s="14">
        <f t="shared" si="325"/>
        <v>0</v>
      </c>
      <c r="CA887" s="14">
        <f t="shared" si="326"/>
        <v>0</v>
      </c>
      <c r="CC887" s="14">
        <f t="shared" si="327"/>
        <v>0</v>
      </c>
      <c r="CE887" s="14">
        <f t="shared" si="328"/>
        <v>0</v>
      </c>
      <c r="CG887" s="14">
        <f t="shared" si="329"/>
        <v>0</v>
      </c>
      <c r="CI887" s="14">
        <f t="shared" si="330"/>
        <v>0</v>
      </c>
      <c r="CK887" s="14">
        <f t="shared" si="331"/>
        <v>0</v>
      </c>
      <c r="CM887" s="14">
        <f t="shared" si="332"/>
        <v>0</v>
      </c>
      <c r="CO887" s="14">
        <f t="shared" si="333"/>
        <v>0</v>
      </c>
      <c r="CQ887" s="14">
        <f t="shared" si="334"/>
        <v>0</v>
      </c>
      <c r="CS887" s="14">
        <f t="shared" si="335"/>
        <v>0</v>
      </c>
    </row>
    <row r="888" spans="2:97" x14ac:dyDescent="0.35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6" t="s">
        <v>1473</v>
      </c>
      <c r="AY888" s="14">
        <f t="shared" si="312"/>
        <v>0</v>
      </c>
      <c r="BA888" s="14">
        <f t="shared" si="313"/>
        <v>0</v>
      </c>
      <c r="BC888" s="14">
        <f t="shared" si="314"/>
        <v>0</v>
      </c>
      <c r="BE888" s="14">
        <f t="shared" si="315"/>
        <v>0</v>
      </c>
      <c r="BG888" s="14">
        <f t="shared" si="316"/>
        <v>0</v>
      </c>
      <c r="BI888" s="14">
        <f t="shared" si="317"/>
        <v>0</v>
      </c>
      <c r="BK888" s="14">
        <f t="shared" si="318"/>
        <v>0</v>
      </c>
      <c r="BM888" s="14">
        <f t="shared" si="319"/>
        <v>0</v>
      </c>
      <c r="BO888" s="14">
        <f t="shared" si="320"/>
        <v>0</v>
      </c>
      <c r="BQ888" s="14">
        <f t="shared" si="321"/>
        <v>0</v>
      </c>
      <c r="BS888" s="14">
        <f t="shared" si="322"/>
        <v>0</v>
      </c>
      <c r="BU888" s="14">
        <f t="shared" si="323"/>
        <v>0</v>
      </c>
      <c r="BW888" s="14">
        <f t="shared" si="324"/>
        <v>0</v>
      </c>
      <c r="BY888" s="14">
        <f t="shared" si="325"/>
        <v>0</v>
      </c>
      <c r="CA888" s="14">
        <f t="shared" si="326"/>
        <v>0</v>
      </c>
      <c r="CC888" s="14">
        <f t="shared" si="327"/>
        <v>0</v>
      </c>
      <c r="CE888" s="14">
        <f t="shared" si="328"/>
        <v>0</v>
      </c>
      <c r="CG888" s="14">
        <f t="shared" si="329"/>
        <v>0</v>
      </c>
      <c r="CI888" s="14">
        <f t="shared" si="330"/>
        <v>0</v>
      </c>
      <c r="CK888" s="14">
        <f t="shared" si="331"/>
        <v>0</v>
      </c>
      <c r="CM888" s="14">
        <f t="shared" si="332"/>
        <v>0</v>
      </c>
      <c r="CO888" s="14">
        <f t="shared" si="333"/>
        <v>0</v>
      </c>
      <c r="CQ888" s="14">
        <f t="shared" si="334"/>
        <v>0</v>
      </c>
      <c r="CS888" s="14">
        <f t="shared" si="335"/>
        <v>0</v>
      </c>
    </row>
    <row r="889" spans="2:97" x14ac:dyDescent="0.35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6" t="s">
        <v>1473</v>
      </c>
      <c r="AY889" s="14">
        <f t="shared" si="312"/>
        <v>0</v>
      </c>
      <c r="BA889" s="14">
        <f t="shared" si="313"/>
        <v>0</v>
      </c>
      <c r="BC889" s="14">
        <f t="shared" si="314"/>
        <v>0</v>
      </c>
      <c r="BE889" s="14">
        <f t="shared" si="315"/>
        <v>0</v>
      </c>
      <c r="BG889" s="14">
        <f t="shared" si="316"/>
        <v>0</v>
      </c>
      <c r="BI889" s="14">
        <f t="shared" si="317"/>
        <v>0</v>
      </c>
      <c r="BK889" s="14">
        <f t="shared" si="318"/>
        <v>0</v>
      </c>
      <c r="BM889" s="14">
        <f t="shared" si="319"/>
        <v>0</v>
      </c>
      <c r="BO889" s="14">
        <f t="shared" si="320"/>
        <v>0</v>
      </c>
      <c r="BQ889" s="14">
        <f t="shared" si="321"/>
        <v>0</v>
      </c>
      <c r="BS889" s="14">
        <f t="shared" si="322"/>
        <v>0</v>
      </c>
      <c r="BU889" s="14">
        <f t="shared" si="323"/>
        <v>0</v>
      </c>
      <c r="BW889" s="14">
        <f t="shared" si="324"/>
        <v>0</v>
      </c>
      <c r="BY889" s="14">
        <f t="shared" si="325"/>
        <v>0</v>
      </c>
      <c r="CA889" s="14">
        <f t="shared" si="326"/>
        <v>0</v>
      </c>
      <c r="CC889" s="14">
        <f t="shared" si="327"/>
        <v>0</v>
      </c>
      <c r="CE889" s="14">
        <f t="shared" si="328"/>
        <v>0</v>
      </c>
      <c r="CG889" s="14">
        <f t="shared" si="329"/>
        <v>0</v>
      </c>
      <c r="CI889" s="14">
        <f t="shared" si="330"/>
        <v>0</v>
      </c>
      <c r="CK889" s="14">
        <f t="shared" si="331"/>
        <v>0</v>
      </c>
      <c r="CM889" s="14">
        <f t="shared" si="332"/>
        <v>0</v>
      </c>
      <c r="CO889" s="14">
        <f t="shared" si="333"/>
        <v>0</v>
      </c>
      <c r="CQ889" s="14">
        <f t="shared" si="334"/>
        <v>0</v>
      </c>
      <c r="CS889" s="14">
        <f t="shared" si="335"/>
        <v>0</v>
      </c>
    </row>
    <row r="890" spans="2:97" x14ac:dyDescent="0.35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6" t="s">
        <v>1473</v>
      </c>
      <c r="AY890" s="14">
        <f t="shared" si="312"/>
        <v>0</v>
      </c>
      <c r="BA890" s="14">
        <f t="shared" si="313"/>
        <v>0</v>
      </c>
      <c r="BC890" s="14">
        <f t="shared" si="314"/>
        <v>0</v>
      </c>
      <c r="BE890" s="14">
        <f t="shared" si="315"/>
        <v>0</v>
      </c>
      <c r="BG890" s="14">
        <f t="shared" si="316"/>
        <v>0</v>
      </c>
      <c r="BI890" s="14">
        <f t="shared" si="317"/>
        <v>0</v>
      </c>
      <c r="BK890" s="14">
        <f t="shared" si="318"/>
        <v>0</v>
      </c>
      <c r="BM890" s="14">
        <f t="shared" si="319"/>
        <v>0</v>
      </c>
      <c r="BO890" s="14">
        <f t="shared" si="320"/>
        <v>0</v>
      </c>
      <c r="BQ890" s="14">
        <f t="shared" si="321"/>
        <v>0</v>
      </c>
      <c r="BS890" s="14">
        <f t="shared" si="322"/>
        <v>0</v>
      </c>
      <c r="BU890" s="14">
        <f t="shared" si="323"/>
        <v>0</v>
      </c>
      <c r="BW890" s="14">
        <f t="shared" si="324"/>
        <v>0</v>
      </c>
      <c r="BY890" s="14">
        <f t="shared" si="325"/>
        <v>0</v>
      </c>
      <c r="CA890" s="14">
        <f t="shared" si="326"/>
        <v>0</v>
      </c>
      <c r="CC890" s="14">
        <f t="shared" si="327"/>
        <v>0</v>
      </c>
      <c r="CE890" s="14">
        <f t="shared" si="328"/>
        <v>0</v>
      </c>
      <c r="CG890" s="14">
        <f t="shared" si="329"/>
        <v>0</v>
      </c>
      <c r="CI890" s="14">
        <f t="shared" si="330"/>
        <v>0</v>
      </c>
      <c r="CK890" s="14">
        <f t="shared" si="331"/>
        <v>0</v>
      </c>
      <c r="CM890" s="14">
        <f t="shared" si="332"/>
        <v>0</v>
      </c>
      <c r="CO890" s="14">
        <f t="shared" si="333"/>
        <v>0</v>
      </c>
      <c r="CQ890" s="14">
        <f t="shared" si="334"/>
        <v>0</v>
      </c>
      <c r="CS890" s="14">
        <f t="shared" si="335"/>
        <v>0</v>
      </c>
    </row>
    <row r="891" spans="2:97" x14ac:dyDescent="0.35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6" t="s">
        <v>1473</v>
      </c>
      <c r="AY891" s="14">
        <f t="shared" si="312"/>
        <v>0</v>
      </c>
      <c r="BA891" s="14">
        <f t="shared" si="313"/>
        <v>0</v>
      </c>
      <c r="BC891" s="14">
        <f t="shared" si="314"/>
        <v>0</v>
      </c>
      <c r="BE891" s="14">
        <f t="shared" si="315"/>
        <v>0</v>
      </c>
      <c r="BG891" s="14">
        <f t="shared" si="316"/>
        <v>0</v>
      </c>
      <c r="BI891" s="14">
        <f t="shared" si="317"/>
        <v>0</v>
      </c>
      <c r="BK891" s="14">
        <f t="shared" si="318"/>
        <v>0</v>
      </c>
      <c r="BM891" s="14">
        <f t="shared" si="319"/>
        <v>0</v>
      </c>
      <c r="BO891" s="14">
        <f t="shared" si="320"/>
        <v>0</v>
      </c>
      <c r="BQ891" s="14">
        <f t="shared" si="321"/>
        <v>0</v>
      </c>
      <c r="BS891" s="14">
        <f t="shared" si="322"/>
        <v>0</v>
      </c>
      <c r="BU891" s="14">
        <f t="shared" si="323"/>
        <v>0</v>
      </c>
      <c r="BW891" s="14">
        <f t="shared" si="324"/>
        <v>0</v>
      </c>
      <c r="BY891" s="14">
        <f t="shared" si="325"/>
        <v>0</v>
      </c>
      <c r="CA891" s="14">
        <f t="shared" si="326"/>
        <v>0</v>
      </c>
      <c r="CC891" s="14">
        <f t="shared" si="327"/>
        <v>0</v>
      </c>
      <c r="CE891" s="14">
        <f t="shared" si="328"/>
        <v>0</v>
      </c>
      <c r="CG891" s="14">
        <f t="shared" si="329"/>
        <v>0</v>
      </c>
      <c r="CI891" s="14">
        <f t="shared" si="330"/>
        <v>0</v>
      </c>
      <c r="CK891" s="14">
        <f t="shared" si="331"/>
        <v>0</v>
      </c>
      <c r="CM891" s="14">
        <f t="shared" si="332"/>
        <v>0</v>
      </c>
      <c r="CO891" s="14">
        <f t="shared" si="333"/>
        <v>0</v>
      </c>
      <c r="CQ891" s="14">
        <f t="shared" si="334"/>
        <v>0</v>
      </c>
      <c r="CS891" s="14">
        <f t="shared" si="335"/>
        <v>0</v>
      </c>
    </row>
    <row r="892" spans="2:97" x14ac:dyDescent="0.35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6" t="s">
        <v>1473</v>
      </c>
      <c r="AY892" s="14">
        <f t="shared" si="312"/>
        <v>0</v>
      </c>
      <c r="BA892" s="14">
        <f t="shared" si="313"/>
        <v>0</v>
      </c>
      <c r="BC892" s="14">
        <f t="shared" si="314"/>
        <v>0</v>
      </c>
      <c r="BE892" s="14">
        <f t="shared" si="315"/>
        <v>0</v>
      </c>
      <c r="BG892" s="14">
        <f t="shared" si="316"/>
        <v>0</v>
      </c>
      <c r="BI892" s="14">
        <f t="shared" si="317"/>
        <v>0</v>
      </c>
      <c r="BK892" s="14">
        <f t="shared" si="318"/>
        <v>0</v>
      </c>
      <c r="BM892" s="14">
        <f t="shared" si="319"/>
        <v>0</v>
      </c>
      <c r="BO892" s="14">
        <f t="shared" si="320"/>
        <v>0</v>
      </c>
      <c r="BQ892" s="14">
        <f t="shared" si="321"/>
        <v>0</v>
      </c>
      <c r="BS892" s="14">
        <f t="shared" si="322"/>
        <v>0</v>
      </c>
      <c r="BU892" s="14">
        <f t="shared" si="323"/>
        <v>0</v>
      </c>
      <c r="BW892" s="14">
        <f t="shared" si="324"/>
        <v>0</v>
      </c>
      <c r="BY892" s="14">
        <f t="shared" si="325"/>
        <v>0</v>
      </c>
      <c r="CA892" s="14">
        <f t="shared" si="326"/>
        <v>0</v>
      </c>
      <c r="CC892" s="14">
        <f t="shared" si="327"/>
        <v>0</v>
      </c>
      <c r="CE892" s="14">
        <f t="shared" si="328"/>
        <v>0</v>
      </c>
      <c r="CG892" s="14">
        <f t="shared" si="329"/>
        <v>0</v>
      </c>
      <c r="CI892" s="14">
        <f t="shared" si="330"/>
        <v>0</v>
      </c>
      <c r="CK892" s="14">
        <f t="shared" si="331"/>
        <v>0</v>
      </c>
      <c r="CM892" s="14">
        <f t="shared" si="332"/>
        <v>0</v>
      </c>
      <c r="CO892" s="14">
        <f t="shared" si="333"/>
        <v>0</v>
      </c>
      <c r="CQ892" s="14">
        <f t="shared" si="334"/>
        <v>0</v>
      </c>
      <c r="CS892" s="14">
        <f t="shared" si="335"/>
        <v>0</v>
      </c>
    </row>
    <row r="893" spans="2:97" x14ac:dyDescent="0.35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6" t="s">
        <v>1473</v>
      </c>
      <c r="AY893" s="14">
        <f t="shared" si="312"/>
        <v>0</v>
      </c>
      <c r="BA893" s="14">
        <f t="shared" si="313"/>
        <v>0</v>
      </c>
      <c r="BC893" s="14">
        <f t="shared" si="314"/>
        <v>0</v>
      </c>
      <c r="BE893" s="14">
        <f t="shared" si="315"/>
        <v>0</v>
      </c>
      <c r="BG893" s="14">
        <f t="shared" si="316"/>
        <v>0</v>
      </c>
      <c r="BI893" s="14">
        <f t="shared" si="317"/>
        <v>0</v>
      </c>
      <c r="BK893" s="14">
        <f t="shared" si="318"/>
        <v>0</v>
      </c>
      <c r="BM893" s="14">
        <f t="shared" si="319"/>
        <v>0</v>
      </c>
      <c r="BO893" s="14">
        <f t="shared" si="320"/>
        <v>0</v>
      </c>
      <c r="BQ893" s="14">
        <f t="shared" si="321"/>
        <v>0</v>
      </c>
      <c r="BS893" s="14">
        <f t="shared" si="322"/>
        <v>0</v>
      </c>
      <c r="BU893" s="14">
        <f t="shared" si="323"/>
        <v>0</v>
      </c>
      <c r="BW893" s="14">
        <f t="shared" si="324"/>
        <v>0</v>
      </c>
      <c r="BY893" s="14">
        <f t="shared" si="325"/>
        <v>0</v>
      </c>
      <c r="CA893" s="14">
        <f t="shared" si="326"/>
        <v>0</v>
      </c>
      <c r="CC893" s="14">
        <f t="shared" si="327"/>
        <v>0</v>
      </c>
      <c r="CE893" s="14">
        <f t="shared" si="328"/>
        <v>0</v>
      </c>
      <c r="CG893" s="14">
        <f t="shared" si="329"/>
        <v>0</v>
      </c>
      <c r="CI893" s="14">
        <f t="shared" si="330"/>
        <v>0</v>
      </c>
      <c r="CK893" s="14">
        <f t="shared" si="331"/>
        <v>0</v>
      </c>
      <c r="CM893" s="14">
        <f t="shared" si="332"/>
        <v>0</v>
      </c>
      <c r="CO893" s="14">
        <f t="shared" si="333"/>
        <v>0</v>
      </c>
      <c r="CQ893" s="14">
        <f t="shared" si="334"/>
        <v>0</v>
      </c>
      <c r="CS893" s="14">
        <f t="shared" si="335"/>
        <v>0</v>
      </c>
    </row>
    <row r="894" spans="2:97" x14ac:dyDescent="0.35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6" t="s">
        <v>1473</v>
      </c>
      <c r="AY894" s="14">
        <f t="shared" si="312"/>
        <v>0</v>
      </c>
      <c r="BA894" s="14">
        <f t="shared" si="313"/>
        <v>0</v>
      </c>
      <c r="BC894" s="14">
        <f t="shared" si="314"/>
        <v>0</v>
      </c>
      <c r="BE894" s="14">
        <f t="shared" si="315"/>
        <v>0</v>
      </c>
      <c r="BG894" s="14">
        <f t="shared" si="316"/>
        <v>0</v>
      </c>
      <c r="BI894" s="14">
        <f t="shared" si="317"/>
        <v>0</v>
      </c>
      <c r="BK894" s="14">
        <f t="shared" si="318"/>
        <v>0</v>
      </c>
      <c r="BM894" s="14">
        <f t="shared" si="319"/>
        <v>0</v>
      </c>
      <c r="BO894" s="14">
        <f t="shared" si="320"/>
        <v>0</v>
      </c>
      <c r="BQ894" s="14">
        <f t="shared" si="321"/>
        <v>0</v>
      </c>
      <c r="BS894" s="14">
        <f t="shared" si="322"/>
        <v>0</v>
      </c>
      <c r="BU894" s="14">
        <f t="shared" si="323"/>
        <v>0</v>
      </c>
      <c r="BW894" s="14">
        <f t="shared" si="324"/>
        <v>0</v>
      </c>
      <c r="BY894" s="14">
        <f t="shared" si="325"/>
        <v>0</v>
      </c>
      <c r="CA894" s="14">
        <f t="shared" si="326"/>
        <v>0</v>
      </c>
      <c r="CC894" s="14">
        <f t="shared" si="327"/>
        <v>0</v>
      </c>
      <c r="CE894" s="14">
        <f t="shared" si="328"/>
        <v>0</v>
      </c>
      <c r="CG894" s="14">
        <f t="shared" si="329"/>
        <v>0</v>
      </c>
      <c r="CI894" s="14">
        <f t="shared" si="330"/>
        <v>0</v>
      </c>
      <c r="CK894" s="14">
        <f t="shared" si="331"/>
        <v>0</v>
      </c>
      <c r="CM894" s="14">
        <f t="shared" si="332"/>
        <v>0</v>
      </c>
      <c r="CO894" s="14">
        <f t="shared" si="333"/>
        <v>0</v>
      </c>
      <c r="CQ894" s="14">
        <f t="shared" si="334"/>
        <v>0</v>
      </c>
      <c r="CS894" s="14">
        <f t="shared" si="335"/>
        <v>0</v>
      </c>
    </row>
    <row r="895" spans="2:97" x14ac:dyDescent="0.3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6" t="s">
        <v>1473</v>
      </c>
      <c r="AY895" s="14">
        <f t="shared" si="312"/>
        <v>0</v>
      </c>
      <c r="BA895" s="14">
        <f t="shared" si="313"/>
        <v>0</v>
      </c>
      <c r="BC895" s="14">
        <f t="shared" si="314"/>
        <v>0</v>
      </c>
      <c r="BE895" s="14">
        <f t="shared" si="315"/>
        <v>0</v>
      </c>
      <c r="BG895" s="14">
        <f t="shared" si="316"/>
        <v>0</v>
      </c>
      <c r="BI895" s="14">
        <f t="shared" si="317"/>
        <v>0</v>
      </c>
      <c r="BK895" s="14">
        <f t="shared" si="318"/>
        <v>0</v>
      </c>
      <c r="BM895" s="14">
        <f t="shared" si="319"/>
        <v>0</v>
      </c>
      <c r="BO895" s="14">
        <f t="shared" si="320"/>
        <v>0</v>
      </c>
      <c r="BQ895" s="14">
        <f t="shared" si="321"/>
        <v>0</v>
      </c>
      <c r="BS895" s="14">
        <f t="shared" si="322"/>
        <v>0</v>
      </c>
      <c r="BU895" s="14">
        <f t="shared" si="323"/>
        <v>0</v>
      </c>
      <c r="BW895" s="14">
        <f t="shared" si="324"/>
        <v>0</v>
      </c>
      <c r="BY895" s="14">
        <f t="shared" si="325"/>
        <v>0</v>
      </c>
      <c r="CA895" s="14">
        <f t="shared" si="326"/>
        <v>0</v>
      </c>
      <c r="CC895" s="14">
        <f t="shared" si="327"/>
        <v>0</v>
      </c>
      <c r="CE895" s="14">
        <f t="shared" si="328"/>
        <v>0</v>
      </c>
      <c r="CG895" s="14">
        <f t="shared" si="329"/>
        <v>0</v>
      </c>
      <c r="CI895" s="14">
        <f t="shared" si="330"/>
        <v>0</v>
      </c>
      <c r="CK895" s="14">
        <f t="shared" si="331"/>
        <v>0</v>
      </c>
      <c r="CM895" s="14">
        <f t="shared" si="332"/>
        <v>0</v>
      </c>
      <c r="CO895" s="14">
        <f t="shared" si="333"/>
        <v>0</v>
      </c>
      <c r="CQ895" s="14">
        <f t="shared" si="334"/>
        <v>0</v>
      </c>
      <c r="CS895" s="14">
        <f t="shared" si="335"/>
        <v>0</v>
      </c>
    </row>
    <row r="896" spans="2:97" x14ac:dyDescent="0.35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6" t="s">
        <v>1473</v>
      </c>
      <c r="AY896" s="14">
        <f t="shared" si="312"/>
        <v>0</v>
      </c>
      <c r="BA896" s="14">
        <f t="shared" si="313"/>
        <v>0</v>
      </c>
      <c r="BC896" s="14">
        <f t="shared" si="314"/>
        <v>0</v>
      </c>
      <c r="BE896" s="14">
        <f t="shared" si="315"/>
        <v>0</v>
      </c>
      <c r="BG896" s="14">
        <f t="shared" si="316"/>
        <v>0</v>
      </c>
      <c r="BI896" s="14">
        <f t="shared" si="317"/>
        <v>0</v>
      </c>
      <c r="BK896" s="14">
        <f t="shared" si="318"/>
        <v>0</v>
      </c>
      <c r="BM896" s="14">
        <f t="shared" si="319"/>
        <v>0</v>
      </c>
      <c r="BO896" s="14">
        <f t="shared" si="320"/>
        <v>0</v>
      </c>
      <c r="BQ896" s="14">
        <f t="shared" si="321"/>
        <v>0</v>
      </c>
      <c r="BS896" s="14">
        <f t="shared" si="322"/>
        <v>0</v>
      </c>
      <c r="BU896" s="14">
        <f t="shared" si="323"/>
        <v>0</v>
      </c>
      <c r="BW896" s="14">
        <f t="shared" si="324"/>
        <v>0</v>
      </c>
      <c r="BY896" s="14">
        <f t="shared" si="325"/>
        <v>0</v>
      </c>
      <c r="CA896" s="14">
        <f t="shared" si="326"/>
        <v>0</v>
      </c>
      <c r="CC896" s="14">
        <f t="shared" si="327"/>
        <v>0</v>
      </c>
      <c r="CE896" s="14">
        <f t="shared" si="328"/>
        <v>0</v>
      </c>
      <c r="CG896" s="14">
        <f t="shared" si="329"/>
        <v>0</v>
      </c>
      <c r="CI896" s="14">
        <f t="shared" si="330"/>
        <v>0</v>
      </c>
      <c r="CK896" s="14">
        <f t="shared" si="331"/>
        <v>0</v>
      </c>
      <c r="CM896" s="14">
        <f t="shared" si="332"/>
        <v>0</v>
      </c>
      <c r="CO896" s="14">
        <f t="shared" si="333"/>
        <v>0</v>
      </c>
      <c r="CQ896" s="14">
        <f t="shared" si="334"/>
        <v>0</v>
      </c>
      <c r="CS896" s="14">
        <f t="shared" si="335"/>
        <v>0</v>
      </c>
    </row>
    <row r="897" spans="2:97" x14ac:dyDescent="0.35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6" t="s">
        <v>1473</v>
      </c>
      <c r="AY897" s="14">
        <f t="shared" si="312"/>
        <v>0</v>
      </c>
      <c r="BA897" s="14">
        <f t="shared" si="313"/>
        <v>0</v>
      </c>
      <c r="BC897" s="14">
        <f t="shared" si="314"/>
        <v>0</v>
      </c>
      <c r="BE897" s="14">
        <f t="shared" si="315"/>
        <v>0</v>
      </c>
      <c r="BG897" s="14">
        <f t="shared" si="316"/>
        <v>0</v>
      </c>
      <c r="BI897" s="14">
        <f t="shared" si="317"/>
        <v>0</v>
      </c>
      <c r="BK897" s="14">
        <f t="shared" si="318"/>
        <v>0</v>
      </c>
      <c r="BM897" s="14">
        <f t="shared" si="319"/>
        <v>0</v>
      </c>
      <c r="BO897" s="14">
        <f t="shared" si="320"/>
        <v>0</v>
      </c>
      <c r="BQ897" s="14">
        <f t="shared" si="321"/>
        <v>0</v>
      </c>
      <c r="BS897" s="14">
        <f t="shared" si="322"/>
        <v>0</v>
      </c>
      <c r="BU897" s="14">
        <f t="shared" si="323"/>
        <v>0</v>
      </c>
      <c r="BW897" s="14">
        <f t="shared" si="324"/>
        <v>0</v>
      </c>
      <c r="BY897" s="14">
        <f t="shared" si="325"/>
        <v>0</v>
      </c>
      <c r="CA897" s="14">
        <f t="shared" si="326"/>
        <v>0</v>
      </c>
      <c r="CC897" s="14">
        <f t="shared" si="327"/>
        <v>0</v>
      </c>
      <c r="CE897" s="14">
        <f t="shared" si="328"/>
        <v>0</v>
      </c>
      <c r="CG897" s="14">
        <f t="shared" si="329"/>
        <v>0</v>
      </c>
      <c r="CI897" s="14">
        <f t="shared" si="330"/>
        <v>0</v>
      </c>
      <c r="CK897" s="14">
        <f t="shared" si="331"/>
        <v>0</v>
      </c>
      <c r="CM897" s="14">
        <f t="shared" si="332"/>
        <v>0</v>
      </c>
      <c r="CO897" s="14">
        <f t="shared" si="333"/>
        <v>0</v>
      </c>
      <c r="CQ897" s="14">
        <f t="shared" si="334"/>
        <v>0</v>
      </c>
      <c r="CS897" s="14">
        <f t="shared" si="335"/>
        <v>0</v>
      </c>
    </row>
    <row r="898" spans="2:97" x14ac:dyDescent="0.35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6" t="s">
        <v>1473</v>
      </c>
      <c r="AY898" s="14">
        <f t="shared" si="312"/>
        <v>0</v>
      </c>
      <c r="BA898" s="14">
        <f t="shared" si="313"/>
        <v>0</v>
      </c>
      <c r="BC898" s="14">
        <f t="shared" si="314"/>
        <v>0</v>
      </c>
      <c r="BE898" s="14">
        <f t="shared" si="315"/>
        <v>0</v>
      </c>
      <c r="BG898" s="14">
        <f t="shared" si="316"/>
        <v>0</v>
      </c>
      <c r="BI898" s="14">
        <f t="shared" si="317"/>
        <v>0</v>
      </c>
      <c r="BK898" s="14">
        <f t="shared" si="318"/>
        <v>0</v>
      </c>
      <c r="BM898" s="14">
        <f t="shared" si="319"/>
        <v>0</v>
      </c>
      <c r="BO898" s="14">
        <f t="shared" si="320"/>
        <v>0</v>
      </c>
      <c r="BQ898" s="14">
        <f t="shared" si="321"/>
        <v>0</v>
      </c>
      <c r="BS898" s="14">
        <f t="shared" si="322"/>
        <v>0</v>
      </c>
      <c r="BU898" s="14">
        <f t="shared" si="323"/>
        <v>0</v>
      </c>
      <c r="BW898" s="14">
        <f t="shared" si="324"/>
        <v>0</v>
      </c>
      <c r="BY898" s="14">
        <f t="shared" si="325"/>
        <v>0</v>
      </c>
      <c r="CA898" s="14">
        <f t="shared" si="326"/>
        <v>0</v>
      </c>
      <c r="CC898" s="14">
        <f t="shared" si="327"/>
        <v>0</v>
      </c>
      <c r="CE898" s="14">
        <f t="shared" si="328"/>
        <v>0</v>
      </c>
      <c r="CG898" s="14">
        <f t="shared" si="329"/>
        <v>0</v>
      </c>
      <c r="CI898" s="14">
        <f t="shared" si="330"/>
        <v>0</v>
      </c>
      <c r="CK898" s="14">
        <f t="shared" si="331"/>
        <v>0</v>
      </c>
      <c r="CM898" s="14">
        <f t="shared" si="332"/>
        <v>0</v>
      </c>
      <c r="CO898" s="14">
        <f t="shared" si="333"/>
        <v>0</v>
      </c>
      <c r="CQ898" s="14">
        <f t="shared" si="334"/>
        <v>0</v>
      </c>
      <c r="CS898" s="14">
        <f t="shared" si="335"/>
        <v>0</v>
      </c>
    </row>
    <row r="899" spans="2:97" x14ac:dyDescent="0.35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6" t="s">
        <v>1473</v>
      </c>
      <c r="AY899" s="14">
        <f t="shared" si="312"/>
        <v>0</v>
      </c>
      <c r="BA899" s="14">
        <f t="shared" si="313"/>
        <v>0</v>
      </c>
      <c r="BC899" s="14">
        <f t="shared" si="314"/>
        <v>0</v>
      </c>
      <c r="BE899" s="14">
        <f t="shared" si="315"/>
        <v>0</v>
      </c>
      <c r="BG899" s="14">
        <f t="shared" si="316"/>
        <v>0</v>
      </c>
      <c r="BI899" s="14">
        <f t="shared" si="317"/>
        <v>0</v>
      </c>
      <c r="BK899" s="14">
        <f t="shared" si="318"/>
        <v>0</v>
      </c>
      <c r="BM899" s="14">
        <f t="shared" si="319"/>
        <v>0</v>
      </c>
      <c r="BO899" s="14">
        <f t="shared" si="320"/>
        <v>0</v>
      </c>
      <c r="BQ899" s="14">
        <f t="shared" si="321"/>
        <v>0</v>
      </c>
      <c r="BS899" s="14">
        <f t="shared" si="322"/>
        <v>0</v>
      </c>
      <c r="BU899" s="14">
        <f t="shared" si="323"/>
        <v>0</v>
      </c>
      <c r="BW899" s="14">
        <f t="shared" si="324"/>
        <v>0</v>
      </c>
      <c r="BY899" s="14">
        <f t="shared" si="325"/>
        <v>0</v>
      </c>
      <c r="CA899" s="14">
        <f t="shared" si="326"/>
        <v>0</v>
      </c>
      <c r="CC899" s="14">
        <f t="shared" si="327"/>
        <v>0</v>
      </c>
      <c r="CE899" s="14">
        <f t="shared" si="328"/>
        <v>0</v>
      </c>
      <c r="CG899" s="14">
        <f t="shared" si="329"/>
        <v>0</v>
      </c>
      <c r="CI899" s="14">
        <f t="shared" si="330"/>
        <v>0</v>
      </c>
      <c r="CK899" s="14">
        <f t="shared" si="331"/>
        <v>0</v>
      </c>
      <c r="CM899" s="14">
        <f t="shared" si="332"/>
        <v>0</v>
      </c>
      <c r="CO899" s="14">
        <f t="shared" si="333"/>
        <v>0</v>
      </c>
      <c r="CQ899" s="14">
        <f t="shared" si="334"/>
        <v>0</v>
      </c>
      <c r="CS899" s="14">
        <f t="shared" si="335"/>
        <v>0</v>
      </c>
    </row>
    <row r="900" spans="2:97" x14ac:dyDescent="0.35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6" t="s">
        <v>1473</v>
      </c>
      <c r="AY900" s="14">
        <f t="shared" si="312"/>
        <v>0</v>
      </c>
      <c r="BA900" s="14">
        <f t="shared" si="313"/>
        <v>0</v>
      </c>
      <c r="BC900" s="14">
        <f t="shared" si="314"/>
        <v>0</v>
      </c>
      <c r="BE900" s="14">
        <f t="shared" si="315"/>
        <v>0</v>
      </c>
      <c r="BG900" s="14">
        <f t="shared" si="316"/>
        <v>0</v>
      </c>
      <c r="BI900" s="14">
        <f t="shared" si="317"/>
        <v>0</v>
      </c>
      <c r="BK900" s="14">
        <f t="shared" si="318"/>
        <v>0</v>
      </c>
      <c r="BM900" s="14">
        <f t="shared" si="319"/>
        <v>0</v>
      </c>
      <c r="BO900" s="14">
        <f t="shared" si="320"/>
        <v>0</v>
      </c>
      <c r="BQ900" s="14">
        <f t="shared" si="321"/>
        <v>0</v>
      </c>
      <c r="BS900" s="14">
        <f t="shared" si="322"/>
        <v>0</v>
      </c>
      <c r="BU900" s="14">
        <f t="shared" si="323"/>
        <v>0</v>
      </c>
      <c r="BW900" s="14">
        <f t="shared" si="324"/>
        <v>0</v>
      </c>
      <c r="BY900" s="14">
        <f t="shared" si="325"/>
        <v>0</v>
      </c>
      <c r="CA900" s="14">
        <f t="shared" si="326"/>
        <v>0</v>
      </c>
      <c r="CC900" s="14">
        <f t="shared" si="327"/>
        <v>0</v>
      </c>
      <c r="CE900" s="14">
        <f t="shared" si="328"/>
        <v>0</v>
      </c>
      <c r="CG900" s="14">
        <f t="shared" si="329"/>
        <v>0</v>
      </c>
      <c r="CI900" s="14">
        <f t="shared" si="330"/>
        <v>0</v>
      </c>
      <c r="CK900" s="14">
        <f t="shared" si="331"/>
        <v>0</v>
      </c>
      <c r="CM900" s="14">
        <f t="shared" si="332"/>
        <v>0</v>
      </c>
      <c r="CO900" s="14">
        <f t="shared" si="333"/>
        <v>0</v>
      </c>
      <c r="CQ900" s="14">
        <f t="shared" si="334"/>
        <v>0</v>
      </c>
      <c r="CS900" s="14">
        <f t="shared" si="335"/>
        <v>0</v>
      </c>
    </row>
    <row r="901" spans="2:97" x14ac:dyDescent="0.35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6" t="s">
        <v>1473</v>
      </c>
      <c r="AY901" s="14">
        <f t="shared" si="312"/>
        <v>0</v>
      </c>
      <c r="BA901" s="14">
        <f t="shared" si="313"/>
        <v>0</v>
      </c>
      <c r="BC901" s="14">
        <f t="shared" si="314"/>
        <v>0</v>
      </c>
      <c r="BE901" s="14">
        <f t="shared" si="315"/>
        <v>0</v>
      </c>
      <c r="BG901" s="14">
        <f t="shared" si="316"/>
        <v>0</v>
      </c>
      <c r="BI901" s="14">
        <f t="shared" si="317"/>
        <v>0</v>
      </c>
      <c r="BK901" s="14">
        <f t="shared" si="318"/>
        <v>0</v>
      </c>
      <c r="BM901" s="14">
        <f t="shared" si="319"/>
        <v>0</v>
      </c>
      <c r="BO901" s="14">
        <f t="shared" si="320"/>
        <v>0</v>
      </c>
      <c r="BQ901" s="14">
        <f t="shared" si="321"/>
        <v>0</v>
      </c>
      <c r="BS901" s="14">
        <f t="shared" si="322"/>
        <v>0</v>
      </c>
      <c r="BU901" s="14">
        <f t="shared" si="323"/>
        <v>0</v>
      </c>
      <c r="BW901" s="14">
        <f t="shared" si="324"/>
        <v>0</v>
      </c>
      <c r="BY901" s="14">
        <f t="shared" si="325"/>
        <v>0</v>
      </c>
      <c r="CA901" s="14">
        <f t="shared" si="326"/>
        <v>0</v>
      </c>
      <c r="CC901" s="14">
        <f t="shared" si="327"/>
        <v>0</v>
      </c>
      <c r="CE901" s="14">
        <f t="shared" si="328"/>
        <v>0</v>
      </c>
      <c r="CG901" s="14">
        <f t="shared" si="329"/>
        <v>0</v>
      </c>
      <c r="CI901" s="14">
        <f t="shared" si="330"/>
        <v>0</v>
      </c>
      <c r="CK901" s="14">
        <f t="shared" si="331"/>
        <v>0</v>
      </c>
      <c r="CM901" s="14">
        <f t="shared" si="332"/>
        <v>0</v>
      </c>
      <c r="CO901" s="14">
        <f t="shared" si="333"/>
        <v>0</v>
      </c>
      <c r="CQ901" s="14">
        <f t="shared" si="334"/>
        <v>0</v>
      </c>
      <c r="CS901" s="14">
        <f t="shared" si="335"/>
        <v>0</v>
      </c>
    </row>
    <row r="902" spans="2:97" x14ac:dyDescent="0.35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6" t="s">
        <v>1473</v>
      </c>
      <c r="AY902" s="14">
        <f t="shared" si="312"/>
        <v>0</v>
      </c>
      <c r="BA902" s="14">
        <f t="shared" si="313"/>
        <v>0</v>
      </c>
      <c r="BC902" s="14">
        <f t="shared" si="314"/>
        <v>0</v>
      </c>
      <c r="BE902" s="14">
        <f t="shared" si="315"/>
        <v>0</v>
      </c>
      <c r="BG902" s="14">
        <f t="shared" si="316"/>
        <v>0</v>
      </c>
      <c r="BI902" s="14">
        <f t="shared" si="317"/>
        <v>0</v>
      </c>
      <c r="BK902" s="14">
        <f t="shared" si="318"/>
        <v>0</v>
      </c>
      <c r="BM902" s="14">
        <f t="shared" si="319"/>
        <v>0</v>
      </c>
      <c r="BO902" s="14">
        <f t="shared" si="320"/>
        <v>0</v>
      </c>
      <c r="BQ902" s="14">
        <f t="shared" si="321"/>
        <v>0</v>
      </c>
      <c r="BS902" s="14">
        <f t="shared" si="322"/>
        <v>0</v>
      </c>
      <c r="BU902" s="14">
        <f t="shared" si="323"/>
        <v>0</v>
      </c>
      <c r="BW902" s="14">
        <f t="shared" si="324"/>
        <v>0</v>
      </c>
      <c r="BY902" s="14">
        <f t="shared" si="325"/>
        <v>0</v>
      </c>
      <c r="CA902" s="14">
        <f t="shared" si="326"/>
        <v>0</v>
      </c>
      <c r="CC902" s="14">
        <f t="shared" si="327"/>
        <v>0</v>
      </c>
      <c r="CE902" s="14">
        <f t="shared" si="328"/>
        <v>0</v>
      </c>
      <c r="CG902" s="14">
        <f t="shared" si="329"/>
        <v>0</v>
      </c>
      <c r="CI902" s="14">
        <f t="shared" si="330"/>
        <v>0</v>
      </c>
      <c r="CK902" s="14">
        <f t="shared" si="331"/>
        <v>0</v>
      </c>
      <c r="CM902" s="14">
        <f t="shared" si="332"/>
        <v>0</v>
      </c>
      <c r="CO902" s="14">
        <f t="shared" si="333"/>
        <v>0</v>
      </c>
      <c r="CQ902" s="14">
        <f t="shared" si="334"/>
        <v>0</v>
      </c>
      <c r="CS902" s="14">
        <f t="shared" si="335"/>
        <v>0</v>
      </c>
    </row>
    <row r="903" spans="2:97" x14ac:dyDescent="0.35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6" t="s">
        <v>1473</v>
      </c>
      <c r="AY903" s="14">
        <f t="shared" si="312"/>
        <v>0</v>
      </c>
      <c r="BA903" s="14">
        <f t="shared" si="313"/>
        <v>0</v>
      </c>
      <c r="BC903" s="14">
        <f t="shared" si="314"/>
        <v>0</v>
      </c>
      <c r="BE903" s="14">
        <f t="shared" si="315"/>
        <v>0</v>
      </c>
      <c r="BG903" s="14">
        <f t="shared" si="316"/>
        <v>0</v>
      </c>
      <c r="BI903" s="14">
        <f t="shared" si="317"/>
        <v>0</v>
      </c>
      <c r="BK903" s="14">
        <f t="shared" si="318"/>
        <v>0</v>
      </c>
      <c r="BM903" s="14">
        <f t="shared" si="319"/>
        <v>0</v>
      </c>
      <c r="BO903" s="14">
        <f t="shared" si="320"/>
        <v>0</v>
      </c>
      <c r="BQ903" s="14">
        <f t="shared" si="321"/>
        <v>0</v>
      </c>
      <c r="BS903" s="14">
        <f t="shared" si="322"/>
        <v>0</v>
      </c>
      <c r="BU903" s="14">
        <f t="shared" si="323"/>
        <v>0</v>
      </c>
      <c r="BW903" s="14">
        <f t="shared" si="324"/>
        <v>0</v>
      </c>
      <c r="BY903" s="14">
        <f t="shared" si="325"/>
        <v>0</v>
      </c>
      <c r="CA903" s="14">
        <f t="shared" si="326"/>
        <v>0</v>
      </c>
      <c r="CC903" s="14">
        <f t="shared" si="327"/>
        <v>0</v>
      </c>
      <c r="CE903" s="14">
        <f t="shared" si="328"/>
        <v>0</v>
      </c>
      <c r="CG903" s="14">
        <f t="shared" si="329"/>
        <v>0</v>
      </c>
      <c r="CI903" s="14">
        <f t="shared" si="330"/>
        <v>0</v>
      </c>
      <c r="CK903" s="14">
        <f t="shared" si="331"/>
        <v>0</v>
      </c>
      <c r="CM903" s="14">
        <f t="shared" si="332"/>
        <v>0</v>
      </c>
      <c r="CO903" s="14">
        <f t="shared" si="333"/>
        <v>0</v>
      </c>
      <c r="CQ903" s="14">
        <f t="shared" si="334"/>
        <v>0</v>
      </c>
      <c r="CS903" s="14">
        <f t="shared" si="335"/>
        <v>0</v>
      </c>
    </row>
    <row r="904" spans="2:97" x14ac:dyDescent="0.35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6" t="s">
        <v>1473</v>
      </c>
      <c r="AY904" s="14">
        <f t="shared" si="312"/>
        <v>0</v>
      </c>
      <c r="BA904" s="14">
        <f t="shared" si="313"/>
        <v>0</v>
      </c>
      <c r="BC904" s="14">
        <f t="shared" si="314"/>
        <v>0</v>
      </c>
      <c r="BE904" s="14">
        <f t="shared" si="315"/>
        <v>0</v>
      </c>
      <c r="BG904" s="14">
        <f t="shared" si="316"/>
        <v>0</v>
      </c>
      <c r="BI904" s="14">
        <f t="shared" si="317"/>
        <v>0</v>
      </c>
      <c r="BK904" s="14">
        <f t="shared" si="318"/>
        <v>0</v>
      </c>
      <c r="BM904" s="14">
        <f t="shared" si="319"/>
        <v>0</v>
      </c>
      <c r="BO904" s="14">
        <f t="shared" si="320"/>
        <v>0</v>
      </c>
      <c r="BQ904" s="14">
        <f t="shared" si="321"/>
        <v>0</v>
      </c>
      <c r="BS904" s="14">
        <f t="shared" si="322"/>
        <v>0</v>
      </c>
      <c r="BU904" s="14">
        <f t="shared" si="323"/>
        <v>0</v>
      </c>
      <c r="BW904" s="14">
        <f t="shared" si="324"/>
        <v>0</v>
      </c>
      <c r="BY904" s="14">
        <f t="shared" si="325"/>
        <v>0</v>
      </c>
      <c r="CA904" s="14">
        <f t="shared" si="326"/>
        <v>0</v>
      </c>
      <c r="CC904" s="14">
        <f t="shared" si="327"/>
        <v>0</v>
      </c>
      <c r="CE904" s="14">
        <f t="shared" si="328"/>
        <v>0</v>
      </c>
      <c r="CG904" s="14">
        <f t="shared" si="329"/>
        <v>0</v>
      </c>
      <c r="CI904" s="14">
        <f t="shared" si="330"/>
        <v>0</v>
      </c>
      <c r="CK904" s="14">
        <f t="shared" si="331"/>
        <v>0</v>
      </c>
      <c r="CM904" s="14">
        <f t="shared" si="332"/>
        <v>0</v>
      </c>
      <c r="CO904" s="14">
        <f t="shared" si="333"/>
        <v>0</v>
      </c>
      <c r="CQ904" s="14">
        <f t="shared" si="334"/>
        <v>0</v>
      </c>
      <c r="CS904" s="14">
        <f t="shared" si="335"/>
        <v>0</v>
      </c>
    </row>
    <row r="905" spans="2:97" x14ac:dyDescent="0.3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6" t="s">
        <v>1473</v>
      </c>
      <c r="AY905" s="14">
        <f t="shared" si="312"/>
        <v>0</v>
      </c>
      <c r="BA905" s="14">
        <f t="shared" si="313"/>
        <v>0</v>
      </c>
      <c r="BC905" s="14">
        <f t="shared" si="314"/>
        <v>0</v>
      </c>
      <c r="BE905" s="14">
        <f t="shared" si="315"/>
        <v>0</v>
      </c>
      <c r="BG905" s="14">
        <f t="shared" si="316"/>
        <v>0</v>
      </c>
      <c r="BI905" s="14">
        <f t="shared" si="317"/>
        <v>0</v>
      </c>
      <c r="BK905" s="14">
        <f t="shared" si="318"/>
        <v>0</v>
      </c>
      <c r="BM905" s="14">
        <f t="shared" si="319"/>
        <v>0</v>
      </c>
      <c r="BO905" s="14">
        <f t="shared" si="320"/>
        <v>0</v>
      </c>
      <c r="BQ905" s="14">
        <f t="shared" si="321"/>
        <v>0</v>
      </c>
      <c r="BS905" s="14">
        <f t="shared" si="322"/>
        <v>0</v>
      </c>
      <c r="BU905" s="14">
        <f t="shared" si="323"/>
        <v>0</v>
      </c>
      <c r="BW905" s="14">
        <f t="shared" si="324"/>
        <v>0</v>
      </c>
      <c r="BY905" s="14">
        <f t="shared" si="325"/>
        <v>0</v>
      </c>
      <c r="CA905" s="14">
        <f t="shared" si="326"/>
        <v>0</v>
      </c>
      <c r="CC905" s="14">
        <f t="shared" si="327"/>
        <v>0</v>
      </c>
      <c r="CE905" s="14">
        <f t="shared" si="328"/>
        <v>0</v>
      </c>
      <c r="CG905" s="14">
        <f t="shared" si="329"/>
        <v>0</v>
      </c>
      <c r="CI905" s="14">
        <f t="shared" si="330"/>
        <v>0</v>
      </c>
      <c r="CK905" s="14">
        <f t="shared" si="331"/>
        <v>0</v>
      </c>
      <c r="CM905" s="14">
        <f t="shared" si="332"/>
        <v>0</v>
      </c>
      <c r="CO905" s="14">
        <f t="shared" si="333"/>
        <v>0</v>
      </c>
      <c r="CQ905" s="14">
        <f t="shared" si="334"/>
        <v>0</v>
      </c>
      <c r="CS905" s="14">
        <f t="shared" si="335"/>
        <v>0</v>
      </c>
    </row>
    <row r="906" spans="2:97" x14ac:dyDescent="0.35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6" t="s">
        <v>1473</v>
      </c>
      <c r="AY906" s="14">
        <f t="shared" ref="AY906:AY969" si="336">IF(LEFT(B906,1)="O","Orange",IF(LEFT(B906,1)="B","Blue",IF(LEFT(B906,1)="Y","Yellow",IF(LEFT(B906,1)="P","Pink",IF(LEFT(B906,1)="G","Green",0)))))</f>
        <v>0</v>
      </c>
      <c r="BA906" s="14">
        <f t="shared" ref="BA906:BA969" si="337">IF(LEFT(D906,1)="O","Orange",IF(LEFT(D906,1)="B","Blue",IF(LEFT(D906,1)="Y","Yellow",IF(LEFT(D906,1)="P","Pink",IF(LEFT(D906,1)="G","Green",0)))))</f>
        <v>0</v>
      </c>
      <c r="BC906" s="14">
        <f t="shared" ref="BC906:BC969" si="338">IF(LEFT(F906,1)="O","Orange",IF(LEFT(F906,1)="B","Blue",IF(LEFT(F906,1)="Y","Yellow",IF(LEFT(F906,1)="P","Pink",IF(LEFT(F906,1)="G","Green",0)))))</f>
        <v>0</v>
      </c>
      <c r="BE906" s="14">
        <f t="shared" ref="BE906:BE969" si="339">IF(LEFT(H906,1)="O","Orange",IF(LEFT(H906,1)="B","Blue",IF(LEFT(H906,1)="Y","Yellow",IF(LEFT(H906,1)="P","Pink",IF(LEFT(H906,1)="G","Green",0)))))</f>
        <v>0</v>
      </c>
      <c r="BG906" s="14">
        <f t="shared" ref="BG906:BG969" si="340">IF(LEFT(J906,1)="O","Orange",IF(LEFT(J906,1)="B","Blue",IF(LEFT(J906,1)="Y","Yellow",IF(LEFT(J906,1)="P","Pink",IF(LEFT(J906,1)="G","Green",0)))))</f>
        <v>0</v>
      </c>
      <c r="BI906" s="14">
        <f t="shared" ref="BI906:BI969" si="341">IF(LEFT(L906,1)="O","Orange",IF(LEFT(L906,1)="B","Blue",IF(LEFT(L906,1)="Y","Yellow",IF(LEFT(L906,1)="P","Pink",IF(LEFT(L906,1)="G","Green",0)))))</f>
        <v>0</v>
      </c>
      <c r="BK906" s="14">
        <f t="shared" ref="BK906:BK969" si="342">IF(LEFT(N906,1)="O","Orange",IF(LEFT(N906,1)="B","Blue",IF(LEFT(N906,1)="Y","Yellow",IF(LEFT(N906,1)="P","Pink",IF(LEFT(N906,1)="G","Green",0)))))</f>
        <v>0</v>
      </c>
      <c r="BM906" s="14">
        <f t="shared" ref="BM906:BM969" si="343">IF(LEFT(P906,1)="O","Orange",IF(LEFT(P906,1)="B","Blue",IF(LEFT(P906,1)="Y","Yellow",IF(LEFT(P906,1)="P","Pink",IF(LEFT(P906,1)="G","Green",0)))))</f>
        <v>0</v>
      </c>
      <c r="BO906" s="14">
        <f t="shared" ref="BO906:BO969" si="344">IF(LEFT(R906,1)="O","Orange",IF(LEFT(R906,1)="B","Blue",IF(LEFT(R906,1)="Y","Yellow",IF(LEFT(R906,1)="P","Pink",IF(LEFT(R906,1)="G","Green",0)))))</f>
        <v>0</v>
      </c>
      <c r="BQ906" s="14">
        <f t="shared" ref="BQ906:BQ969" si="345">IF(LEFT(T906,1)="O","Orange",IF(LEFT(T906,1)="B","Blue",IF(LEFT(T906,1)="Y","Yellow",IF(LEFT(T906,1)="P","Pink",IF(LEFT(T906,1)="G","Green",0)))))</f>
        <v>0</v>
      </c>
      <c r="BS906" s="14">
        <f t="shared" ref="BS906:BS969" si="346">IF(LEFT(V906,1)="O","Orange",IF(LEFT(V906,1)="B","Blue",IF(LEFT(V906,1)="Y","Yellow",IF(LEFT(V906,1)="P","Pink",IF(LEFT(V906,1)="G","Green",0)))))</f>
        <v>0</v>
      </c>
      <c r="BU906" s="14">
        <f t="shared" ref="BU906:BU969" si="347">IF(LEFT(X906,1)="O","Orange",IF(LEFT(X906,1)="B","Blue",IF(LEFT(X906,1)="Y","Yellow",IF(LEFT(X906,1)="P","Pink",IF(LEFT(X906,1)="G","Green",0)))))</f>
        <v>0</v>
      </c>
      <c r="BW906" s="14">
        <f t="shared" ref="BW906:BW969" si="348">IF(LEFT(Z906,1)="O","Orange",IF(LEFT(Z906,1)="B","Blue",IF(LEFT(Z906,1)="Y","Yellow",IF(LEFT(Z906,1)="P","Pink",IF(LEFT(Z906,1)="G","Green",0)))))</f>
        <v>0</v>
      </c>
      <c r="BY906" s="14">
        <f t="shared" ref="BY906:BY969" si="349">IF(LEFT(AB906,1)="O","Orange",IF(LEFT(AB906,1)="B","Blue",IF(LEFT(AB906,1)="Y","Yellow",IF(LEFT(AB906,1)="P","Pink",IF(LEFT(AB906,1)="G","Green",0)))))</f>
        <v>0</v>
      </c>
      <c r="CA906" s="14">
        <f t="shared" ref="CA906:CA969" si="350">IF(LEFT(AD906,1)="O","Orange",IF(LEFT(AD906,1)="B","Blue",IF(LEFT(AD906,1)="Y","Yellow",IF(LEFT(AD906,1)="P","Pink",IF(LEFT(AD906,1)="G","Green",0)))))</f>
        <v>0</v>
      </c>
      <c r="CC906" s="14">
        <f t="shared" ref="CC906:CC969" si="351">IF(LEFT(AF906,1)="O","Orange",IF(LEFT(AF906,1)="B","Blue",IF(LEFT(AF906,1)="Y","Yellow",IF(LEFT(AF906,1)="P","Pink",IF(LEFT(AF906,1)="G","Green",0)))))</f>
        <v>0</v>
      </c>
      <c r="CE906" s="14">
        <f t="shared" ref="CE906:CE969" si="352">IF(LEFT(AH906,1)="O","Orange",IF(LEFT(AH906,1)="B","Blue",IF(LEFT(AH906,1)="Y","Yellow",IF(LEFT(AH906,1)="P","Pink",IF(LEFT(AH906,1)="G","Green",0)))))</f>
        <v>0</v>
      </c>
      <c r="CG906" s="14">
        <f t="shared" ref="CG906:CG969" si="353">IF(LEFT(AJ906,1)="O","Orange",IF(LEFT(AJ906,1)="B","Blue",IF(LEFT(AJ906,1)="Y","Yellow",IF(LEFT(AJ906,1)="P","Pink",IF(LEFT(AJ906,1)="G","Green",0)))))</f>
        <v>0</v>
      </c>
      <c r="CI906" s="14">
        <f t="shared" ref="CI906:CI969" si="354">IF(LEFT(AL906,1)="O","Orange",IF(LEFT(AL906,1)="B","Blue",IF(LEFT(AL906,1)="Y","Yellow",IF(LEFT(AL906,1)="P","Pink",IF(LEFT(AL906,1)="G","Green",0)))))</f>
        <v>0</v>
      </c>
      <c r="CK906" s="14">
        <f t="shared" ref="CK906:CK969" si="355">IF(LEFT(AN906,1)="O","Orange",IF(LEFT(AN906,1)="B","Blue",IF(LEFT(AN906,1)="Y","Yellow",IF(LEFT(AN906,1)="P","Pink",IF(LEFT(AN906,1)="G","Green",0)))))</f>
        <v>0</v>
      </c>
      <c r="CM906" s="14">
        <f t="shared" ref="CM906:CM969" si="356">IF(LEFT(AP906,1)="O","Orange",IF(LEFT(AP906,1)="B","Blue",IF(LEFT(AP906,1)="Y","Yellow",IF(LEFT(AP906,1)="P","Pink",IF(LEFT(AP906,1)="G","Green",0)))))</f>
        <v>0</v>
      </c>
      <c r="CO906" s="14">
        <f t="shared" ref="CO906:CO969" si="357">IF(LEFT(AR906,1)="O","Orange",IF(LEFT(AR906,1)="B","Blue",IF(LEFT(AR906,1)="Y","Yellow",IF(LEFT(AR906,1)="P","Pink",IF(LEFT(AR906,1)="G","Green",0)))))</f>
        <v>0</v>
      </c>
      <c r="CQ906" s="14">
        <f t="shared" ref="CQ906:CQ969" si="358">IF(LEFT(AT906,1)="O","Orange",IF(LEFT(AT906,1)="B","Blue",IF(LEFT(AT906,1)="Y","Yellow",IF(LEFT(AT906,1)="P","Pink",IF(LEFT(AT906,1)="G","Green",0)))))</f>
        <v>0</v>
      </c>
      <c r="CS906" s="14">
        <f t="shared" ref="CS906:CS969" si="359">IF(LEFT(AV906,1)="O","Orange",IF(LEFT(AV906,1)="B","Blue",IF(LEFT(AV906,1)="Y","Yellow",IF(LEFT(AV906,1)="P","Pink",IF(LEFT(AV906,1)="G","Green",0)))))</f>
        <v>0</v>
      </c>
    </row>
    <row r="907" spans="2:97" x14ac:dyDescent="0.35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6" t="s">
        <v>1473</v>
      </c>
      <c r="AY907" s="14">
        <f t="shared" si="336"/>
        <v>0</v>
      </c>
      <c r="BA907" s="14">
        <f t="shared" si="337"/>
        <v>0</v>
      </c>
      <c r="BC907" s="14">
        <f t="shared" si="338"/>
        <v>0</v>
      </c>
      <c r="BE907" s="14">
        <f t="shared" si="339"/>
        <v>0</v>
      </c>
      <c r="BG907" s="14">
        <f t="shared" si="340"/>
        <v>0</v>
      </c>
      <c r="BI907" s="14">
        <f t="shared" si="341"/>
        <v>0</v>
      </c>
      <c r="BK907" s="14">
        <f t="shared" si="342"/>
        <v>0</v>
      </c>
      <c r="BM907" s="14">
        <f t="shared" si="343"/>
        <v>0</v>
      </c>
      <c r="BO907" s="14">
        <f t="shared" si="344"/>
        <v>0</v>
      </c>
      <c r="BQ907" s="14">
        <f t="shared" si="345"/>
        <v>0</v>
      </c>
      <c r="BS907" s="14">
        <f t="shared" si="346"/>
        <v>0</v>
      </c>
      <c r="BU907" s="14">
        <f t="shared" si="347"/>
        <v>0</v>
      </c>
      <c r="BW907" s="14">
        <f t="shared" si="348"/>
        <v>0</v>
      </c>
      <c r="BY907" s="14">
        <f t="shared" si="349"/>
        <v>0</v>
      </c>
      <c r="CA907" s="14">
        <f t="shared" si="350"/>
        <v>0</v>
      </c>
      <c r="CC907" s="14">
        <f t="shared" si="351"/>
        <v>0</v>
      </c>
      <c r="CE907" s="14">
        <f t="shared" si="352"/>
        <v>0</v>
      </c>
      <c r="CG907" s="14">
        <f t="shared" si="353"/>
        <v>0</v>
      </c>
      <c r="CI907" s="14">
        <f t="shared" si="354"/>
        <v>0</v>
      </c>
      <c r="CK907" s="14">
        <f t="shared" si="355"/>
        <v>0</v>
      </c>
      <c r="CM907" s="14">
        <f t="shared" si="356"/>
        <v>0</v>
      </c>
      <c r="CO907" s="14">
        <f t="shared" si="357"/>
        <v>0</v>
      </c>
      <c r="CQ907" s="14">
        <f t="shared" si="358"/>
        <v>0</v>
      </c>
      <c r="CS907" s="14">
        <f t="shared" si="359"/>
        <v>0</v>
      </c>
    </row>
    <row r="908" spans="2:97" x14ac:dyDescent="0.35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6" t="s">
        <v>1473</v>
      </c>
      <c r="AY908" s="14">
        <f t="shared" si="336"/>
        <v>0</v>
      </c>
      <c r="BA908" s="14">
        <f t="shared" si="337"/>
        <v>0</v>
      </c>
      <c r="BC908" s="14">
        <f t="shared" si="338"/>
        <v>0</v>
      </c>
      <c r="BE908" s="14">
        <f t="shared" si="339"/>
        <v>0</v>
      </c>
      <c r="BG908" s="14">
        <f t="shared" si="340"/>
        <v>0</v>
      </c>
      <c r="BI908" s="14">
        <f t="shared" si="341"/>
        <v>0</v>
      </c>
      <c r="BK908" s="14">
        <f t="shared" si="342"/>
        <v>0</v>
      </c>
      <c r="BM908" s="14">
        <f t="shared" si="343"/>
        <v>0</v>
      </c>
      <c r="BO908" s="14">
        <f t="shared" si="344"/>
        <v>0</v>
      </c>
      <c r="BQ908" s="14">
        <f t="shared" si="345"/>
        <v>0</v>
      </c>
      <c r="BS908" s="14">
        <f t="shared" si="346"/>
        <v>0</v>
      </c>
      <c r="BU908" s="14">
        <f t="shared" si="347"/>
        <v>0</v>
      </c>
      <c r="BW908" s="14">
        <f t="shared" si="348"/>
        <v>0</v>
      </c>
      <c r="BY908" s="14">
        <f t="shared" si="349"/>
        <v>0</v>
      </c>
      <c r="CA908" s="14">
        <f t="shared" si="350"/>
        <v>0</v>
      </c>
      <c r="CC908" s="14">
        <f t="shared" si="351"/>
        <v>0</v>
      </c>
      <c r="CE908" s="14">
        <f t="shared" si="352"/>
        <v>0</v>
      </c>
      <c r="CG908" s="14">
        <f t="shared" si="353"/>
        <v>0</v>
      </c>
      <c r="CI908" s="14">
        <f t="shared" si="354"/>
        <v>0</v>
      </c>
      <c r="CK908" s="14">
        <f t="shared" si="355"/>
        <v>0</v>
      </c>
      <c r="CM908" s="14">
        <f t="shared" si="356"/>
        <v>0</v>
      </c>
      <c r="CO908" s="14">
        <f t="shared" si="357"/>
        <v>0</v>
      </c>
      <c r="CQ908" s="14">
        <f t="shared" si="358"/>
        <v>0</v>
      </c>
      <c r="CS908" s="14">
        <f t="shared" si="359"/>
        <v>0</v>
      </c>
    </row>
    <row r="909" spans="2:97" x14ac:dyDescent="0.35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6" t="s">
        <v>1473</v>
      </c>
      <c r="AY909" s="14">
        <f t="shared" si="336"/>
        <v>0</v>
      </c>
      <c r="BA909" s="14">
        <f t="shared" si="337"/>
        <v>0</v>
      </c>
      <c r="BC909" s="14">
        <f t="shared" si="338"/>
        <v>0</v>
      </c>
      <c r="BE909" s="14">
        <f t="shared" si="339"/>
        <v>0</v>
      </c>
      <c r="BG909" s="14">
        <f t="shared" si="340"/>
        <v>0</v>
      </c>
      <c r="BI909" s="14">
        <f t="shared" si="341"/>
        <v>0</v>
      </c>
      <c r="BK909" s="14">
        <f t="shared" si="342"/>
        <v>0</v>
      </c>
      <c r="BM909" s="14">
        <f t="shared" si="343"/>
        <v>0</v>
      </c>
      <c r="BO909" s="14">
        <f t="shared" si="344"/>
        <v>0</v>
      </c>
      <c r="BQ909" s="14">
        <f t="shared" si="345"/>
        <v>0</v>
      </c>
      <c r="BS909" s="14">
        <f t="shared" si="346"/>
        <v>0</v>
      </c>
      <c r="BU909" s="14">
        <f t="shared" si="347"/>
        <v>0</v>
      </c>
      <c r="BW909" s="14">
        <f t="shared" si="348"/>
        <v>0</v>
      </c>
      <c r="BY909" s="14">
        <f t="shared" si="349"/>
        <v>0</v>
      </c>
      <c r="CA909" s="14">
        <f t="shared" si="350"/>
        <v>0</v>
      </c>
      <c r="CC909" s="14">
        <f t="shared" si="351"/>
        <v>0</v>
      </c>
      <c r="CE909" s="14">
        <f t="shared" si="352"/>
        <v>0</v>
      </c>
      <c r="CG909" s="14">
        <f t="shared" si="353"/>
        <v>0</v>
      </c>
      <c r="CI909" s="14">
        <f t="shared" si="354"/>
        <v>0</v>
      </c>
      <c r="CK909" s="14">
        <f t="shared" si="355"/>
        <v>0</v>
      </c>
      <c r="CM909" s="14">
        <f t="shared" si="356"/>
        <v>0</v>
      </c>
      <c r="CO909" s="14">
        <f t="shared" si="357"/>
        <v>0</v>
      </c>
      <c r="CQ909" s="14">
        <f t="shared" si="358"/>
        <v>0</v>
      </c>
      <c r="CS909" s="14">
        <f t="shared" si="359"/>
        <v>0</v>
      </c>
    </row>
    <row r="910" spans="2:97" x14ac:dyDescent="0.35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6" t="s">
        <v>1473</v>
      </c>
      <c r="AY910" s="14">
        <f t="shared" si="336"/>
        <v>0</v>
      </c>
      <c r="BA910" s="14">
        <f t="shared" si="337"/>
        <v>0</v>
      </c>
      <c r="BC910" s="14">
        <f t="shared" si="338"/>
        <v>0</v>
      </c>
      <c r="BE910" s="14">
        <f t="shared" si="339"/>
        <v>0</v>
      </c>
      <c r="BG910" s="14">
        <f t="shared" si="340"/>
        <v>0</v>
      </c>
      <c r="BI910" s="14">
        <f t="shared" si="341"/>
        <v>0</v>
      </c>
      <c r="BK910" s="14">
        <f t="shared" si="342"/>
        <v>0</v>
      </c>
      <c r="BM910" s="14">
        <f t="shared" si="343"/>
        <v>0</v>
      </c>
      <c r="BO910" s="14">
        <f t="shared" si="344"/>
        <v>0</v>
      </c>
      <c r="BQ910" s="14">
        <f t="shared" si="345"/>
        <v>0</v>
      </c>
      <c r="BS910" s="14">
        <f t="shared" si="346"/>
        <v>0</v>
      </c>
      <c r="BU910" s="14">
        <f t="shared" si="347"/>
        <v>0</v>
      </c>
      <c r="BW910" s="14">
        <f t="shared" si="348"/>
        <v>0</v>
      </c>
      <c r="BY910" s="14">
        <f t="shared" si="349"/>
        <v>0</v>
      </c>
      <c r="CA910" s="14">
        <f t="shared" si="350"/>
        <v>0</v>
      </c>
      <c r="CC910" s="14">
        <f t="shared" si="351"/>
        <v>0</v>
      </c>
      <c r="CE910" s="14">
        <f t="shared" si="352"/>
        <v>0</v>
      </c>
      <c r="CG910" s="14">
        <f t="shared" si="353"/>
        <v>0</v>
      </c>
      <c r="CI910" s="14">
        <f t="shared" si="354"/>
        <v>0</v>
      </c>
      <c r="CK910" s="14">
        <f t="shared" si="355"/>
        <v>0</v>
      </c>
      <c r="CM910" s="14">
        <f t="shared" si="356"/>
        <v>0</v>
      </c>
      <c r="CO910" s="14">
        <f t="shared" si="357"/>
        <v>0</v>
      </c>
      <c r="CQ910" s="14">
        <f t="shared" si="358"/>
        <v>0</v>
      </c>
      <c r="CS910" s="14">
        <f t="shared" si="359"/>
        <v>0</v>
      </c>
    </row>
    <row r="911" spans="2:97" x14ac:dyDescent="0.35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6" t="s">
        <v>1473</v>
      </c>
      <c r="AY911" s="14">
        <f t="shared" si="336"/>
        <v>0</v>
      </c>
      <c r="BA911" s="14">
        <f t="shared" si="337"/>
        <v>0</v>
      </c>
      <c r="BC911" s="14">
        <f t="shared" si="338"/>
        <v>0</v>
      </c>
      <c r="BE911" s="14">
        <f t="shared" si="339"/>
        <v>0</v>
      </c>
      <c r="BG911" s="14">
        <f t="shared" si="340"/>
        <v>0</v>
      </c>
      <c r="BI911" s="14">
        <f t="shared" si="341"/>
        <v>0</v>
      </c>
      <c r="BK911" s="14">
        <f t="shared" si="342"/>
        <v>0</v>
      </c>
      <c r="BM911" s="14">
        <f t="shared" si="343"/>
        <v>0</v>
      </c>
      <c r="BO911" s="14">
        <f t="shared" si="344"/>
        <v>0</v>
      </c>
      <c r="BQ911" s="14">
        <f t="shared" si="345"/>
        <v>0</v>
      </c>
      <c r="BS911" s="14">
        <f t="shared" si="346"/>
        <v>0</v>
      </c>
      <c r="BU911" s="14">
        <f t="shared" si="347"/>
        <v>0</v>
      </c>
      <c r="BW911" s="14">
        <f t="shared" si="348"/>
        <v>0</v>
      </c>
      <c r="BY911" s="14">
        <f t="shared" si="349"/>
        <v>0</v>
      </c>
      <c r="CA911" s="14">
        <f t="shared" si="350"/>
        <v>0</v>
      </c>
      <c r="CC911" s="14">
        <f t="shared" si="351"/>
        <v>0</v>
      </c>
      <c r="CE911" s="14">
        <f t="shared" si="352"/>
        <v>0</v>
      </c>
      <c r="CG911" s="14">
        <f t="shared" si="353"/>
        <v>0</v>
      </c>
      <c r="CI911" s="14">
        <f t="shared" si="354"/>
        <v>0</v>
      </c>
      <c r="CK911" s="14">
        <f t="shared" si="355"/>
        <v>0</v>
      </c>
      <c r="CM911" s="14">
        <f t="shared" si="356"/>
        <v>0</v>
      </c>
      <c r="CO911" s="14">
        <f t="shared" si="357"/>
        <v>0</v>
      </c>
      <c r="CQ911" s="14">
        <f t="shared" si="358"/>
        <v>0</v>
      </c>
      <c r="CS911" s="14">
        <f t="shared" si="359"/>
        <v>0</v>
      </c>
    </row>
    <row r="912" spans="2:97" x14ac:dyDescent="0.35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6" t="s">
        <v>1473</v>
      </c>
      <c r="AY912" s="14">
        <f t="shared" si="336"/>
        <v>0</v>
      </c>
      <c r="BA912" s="14">
        <f t="shared" si="337"/>
        <v>0</v>
      </c>
      <c r="BC912" s="14">
        <f t="shared" si="338"/>
        <v>0</v>
      </c>
      <c r="BE912" s="14">
        <f t="shared" si="339"/>
        <v>0</v>
      </c>
      <c r="BG912" s="14">
        <f t="shared" si="340"/>
        <v>0</v>
      </c>
      <c r="BI912" s="14">
        <f t="shared" si="341"/>
        <v>0</v>
      </c>
      <c r="BK912" s="14">
        <f t="shared" si="342"/>
        <v>0</v>
      </c>
      <c r="BM912" s="14">
        <f t="shared" si="343"/>
        <v>0</v>
      </c>
      <c r="BO912" s="14">
        <f t="shared" si="344"/>
        <v>0</v>
      </c>
      <c r="BQ912" s="14">
        <f t="shared" si="345"/>
        <v>0</v>
      </c>
      <c r="BS912" s="14">
        <f t="shared" si="346"/>
        <v>0</v>
      </c>
      <c r="BU912" s="14">
        <f t="shared" si="347"/>
        <v>0</v>
      </c>
      <c r="BW912" s="14">
        <f t="shared" si="348"/>
        <v>0</v>
      </c>
      <c r="BY912" s="14">
        <f t="shared" si="349"/>
        <v>0</v>
      </c>
      <c r="CA912" s="14">
        <f t="shared" si="350"/>
        <v>0</v>
      </c>
      <c r="CC912" s="14">
        <f t="shared" si="351"/>
        <v>0</v>
      </c>
      <c r="CE912" s="14">
        <f t="shared" si="352"/>
        <v>0</v>
      </c>
      <c r="CG912" s="14">
        <f t="shared" si="353"/>
        <v>0</v>
      </c>
      <c r="CI912" s="14">
        <f t="shared" si="354"/>
        <v>0</v>
      </c>
      <c r="CK912" s="14">
        <f t="shared" si="355"/>
        <v>0</v>
      </c>
      <c r="CM912" s="14">
        <f t="shared" si="356"/>
        <v>0</v>
      </c>
      <c r="CO912" s="14">
        <f t="shared" si="357"/>
        <v>0</v>
      </c>
      <c r="CQ912" s="14">
        <f t="shared" si="358"/>
        <v>0</v>
      </c>
      <c r="CS912" s="14">
        <f t="shared" si="359"/>
        <v>0</v>
      </c>
    </row>
    <row r="913" spans="2:97" x14ac:dyDescent="0.35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6" t="s">
        <v>1473</v>
      </c>
      <c r="AY913" s="14">
        <f t="shared" si="336"/>
        <v>0</v>
      </c>
      <c r="BA913" s="14">
        <f t="shared" si="337"/>
        <v>0</v>
      </c>
      <c r="BC913" s="14">
        <f t="shared" si="338"/>
        <v>0</v>
      </c>
      <c r="BE913" s="14">
        <f t="shared" si="339"/>
        <v>0</v>
      </c>
      <c r="BG913" s="14">
        <f t="shared" si="340"/>
        <v>0</v>
      </c>
      <c r="BI913" s="14">
        <f t="shared" si="341"/>
        <v>0</v>
      </c>
      <c r="BK913" s="14">
        <f t="shared" si="342"/>
        <v>0</v>
      </c>
      <c r="BM913" s="14">
        <f t="shared" si="343"/>
        <v>0</v>
      </c>
      <c r="BO913" s="14">
        <f t="shared" si="344"/>
        <v>0</v>
      </c>
      <c r="BQ913" s="14">
        <f t="shared" si="345"/>
        <v>0</v>
      </c>
      <c r="BS913" s="14">
        <f t="shared" si="346"/>
        <v>0</v>
      </c>
      <c r="BU913" s="14">
        <f t="shared" si="347"/>
        <v>0</v>
      </c>
      <c r="BW913" s="14">
        <f t="shared" si="348"/>
        <v>0</v>
      </c>
      <c r="BY913" s="14">
        <f t="shared" si="349"/>
        <v>0</v>
      </c>
      <c r="CA913" s="14">
        <f t="shared" si="350"/>
        <v>0</v>
      </c>
      <c r="CC913" s="14">
        <f t="shared" si="351"/>
        <v>0</v>
      </c>
      <c r="CE913" s="14">
        <f t="shared" si="352"/>
        <v>0</v>
      </c>
      <c r="CG913" s="14">
        <f t="shared" si="353"/>
        <v>0</v>
      </c>
      <c r="CI913" s="14">
        <f t="shared" si="354"/>
        <v>0</v>
      </c>
      <c r="CK913" s="14">
        <f t="shared" si="355"/>
        <v>0</v>
      </c>
      <c r="CM913" s="14">
        <f t="shared" si="356"/>
        <v>0</v>
      </c>
      <c r="CO913" s="14">
        <f t="shared" si="357"/>
        <v>0</v>
      </c>
      <c r="CQ913" s="14">
        <f t="shared" si="358"/>
        <v>0</v>
      </c>
      <c r="CS913" s="14">
        <f t="shared" si="359"/>
        <v>0</v>
      </c>
    </row>
    <row r="914" spans="2:97" x14ac:dyDescent="0.35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6" t="s">
        <v>1473</v>
      </c>
      <c r="AY914" s="14">
        <f t="shared" si="336"/>
        <v>0</v>
      </c>
      <c r="BA914" s="14">
        <f t="shared" si="337"/>
        <v>0</v>
      </c>
      <c r="BC914" s="14">
        <f t="shared" si="338"/>
        <v>0</v>
      </c>
      <c r="BE914" s="14">
        <f t="shared" si="339"/>
        <v>0</v>
      </c>
      <c r="BG914" s="14">
        <f t="shared" si="340"/>
        <v>0</v>
      </c>
      <c r="BI914" s="14">
        <f t="shared" si="341"/>
        <v>0</v>
      </c>
      <c r="BK914" s="14">
        <f t="shared" si="342"/>
        <v>0</v>
      </c>
      <c r="BM914" s="14">
        <f t="shared" si="343"/>
        <v>0</v>
      </c>
      <c r="BO914" s="14">
        <f t="shared" si="344"/>
        <v>0</v>
      </c>
      <c r="BQ914" s="14">
        <f t="shared" si="345"/>
        <v>0</v>
      </c>
      <c r="BS914" s="14">
        <f t="shared" si="346"/>
        <v>0</v>
      </c>
      <c r="BU914" s="14">
        <f t="shared" si="347"/>
        <v>0</v>
      </c>
      <c r="BW914" s="14">
        <f t="shared" si="348"/>
        <v>0</v>
      </c>
      <c r="BY914" s="14">
        <f t="shared" si="349"/>
        <v>0</v>
      </c>
      <c r="CA914" s="14">
        <f t="shared" si="350"/>
        <v>0</v>
      </c>
      <c r="CC914" s="14">
        <f t="shared" si="351"/>
        <v>0</v>
      </c>
      <c r="CE914" s="14">
        <f t="shared" si="352"/>
        <v>0</v>
      </c>
      <c r="CG914" s="14">
        <f t="shared" si="353"/>
        <v>0</v>
      </c>
      <c r="CI914" s="14">
        <f t="shared" si="354"/>
        <v>0</v>
      </c>
      <c r="CK914" s="14">
        <f t="shared" si="355"/>
        <v>0</v>
      </c>
      <c r="CM914" s="14">
        <f t="shared" si="356"/>
        <v>0</v>
      </c>
      <c r="CO914" s="14">
        <f t="shared" si="357"/>
        <v>0</v>
      </c>
      <c r="CQ914" s="14">
        <f t="shared" si="358"/>
        <v>0</v>
      </c>
      <c r="CS914" s="14">
        <f t="shared" si="359"/>
        <v>0</v>
      </c>
    </row>
    <row r="915" spans="2:97" x14ac:dyDescent="0.3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6" t="s">
        <v>1473</v>
      </c>
      <c r="AY915" s="14">
        <f t="shared" si="336"/>
        <v>0</v>
      </c>
      <c r="BA915" s="14">
        <f t="shared" si="337"/>
        <v>0</v>
      </c>
      <c r="BC915" s="14">
        <f t="shared" si="338"/>
        <v>0</v>
      </c>
      <c r="BE915" s="14">
        <f t="shared" si="339"/>
        <v>0</v>
      </c>
      <c r="BG915" s="14">
        <f t="shared" si="340"/>
        <v>0</v>
      </c>
      <c r="BI915" s="14">
        <f t="shared" si="341"/>
        <v>0</v>
      </c>
      <c r="BK915" s="14">
        <f t="shared" si="342"/>
        <v>0</v>
      </c>
      <c r="BM915" s="14">
        <f t="shared" si="343"/>
        <v>0</v>
      </c>
      <c r="BO915" s="14">
        <f t="shared" si="344"/>
        <v>0</v>
      </c>
      <c r="BQ915" s="14">
        <f t="shared" si="345"/>
        <v>0</v>
      </c>
      <c r="BS915" s="14">
        <f t="shared" si="346"/>
        <v>0</v>
      </c>
      <c r="BU915" s="14">
        <f t="shared" si="347"/>
        <v>0</v>
      </c>
      <c r="BW915" s="14">
        <f t="shared" si="348"/>
        <v>0</v>
      </c>
      <c r="BY915" s="14">
        <f t="shared" si="349"/>
        <v>0</v>
      </c>
      <c r="CA915" s="14">
        <f t="shared" si="350"/>
        <v>0</v>
      </c>
      <c r="CC915" s="14">
        <f t="shared" si="351"/>
        <v>0</v>
      </c>
      <c r="CE915" s="14">
        <f t="shared" si="352"/>
        <v>0</v>
      </c>
      <c r="CG915" s="14">
        <f t="shared" si="353"/>
        <v>0</v>
      </c>
      <c r="CI915" s="14">
        <f t="shared" si="354"/>
        <v>0</v>
      </c>
      <c r="CK915" s="14">
        <f t="shared" si="355"/>
        <v>0</v>
      </c>
      <c r="CM915" s="14">
        <f t="shared" si="356"/>
        <v>0</v>
      </c>
      <c r="CO915" s="14">
        <f t="shared" si="357"/>
        <v>0</v>
      </c>
      <c r="CQ915" s="14">
        <f t="shared" si="358"/>
        <v>0</v>
      </c>
      <c r="CS915" s="14">
        <f t="shared" si="359"/>
        <v>0</v>
      </c>
    </row>
    <row r="916" spans="2:97" x14ac:dyDescent="0.35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6" t="s">
        <v>1473</v>
      </c>
      <c r="AY916" s="14">
        <f t="shared" si="336"/>
        <v>0</v>
      </c>
      <c r="BA916" s="14">
        <f t="shared" si="337"/>
        <v>0</v>
      </c>
      <c r="BC916" s="14">
        <f t="shared" si="338"/>
        <v>0</v>
      </c>
      <c r="BE916" s="14">
        <f t="shared" si="339"/>
        <v>0</v>
      </c>
      <c r="BG916" s="14">
        <f t="shared" si="340"/>
        <v>0</v>
      </c>
      <c r="BI916" s="14">
        <f t="shared" si="341"/>
        <v>0</v>
      </c>
      <c r="BK916" s="14">
        <f t="shared" si="342"/>
        <v>0</v>
      </c>
      <c r="BM916" s="14">
        <f t="shared" si="343"/>
        <v>0</v>
      </c>
      <c r="BO916" s="14">
        <f t="shared" si="344"/>
        <v>0</v>
      </c>
      <c r="BQ916" s="14">
        <f t="shared" si="345"/>
        <v>0</v>
      </c>
      <c r="BS916" s="14">
        <f t="shared" si="346"/>
        <v>0</v>
      </c>
      <c r="BU916" s="14">
        <f t="shared" si="347"/>
        <v>0</v>
      </c>
      <c r="BW916" s="14">
        <f t="shared" si="348"/>
        <v>0</v>
      </c>
      <c r="BY916" s="14">
        <f t="shared" si="349"/>
        <v>0</v>
      </c>
      <c r="CA916" s="14">
        <f t="shared" si="350"/>
        <v>0</v>
      </c>
      <c r="CC916" s="14">
        <f t="shared" si="351"/>
        <v>0</v>
      </c>
      <c r="CE916" s="14">
        <f t="shared" si="352"/>
        <v>0</v>
      </c>
      <c r="CG916" s="14">
        <f t="shared" si="353"/>
        <v>0</v>
      </c>
      <c r="CI916" s="14">
        <f t="shared" si="354"/>
        <v>0</v>
      </c>
      <c r="CK916" s="14">
        <f t="shared" si="355"/>
        <v>0</v>
      </c>
      <c r="CM916" s="14">
        <f t="shared" si="356"/>
        <v>0</v>
      </c>
      <c r="CO916" s="14">
        <f t="shared" si="357"/>
        <v>0</v>
      </c>
      <c r="CQ916" s="14">
        <f t="shared" si="358"/>
        <v>0</v>
      </c>
      <c r="CS916" s="14">
        <f t="shared" si="359"/>
        <v>0</v>
      </c>
    </row>
    <row r="917" spans="2:97" x14ac:dyDescent="0.35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6" t="s">
        <v>1473</v>
      </c>
      <c r="AY917" s="14">
        <f t="shared" si="336"/>
        <v>0</v>
      </c>
      <c r="BA917" s="14">
        <f t="shared" si="337"/>
        <v>0</v>
      </c>
      <c r="BC917" s="14">
        <f t="shared" si="338"/>
        <v>0</v>
      </c>
      <c r="BE917" s="14">
        <f t="shared" si="339"/>
        <v>0</v>
      </c>
      <c r="BG917" s="14">
        <f t="shared" si="340"/>
        <v>0</v>
      </c>
      <c r="BI917" s="14">
        <f t="shared" si="341"/>
        <v>0</v>
      </c>
      <c r="BK917" s="14">
        <f t="shared" si="342"/>
        <v>0</v>
      </c>
      <c r="BM917" s="14">
        <f t="shared" si="343"/>
        <v>0</v>
      </c>
      <c r="BO917" s="14">
        <f t="shared" si="344"/>
        <v>0</v>
      </c>
      <c r="BQ917" s="14">
        <f t="shared" si="345"/>
        <v>0</v>
      </c>
      <c r="BS917" s="14">
        <f t="shared" si="346"/>
        <v>0</v>
      </c>
      <c r="BU917" s="14">
        <f t="shared" si="347"/>
        <v>0</v>
      </c>
      <c r="BW917" s="14">
        <f t="shared" si="348"/>
        <v>0</v>
      </c>
      <c r="BY917" s="14">
        <f t="shared" si="349"/>
        <v>0</v>
      </c>
      <c r="CA917" s="14">
        <f t="shared" si="350"/>
        <v>0</v>
      </c>
      <c r="CC917" s="14">
        <f t="shared" si="351"/>
        <v>0</v>
      </c>
      <c r="CE917" s="14">
        <f t="shared" si="352"/>
        <v>0</v>
      </c>
      <c r="CG917" s="14">
        <f t="shared" si="353"/>
        <v>0</v>
      </c>
      <c r="CI917" s="14">
        <f t="shared" si="354"/>
        <v>0</v>
      </c>
      <c r="CK917" s="14">
        <f t="shared" si="355"/>
        <v>0</v>
      </c>
      <c r="CM917" s="14">
        <f t="shared" si="356"/>
        <v>0</v>
      </c>
      <c r="CO917" s="14">
        <f t="shared" si="357"/>
        <v>0</v>
      </c>
      <c r="CQ917" s="14">
        <f t="shared" si="358"/>
        <v>0</v>
      </c>
      <c r="CS917" s="14">
        <f t="shared" si="359"/>
        <v>0</v>
      </c>
    </row>
    <row r="918" spans="2:97" x14ac:dyDescent="0.35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6" t="s">
        <v>1473</v>
      </c>
      <c r="AY918" s="14">
        <f t="shared" si="336"/>
        <v>0</v>
      </c>
      <c r="BA918" s="14">
        <f t="shared" si="337"/>
        <v>0</v>
      </c>
      <c r="BC918" s="14">
        <f t="shared" si="338"/>
        <v>0</v>
      </c>
      <c r="BE918" s="14">
        <f t="shared" si="339"/>
        <v>0</v>
      </c>
      <c r="BG918" s="14">
        <f t="shared" si="340"/>
        <v>0</v>
      </c>
      <c r="BI918" s="14">
        <f t="shared" si="341"/>
        <v>0</v>
      </c>
      <c r="BK918" s="14">
        <f t="shared" si="342"/>
        <v>0</v>
      </c>
      <c r="BM918" s="14">
        <f t="shared" si="343"/>
        <v>0</v>
      </c>
      <c r="BO918" s="14">
        <f t="shared" si="344"/>
        <v>0</v>
      </c>
      <c r="BQ918" s="14">
        <f t="shared" si="345"/>
        <v>0</v>
      </c>
      <c r="BS918" s="14">
        <f t="shared" si="346"/>
        <v>0</v>
      </c>
      <c r="BU918" s="14">
        <f t="shared" si="347"/>
        <v>0</v>
      </c>
      <c r="BW918" s="14">
        <f t="shared" si="348"/>
        <v>0</v>
      </c>
      <c r="BY918" s="14">
        <f t="shared" si="349"/>
        <v>0</v>
      </c>
      <c r="CA918" s="14">
        <f t="shared" si="350"/>
        <v>0</v>
      </c>
      <c r="CC918" s="14">
        <f t="shared" si="351"/>
        <v>0</v>
      </c>
      <c r="CE918" s="14">
        <f t="shared" si="352"/>
        <v>0</v>
      </c>
      <c r="CG918" s="14">
        <f t="shared" si="353"/>
        <v>0</v>
      </c>
      <c r="CI918" s="14">
        <f t="shared" si="354"/>
        <v>0</v>
      </c>
      <c r="CK918" s="14">
        <f t="shared" si="355"/>
        <v>0</v>
      </c>
      <c r="CM918" s="14">
        <f t="shared" si="356"/>
        <v>0</v>
      </c>
      <c r="CO918" s="14">
        <f t="shared" si="357"/>
        <v>0</v>
      </c>
      <c r="CQ918" s="14">
        <f t="shared" si="358"/>
        <v>0</v>
      </c>
      <c r="CS918" s="14">
        <f t="shared" si="359"/>
        <v>0</v>
      </c>
    </row>
    <row r="919" spans="2:97" x14ac:dyDescent="0.35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6" t="s">
        <v>1473</v>
      </c>
      <c r="AY919" s="14">
        <f t="shared" si="336"/>
        <v>0</v>
      </c>
      <c r="BA919" s="14">
        <f t="shared" si="337"/>
        <v>0</v>
      </c>
      <c r="BC919" s="14">
        <f t="shared" si="338"/>
        <v>0</v>
      </c>
      <c r="BE919" s="14">
        <f t="shared" si="339"/>
        <v>0</v>
      </c>
      <c r="BG919" s="14">
        <f t="shared" si="340"/>
        <v>0</v>
      </c>
      <c r="BI919" s="14">
        <f t="shared" si="341"/>
        <v>0</v>
      </c>
      <c r="BK919" s="14">
        <f t="shared" si="342"/>
        <v>0</v>
      </c>
      <c r="BM919" s="14">
        <f t="shared" si="343"/>
        <v>0</v>
      </c>
      <c r="BO919" s="14">
        <f t="shared" si="344"/>
        <v>0</v>
      </c>
      <c r="BQ919" s="14">
        <f t="shared" si="345"/>
        <v>0</v>
      </c>
      <c r="BS919" s="14">
        <f t="shared" si="346"/>
        <v>0</v>
      </c>
      <c r="BU919" s="14">
        <f t="shared" si="347"/>
        <v>0</v>
      </c>
      <c r="BW919" s="14">
        <f t="shared" si="348"/>
        <v>0</v>
      </c>
      <c r="BY919" s="14">
        <f t="shared" si="349"/>
        <v>0</v>
      </c>
      <c r="CA919" s="14">
        <f t="shared" si="350"/>
        <v>0</v>
      </c>
      <c r="CC919" s="14">
        <f t="shared" si="351"/>
        <v>0</v>
      </c>
      <c r="CE919" s="14">
        <f t="shared" si="352"/>
        <v>0</v>
      </c>
      <c r="CG919" s="14">
        <f t="shared" si="353"/>
        <v>0</v>
      </c>
      <c r="CI919" s="14">
        <f t="shared" si="354"/>
        <v>0</v>
      </c>
      <c r="CK919" s="14">
        <f t="shared" si="355"/>
        <v>0</v>
      </c>
      <c r="CM919" s="14">
        <f t="shared" si="356"/>
        <v>0</v>
      </c>
      <c r="CO919" s="14">
        <f t="shared" si="357"/>
        <v>0</v>
      </c>
      <c r="CQ919" s="14">
        <f t="shared" si="358"/>
        <v>0</v>
      </c>
      <c r="CS919" s="14">
        <f t="shared" si="359"/>
        <v>0</v>
      </c>
    </row>
    <row r="920" spans="2:97" x14ac:dyDescent="0.35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6" t="s">
        <v>1473</v>
      </c>
      <c r="AY920" s="14">
        <f t="shared" si="336"/>
        <v>0</v>
      </c>
      <c r="BA920" s="14">
        <f t="shared" si="337"/>
        <v>0</v>
      </c>
      <c r="BC920" s="14">
        <f t="shared" si="338"/>
        <v>0</v>
      </c>
      <c r="BE920" s="14">
        <f t="shared" si="339"/>
        <v>0</v>
      </c>
      <c r="BG920" s="14">
        <f t="shared" si="340"/>
        <v>0</v>
      </c>
      <c r="BI920" s="14">
        <f t="shared" si="341"/>
        <v>0</v>
      </c>
      <c r="BK920" s="14">
        <f t="shared" si="342"/>
        <v>0</v>
      </c>
      <c r="BM920" s="14">
        <f t="shared" si="343"/>
        <v>0</v>
      </c>
      <c r="BO920" s="14">
        <f t="shared" si="344"/>
        <v>0</v>
      </c>
      <c r="BQ920" s="14">
        <f t="shared" si="345"/>
        <v>0</v>
      </c>
      <c r="BS920" s="14">
        <f t="shared" si="346"/>
        <v>0</v>
      </c>
      <c r="BU920" s="14">
        <f t="shared" si="347"/>
        <v>0</v>
      </c>
      <c r="BW920" s="14">
        <f t="shared" si="348"/>
        <v>0</v>
      </c>
      <c r="BY920" s="14">
        <f t="shared" si="349"/>
        <v>0</v>
      </c>
      <c r="CA920" s="14">
        <f t="shared" si="350"/>
        <v>0</v>
      </c>
      <c r="CC920" s="14">
        <f t="shared" si="351"/>
        <v>0</v>
      </c>
      <c r="CE920" s="14">
        <f t="shared" si="352"/>
        <v>0</v>
      </c>
      <c r="CG920" s="14">
        <f t="shared" si="353"/>
        <v>0</v>
      </c>
      <c r="CI920" s="14">
        <f t="shared" si="354"/>
        <v>0</v>
      </c>
      <c r="CK920" s="14">
        <f t="shared" si="355"/>
        <v>0</v>
      </c>
      <c r="CM920" s="14">
        <f t="shared" si="356"/>
        <v>0</v>
      </c>
      <c r="CO920" s="14">
        <f t="shared" si="357"/>
        <v>0</v>
      </c>
      <c r="CQ920" s="14">
        <f t="shared" si="358"/>
        <v>0</v>
      </c>
      <c r="CS920" s="14">
        <f t="shared" si="359"/>
        <v>0</v>
      </c>
    </row>
    <row r="921" spans="2:97" x14ac:dyDescent="0.35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6" t="s">
        <v>1473</v>
      </c>
      <c r="AY921" s="14">
        <f t="shared" si="336"/>
        <v>0</v>
      </c>
      <c r="BA921" s="14">
        <f t="shared" si="337"/>
        <v>0</v>
      </c>
      <c r="BC921" s="14">
        <f t="shared" si="338"/>
        <v>0</v>
      </c>
      <c r="BE921" s="14">
        <f t="shared" si="339"/>
        <v>0</v>
      </c>
      <c r="BG921" s="14">
        <f t="shared" si="340"/>
        <v>0</v>
      </c>
      <c r="BI921" s="14">
        <f t="shared" si="341"/>
        <v>0</v>
      </c>
      <c r="BK921" s="14">
        <f t="shared" si="342"/>
        <v>0</v>
      </c>
      <c r="BM921" s="14">
        <f t="shared" si="343"/>
        <v>0</v>
      </c>
      <c r="BO921" s="14">
        <f t="shared" si="344"/>
        <v>0</v>
      </c>
      <c r="BQ921" s="14">
        <f t="shared" si="345"/>
        <v>0</v>
      </c>
      <c r="BS921" s="14">
        <f t="shared" si="346"/>
        <v>0</v>
      </c>
      <c r="BU921" s="14">
        <f t="shared" si="347"/>
        <v>0</v>
      </c>
      <c r="BW921" s="14">
        <f t="shared" si="348"/>
        <v>0</v>
      </c>
      <c r="BY921" s="14">
        <f t="shared" si="349"/>
        <v>0</v>
      </c>
      <c r="CA921" s="14">
        <f t="shared" si="350"/>
        <v>0</v>
      </c>
      <c r="CC921" s="14">
        <f t="shared" si="351"/>
        <v>0</v>
      </c>
      <c r="CE921" s="14">
        <f t="shared" si="352"/>
        <v>0</v>
      </c>
      <c r="CG921" s="14">
        <f t="shared" si="353"/>
        <v>0</v>
      </c>
      <c r="CI921" s="14">
        <f t="shared" si="354"/>
        <v>0</v>
      </c>
      <c r="CK921" s="14">
        <f t="shared" si="355"/>
        <v>0</v>
      </c>
      <c r="CM921" s="14">
        <f t="shared" si="356"/>
        <v>0</v>
      </c>
      <c r="CO921" s="14">
        <f t="shared" si="357"/>
        <v>0</v>
      </c>
      <c r="CQ921" s="14">
        <f t="shared" si="358"/>
        <v>0</v>
      </c>
      <c r="CS921" s="14">
        <f t="shared" si="359"/>
        <v>0</v>
      </c>
    </row>
    <row r="922" spans="2:97" x14ac:dyDescent="0.35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6" t="s">
        <v>1473</v>
      </c>
      <c r="AY922" s="14">
        <f t="shared" si="336"/>
        <v>0</v>
      </c>
      <c r="BA922" s="14">
        <f t="shared" si="337"/>
        <v>0</v>
      </c>
      <c r="BC922" s="14">
        <f t="shared" si="338"/>
        <v>0</v>
      </c>
      <c r="BE922" s="14">
        <f t="shared" si="339"/>
        <v>0</v>
      </c>
      <c r="BG922" s="14">
        <f t="shared" si="340"/>
        <v>0</v>
      </c>
      <c r="BI922" s="14">
        <f t="shared" si="341"/>
        <v>0</v>
      </c>
      <c r="BK922" s="14">
        <f t="shared" si="342"/>
        <v>0</v>
      </c>
      <c r="BM922" s="14">
        <f t="shared" si="343"/>
        <v>0</v>
      </c>
      <c r="BO922" s="14">
        <f t="shared" si="344"/>
        <v>0</v>
      </c>
      <c r="BQ922" s="14">
        <f t="shared" si="345"/>
        <v>0</v>
      </c>
      <c r="BS922" s="14">
        <f t="shared" si="346"/>
        <v>0</v>
      </c>
      <c r="BU922" s="14">
        <f t="shared" si="347"/>
        <v>0</v>
      </c>
      <c r="BW922" s="14">
        <f t="shared" si="348"/>
        <v>0</v>
      </c>
      <c r="BY922" s="14">
        <f t="shared" si="349"/>
        <v>0</v>
      </c>
      <c r="CA922" s="14">
        <f t="shared" si="350"/>
        <v>0</v>
      </c>
      <c r="CC922" s="14">
        <f t="shared" si="351"/>
        <v>0</v>
      </c>
      <c r="CE922" s="14">
        <f t="shared" si="352"/>
        <v>0</v>
      </c>
      <c r="CG922" s="14">
        <f t="shared" si="353"/>
        <v>0</v>
      </c>
      <c r="CI922" s="14">
        <f t="shared" si="354"/>
        <v>0</v>
      </c>
      <c r="CK922" s="14">
        <f t="shared" si="355"/>
        <v>0</v>
      </c>
      <c r="CM922" s="14">
        <f t="shared" si="356"/>
        <v>0</v>
      </c>
      <c r="CO922" s="14">
        <f t="shared" si="357"/>
        <v>0</v>
      </c>
      <c r="CQ922" s="14">
        <f t="shared" si="358"/>
        <v>0</v>
      </c>
      <c r="CS922" s="14">
        <f t="shared" si="359"/>
        <v>0</v>
      </c>
    </row>
    <row r="923" spans="2:97" x14ac:dyDescent="0.35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6" t="s">
        <v>1473</v>
      </c>
      <c r="AY923" s="14">
        <f t="shared" si="336"/>
        <v>0</v>
      </c>
      <c r="BA923" s="14">
        <f t="shared" si="337"/>
        <v>0</v>
      </c>
      <c r="BC923" s="14">
        <f t="shared" si="338"/>
        <v>0</v>
      </c>
      <c r="BE923" s="14">
        <f t="shared" si="339"/>
        <v>0</v>
      </c>
      <c r="BG923" s="14">
        <f t="shared" si="340"/>
        <v>0</v>
      </c>
      <c r="BI923" s="14">
        <f t="shared" si="341"/>
        <v>0</v>
      </c>
      <c r="BK923" s="14">
        <f t="shared" si="342"/>
        <v>0</v>
      </c>
      <c r="BM923" s="14">
        <f t="shared" si="343"/>
        <v>0</v>
      </c>
      <c r="BO923" s="14">
        <f t="shared" si="344"/>
        <v>0</v>
      </c>
      <c r="BQ923" s="14">
        <f t="shared" si="345"/>
        <v>0</v>
      </c>
      <c r="BS923" s="14">
        <f t="shared" si="346"/>
        <v>0</v>
      </c>
      <c r="BU923" s="14">
        <f t="shared" si="347"/>
        <v>0</v>
      </c>
      <c r="BW923" s="14">
        <f t="shared" si="348"/>
        <v>0</v>
      </c>
      <c r="BY923" s="14">
        <f t="shared" si="349"/>
        <v>0</v>
      </c>
      <c r="CA923" s="14">
        <f t="shared" si="350"/>
        <v>0</v>
      </c>
      <c r="CC923" s="14">
        <f t="shared" si="351"/>
        <v>0</v>
      </c>
      <c r="CE923" s="14">
        <f t="shared" si="352"/>
        <v>0</v>
      </c>
      <c r="CG923" s="14">
        <f t="shared" si="353"/>
        <v>0</v>
      </c>
      <c r="CI923" s="14">
        <f t="shared" si="354"/>
        <v>0</v>
      </c>
      <c r="CK923" s="14">
        <f t="shared" si="355"/>
        <v>0</v>
      </c>
      <c r="CM923" s="14">
        <f t="shared" si="356"/>
        <v>0</v>
      </c>
      <c r="CO923" s="14">
        <f t="shared" si="357"/>
        <v>0</v>
      </c>
      <c r="CQ923" s="14">
        <f t="shared" si="358"/>
        <v>0</v>
      </c>
      <c r="CS923" s="14">
        <f t="shared" si="359"/>
        <v>0</v>
      </c>
    </row>
    <row r="924" spans="2:97" x14ac:dyDescent="0.35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6" t="s">
        <v>1473</v>
      </c>
      <c r="AY924" s="14">
        <f t="shared" si="336"/>
        <v>0</v>
      </c>
      <c r="BA924" s="14">
        <f t="shared" si="337"/>
        <v>0</v>
      </c>
      <c r="BC924" s="14">
        <f t="shared" si="338"/>
        <v>0</v>
      </c>
      <c r="BE924" s="14">
        <f t="shared" si="339"/>
        <v>0</v>
      </c>
      <c r="BG924" s="14">
        <f t="shared" si="340"/>
        <v>0</v>
      </c>
      <c r="BI924" s="14">
        <f t="shared" si="341"/>
        <v>0</v>
      </c>
      <c r="BK924" s="14">
        <f t="shared" si="342"/>
        <v>0</v>
      </c>
      <c r="BM924" s="14">
        <f t="shared" si="343"/>
        <v>0</v>
      </c>
      <c r="BO924" s="14">
        <f t="shared" si="344"/>
        <v>0</v>
      </c>
      <c r="BQ924" s="14">
        <f t="shared" si="345"/>
        <v>0</v>
      </c>
      <c r="BS924" s="14">
        <f t="shared" si="346"/>
        <v>0</v>
      </c>
      <c r="BU924" s="14">
        <f t="shared" si="347"/>
        <v>0</v>
      </c>
      <c r="BW924" s="14">
        <f t="shared" si="348"/>
        <v>0</v>
      </c>
      <c r="BY924" s="14">
        <f t="shared" si="349"/>
        <v>0</v>
      </c>
      <c r="CA924" s="14">
        <f t="shared" si="350"/>
        <v>0</v>
      </c>
      <c r="CC924" s="14">
        <f t="shared" si="351"/>
        <v>0</v>
      </c>
      <c r="CE924" s="14">
        <f t="shared" si="352"/>
        <v>0</v>
      </c>
      <c r="CG924" s="14">
        <f t="shared" si="353"/>
        <v>0</v>
      </c>
      <c r="CI924" s="14">
        <f t="shared" si="354"/>
        <v>0</v>
      </c>
      <c r="CK924" s="14">
        <f t="shared" si="355"/>
        <v>0</v>
      </c>
      <c r="CM924" s="14">
        <f t="shared" si="356"/>
        <v>0</v>
      </c>
      <c r="CO924" s="14">
        <f t="shared" si="357"/>
        <v>0</v>
      </c>
      <c r="CQ924" s="14">
        <f t="shared" si="358"/>
        <v>0</v>
      </c>
      <c r="CS924" s="14">
        <f t="shared" si="359"/>
        <v>0</v>
      </c>
    </row>
    <row r="925" spans="2:97" x14ac:dyDescent="0.3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6" t="s">
        <v>1473</v>
      </c>
      <c r="AY925" s="14">
        <f t="shared" si="336"/>
        <v>0</v>
      </c>
      <c r="BA925" s="14">
        <f t="shared" si="337"/>
        <v>0</v>
      </c>
      <c r="BC925" s="14">
        <f t="shared" si="338"/>
        <v>0</v>
      </c>
      <c r="BE925" s="14">
        <f t="shared" si="339"/>
        <v>0</v>
      </c>
      <c r="BG925" s="14">
        <f t="shared" si="340"/>
        <v>0</v>
      </c>
      <c r="BI925" s="14">
        <f t="shared" si="341"/>
        <v>0</v>
      </c>
      <c r="BK925" s="14">
        <f t="shared" si="342"/>
        <v>0</v>
      </c>
      <c r="BM925" s="14">
        <f t="shared" si="343"/>
        <v>0</v>
      </c>
      <c r="BO925" s="14">
        <f t="shared" si="344"/>
        <v>0</v>
      </c>
      <c r="BQ925" s="14">
        <f t="shared" si="345"/>
        <v>0</v>
      </c>
      <c r="BS925" s="14">
        <f t="shared" si="346"/>
        <v>0</v>
      </c>
      <c r="BU925" s="14">
        <f t="shared" si="347"/>
        <v>0</v>
      </c>
      <c r="BW925" s="14">
        <f t="shared" si="348"/>
        <v>0</v>
      </c>
      <c r="BY925" s="14">
        <f t="shared" si="349"/>
        <v>0</v>
      </c>
      <c r="CA925" s="14">
        <f t="shared" si="350"/>
        <v>0</v>
      </c>
      <c r="CC925" s="14">
        <f t="shared" si="351"/>
        <v>0</v>
      </c>
      <c r="CE925" s="14">
        <f t="shared" si="352"/>
        <v>0</v>
      </c>
      <c r="CG925" s="14">
        <f t="shared" si="353"/>
        <v>0</v>
      </c>
      <c r="CI925" s="14">
        <f t="shared" si="354"/>
        <v>0</v>
      </c>
      <c r="CK925" s="14">
        <f t="shared" si="355"/>
        <v>0</v>
      </c>
      <c r="CM925" s="14">
        <f t="shared" si="356"/>
        <v>0</v>
      </c>
      <c r="CO925" s="14">
        <f t="shared" si="357"/>
        <v>0</v>
      </c>
      <c r="CQ925" s="14">
        <f t="shared" si="358"/>
        <v>0</v>
      </c>
      <c r="CS925" s="14">
        <f t="shared" si="359"/>
        <v>0</v>
      </c>
    </row>
    <row r="926" spans="2:97" x14ac:dyDescent="0.35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6" t="s">
        <v>1473</v>
      </c>
      <c r="AY926" s="14">
        <f t="shared" si="336"/>
        <v>0</v>
      </c>
      <c r="BA926" s="14">
        <f t="shared" si="337"/>
        <v>0</v>
      </c>
      <c r="BC926" s="14">
        <f t="shared" si="338"/>
        <v>0</v>
      </c>
      <c r="BE926" s="14">
        <f t="shared" si="339"/>
        <v>0</v>
      </c>
      <c r="BG926" s="14">
        <f t="shared" si="340"/>
        <v>0</v>
      </c>
      <c r="BI926" s="14">
        <f t="shared" si="341"/>
        <v>0</v>
      </c>
      <c r="BK926" s="14">
        <f t="shared" si="342"/>
        <v>0</v>
      </c>
      <c r="BM926" s="14">
        <f t="shared" si="343"/>
        <v>0</v>
      </c>
      <c r="BO926" s="14">
        <f t="shared" si="344"/>
        <v>0</v>
      </c>
      <c r="BQ926" s="14">
        <f t="shared" si="345"/>
        <v>0</v>
      </c>
      <c r="BS926" s="14">
        <f t="shared" si="346"/>
        <v>0</v>
      </c>
      <c r="BU926" s="14">
        <f t="shared" si="347"/>
        <v>0</v>
      </c>
      <c r="BW926" s="14">
        <f t="shared" si="348"/>
        <v>0</v>
      </c>
      <c r="BY926" s="14">
        <f t="shared" si="349"/>
        <v>0</v>
      </c>
      <c r="CA926" s="14">
        <f t="shared" si="350"/>
        <v>0</v>
      </c>
      <c r="CC926" s="14">
        <f t="shared" si="351"/>
        <v>0</v>
      </c>
      <c r="CE926" s="14">
        <f t="shared" si="352"/>
        <v>0</v>
      </c>
      <c r="CG926" s="14">
        <f t="shared" si="353"/>
        <v>0</v>
      </c>
      <c r="CI926" s="14">
        <f t="shared" si="354"/>
        <v>0</v>
      </c>
      <c r="CK926" s="14">
        <f t="shared" si="355"/>
        <v>0</v>
      </c>
      <c r="CM926" s="14">
        <f t="shared" si="356"/>
        <v>0</v>
      </c>
      <c r="CO926" s="14">
        <f t="shared" si="357"/>
        <v>0</v>
      </c>
      <c r="CQ926" s="14">
        <f t="shared" si="358"/>
        <v>0</v>
      </c>
      <c r="CS926" s="14">
        <f t="shared" si="359"/>
        <v>0</v>
      </c>
    </row>
    <row r="927" spans="2:97" x14ac:dyDescent="0.35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6" t="s">
        <v>1473</v>
      </c>
      <c r="AY927" s="14">
        <f t="shared" si="336"/>
        <v>0</v>
      </c>
      <c r="BA927" s="14">
        <f t="shared" si="337"/>
        <v>0</v>
      </c>
      <c r="BC927" s="14">
        <f t="shared" si="338"/>
        <v>0</v>
      </c>
      <c r="BE927" s="14">
        <f t="shared" si="339"/>
        <v>0</v>
      </c>
      <c r="BG927" s="14">
        <f t="shared" si="340"/>
        <v>0</v>
      </c>
      <c r="BI927" s="14">
        <f t="shared" si="341"/>
        <v>0</v>
      </c>
      <c r="BK927" s="14">
        <f t="shared" si="342"/>
        <v>0</v>
      </c>
      <c r="BM927" s="14">
        <f t="shared" si="343"/>
        <v>0</v>
      </c>
      <c r="BO927" s="14">
        <f t="shared" si="344"/>
        <v>0</v>
      </c>
      <c r="BQ927" s="14">
        <f t="shared" si="345"/>
        <v>0</v>
      </c>
      <c r="BS927" s="14">
        <f t="shared" si="346"/>
        <v>0</v>
      </c>
      <c r="BU927" s="14">
        <f t="shared" si="347"/>
        <v>0</v>
      </c>
      <c r="BW927" s="14">
        <f t="shared" si="348"/>
        <v>0</v>
      </c>
      <c r="BY927" s="14">
        <f t="shared" si="349"/>
        <v>0</v>
      </c>
      <c r="CA927" s="14">
        <f t="shared" si="350"/>
        <v>0</v>
      </c>
      <c r="CC927" s="14">
        <f t="shared" si="351"/>
        <v>0</v>
      </c>
      <c r="CE927" s="14">
        <f t="shared" si="352"/>
        <v>0</v>
      </c>
      <c r="CG927" s="14">
        <f t="shared" si="353"/>
        <v>0</v>
      </c>
      <c r="CI927" s="14">
        <f t="shared" si="354"/>
        <v>0</v>
      </c>
      <c r="CK927" s="14">
        <f t="shared" si="355"/>
        <v>0</v>
      </c>
      <c r="CM927" s="14">
        <f t="shared" si="356"/>
        <v>0</v>
      </c>
      <c r="CO927" s="14">
        <f t="shared" si="357"/>
        <v>0</v>
      </c>
      <c r="CQ927" s="14">
        <f t="shared" si="358"/>
        <v>0</v>
      </c>
      <c r="CS927" s="14">
        <f t="shared" si="359"/>
        <v>0</v>
      </c>
    </row>
    <row r="928" spans="2:97" x14ac:dyDescent="0.35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6" t="s">
        <v>1473</v>
      </c>
      <c r="AY928" s="14">
        <f t="shared" si="336"/>
        <v>0</v>
      </c>
      <c r="BA928" s="14">
        <f t="shared" si="337"/>
        <v>0</v>
      </c>
      <c r="BC928" s="14">
        <f t="shared" si="338"/>
        <v>0</v>
      </c>
      <c r="BE928" s="14">
        <f t="shared" si="339"/>
        <v>0</v>
      </c>
      <c r="BG928" s="14">
        <f t="shared" si="340"/>
        <v>0</v>
      </c>
      <c r="BI928" s="14">
        <f t="shared" si="341"/>
        <v>0</v>
      </c>
      <c r="BK928" s="14">
        <f t="shared" si="342"/>
        <v>0</v>
      </c>
      <c r="BM928" s="14">
        <f t="shared" si="343"/>
        <v>0</v>
      </c>
      <c r="BO928" s="14">
        <f t="shared" si="344"/>
        <v>0</v>
      </c>
      <c r="BQ928" s="14">
        <f t="shared" si="345"/>
        <v>0</v>
      </c>
      <c r="BS928" s="14">
        <f t="shared" si="346"/>
        <v>0</v>
      </c>
      <c r="BU928" s="14">
        <f t="shared" si="347"/>
        <v>0</v>
      </c>
      <c r="BW928" s="14">
        <f t="shared" si="348"/>
        <v>0</v>
      </c>
      <c r="BY928" s="14">
        <f t="shared" si="349"/>
        <v>0</v>
      </c>
      <c r="CA928" s="14">
        <f t="shared" si="350"/>
        <v>0</v>
      </c>
      <c r="CC928" s="14">
        <f t="shared" si="351"/>
        <v>0</v>
      </c>
      <c r="CE928" s="14">
        <f t="shared" si="352"/>
        <v>0</v>
      </c>
      <c r="CG928" s="14">
        <f t="shared" si="353"/>
        <v>0</v>
      </c>
      <c r="CI928" s="14">
        <f t="shared" si="354"/>
        <v>0</v>
      </c>
      <c r="CK928" s="14">
        <f t="shared" si="355"/>
        <v>0</v>
      </c>
      <c r="CM928" s="14">
        <f t="shared" si="356"/>
        <v>0</v>
      </c>
      <c r="CO928" s="14">
        <f t="shared" si="357"/>
        <v>0</v>
      </c>
      <c r="CQ928" s="14">
        <f t="shared" si="358"/>
        <v>0</v>
      </c>
      <c r="CS928" s="14">
        <f t="shared" si="359"/>
        <v>0</v>
      </c>
    </row>
    <row r="929" spans="2:97" x14ac:dyDescent="0.35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6" t="s">
        <v>1473</v>
      </c>
      <c r="AY929" s="14">
        <f t="shared" si="336"/>
        <v>0</v>
      </c>
      <c r="BA929" s="14">
        <f t="shared" si="337"/>
        <v>0</v>
      </c>
      <c r="BC929" s="14">
        <f t="shared" si="338"/>
        <v>0</v>
      </c>
      <c r="BE929" s="14">
        <f t="shared" si="339"/>
        <v>0</v>
      </c>
      <c r="BG929" s="14">
        <f t="shared" si="340"/>
        <v>0</v>
      </c>
      <c r="BI929" s="14">
        <f t="shared" si="341"/>
        <v>0</v>
      </c>
      <c r="BK929" s="14">
        <f t="shared" si="342"/>
        <v>0</v>
      </c>
      <c r="BM929" s="14">
        <f t="shared" si="343"/>
        <v>0</v>
      </c>
      <c r="BO929" s="14">
        <f t="shared" si="344"/>
        <v>0</v>
      </c>
      <c r="BQ929" s="14">
        <f t="shared" si="345"/>
        <v>0</v>
      </c>
      <c r="BS929" s="14">
        <f t="shared" si="346"/>
        <v>0</v>
      </c>
      <c r="BU929" s="14">
        <f t="shared" si="347"/>
        <v>0</v>
      </c>
      <c r="BW929" s="14">
        <f t="shared" si="348"/>
        <v>0</v>
      </c>
      <c r="BY929" s="14">
        <f t="shared" si="349"/>
        <v>0</v>
      </c>
      <c r="CA929" s="14">
        <f t="shared" si="350"/>
        <v>0</v>
      </c>
      <c r="CC929" s="14">
        <f t="shared" si="351"/>
        <v>0</v>
      </c>
      <c r="CE929" s="14">
        <f t="shared" si="352"/>
        <v>0</v>
      </c>
      <c r="CG929" s="14">
        <f t="shared" si="353"/>
        <v>0</v>
      </c>
      <c r="CI929" s="14">
        <f t="shared" si="354"/>
        <v>0</v>
      </c>
      <c r="CK929" s="14">
        <f t="shared" si="355"/>
        <v>0</v>
      </c>
      <c r="CM929" s="14">
        <f t="shared" si="356"/>
        <v>0</v>
      </c>
      <c r="CO929" s="14">
        <f t="shared" si="357"/>
        <v>0</v>
      </c>
      <c r="CQ929" s="14">
        <f t="shared" si="358"/>
        <v>0</v>
      </c>
      <c r="CS929" s="14">
        <f t="shared" si="359"/>
        <v>0</v>
      </c>
    </row>
    <row r="930" spans="2:97" x14ac:dyDescent="0.35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6" t="s">
        <v>1473</v>
      </c>
      <c r="AY930" s="14">
        <f t="shared" si="336"/>
        <v>0</v>
      </c>
      <c r="BA930" s="14">
        <f t="shared" si="337"/>
        <v>0</v>
      </c>
      <c r="BC930" s="14">
        <f t="shared" si="338"/>
        <v>0</v>
      </c>
      <c r="BE930" s="14">
        <f t="shared" si="339"/>
        <v>0</v>
      </c>
      <c r="BG930" s="14">
        <f t="shared" si="340"/>
        <v>0</v>
      </c>
      <c r="BI930" s="14">
        <f t="shared" si="341"/>
        <v>0</v>
      </c>
      <c r="BK930" s="14">
        <f t="shared" si="342"/>
        <v>0</v>
      </c>
      <c r="BM930" s="14">
        <f t="shared" si="343"/>
        <v>0</v>
      </c>
      <c r="BO930" s="14">
        <f t="shared" si="344"/>
        <v>0</v>
      </c>
      <c r="BQ930" s="14">
        <f t="shared" si="345"/>
        <v>0</v>
      </c>
      <c r="BS930" s="14">
        <f t="shared" si="346"/>
        <v>0</v>
      </c>
      <c r="BU930" s="14">
        <f t="shared" si="347"/>
        <v>0</v>
      </c>
      <c r="BW930" s="14">
        <f t="shared" si="348"/>
        <v>0</v>
      </c>
      <c r="BY930" s="14">
        <f t="shared" si="349"/>
        <v>0</v>
      </c>
      <c r="CA930" s="14">
        <f t="shared" si="350"/>
        <v>0</v>
      </c>
      <c r="CC930" s="14">
        <f t="shared" si="351"/>
        <v>0</v>
      </c>
      <c r="CE930" s="14">
        <f t="shared" si="352"/>
        <v>0</v>
      </c>
      <c r="CG930" s="14">
        <f t="shared" si="353"/>
        <v>0</v>
      </c>
      <c r="CI930" s="14">
        <f t="shared" si="354"/>
        <v>0</v>
      </c>
      <c r="CK930" s="14">
        <f t="shared" si="355"/>
        <v>0</v>
      </c>
      <c r="CM930" s="14">
        <f t="shared" si="356"/>
        <v>0</v>
      </c>
      <c r="CO930" s="14">
        <f t="shared" si="357"/>
        <v>0</v>
      </c>
      <c r="CQ930" s="14">
        <f t="shared" si="358"/>
        <v>0</v>
      </c>
      <c r="CS930" s="14">
        <f t="shared" si="359"/>
        <v>0</v>
      </c>
    </row>
    <row r="931" spans="2:97" x14ac:dyDescent="0.35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6" t="s">
        <v>1473</v>
      </c>
      <c r="AY931" s="14">
        <f t="shared" si="336"/>
        <v>0</v>
      </c>
      <c r="BA931" s="14">
        <f t="shared" si="337"/>
        <v>0</v>
      </c>
      <c r="BC931" s="14">
        <f t="shared" si="338"/>
        <v>0</v>
      </c>
      <c r="BE931" s="14">
        <f t="shared" si="339"/>
        <v>0</v>
      </c>
      <c r="BG931" s="14">
        <f t="shared" si="340"/>
        <v>0</v>
      </c>
      <c r="BI931" s="14">
        <f t="shared" si="341"/>
        <v>0</v>
      </c>
      <c r="BK931" s="14">
        <f t="shared" si="342"/>
        <v>0</v>
      </c>
      <c r="BM931" s="14">
        <f t="shared" si="343"/>
        <v>0</v>
      </c>
      <c r="BO931" s="14">
        <f t="shared" si="344"/>
        <v>0</v>
      </c>
      <c r="BQ931" s="14">
        <f t="shared" si="345"/>
        <v>0</v>
      </c>
      <c r="BS931" s="14">
        <f t="shared" si="346"/>
        <v>0</v>
      </c>
      <c r="BU931" s="14">
        <f t="shared" si="347"/>
        <v>0</v>
      </c>
      <c r="BW931" s="14">
        <f t="shared" si="348"/>
        <v>0</v>
      </c>
      <c r="BY931" s="14">
        <f t="shared" si="349"/>
        <v>0</v>
      </c>
      <c r="CA931" s="14">
        <f t="shared" si="350"/>
        <v>0</v>
      </c>
      <c r="CC931" s="14">
        <f t="shared" si="351"/>
        <v>0</v>
      </c>
      <c r="CE931" s="14">
        <f t="shared" si="352"/>
        <v>0</v>
      </c>
      <c r="CG931" s="14">
        <f t="shared" si="353"/>
        <v>0</v>
      </c>
      <c r="CI931" s="14">
        <f t="shared" si="354"/>
        <v>0</v>
      </c>
      <c r="CK931" s="14">
        <f t="shared" si="355"/>
        <v>0</v>
      </c>
      <c r="CM931" s="14">
        <f t="shared" si="356"/>
        <v>0</v>
      </c>
      <c r="CO931" s="14">
        <f t="shared" si="357"/>
        <v>0</v>
      </c>
      <c r="CQ931" s="14">
        <f t="shared" si="358"/>
        <v>0</v>
      </c>
      <c r="CS931" s="14">
        <f t="shared" si="359"/>
        <v>0</v>
      </c>
    </row>
    <row r="932" spans="2:97" x14ac:dyDescent="0.35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6" t="s">
        <v>1473</v>
      </c>
      <c r="AY932" s="14">
        <f t="shared" si="336"/>
        <v>0</v>
      </c>
      <c r="BA932" s="14">
        <f t="shared" si="337"/>
        <v>0</v>
      </c>
      <c r="BC932" s="14">
        <f t="shared" si="338"/>
        <v>0</v>
      </c>
      <c r="BE932" s="14">
        <f t="shared" si="339"/>
        <v>0</v>
      </c>
      <c r="BG932" s="14">
        <f t="shared" si="340"/>
        <v>0</v>
      </c>
      <c r="BI932" s="14">
        <f t="shared" si="341"/>
        <v>0</v>
      </c>
      <c r="BK932" s="14">
        <f t="shared" si="342"/>
        <v>0</v>
      </c>
      <c r="BM932" s="14">
        <f t="shared" si="343"/>
        <v>0</v>
      </c>
      <c r="BO932" s="14">
        <f t="shared" si="344"/>
        <v>0</v>
      </c>
      <c r="BQ932" s="14">
        <f t="shared" si="345"/>
        <v>0</v>
      </c>
      <c r="BS932" s="14">
        <f t="shared" si="346"/>
        <v>0</v>
      </c>
      <c r="BU932" s="14">
        <f t="shared" si="347"/>
        <v>0</v>
      </c>
      <c r="BW932" s="14">
        <f t="shared" si="348"/>
        <v>0</v>
      </c>
      <c r="BY932" s="14">
        <f t="shared" si="349"/>
        <v>0</v>
      </c>
      <c r="CA932" s="14">
        <f t="shared" si="350"/>
        <v>0</v>
      </c>
      <c r="CC932" s="14">
        <f t="shared" si="351"/>
        <v>0</v>
      </c>
      <c r="CE932" s="14">
        <f t="shared" si="352"/>
        <v>0</v>
      </c>
      <c r="CG932" s="14">
        <f t="shared" si="353"/>
        <v>0</v>
      </c>
      <c r="CI932" s="14">
        <f t="shared" si="354"/>
        <v>0</v>
      </c>
      <c r="CK932" s="14">
        <f t="shared" si="355"/>
        <v>0</v>
      </c>
      <c r="CM932" s="14">
        <f t="shared" si="356"/>
        <v>0</v>
      </c>
      <c r="CO932" s="14">
        <f t="shared" si="357"/>
        <v>0</v>
      </c>
      <c r="CQ932" s="14">
        <f t="shared" si="358"/>
        <v>0</v>
      </c>
      <c r="CS932" s="14">
        <f t="shared" si="359"/>
        <v>0</v>
      </c>
    </row>
    <row r="933" spans="2:97" x14ac:dyDescent="0.35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6" t="s">
        <v>1473</v>
      </c>
      <c r="AY933" s="14">
        <f t="shared" si="336"/>
        <v>0</v>
      </c>
      <c r="BA933" s="14">
        <f t="shared" si="337"/>
        <v>0</v>
      </c>
      <c r="BC933" s="14">
        <f t="shared" si="338"/>
        <v>0</v>
      </c>
      <c r="BE933" s="14">
        <f t="shared" si="339"/>
        <v>0</v>
      </c>
      <c r="BG933" s="14">
        <f t="shared" si="340"/>
        <v>0</v>
      </c>
      <c r="BI933" s="14">
        <f t="shared" si="341"/>
        <v>0</v>
      </c>
      <c r="BK933" s="14">
        <f t="shared" si="342"/>
        <v>0</v>
      </c>
      <c r="BM933" s="14">
        <f t="shared" si="343"/>
        <v>0</v>
      </c>
      <c r="BO933" s="14">
        <f t="shared" si="344"/>
        <v>0</v>
      </c>
      <c r="BQ933" s="14">
        <f t="shared" si="345"/>
        <v>0</v>
      </c>
      <c r="BS933" s="14">
        <f t="shared" si="346"/>
        <v>0</v>
      </c>
      <c r="BU933" s="14">
        <f t="shared" si="347"/>
        <v>0</v>
      </c>
      <c r="BW933" s="14">
        <f t="shared" si="348"/>
        <v>0</v>
      </c>
      <c r="BY933" s="14">
        <f t="shared" si="349"/>
        <v>0</v>
      </c>
      <c r="CA933" s="14">
        <f t="shared" si="350"/>
        <v>0</v>
      </c>
      <c r="CC933" s="14">
        <f t="shared" si="351"/>
        <v>0</v>
      </c>
      <c r="CE933" s="14">
        <f t="shared" si="352"/>
        <v>0</v>
      </c>
      <c r="CG933" s="14">
        <f t="shared" si="353"/>
        <v>0</v>
      </c>
      <c r="CI933" s="14">
        <f t="shared" si="354"/>
        <v>0</v>
      </c>
      <c r="CK933" s="14">
        <f t="shared" si="355"/>
        <v>0</v>
      </c>
      <c r="CM933" s="14">
        <f t="shared" si="356"/>
        <v>0</v>
      </c>
      <c r="CO933" s="14">
        <f t="shared" si="357"/>
        <v>0</v>
      </c>
      <c r="CQ933" s="14">
        <f t="shared" si="358"/>
        <v>0</v>
      </c>
      <c r="CS933" s="14">
        <f t="shared" si="359"/>
        <v>0</v>
      </c>
    </row>
    <row r="934" spans="2:97" x14ac:dyDescent="0.35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6" t="s">
        <v>1473</v>
      </c>
      <c r="AY934" s="14">
        <f t="shared" si="336"/>
        <v>0</v>
      </c>
      <c r="BA934" s="14">
        <f t="shared" si="337"/>
        <v>0</v>
      </c>
      <c r="BC934" s="14">
        <f t="shared" si="338"/>
        <v>0</v>
      </c>
      <c r="BE934" s="14">
        <f t="shared" si="339"/>
        <v>0</v>
      </c>
      <c r="BG934" s="14">
        <f t="shared" si="340"/>
        <v>0</v>
      </c>
      <c r="BI934" s="14">
        <f t="shared" si="341"/>
        <v>0</v>
      </c>
      <c r="BK934" s="14">
        <f t="shared" si="342"/>
        <v>0</v>
      </c>
      <c r="BM934" s="14">
        <f t="shared" si="343"/>
        <v>0</v>
      </c>
      <c r="BO934" s="14">
        <f t="shared" si="344"/>
        <v>0</v>
      </c>
      <c r="BQ934" s="14">
        <f t="shared" si="345"/>
        <v>0</v>
      </c>
      <c r="BS934" s="14">
        <f t="shared" si="346"/>
        <v>0</v>
      </c>
      <c r="BU934" s="14">
        <f t="shared" si="347"/>
        <v>0</v>
      </c>
      <c r="BW934" s="14">
        <f t="shared" si="348"/>
        <v>0</v>
      </c>
      <c r="BY934" s="14">
        <f t="shared" si="349"/>
        <v>0</v>
      </c>
      <c r="CA934" s="14">
        <f t="shared" si="350"/>
        <v>0</v>
      </c>
      <c r="CC934" s="14">
        <f t="shared" si="351"/>
        <v>0</v>
      </c>
      <c r="CE934" s="14">
        <f t="shared" si="352"/>
        <v>0</v>
      </c>
      <c r="CG934" s="14">
        <f t="shared" si="353"/>
        <v>0</v>
      </c>
      <c r="CI934" s="14">
        <f t="shared" si="354"/>
        <v>0</v>
      </c>
      <c r="CK934" s="14">
        <f t="shared" si="355"/>
        <v>0</v>
      </c>
      <c r="CM934" s="14">
        <f t="shared" si="356"/>
        <v>0</v>
      </c>
      <c r="CO934" s="14">
        <f t="shared" si="357"/>
        <v>0</v>
      </c>
      <c r="CQ934" s="14">
        <f t="shared" si="358"/>
        <v>0</v>
      </c>
      <c r="CS934" s="14">
        <f t="shared" si="359"/>
        <v>0</v>
      </c>
    </row>
    <row r="935" spans="2:97" x14ac:dyDescent="0.3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6" t="s">
        <v>1473</v>
      </c>
      <c r="AY935" s="14">
        <f t="shared" si="336"/>
        <v>0</v>
      </c>
      <c r="BA935" s="14">
        <f t="shared" si="337"/>
        <v>0</v>
      </c>
      <c r="BC935" s="14">
        <f t="shared" si="338"/>
        <v>0</v>
      </c>
      <c r="BE935" s="14">
        <f t="shared" si="339"/>
        <v>0</v>
      </c>
      <c r="BG935" s="14">
        <f t="shared" si="340"/>
        <v>0</v>
      </c>
      <c r="BI935" s="14">
        <f t="shared" si="341"/>
        <v>0</v>
      </c>
      <c r="BK935" s="14">
        <f t="shared" si="342"/>
        <v>0</v>
      </c>
      <c r="BM935" s="14">
        <f t="shared" si="343"/>
        <v>0</v>
      </c>
      <c r="BO935" s="14">
        <f t="shared" si="344"/>
        <v>0</v>
      </c>
      <c r="BQ935" s="14">
        <f t="shared" si="345"/>
        <v>0</v>
      </c>
      <c r="BS935" s="14">
        <f t="shared" si="346"/>
        <v>0</v>
      </c>
      <c r="BU935" s="14">
        <f t="shared" si="347"/>
        <v>0</v>
      </c>
      <c r="BW935" s="14">
        <f t="shared" si="348"/>
        <v>0</v>
      </c>
      <c r="BY935" s="14">
        <f t="shared" si="349"/>
        <v>0</v>
      </c>
      <c r="CA935" s="14">
        <f t="shared" si="350"/>
        <v>0</v>
      </c>
      <c r="CC935" s="14">
        <f t="shared" si="351"/>
        <v>0</v>
      </c>
      <c r="CE935" s="14">
        <f t="shared" si="352"/>
        <v>0</v>
      </c>
      <c r="CG935" s="14">
        <f t="shared" si="353"/>
        <v>0</v>
      </c>
      <c r="CI935" s="14">
        <f t="shared" si="354"/>
        <v>0</v>
      </c>
      <c r="CK935" s="14">
        <f t="shared" si="355"/>
        <v>0</v>
      </c>
      <c r="CM935" s="14">
        <f t="shared" si="356"/>
        <v>0</v>
      </c>
      <c r="CO935" s="14">
        <f t="shared" si="357"/>
        <v>0</v>
      </c>
      <c r="CQ935" s="14">
        <f t="shared" si="358"/>
        <v>0</v>
      </c>
      <c r="CS935" s="14">
        <f t="shared" si="359"/>
        <v>0</v>
      </c>
    </row>
    <row r="936" spans="2:97" x14ac:dyDescent="0.35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6" t="s">
        <v>1473</v>
      </c>
      <c r="AY936" s="14">
        <f t="shared" si="336"/>
        <v>0</v>
      </c>
      <c r="BA936" s="14">
        <f t="shared" si="337"/>
        <v>0</v>
      </c>
      <c r="BC936" s="14">
        <f t="shared" si="338"/>
        <v>0</v>
      </c>
      <c r="BE936" s="14">
        <f t="shared" si="339"/>
        <v>0</v>
      </c>
      <c r="BG936" s="14">
        <f t="shared" si="340"/>
        <v>0</v>
      </c>
      <c r="BI936" s="14">
        <f t="shared" si="341"/>
        <v>0</v>
      </c>
      <c r="BK936" s="14">
        <f t="shared" si="342"/>
        <v>0</v>
      </c>
      <c r="BM936" s="14">
        <f t="shared" si="343"/>
        <v>0</v>
      </c>
      <c r="BO936" s="14">
        <f t="shared" si="344"/>
        <v>0</v>
      </c>
      <c r="BQ936" s="14">
        <f t="shared" si="345"/>
        <v>0</v>
      </c>
      <c r="BS936" s="14">
        <f t="shared" si="346"/>
        <v>0</v>
      </c>
      <c r="BU936" s="14">
        <f t="shared" si="347"/>
        <v>0</v>
      </c>
      <c r="BW936" s="14">
        <f t="shared" si="348"/>
        <v>0</v>
      </c>
      <c r="BY936" s="14">
        <f t="shared" si="349"/>
        <v>0</v>
      </c>
      <c r="CA936" s="14">
        <f t="shared" si="350"/>
        <v>0</v>
      </c>
      <c r="CC936" s="14">
        <f t="shared" si="351"/>
        <v>0</v>
      </c>
      <c r="CE936" s="14">
        <f t="shared" si="352"/>
        <v>0</v>
      </c>
      <c r="CG936" s="14">
        <f t="shared" si="353"/>
        <v>0</v>
      </c>
      <c r="CI936" s="14">
        <f t="shared" si="354"/>
        <v>0</v>
      </c>
      <c r="CK936" s="14">
        <f t="shared" si="355"/>
        <v>0</v>
      </c>
      <c r="CM936" s="14">
        <f t="shared" si="356"/>
        <v>0</v>
      </c>
      <c r="CO936" s="14">
        <f t="shared" si="357"/>
        <v>0</v>
      </c>
      <c r="CQ936" s="14">
        <f t="shared" si="358"/>
        <v>0</v>
      </c>
      <c r="CS936" s="14">
        <f t="shared" si="359"/>
        <v>0</v>
      </c>
    </row>
    <row r="937" spans="2:97" x14ac:dyDescent="0.35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6" t="s">
        <v>1473</v>
      </c>
      <c r="AY937" s="14">
        <f t="shared" si="336"/>
        <v>0</v>
      </c>
      <c r="BA937" s="14">
        <f t="shared" si="337"/>
        <v>0</v>
      </c>
      <c r="BC937" s="14">
        <f t="shared" si="338"/>
        <v>0</v>
      </c>
      <c r="BE937" s="14">
        <f t="shared" si="339"/>
        <v>0</v>
      </c>
      <c r="BG937" s="14">
        <f t="shared" si="340"/>
        <v>0</v>
      </c>
      <c r="BI937" s="14">
        <f t="shared" si="341"/>
        <v>0</v>
      </c>
      <c r="BK937" s="14">
        <f t="shared" si="342"/>
        <v>0</v>
      </c>
      <c r="BM937" s="14">
        <f t="shared" si="343"/>
        <v>0</v>
      </c>
      <c r="BO937" s="14">
        <f t="shared" si="344"/>
        <v>0</v>
      </c>
      <c r="BQ937" s="14">
        <f t="shared" si="345"/>
        <v>0</v>
      </c>
      <c r="BS937" s="14">
        <f t="shared" si="346"/>
        <v>0</v>
      </c>
      <c r="BU937" s="14">
        <f t="shared" si="347"/>
        <v>0</v>
      </c>
      <c r="BW937" s="14">
        <f t="shared" si="348"/>
        <v>0</v>
      </c>
      <c r="BY937" s="14">
        <f t="shared" si="349"/>
        <v>0</v>
      </c>
      <c r="CA937" s="14">
        <f t="shared" si="350"/>
        <v>0</v>
      </c>
      <c r="CC937" s="14">
        <f t="shared" si="351"/>
        <v>0</v>
      </c>
      <c r="CE937" s="14">
        <f t="shared" si="352"/>
        <v>0</v>
      </c>
      <c r="CG937" s="14">
        <f t="shared" si="353"/>
        <v>0</v>
      </c>
      <c r="CI937" s="14">
        <f t="shared" si="354"/>
        <v>0</v>
      </c>
      <c r="CK937" s="14">
        <f t="shared" si="355"/>
        <v>0</v>
      </c>
      <c r="CM937" s="14">
        <f t="shared" si="356"/>
        <v>0</v>
      </c>
      <c r="CO937" s="14">
        <f t="shared" si="357"/>
        <v>0</v>
      </c>
      <c r="CQ937" s="14">
        <f t="shared" si="358"/>
        <v>0</v>
      </c>
      <c r="CS937" s="14">
        <f t="shared" si="359"/>
        <v>0</v>
      </c>
    </row>
    <row r="938" spans="2:97" x14ac:dyDescent="0.35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6" t="s">
        <v>1473</v>
      </c>
      <c r="AY938" s="14">
        <f t="shared" si="336"/>
        <v>0</v>
      </c>
      <c r="BA938" s="14">
        <f t="shared" si="337"/>
        <v>0</v>
      </c>
      <c r="BC938" s="14">
        <f t="shared" si="338"/>
        <v>0</v>
      </c>
      <c r="BE938" s="14">
        <f t="shared" si="339"/>
        <v>0</v>
      </c>
      <c r="BG938" s="14">
        <f t="shared" si="340"/>
        <v>0</v>
      </c>
      <c r="BI938" s="14">
        <f t="shared" si="341"/>
        <v>0</v>
      </c>
      <c r="BK938" s="14">
        <f t="shared" si="342"/>
        <v>0</v>
      </c>
      <c r="BM938" s="14">
        <f t="shared" si="343"/>
        <v>0</v>
      </c>
      <c r="BO938" s="14">
        <f t="shared" si="344"/>
        <v>0</v>
      </c>
      <c r="BQ938" s="14">
        <f t="shared" si="345"/>
        <v>0</v>
      </c>
      <c r="BS938" s="14">
        <f t="shared" si="346"/>
        <v>0</v>
      </c>
      <c r="BU938" s="14">
        <f t="shared" si="347"/>
        <v>0</v>
      </c>
      <c r="BW938" s="14">
        <f t="shared" si="348"/>
        <v>0</v>
      </c>
      <c r="BY938" s="14">
        <f t="shared" si="349"/>
        <v>0</v>
      </c>
      <c r="CA938" s="14">
        <f t="shared" si="350"/>
        <v>0</v>
      </c>
      <c r="CC938" s="14">
        <f t="shared" si="351"/>
        <v>0</v>
      </c>
      <c r="CE938" s="14">
        <f t="shared" si="352"/>
        <v>0</v>
      </c>
      <c r="CG938" s="14">
        <f t="shared" si="353"/>
        <v>0</v>
      </c>
      <c r="CI938" s="14">
        <f t="shared" si="354"/>
        <v>0</v>
      </c>
      <c r="CK938" s="14">
        <f t="shared" si="355"/>
        <v>0</v>
      </c>
      <c r="CM938" s="14">
        <f t="shared" si="356"/>
        <v>0</v>
      </c>
      <c r="CO938" s="14">
        <f t="shared" si="357"/>
        <v>0</v>
      </c>
      <c r="CQ938" s="14">
        <f t="shared" si="358"/>
        <v>0</v>
      </c>
      <c r="CS938" s="14">
        <f t="shared" si="359"/>
        <v>0</v>
      </c>
    </row>
    <row r="939" spans="2:97" x14ac:dyDescent="0.35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6" t="s">
        <v>1473</v>
      </c>
      <c r="AY939" s="14">
        <f t="shared" si="336"/>
        <v>0</v>
      </c>
      <c r="BA939" s="14">
        <f t="shared" si="337"/>
        <v>0</v>
      </c>
      <c r="BC939" s="14">
        <f t="shared" si="338"/>
        <v>0</v>
      </c>
      <c r="BE939" s="14">
        <f t="shared" si="339"/>
        <v>0</v>
      </c>
      <c r="BG939" s="14">
        <f t="shared" si="340"/>
        <v>0</v>
      </c>
      <c r="BI939" s="14">
        <f t="shared" si="341"/>
        <v>0</v>
      </c>
      <c r="BK939" s="14">
        <f t="shared" si="342"/>
        <v>0</v>
      </c>
      <c r="BM939" s="14">
        <f t="shared" si="343"/>
        <v>0</v>
      </c>
      <c r="BO939" s="14">
        <f t="shared" si="344"/>
        <v>0</v>
      </c>
      <c r="BQ939" s="14">
        <f t="shared" si="345"/>
        <v>0</v>
      </c>
      <c r="BS939" s="14">
        <f t="shared" si="346"/>
        <v>0</v>
      </c>
      <c r="BU939" s="14">
        <f t="shared" si="347"/>
        <v>0</v>
      </c>
      <c r="BW939" s="14">
        <f t="shared" si="348"/>
        <v>0</v>
      </c>
      <c r="BY939" s="14">
        <f t="shared" si="349"/>
        <v>0</v>
      </c>
      <c r="CA939" s="14">
        <f t="shared" si="350"/>
        <v>0</v>
      </c>
      <c r="CC939" s="14">
        <f t="shared" si="351"/>
        <v>0</v>
      </c>
      <c r="CE939" s="14">
        <f t="shared" si="352"/>
        <v>0</v>
      </c>
      <c r="CG939" s="14">
        <f t="shared" si="353"/>
        <v>0</v>
      </c>
      <c r="CI939" s="14">
        <f t="shared" si="354"/>
        <v>0</v>
      </c>
      <c r="CK939" s="14">
        <f t="shared" si="355"/>
        <v>0</v>
      </c>
      <c r="CM939" s="14">
        <f t="shared" si="356"/>
        <v>0</v>
      </c>
      <c r="CO939" s="14">
        <f t="shared" si="357"/>
        <v>0</v>
      </c>
      <c r="CQ939" s="14">
        <f t="shared" si="358"/>
        <v>0</v>
      </c>
      <c r="CS939" s="14">
        <f t="shared" si="359"/>
        <v>0</v>
      </c>
    </row>
    <row r="940" spans="2:97" x14ac:dyDescent="0.35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6" t="s">
        <v>1473</v>
      </c>
      <c r="AY940" s="14">
        <f t="shared" si="336"/>
        <v>0</v>
      </c>
      <c r="BA940" s="14">
        <f t="shared" si="337"/>
        <v>0</v>
      </c>
      <c r="BC940" s="14">
        <f t="shared" si="338"/>
        <v>0</v>
      </c>
      <c r="BE940" s="14">
        <f t="shared" si="339"/>
        <v>0</v>
      </c>
      <c r="BG940" s="14">
        <f t="shared" si="340"/>
        <v>0</v>
      </c>
      <c r="BI940" s="14">
        <f t="shared" si="341"/>
        <v>0</v>
      </c>
      <c r="BK940" s="14">
        <f t="shared" si="342"/>
        <v>0</v>
      </c>
      <c r="BM940" s="14">
        <f t="shared" si="343"/>
        <v>0</v>
      </c>
      <c r="BO940" s="14">
        <f t="shared" si="344"/>
        <v>0</v>
      </c>
      <c r="BQ940" s="14">
        <f t="shared" si="345"/>
        <v>0</v>
      </c>
      <c r="BS940" s="14">
        <f t="shared" si="346"/>
        <v>0</v>
      </c>
      <c r="BU940" s="14">
        <f t="shared" si="347"/>
        <v>0</v>
      </c>
      <c r="BW940" s="14">
        <f t="shared" si="348"/>
        <v>0</v>
      </c>
      <c r="BY940" s="14">
        <f t="shared" si="349"/>
        <v>0</v>
      </c>
      <c r="CA940" s="14">
        <f t="shared" si="350"/>
        <v>0</v>
      </c>
      <c r="CC940" s="14">
        <f t="shared" si="351"/>
        <v>0</v>
      </c>
      <c r="CE940" s="14">
        <f t="shared" si="352"/>
        <v>0</v>
      </c>
      <c r="CG940" s="14">
        <f t="shared" si="353"/>
        <v>0</v>
      </c>
      <c r="CI940" s="14">
        <f t="shared" si="354"/>
        <v>0</v>
      </c>
      <c r="CK940" s="14">
        <f t="shared" si="355"/>
        <v>0</v>
      </c>
      <c r="CM940" s="14">
        <f t="shared" si="356"/>
        <v>0</v>
      </c>
      <c r="CO940" s="14">
        <f t="shared" si="357"/>
        <v>0</v>
      </c>
      <c r="CQ940" s="14">
        <f t="shared" si="358"/>
        <v>0</v>
      </c>
      <c r="CS940" s="14">
        <f t="shared" si="359"/>
        <v>0</v>
      </c>
    </row>
    <row r="941" spans="2:97" x14ac:dyDescent="0.35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6" t="s">
        <v>1473</v>
      </c>
      <c r="AY941" s="14">
        <f t="shared" si="336"/>
        <v>0</v>
      </c>
      <c r="BA941" s="14">
        <f t="shared" si="337"/>
        <v>0</v>
      </c>
      <c r="BC941" s="14">
        <f t="shared" si="338"/>
        <v>0</v>
      </c>
      <c r="BE941" s="14">
        <f t="shared" si="339"/>
        <v>0</v>
      </c>
      <c r="BG941" s="14">
        <f t="shared" si="340"/>
        <v>0</v>
      </c>
      <c r="BI941" s="14">
        <f t="shared" si="341"/>
        <v>0</v>
      </c>
      <c r="BK941" s="14">
        <f t="shared" si="342"/>
        <v>0</v>
      </c>
      <c r="BM941" s="14">
        <f t="shared" si="343"/>
        <v>0</v>
      </c>
      <c r="BO941" s="14">
        <f t="shared" si="344"/>
        <v>0</v>
      </c>
      <c r="BQ941" s="14">
        <f t="shared" si="345"/>
        <v>0</v>
      </c>
      <c r="BS941" s="14">
        <f t="shared" si="346"/>
        <v>0</v>
      </c>
      <c r="BU941" s="14">
        <f t="shared" si="347"/>
        <v>0</v>
      </c>
      <c r="BW941" s="14">
        <f t="shared" si="348"/>
        <v>0</v>
      </c>
      <c r="BY941" s="14">
        <f t="shared" si="349"/>
        <v>0</v>
      </c>
      <c r="CA941" s="14">
        <f t="shared" si="350"/>
        <v>0</v>
      </c>
      <c r="CC941" s="14">
        <f t="shared" si="351"/>
        <v>0</v>
      </c>
      <c r="CE941" s="14">
        <f t="shared" si="352"/>
        <v>0</v>
      </c>
      <c r="CG941" s="14">
        <f t="shared" si="353"/>
        <v>0</v>
      </c>
      <c r="CI941" s="14">
        <f t="shared" si="354"/>
        <v>0</v>
      </c>
      <c r="CK941" s="14">
        <f t="shared" si="355"/>
        <v>0</v>
      </c>
      <c r="CM941" s="14">
        <f t="shared" si="356"/>
        <v>0</v>
      </c>
      <c r="CO941" s="14">
        <f t="shared" si="357"/>
        <v>0</v>
      </c>
      <c r="CQ941" s="14">
        <f t="shared" si="358"/>
        <v>0</v>
      </c>
      <c r="CS941" s="14">
        <f t="shared" si="359"/>
        <v>0</v>
      </c>
    </row>
    <row r="942" spans="2:97" x14ac:dyDescent="0.35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6" t="s">
        <v>1473</v>
      </c>
      <c r="AY942" s="14">
        <f t="shared" si="336"/>
        <v>0</v>
      </c>
      <c r="BA942" s="14">
        <f t="shared" si="337"/>
        <v>0</v>
      </c>
      <c r="BC942" s="14">
        <f t="shared" si="338"/>
        <v>0</v>
      </c>
      <c r="BE942" s="14">
        <f t="shared" si="339"/>
        <v>0</v>
      </c>
      <c r="BG942" s="14">
        <f t="shared" si="340"/>
        <v>0</v>
      </c>
      <c r="BI942" s="14">
        <f t="shared" si="341"/>
        <v>0</v>
      </c>
      <c r="BK942" s="14">
        <f t="shared" si="342"/>
        <v>0</v>
      </c>
      <c r="BM942" s="14">
        <f t="shared" si="343"/>
        <v>0</v>
      </c>
      <c r="BO942" s="14">
        <f t="shared" si="344"/>
        <v>0</v>
      </c>
      <c r="BQ942" s="14">
        <f t="shared" si="345"/>
        <v>0</v>
      </c>
      <c r="BS942" s="14">
        <f t="shared" si="346"/>
        <v>0</v>
      </c>
      <c r="BU942" s="14">
        <f t="shared" si="347"/>
        <v>0</v>
      </c>
      <c r="BW942" s="14">
        <f t="shared" si="348"/>
        <v>0</v>
      </c>
      <c r="BY942" s="14">
        <f t="shared" si="349"/>
        <v>0</v>
      </c>
      <c r="CA942" s="14">
        <f t="shared" si="350"/>
        <v>0</v>
      </c>
      <c r="CC942" s="14">
        <f t="shared" si="351"/>
        <v>0</v>
      </c>
      <c r="CE942" s="14">
        <f t="shared" si="352"/>
        <v>0</v>
      </c>
      <c r="CG942" s="14">
        <f t="shared" si="353"/>
        <v>0</v>
      </c>
      <c r="CI942" s="14">
        <f t="shared" si="354"/>
        <v>0</v>
      </c>
      <c r="CK942" s="14">
        <f t="shared" si="355"/>
        <v>0</v>
      </c>
      <c r="CM942" s="14">
        <f t="shared" si="356"/>
        <v>0</v>
      </c>
      <c r="CO942" s="14">
        <f t="shared" si="357"/>
        <v>0</v>
      </c>
      <c r="CQ942" s="14">
        <f t="shared" si="358"/>
        <v>0</v>
      </c>
      <c r="CS942" s="14">
        <f t="shared" si="359"/>
        <v>0</v>
      </c>
    </row>
    <row r="943" spans="2:97" x14ac:dyDescent="0.35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6" t="s">
        <v>1473</v>
      </c>
      <c r="AY943" s="14">
        <f t="shared" si="336"/>
        <v>0</v>
      </c>
      <c r="BA943" s="14">
        <f t="shared" si="337"/>
        <v>0</v>
      </c>
      <c r="BC943" s="14">
        <f t="shared" si="338"/>
        <v>0</v>
      </c>
      <c r="BE943" s="14">
        <f t="shared" si="339"/>
        <v>0</v>
      </c>
      <c r="BG943" s="14">
        <f t="shared" si="340"/>
        <v>0</v>
      </c>
      <c r="BI943" s="14">
        <f t="shared" si="341"/>
        <v>0</v>
      </c>
      <c r="BK943" s="14">
        <f t="shared" si="342"/>
        <v>0</v>
      </c>
      <c r="BM943" s="14">
        <f t="shared" si="343"/>
        <v>0</v>
      </c>
      <c r="BO943" s="14">
        <f t="shared" si="344"/>
        <v>0</v>
      </c>
      <c r="BQ943" s="14">
        <f t="shared" si="345"/>
        <v>0</v>
      </c>
      <c r="BS943" s="14">
        <f t="shared" si="346"/>
        <v>0</v>
      </c>
      <c r="BU943" s="14">
        <f t="shared" si="347"/>
        <v>0</v>
      </c>
      <c r="BW943" s="14">
        <f t="shared" si="348"/>
        <v>0</v>
      </c>
      <c r="BY943" s="14">
        <f t="shared" si="349"/>
        <v>0</v>
      </c>
      <c r="CA943" s="14">
        <f t="shared" si="350"/>
        <v>0</v>
      </c>
      <c r="CC943" s="14">
        <f t="shared" si="351"/>
        <v>0</v>
      </c>
      <c r="CE943" s="14">
        <f t="shared" si="352"/>
        <v>0</v>
      </c>
      <c r="CG943" s="14">
        <f t="shared" si="353"/>
        <v>0</v>
      </c>
      <c r="CI943" s="14">
        <f t="shared" si="354"/>
        <v>0</v>
      </c>
      <c r="CK943" s="14">
        <f t="shared" si="355"/>
        <v>0</v>
      </c>
      <c r="CM943" s="14">
        <f t="shared" si="356"/>
        <v>0</v>
      </c>
      <c r="CO943" s="14">
        <f t="shared" si="357"/>
        <v>0</v>
      </c>
      <c r="CQ943" s="14">
        <f t="shared" si="358"/>
        <v>0</v>
      </c>
      <c r="CS943" s="14">
        <f t="shared" si="359"/>
        <v>0</v>
      </c>
    </row>
    <row r="944" spans="2:97" x14ac:dyDescent="0.35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6" t="s">
        <v>1473</v>
      </c>
      <c r="AY944" s="14">
        <f t="shared" si="336"/>
        <v>0</v>
      </c>
      <c r="BA944" s="14">
        <f t="shared" si="337"/>
        <v>0</v>
      </c>
      <c r="BC944" s="14">
        <f t="shared" si="338"/>
        <v>0</v>
      </c>
      <c r="BE944" s="14">
        <f t="shared" si="339"/>
        <v>0</v>
      </c>
      <c r="BG944" s="14">
        <f t="shared" si="340"/>
        <v>0</v>
      </c>
      <c r="BI944" s="14">
        <f t="shared" si="341"/>
        <v>0</v>
      </c>
      <c r="BK944" s="14">
        <f t="shared" si="342"/>
        <v>0</v>
      </c>
      <c r="BM944" s="14">
        <f t="shared" si="343"/>
        <v>0</v>
      </c>
      <c r="BO944" s="14">
        <f t="shared" si="344"/>
        <v>0</v>
      </c>
      <c r="BQ944" s="14">
        <f t="shared" si="345"/>
        <v>0</v>
      </c>
      <c r="BS944" s="14">
        <f t="shared" si="346"/>
        <v>0</v>
      </c>
      <c r="BU944" s="14">
        <f t="shared" si="347"/>
        <v>0</v>
      </c>
      <c r="BW944" s="14">
        <f t="shared" si="348"/>
        <v>0</v>
      </c>
      <c r="BY944" s="14">
        <f t="shared" si="349"/>
        <v>0</v>
      </c>
      <c r="CA944" s="14">
        <f t="shared" si="350"/>
        <v>0</v>
      </c>
      <c r="CC944" s="14">
        <f t="shared" si="351"/>
        <v>0</v>
      </c>
      <c r="CE944" s="14">
        <f t="shared" si="352"/>
        <v>0</v>
      </c>
      <c r="CG944" s="14">
        <f t="shared" si="353"/>
        <v>0</v>
      </c>
      <c r="CI944" s="14">
        <f t="shared" si="354"/>
        <v>0</v>
      </c>
      <c r="CK944" s="14">
        <f t="shared" si="355"/>
        <v>0</v>
      </c>
      <c r="CM944" s="14">
        <f t="shared" si="356"/>
        <v>0</v>
      </c>
      <c r="CO944" s="14">
        <f t="shared" si="357"/>
        <v>0</v>
      </c>
      <c r="CQ944" s="14">
        <f t="shared" si="358"/>
        <v>0</v>
      </c>
      <c r="CS944" s="14">
        <f t="shared" si="359"/>
        <v>0</v>
      </c>
    </row>
    <row r="945" spans="2:97" x14ac:dyDescent="0.3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6" t="s">
        <v>1473</v>
      </c>
      <c r="AY945" s="14">
        <f t="shared" si="336"/>
        <v>0</v>
      </c>
      <c r="BA945" s="14">
        <f t="shared" si="337"/>
        <v>0</v>
      </c>
      <c r="BC945" s="14">
        <f t="shared" si="338"/>
        <v>0</v>
      </c>
      <c r="BE945" s="14">
        <f t="shared" si="339"/>
        <v>0</v>
      </c>
      <c r="BG945" s="14">
        <f t="shared" si="340"/>
        <v>0</v>
      </c>
      <c r="BI945" s="14">
        <f t="shared" si="341"/>
        <v>0</v>
      </c>
      <c r="BK945" s="14">
        <f t="shared" si="342"/>
        <v>0</v>
      </c>
      <c r="BM945" s="14">
        <f t="shared" si="343"/>
        <v>0</v>
      </c>
      <c r="BO945" s="14">
        <f t="shared" si="344"/>
        <v>0</v>
      </c>
      <c r="BQ945" s="14">
        <f t="shared" si="345"/>
        <v>0</v>
      </c>
      <c r="BS945" s="14">
        <f t="shared" si="346"/>
        <v>0</v>
      </c>
      <c r="BU945" s="14">
        <f t="shared" si="347"/>
        <v>0</v>
      </c>
      <c r="BW945" s="14">
        <f t="shared" si="348"/>
        <v>0</v>
      </c>
      <c r="BY945" s="14">
        <f t="shared" si="349"/>
        <v>0</v>
      </c>
      <c r="CA945" s="14">
        <f t="shared" si="350"/>
        <v>0</v>
      </c>
      <c r="CC945" s="14">
        <f t="shared" si="351"/>
        <v>0</v>
      </c>
      <c r="CE945" s="14">
        <f t="shared" si="352"/>
        <v>0</v>
      </c>
      <c r="CG945" s="14">
        <f t="shared" si="353"/>
        <v>0</v>
      </c>
      <c r="CI945" s="14">
        <f t="shared" si="354"/>
        <v>0</v>
      </c>
      <c r="CK945" s="14">
        <f t="shared" si="355"/>
        <v>0</v>
      </c>
      <c r="CM945" s="14">
        <f t="shared" si="356"/>
        <v>0</v>
      </c>
      <c r="CO945" s="14">
        <f t="shared" si="357"/>
        <v>0</v>
      </c>
      <c r="CQ945" s="14">
        <f t="shared" si="358"/>
        <v>0</v>
      </c>
      <c r="CS945" s="14">
        <f t="shared" si="359"/>
        <v>0</v>
      </c>
    </row>
    <row r="946" spans="2:97" x14ac:dyDescent="0.35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6" t="s">
        <v>1473</v>
      </c>
      <c r="AY946" s="14">
        <f t="shared" si="336"/>
        <v>0</v>
      </c>
      <c r="BA946" s="14">
        <f t="shared" si="337"/>
        <v>0</v>
      </c>
      <c r="BC946" s="14">
        <f t="shared" si="338"/>
        <v>0</v>
      </c>
      <c r="BE946" s="14">
        <f t="shared" si="339"/>
        <v>0</v>
      </c>
      <c r="BG946" s="14">
        <f t="shared" si="340"/>
        <v>0</v>
      </c>
      <c r="BI946" s="14">
        <f t="shared" si="341"/>
        <v>0</v>
      </c>
      <c r="BK946" s="14">
        <f t="shared" si="342"/>
        <v>0</v>
      </c>
      <c r="BM946" s="14">
        <f t="shared" si="343"/>
        <v>0</v>
      </c>
      <c r="BO946" s="14">
        <f t="shared" si="344"/>
        <v>0</v>
      </c>
      <c r="BQ946" s="14">
        <f t="shared" si="345"/>
        <v>0</v>
      </c>
      <c r="BS946" s="14">
        <f t="shared" si="346"/>
        <v>0</v>
      </c>
      <c r="BU946" s="14">
        <f t="shared" si="347"/>
        <v>0</v>
      </c>
      <c r="BW946" s="14">
        <f t="shared" si="348"/>
        <v>0</v>
      </c>
      <c r="BY946" s="14">
        <f t="shared" si="349"/>
        <v>0</v>
      </c>
      <c r="CA946" s="14">
        <f t="shared" si="350"/>
        <v>0</v>
      </c>
      <c r="CC946" s="14">
        <f t="shared" si="351"/>
        <v>0</v>
      </c>
      <c r="CE946" s="14">
        <f t="shared" si="352"/>
        <v>0</v>
      </c>
      <c r="CG946" s="14">
        <f t="shared" si="353"/>
        <v>0</v>
      </c>
      <c r="CI946" s="14">
        <f t="shared" si="354"/>
        <v>0</v>
      </c>
      <c r="CK946" s="14">
        <f t="shared" si="355"/>
        <v>0</v>
      </c>
      <c r="CM946" s="14">
        <f t="shared" si="356"/>
        <v>0</v>
      </c>
      <c r="CO946" s="14">
        <f t="shared" si="357"/>
        <v>0</v>
      </c>
      <c r="CQ946" s="14">
        <f t="shared" si="358"/>
        <v>0</v>
      </c>
      <c r="CS946" s="14">
        <f t="shared" si="359"/>
        <v>0</v>
      </c>
    </row>
    <row r="947" spans="2:97" x14ac:dyDescent="0.35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6" t="s">
        <v>1473</v>
      </c>
      <c r="AY947" s="14">
        <f t="shared" si="336"/>
        <v>0</v>
      </c>
      <c r="BA947" s="14">
        <f t="shared" si="337"/>
        <v>0</v>
      </c>
      <c r="BC947" s="14">
        <f t="shared" si="338"/>
        <v>0</v>
      </c>
      <c r="BE947" s="14">
        <f t="shared" si="339"/>
        <v>0</v>
      </c>
      <c r="BG947" s="14">
        <f t="shared" si="340"/>
        <v>0</v>
      </c>
      <c r="BI947" s="14">
        <f t="shared" si="341"/>
        <v>0</v>
      </c>
      <c r="BK947" s="14">
        <f t="shared" si="342"/>
        <v>0</v>
      </c>
      <c r="BM947" s="14">
        <f t="shared" si="343"/>
        <v>0</v>
      </c>
      <c r="BO947" s="14">
        <f t="shared" si="344"/>
        <v>0</v>
      </c>
      <c r="BQ947" s="14">
        <f t="shared" si="345"/>
        <v>0</v>
      </c>
      <c r="BS947" s="14">
        <f t="shared" si="346"/>
        <v>0</v>
      </c>
      <c r="BU947" s="14">
        <f t="shared" si="347"/>
        <v>0</v>
      </c>
      <c r="BW947" s="14">
        <f t="shared" si="348"/>
        <v>0</v>
      </c>
      <c r="BY947" s="14">
        <f t="shared" si="349"/>
        <v>0</v>
      </c>
      <c r="CA947" s="14">
        <f t="shared" si="350"/>
        <v>0</v>
      </c>
      <c r="CC947" s="14">
        <f t="shared" si="351"/>
        <v>0</v>
      </c>
      <c r="CE947" s="14">
        <f t="shared" si="352"/>
        <v>0</v>
      </c>
      <c r="CG947" s="14">
        <f t="shared" si="353"/>
        <v>0</v>
      </c>
      <c r="CI947" s="14">
        <f t="shared" si="354"/>
        <v>0</v>
      </c>
      <c r="CK947" s="14">
        <f t="shared" si="355"/>
        <v>0</v>
      </c>
      <c r="CM947" s="14">
        <f t="shared" si="356"/>
        <v>0</v>
      </c>
      <c r="CO947" s="14">
        <f t="shared" si="357"/>
        <v>0</v>
      </c>
      <c r="CQ947" s="14">
        <f t="shared" si="358"/>
        <v>0</v>
      </c>
      <c r="CS947" s="14">
        <f t="shared" si="359"/>
        <v>0</v>
      </c>
    </row>
    <row r="948" spans="2:97" x14ac:dyDescent="0.35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6" t="s">
        <v>1473</v>
      </c>
      <c r="AY948" s="14">
        <f t="shared" si="336"/>
        <v>0</v>
      </c>
      <c r="BA948" s="14">
        <f t="shared" si="337"/>
        <v>0</v>
      </c>
      <c r="BC948" s="14">
        <f t="shared" si="338"/>
        <v>0</v>
      </c>
      <c r="BE948" s="14">
        <f t="shared" si="339"/>
        <v>0</v>
      </c>
      <c r="BG948" s="14">
        <f t="shared" si="340"/>
        <v>0</v>
      </c>
      <c r="BI948" s="14">
        <f t="shared" si="341"/>
        <v>0</v>
      </c>
      <c r="BK948" s="14">
        <f t="shared" si="342"/>
        <v>0</v>
      </c>
      <c r="BM948" s="14">
        <f t="shared" si="343"/>
        <v>0</v>
      </c>
      <c r="BO948" s="14">
        <f t="shared" si="344"/>
        <v>0</v>
      </c>
      <c r="BQ948" s="14">
        <f t="shared" si="345"/>
        <v>0</v>
      </c>
      <c r="BS948" s="14">
        <f t="shared" si="346"/>
        <v>0</v>
      </c>
      <c r="BU948" s="14">
        <f t="shared" si="347"/>
        <v>0</v>
      </c>
      <c r="BW948" s="14">
        <f t="shared" si="348"/>
        <v>0</v>
      </c>
      <c r="BY948" s="14">
        <f t="shared" si="349"/>
        <v>0</v>
      </c>
      <c r="CA948" s="14">
        <f t="shared" si="350"/>
        <v>0</v>
      </c>
      <c r="CC948" s="14">
        <f t="shared" si="351"/>
        <v>0</v>
      </c>
      <c r="CE948" s="14">
        <f t="shared" si="352"/>
        <v>0</v>
      </c>
      <c r="CG948" s="14">
        <f t="shared" si="353"/>
        <v>0</v>
      </c>
      <c r="CI948" s="14">
        <f t="shared" si="354"/>
        <v>0</v>
      </c>
      <c r="CK948" s="14">
        <f t="shared" si="355"/>
        <v>0</v>
      </c>
      <c r="CM948" s="14">
        <f t="shared" si="356"/>
        <v>0</v>
      </c>
      <c r="CO948" s="14">
        <f t="shared" si="357"/>
        <v>0</v>
      </c>
      <c r="CQ948" s="14">
        <f t="shared" si="358"/>
        <v>0</v>
      </c>
      <c r="CS948" s="14">
        <f t="shared" si="359"/>
        <v>0</v>
      </c>
    </row>
    <row r="949" spans="2:97" x14ac:dyDescent="0.35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6" t="s">
        <v>1473</v>
      </c>
      <c r="AY949" s="14">
        <f t="shared" si="336"/>
        <v>0</v>
      </c>
      <c r="BA949" s="14">
        <f t="shared" si="337"/>
        <v>0</v>
      </c>
      <c r="BC949" s="14">
        <f t="shared" si="338"/>
        <v>0</v>
      </c>
      <c r="BE949" s="14">
        <f t="shared" si="339"/>
        <v>0</v>
      </c>
      <c r="BG949" s="14">
        <f t="shared" si="340"/>
        <v>0</v>
      </c>
      <c r="BI949" s="14">
        <f t="shared" si="341"/>
        <v>0</v>
      </c>
      <c r="BK949" s="14">
        <f t="shared" si="342"/>
        <v>0</v>
      </c>
      <c r="BM949" s="14">
        <f t="shared" si="343"/>
        <v>0</v>
      </c>
      <c r="BO949" s="14">
        <f t="shared" si="344"/>
        <v>0</v>
      </c>
      <c r="BQ949" s="14">
        <f t="shared" si="345"/>
        <v>0</v>
      </c>
      <c r="BS949" s="14">
        <f t="shared" si="346"/>
        <v>0</v>
      </c>
      <c r="BU949" s="14">
        <f t="shared" si="347"/>
        <v>0</v>
      </c>
      <c r="BW949" s="14">
        <f t="shared" si="348"/>
        <v>0</v>
      </c>
      <c r="BY949" s="14">
        <f t="shared" si="349"/>
        <v>0</v>
      </c>
      <c r="CA949" s="14">
        <f t="shared" si="350"/>
        <v>0</v>
      </c>
      <c r="CC949" s="14">
        <f t="shared" si="351"/>
        <v>0</v>
      </c>
      <c r="CE949" s="14">
        <f t="shared" si="352"/>
        <v>0</v>
      </c>
      <c r="CG949" s="14">
        <f t="shared" si="353"/>
        <v>0</v>
      </c>
      <c r="CI949" s="14">
        <f t="shared" si="354"/>
        <v>0</v>
      </c>
      <c r="CK949" s="14">
        <f t="shared" si="355"/>
        <v>0</v>
      </c>
      <c r="CM949" s="14">
        <f t="shared" si="356"/>
        <v>0</v>
      </c>
      <c r="CO949" s="14">
        <f t="shared" si="357"/>
        <v>0</v>
      </c>
      <c r="CQ949" s="14">
        <f t="shared" si="358"/>
        <v>0</v>
      </c>
      <c r="CS949" s="14">
        <f t="shared" si="359"/>
        <v>0</v>
      </c>
    </row>
    <row r="950" spans="2:97" x14ac:dyDescent="0.35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6" t="s">
        <v>1473</v>
      </c>
      <c r="AY950" s="14">
        <f t="shared" si="336"/>
        <v>0</v>
      </c>
      <c r="BA950" s="14">
        <f t="shared" si="337"/>
        <v>0</v>
      </c>
      <c r="BC950" s="14">
        <f t="shared" si="338"/>
        <v>0</v>
      </c>
      <c r="BE950" s="14">
        <f t="shared" si="339"/>
        <v>0</v>
      </c>
      <c r="BG950" s="14">
        <f t="shared" si="340"/>
        <v>0</v>
      </c>
      <c r="BI950" s="14">
        <f t="shared" si="341"/>
        <v>0</v>
      </c>
      <c r="BK950" s="14">
        <f t="shared" si="342"/>
        <v>0</v>
      </c>
      <c r="BM950" s="14">
        <f t="shared" si="343"/>
        <v>0</v>
      </c>
      <c r="BO950" s="14">
        <f t="shared" si="344"/>
        <v>0</v>
      </c>
      <c r="BQ950" s="14">
        <f t="shared" si="345"/>
        <v>0</v>
      </c>
      <c r="BS950" s="14">
        <f t="shared" si="346"/>
        <v>0</v>
      </c>
      <c r="BU950" s="14">
        <f t="shared" si="347"/>
        <v>0</v>
      </c>
      <c r="BW950" s="14">
        <f t="shared" si="348"/>
        <v>0</v>
      </c>
      <c r="BY950" s="14">
        <f t="shared" si="349"/>
        <v>0</v>
      </c>
      <c r="CA950" s="14">
        <f t="shared" si="350"/>
        <v>0</v>
      </c>
      <c r="CC950" s="14">
        <f t="shared" si="351"/>
        <v>0</v>
      </c>
      <c r="CE950" s="14">
        <f t="shared" si="352"/>
        <v>0</v>
      </c>
      <c r="CG950" s="14">
        <f t="shared" si="353"/>
        <v>0</v>
      </c>
      <c r="CI950" s="14">
        <f t="shared" si="354"/>
        <v>0</v>
      </c>
      <c r="CK950" s="14">
        <f t="shared" si="355"/>
        <v>0</v>
      </c>
      <c r="CM950" s="14">
        <f t="shared" si="356"/>
        <v>0</v>
      </c>
      <c r="CO950" s="14">
        <f t="shared" si="357"/>
        <v>0</v>
      </c>
      <c r="CQ950" s="14">
        <f t="shared" si="358"/>
        <v>0</v>
      </c>
      <c r="CS950" s="14">
        <f t="shared" si="359"/>
        <v>0</v>
      </c>
    </row>
    <row r="951" spans="2:97" x14ac:dyDescent="0.35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6" t="s">
        <v>1473</v>
      </c>
      <c r="AY951" s="14">
        <f t="shared" si="336"/>
        <v>0</v>
      </c>
      <c r="BA951" s="14">
        <f t="shared" si="337"/>
        <v>0</v>
      </c>
      <c r="BC951" s="14">
        <f t="shared" si="338"/>
        <v>0</v>
      </c>
      <c r="BE951" s="14">
        <f t="shared" si="339"/>
        <v>0</v>
      </c>
      <c r="BG951" s="14">
        <f t="shared" si="340"/>
        <v>0</v>
      </c>
      <c r="BI951" s="14">
        <f t="shared" si="341"/>
        <v>0</v>
      </c>
      <c r="BK951" s="14">
        <f t="shared" si="342"/>
        <v>0</v>
      </c>
      <c r="BM951" s="14">
        <f t="shared" si="343"/>
        <v>0</v>
      </c>
      <c r="BO951" s="14">
        <f t="shared" si="344"/>
        <v>0</v>
      </c>
      <c r="BQ951" s="14">
        <f t="shared" si="345"/>
        <v>0</v>
      </c>
      <c r="BS951" s="14">
        <f t="shared" si="346"/>
        <v>0</v>
      </c>
      <c r="BU951" s="14">
        <f t="shared" si="347"/>
        <v>0</v>
      </c>
      <c r="BW951" s="14">
        <f t="shared" si="348"/>
        <v>0</v>
      </c>
      <c r="BY951" s="14">
        <f t="shared" si="349"/>
        <v>0</v>
      </c>
      <c r="CA951" s="14">
        <f t="shared" si="350"/>
        <v>0</v>
      </c>
      <c r="CC951" s="14">
        <f t="shared" si="351"/>
        <v>0</v>
      </c>
      <c r="CE951" s="14">
        <f t="shared" si="352"/>
        <v>0</v>
      </c>
      <c r="CG951" s="14">
        <f t="shared" si="353"/>
        <v>0</v>
      </c>
      <c r="CI951" s="14">
        <f t="shared" si="354"/>
        <v>0</v>
      </c>
      <c r="CK951" s="14">
        <f t="shared" si="355"/>
        <v>0</v>
      </c>
      <c r="CM951" s="14">
        <f t="shared" si="356"/>
        <v>0</v>
      </c>
      <c r="CO951" s="14">
        <f t="shared" si="357"/>
        <v>0</v>
      </c>
      <c r="CQ951" s="14">
        <f t="shared" si="358"/>
        <v>0</v>
      </c>
      <c r="CS951" s="14">
        <f t="shared" si="359"/>
        <v>0</v>
      </c>
    </row>
    <row r="952" spans="2:97" x14ac:dyDescent="0.35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6" t="s">
        <v>1473</v>
      </c>
      <c r="AY952" s="14">
        <f t="shared" si="336"/>
        <v>0</v>
      </c>
      <c r="BA952" s="14">
        <f t="shared" si="337"/>
        <v>0</v>
      </c>
      <c r="BC952" s="14">
        <f t="shared" si="338"/>
        <v>0</v>
      </c>
      <c r="BE952" s="14">
        <f t="shared" si="339"/>
        <v>0</v>
      </c>
      <c r="BG952" s="14">
        <f t="shared" si="340"/>
        <v>0</v>
      </c>
      <c r="BI952" s="14">
        <f t="shared" si="341"/>
        <v>0</v>
      </c>
      <c r="BK952" s="14">
        <f t="shared" si="342"/>
        <v>0</v>
      </c>
      <c r="BM952" s="14">
        <f t="shared" si="343"/>
        <v>0</v>
      </c>
      <c r="BO952" s="14">
        <f t="shared" si="344"/>
        <v>0</v>
      </c>
      <c r="BQ952" s="14">
        <f t="shared" si="345"/>
        <v>0</v>
      </c>
      <c r="BS952" s="14">
        <f t="shared" si="346"/>
        <v>0</v>
      </c>
      <c r="BU952" s="14">
        <f t="shared" si="347"/>
        <v>0</v>
      </c>
      <c r="BW952" s="14">
        <f t="shared" si="348"/>
        <v>0</v>
      </c>
      <c r="BY952" s="14">
        <f t="shared" si="349"/>
        <v>0</v>
      </c>
      <c r="CA952" s="14">
        <f t="shared" si="350"/>
        <v>0</v>
      </c>
      <c r="CC952" s="14">
        <f t="shared" si="351"/>
        <v>0</v>
      </c>
      <c r="CE952" s="14">
        <f t="shared" si="352"/>
        <v>0</v>
      </c>
      <c r="CG952" s="14">
        <f t="shared" si="353"/>
        <v>0</v>
      </c>
      <c r="CI952" s="14">
        <f t="shared" si="354"/>
        <v>0</v>
      </c>
      <c r="CK952" s="14">
        <f t="shared" si="355"/>
        <v>0</v>
      </c>
      <c r="CM952" s="14">
        <f t="shared" si="356"/>
        <v>0</v>
      </c>
      <c r="CO952" s="14">
        <f t="shared" si="357"/>
        <v>0</v>
      </c>
      <c r="CQ952" s="14">
        <f t="shared" si="358"/>
        <v>0</v>
      </c>
      <c r="CS952" s="14">
        <f t="shared" si="359"/>
        <v>0</v>
      </c>
    </row>
    <row r="953" spans="2:97" x14ac:dyDescent="0.35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6" t="s">
        <v>1473</v>
      </c>
      <c r="AY953" s="14">
        <f t="shared" si="336"/>
        <v>0</v>
      </c>
      <c r="BA953" s="14">
        <f t="shared" si="337"/>
        <v>0</v>
      </c>
      <c r="BC953" s="14">
        <f t="shared" si="338"/>
        <v>0</v>
      </c>
      <c r="BE953" s="14">
        <f t="shared" si="339"/>
        <v>0</v>
      </c>
      <c r="BG953" s="14">
        <f t="shared" si="340"/>
        <v>0</v>
      </c>
      <c r="BI953" s="14">
        <f t="shared" si="341"/>
        <v>0</v>
      </c>
      <c r="BK953" s="14">
        <f t="shared" si="342"/>
        <v>0</v>
      </c>
      <c r="BM953" s="14">
        <f t="shared" si="343"/>
        <v>0</v>
      </c>
      <c r="BO953" s="14">
        <f t="shared" si="344"/>
        <v>0</v>
      </c>
      <c r="BQ953" s="14">
        <f t="shared" si="345"/>
        <v>0</v>
      </c>
      <c r="BS953" s="14">
        <f t="shared" si="346"/>
        <v>0</v>
      </c>
      <c r="BU953" s="14">
        <f t="shared" si="347"/>
        <v>0</v>
      </c>
      <c r="BW953" s="14">
        <f t="shared" si="348"/>
        <v>0</v>
      </c>
      <c r="BY953" s="14">
        <f t="shared" si="349"/>
        <v>0</v>
      </c>
      <c r="CA953" s="14">
        <f t="shared" si="350"/>
        <v>0</v>
      </c>
      <c r="CC953" s="14">
        <f t="shared" si="351"/>
        <v>0</v>
      </c>
      <c r="CE953" s="14">
        <f t="shared" si="352"/>
        <v>0</v>
      </c>
      <c r="CG953" s="14">
        <f t="shared" si="353"/>
        <v>0</v>
      </c>
      <c r="CI953" s="14">
        <f t="shared" si="354"/>
        <v>0</v>
      </c>
      <c r="CK953" s="14">
        <f t="shared" si="355"/>
        <v>0</v>
      </c>
      <c r="CM953" s="14">
        <f t="shared" si="356"/>
        <v>0</v>
      </c>
      <c r="CO953" s="14">
        <f t="shared" si="357"/>
        <v>0</v>
      </c>
      <c r="CQ953" s="14">
        <f t="shared" si="358"/>
        <v>0</v>
      </c>
      <c r="CS953" s="14">
        <f t="shared" si="359"/>
        <v>0</v>
      </c>
    </row>
    <row r="954" spans="2:97" x14ac:dyDescent="0.35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6" t="s">
        <v>1473</v>
      </c>
      <c r="AY954" s="14">
        <f t="shared" si="336"/>
        <v>0</v>
      </c>
      <c r="BA954" s="14">
        <f t="shared" si="337"/>
        <v>0</v>
      </c>
      <c r="BC954" s="14">
        <f t="shared" si="338"/>
        <v>0</v>
      </c>
      <c r="BE954" s="14">
        <f t="shared" si="339"/>
        <v>0</v>
      </c>
      <c r="BG954" s="14">
        <f t="shared" si="340"/>
        <v>0</v>
      </c>
      <c r="BI954" s="14">
        <f t="shared" si="341"/>
        <v>0</v>
      </c>
      <c r="BK954" s="14">
        <f t="shared" si="342"/>
        <v>0</v>
      </c>
      <c r="BM954" s="14">
        <f t="shared" si="343"/>
        <v>0</v>
      </c>
      <c r="BO954" s="14">
        <f t="shared" si="344"/>
        <v>0</v>
      </c>
      <c r="BQ954" s="14">
        <f t="shared" si="345"/>
        <v>0</v>
      </c>
      <c r="BS954" s="14">
        <f t="shared" si="346"/>
        <v>0</v>
      </c>
      <c r="BU954" s="14">
        <f t="shared" si="347"/>
        <v>0</v>
      </c>
      <c r="BW954" s="14">
        <f t="shared" si="348"/>
        <v>0</v>
      </c>
      <c r="BY954" s="14">
        <f t="shared" si="349"/>
        <v>0</v>
      </c>
      <c r="CA954" s="14">
        <f t="shared" si="350"/>
        <v>0</v>
      </c>
      <c r="CC954" s="14">
        <f t="shared" si="351"/>
        <v>0</v>
      </c>
      <c r="CE954" s="14">
        <f t="shared" si="352"/>
        <v>0</v>
      </c>
      <c r="CG954" s="14">
        <f t="shared" si="353"/>
        <v>0</v>
      </c>
      <c r="CI954" s="14">
        <f t="shared" si="354"/>
        <v>0</v>
      </c>
      <c r="CK954" s="14">
        <f t="shared" si="355"/>
        <v>0</v>
      </c>
      <c r="CM954" s="14">
        <f t="shared" si="356"/>
        <v>0</v>
      </c>
      <c r="CO954" s="14">
        <f t="shared" si="357"/>
        <v>0</v>
      </c>
      <c r="CQ954" s="14">
        <f t="shared" si="358"/>
        <v>0</v>
      </c>
      <c r="CS954" s="14">
        <f t="shared" si="359"/>
        <v>0</v>
      </c>
    </row>
    <row r="955" spans="2:97" x14ac:dyDescent="0.3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6" t="s">
        <v>1473</v>
      </c>
      <c r="AY955" s="14">
        <f t="shared" si="336"/>
        <v>0</v>
      </c>
      <c r="BA955" s="14">
        <f t="shared" si="337"/>
        <v>0</v>
      </c>
      <c r="BC955" s="14">
        <f t="shared" si="338"/>
        <v>0</v>
      </c>
      <c r="BE955" s="14">
        <f t="shared" si="339"/>
        <v>0</v>
      </c>
      <c r="BG955" s="14">
        <f t="shared" si="340"/>
        <v>0</v>
      </c>
      <c r="BI955" s="14">
        <f t="shared" si="341"/>
        <v>0</v>
      </c>
      <c r="BK955" s="14">
        <f t="shared" si="342"/>
        <v>0</v>
      </c>
      <c r="BM955" s="14">
        <f t="shared" si="343"/>
        <v>0</v>
      </c>
      <c r="BO955" s="14">
        <f t="shared" si="344"/>
        <v>0</v>
      </c>
      <c r="BQ955" s="14">
        <f t="shared" si="345"/>
        <v>0</v>
      </c>
      <c r="BS955" s="14">
        <f t="shared" si="346"/>
        <v>0</v>
      </c>
      <c r="BU955" s="14">
        <f t="shared" si="347"/>
        <v>0</v>
      </c>
      <c r="BW955" s="14">
        <f t="shared" si="348"/>
        <v>0</v>
      </c>
      <c r="BY955" s="14">
        <f t="shared" si="349"/>
        <v>0</v>
      </c>
      <c r="CA955" s="14">
        <f t="shared" si="350"/>
        <v>0</v>
      </c>
      <c r="CC955" s="14">
        <f t="shared" si="351"/>
        <v>0</v>
      </c>
      <c r="CE955" s="14">
        <f t="shared" si="352"/>
        <v>0</v>
      </c>
      <c r="CG955" s="14">
        <f t="shared" si="353"/>
        <v>0</v>
      </c>
      <c r="CI955" s="14">
        <f t="shared" si="354"/>
        <v>0</v>
      </c>
      <c r="CK955" s="14">
        <f t="shared" si="355"/>
        <v>0</v>
      </c>
      <c r="CM955" s="14">
        <f t="shared" si="356"/>
        <v>0</v>
      </c>
      <c r="CO955" s="14">
        <f t="shared" si="357"/>
        <v>0</v>
      </c>
      <c r="CQ955" s="14">
        <f t="shared" si="358"/>
        <v>0</v>
      </c>
      <c r="CS955" s="14">
        <f t="shared" si="359"/>
        <v>0</v>
      </c>
    </row>
    <row r="956" spans="2:97" x14ac:dyDescent="0.35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6" t="s">
        <v>1473</v>
      </c>
      <c r="AY956" s="14">
        <f t="shared" si="336"/>
        <v>0</v>
      </c>
      <c r="BA956" s="14">
        <f t="shared" si="337"/>
        <v>0</v>
      </c>
      <c r="BC956" s="14">
        <f t="shared" si="338"/>
        <v>0</v>
      </c>
      <c r="BE956" s="14">
        <f t="shared" si="339"/>
        <v>0</v>
      </c>
      <c r="BG956" s="14">
        <f t="shared" si="340"/>
        <v>0</v>
      </c>
      <c r="BI956" s="14">
        <f t="shared" si="341"/>
        <v>0</v>
      </c>
      <c r="BK956" s="14">
        <f t="shared" si="342"/>
        <v>0</v>
      </c>
      <c r="BM956" s="14">
        <f t="shared" si="343"/>
        <v>0</v>
      </c>
      <c r="BO956" s="14">
        <f t="shared" si="344"/>
        <v>0</v>
      </c>
      <c r="BQ956" s="14">
        <f t="shared" si="345"/>
        <v>0</v>
      </c>
      <c r="BS956" s="14">
        <f t="shared" si="346"/>
        <v>0</v>
      </c>
      <c r="BU956" s="14">
        <f t="shared" si="347"/>
        <v>0</v>
      </c>
      <c r="BW956" s="14">
        <f t="shared" si="348"/>
        <v>0</v>
      </c>
      <c r="BY956" s="14">
        <f t="shared" si="349"/>
        <v>0</v>
      </c>
      <c r="CA956" s="14">
        <f t="shared" si="350"/>
        <v>0</v>
      </c>
      <c r="CC956" s="14">
        <f t="shared" si="351"/>
        <v>0</v>
      </c>
      <c r="CE956" s="14">
        <f t="shared" si="352"/>
        <v>0</v>
      </c>
      <c r="CG956" s="14">
        <f t="shared" si="353"/>
        <v>0</v>
      </c>
      <c r="CI956" s="14">
        <f t="shared" si="354"/>
        <v>0</v>
      </c>
      <c r="CK956" s="14">
        <f t="shared" si="355"/>
        <v>0</v>
      </c>
      <c r="CM956" s="14">
        <f t="shared" si="356"/>
        <v>0</v>
      </c>
      <c r="CO956" s="14">
        <f t="shared" si="357"/>
        <v>0</v>
      </c>
      <c r="CQ956" s="14">
        <f t="shared" si="358"/>
        <v>0</v>
      </c>
      <c r="CS956" s="14">
        <f t="shared" si="359"/>
        <v>0</v>
      </c>
    </row>
    <row r="957" spans="2:97" x14ac:dyDescent="0.35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6" t="s">
        <v>1473</v>
      </c>
      <c r="AY957" s="14">
        <f t="shared" si="336"/>
        <v>0</v>
      </c>
      <c r="BA957" s="14">
        <f t="shared" si="337"/>
        <v>0</v>
      </c>
      <c r="BC957" s="14">
        <f t="shared" si="338"/>
        <v>0</v>
      </c>
      <c r="BE957" s="14">
        <f t="shared" si="339"/>
        <v>0</v>
      </c>
      <c r="BG957" s="14">
        <f t="shared" si="340"/>
        <v>0</v>
      </c>
      <c r="BI957" s="14">
        <f t="shared" si="341"/>
        <v>0</v>
      </c>
      <c r="BK957" s="14">
        <f t="shared" si="342"/>
        <v>0</v>
      </c>
      <c r="BM957" s="14">
        <f t="shared" si="343"/>
        <v>0</v>
      </c>
      <c r="BO957" s="14">
        <f t="shared" si="344"/>
        <v>0</v>
      </c>
      <c r="BQ957" s="14">
        <f t="shared" si="345"/>
        <v>0</v>
      </c>
      <c r="BS957" s="14">
        <f t="shared" si="346"/>
        <v>0</v>
      </c>
      <c r="BU957" s="14">
        <f t="shared" si="347"/>
        <v>0</v>
      </c>
      <c r="BW957" s="14">
        <f t="shared" si="348"/>
        <v>0</v>
      </c>
      <c r="BY957" s="14">
        <f t="shared" si="349"/>
        <v>0</v>
      </c>
      <c r="CA957" s="14">
        <f t="shared" si="350"/>
        <v>0</v>
      </c>
      <c r="CC957" s="14">
        <f t="shared" si="351"/>
        <v>0</v>
      </c>
      <c r="CE957" s="14">
        <f t="shared" si="352"/>
        <v>0</v>
      </c>
      <c r="CG957" s="14">
        <f t="shared" si="353"/>
        <v>0</v>
      </c>
      <c r="CI957" s="14">
        <f t="shared" si="354"/>
        <v>0</v>
      </c>
      <c r="CK957" s="14">
        <f t="shared" si="355"/>
        <v>0</v>
      </c>
      <c r="CM957" s="14">
        <f t="shared" si="356"/>
        <v>0</v>
      </c>
      <c r="CO957" s="14">
        <f t="shared" si="357"/>
        <v>0</v>
      </c>
      <c r="CQ957" s="14">
        <f t="shared" si="358"/>
        <v>0</v>
      </c>
      <c r="CS957" s="14">
        <f t="shared" si="359"/>
        <v>0</v>
      </c>
    </row>
    <row r="958" spans="2:97" x14ac:dyDescent="0.35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6" t="s">
        <v>1473</v>
      </c>
      <c r="AY958" s="14">
        <f t="shared" si="336"/>
        <v>0</v>
      </c>
      <c r="BA958" s="14">
        <f t="shared" si="337"/>
        <v>0</v>
      </c>
      <c r="BC958" s="14">
        <f t="shared" si="338"/>
        <v>0</v>
      </c>
      <c r="BE958" s="14">
        <f t="shared" si="339"/>
        <v>0</v>
      </c>
      <c r="BG958" s="14">
        <f t="shared" si="340"/>
        <v>0</v>
      </c>
      <c r="BI958" s="14">
        <f t="shared" si="341"/>
        <v>0</v>
      </c>
      <c r="BK958" s="14">
        <f t="shared" si="342"/>
        <v>0</v>
      </c>
      <c r="BM958" s="14">
        <f t="shared" si="343"/>
        <v>0</v>
      </c>
      <c r="BO958" s="14">
        <f t="shared" si="344"/>
        <v>0</v>
      </c>
      <c r="BQ958" s="14">
        <f t="shared" si="345"/>
        <v>0</v>
      </c>
      <c r="BS958" s="14">
        <f t="shared" si="346"/>
        <v>0</v>
      </c>
      <c r="BU958" s="14">
        <f t="shared" si="347"/>
        <v>0</v>
      </c>
      <c r="BW958" s="14">
        <f t="shared" si="348"/>
        <v>0</v>
      </c>
      <c r="BY958" s="14">
        <f t="shared" si="349"/>
        <v>0</v>
      </c>
      <c r="CA958" s="14">
        <f t="shared" si="350"/>
        <v>0</v>
      </c>
      <c r="CC958" s="14">
        <f t="shared" si="351"/>
        <v>0</v>
      </c>
      <c r="CE958" s="14">
        <f t="shared" si="352"/>
        <v>0</v>
      </c>
      <c r="CG958" s="14">
        <f t="shared" si="353"/>
        <v>0</v>
      </c>
      <c r="CI958" s="14">
        <f t="shared" si="354"/>
        <v>0</v>
      </c>
      <c r="CK958" s="14">
        <f t="shared" si="355"/>
        <v>0</v>
      </c>
      <c r="CM958" s="14">
        <f t="shared" si="356"/>
        <v>0</v>
      </c>
      <c r="CO958" s="14">
        <f t="shared" si="357"/>
        <v>0</v>
      </c>
      <c r="CQ958" s="14">
        <f t="shared" si="358"/>
        <v>0</v>
      </c>
      <c r="CS958" s="14">
        <f t="shared" si="359"/>
        <v>0</v>
      </c>
    </row>
    <row r="959" spans="2:97" x14ac:dyDescent="0.35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6" t="s">
        <v>1473</v>
      </c>
      <c r="AY959" s="14">
        <f t="shared" si="336"/>
        <v>0</v>
      </c>
      <c r="BA959" s="14">
        <f t="shared" si="337"/>
        <v>0</v>
      </c>
      <c r="BC959" s="14">
        <f t="shared" si="338"/>
        <v>0</v>
      </c>
      <c r="BE959" s="14">
        <f t="shared" si="339"/>
        <v>0</v>
      </c>
      <c r="BG959" s="14">
        <f t="shared" si="340"/>
        <v>0</v>
      </c>
      <c r="BI959" s="14">
        <f t="shared" si="341"/>
        <v>0</v>
      </c>
      <c r="BK959" s="14">
        <f t="shared" si="342"/>
        <v>0</v>
      </c>
      <c r="BM959" s="14">
        <f t="shared" si="343"/>
        <v>0</v>
      </c>
      <c r="BO959" s="14">
        <f t="shared" si="344"/>
        <v>0</v>
      </c>
      <c r="BQ959" s="14">
        <f t="shared" si="345"/>
        <v>0</v>
      </c>
      <c r="BS959" s="14">
        <f t="shared" si="346"/>
        <v>0</v>
      </c>
      <c r="BU959" s="14">
        <f t="shared" si="347"/>
        <v>0</v>
      </c>
      <c r="BW959" s="14">
        <f t="shared" si="348"/>
        <v>0</v>
      </c>
      <c r="BY959" s="14">
        <f t="shared" si="349"/>
        <v>0</v>
      </c>
      <c r="CA959" s="14">
        <f t="shared" si="350"/>
        <v>0</v>
      </c>
      <c r="CC959" s="14">
        <f t="shared" si="351"/>
        <v>0</v>
      </c>
      <c r="CE959" s="14">
        <f t="shared" si="352"/>
        <v>0</v>
      </c>
      <c r="CG959" s="14">
        <f t="shared" si="353"/>
        <v>0</v>
      </c>
      <c r="CI959" s="14">
        <f t="shared" si="354"/>
        <v>0</v>
      </c>
      <c r="CK959" s="14">
        <f t="shared" si="355"/>
        <v>0</v>
      </c>
      <c r="CM959" s="14">
        <f t="shared" si="356"/>
        <v>0</v>
      </c>
      <c r="CO959" s="14">
        <f t="shared" si="357"/>
        <v>0</v>
      </c>
      <c r="CQ959" s="14">
        <f t="shared" si="358"/>
        <v>0</v>
      </c>
      <c r="CS959" s="14">
        <f t="shared" si="359"/>
        <v>0</v>
      </c>
    </row>
    <row r="960" spans="2:97" x14ac:dyDescent="0.35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6" t="s">
        <v>1473</v>
      </c>
      <c r="AY960" s="14">
        <f t="shared" si="336"/>
        <v>0</v>
      </c>
      <c r="BA960" s="14">
        <f t="shared" si="337"/>
        <v>0</v>
      </c>
      <c r="BC960" s="14">
        <f t="shared" si="338"/>
        <v>0</v>
      </c>
      <c r="BE960" s="14">
        <f t="shared" si="339"/>
        <v>0</v>
      </c>
      <c r="BG960" s="14">
        <f t="shared" si="340"/>
        <v>0</v>
      </c>
      <c r="BI960" s="14">
        <f t="shared" si="341"/>
        <v>0</v>
      </c>
      <c r="BK960" s="14">
        <f t="shared" si="342"/>
        <v>0</v>
      </c>
      <c r="BM960" s="14">
        <f t="shared" si="343"/>
        <v>0</v>
      </c>
      <c r="BO960" s="14">
        <f t="shared" si="344"/>
        <v>0</v>
      </c>
      <c r="BQ960" s="14">
        <f t="shared" si="345"/>
        <v>0</v>
      </c>
      <c r="BS960" s="14">
        <f t="shared" si="346"/>
        <v>0</v>
      </c>
      <c r="BU960" s="14">
        <f t="shared" si="347"/>
        <v>0</v>
      </c>
      <c r="BW960" s="14">
        <f t="shared" si="348"/>
        <v>0</v>
      </c>
      <c r="BY960" s="14">
        <f t="shared" si="349"/>
        <v>0</v>
      </c>
      <c r="CA960" s="14">
        <f t="shared" si="350"/>
        <v>0</v>
      </c>
      <c r="CC960" s="14">
        <f t="shared" si="351"/>
        <v>0</v>
      </c>
      <c r="CE960" s="14">
        <f t="shared" si="352"/>
        <v>0</v>
      </c>
      <c r="CG960" s="14">
        <f t="shared" si="353"/>
        <v>0</v>
      </c>
      <c r="CI960" s="14">
        <f t="shared" si="354"/>
        <v>0</v>
      </c>
      <c r="CK960" s="14">
        <f t="shared" si="355"/>
        <v>0</v>
      </c>
      <c r="CM960" s="14">
        <f t="shared" si="356"/>
        <v>0</v>
      </c>
      <c r="CO960" s="14">
        <f t="shared" si="357"/>
        <v>0</v>
      </c>
      <c r="CQ960" s="14">
        <f t="shared" si="358"/>
        <v>0</v>
      </c>
      <c r="CS960" s="14">
        <f t="shared" si="359"/>
        <v>0</v>
      </c>
    </row>
    <row r="961" spans="2:97" x14ac:dyDescent="0.35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6" t="s">
        <v>1473</v>
      </c>
      <c r="AY961" s="14">
        <f t="shared" si="336"/>
        <v>0</v>
      </c>
      <c r="BA961" s="14">
        <f t="shared" si="337"/>
        <v>0</v>
      </c>
      <c r="BC961" s="14">
        <f t="shared" si="338"/>
        <v>0</v>
      </c>
      <c r="BE961" s="14">
        <f t="shared" si="339"/>
        <v>0</v>
      </c>
      <c r="BG961" s="14">
        <f t="shared" si="340"/>
        <v>0</v>
      </c>
      <c r="BI961" s="14">
        <f t="shared" si="341"/>
        <v>0</v>
      </c>
      <c r="BK961" s="14">
        <f t="shared" si="342"/>
        <v>0</v>
      </c>
      <c r="BM961" s="14">
        <f t="shared" si="343"/>
        <v>0</v>
      </c>
      <c r="BO961" s="14">
        <f t="shared" si="344"/>
        <v>0</v>
      </c>
      <c r="BQ961" s="14">
        <f t="shared" si="345"/>
        <v>0</v>
      </c>
      <c r="BS961" s="14">
        <f t="shared" si="346"/>
        <v>0</v>
      </c>
      <c r="BU961" s="14">
        <f t="shared" si="347"/>
        <v>0</v>
      </c>
      <c r="BW961" s="14">
        <f t="shared" si="348"/>
        <v>0</v>
      </c>
      <c r="BY961" s="14">
        <f t="shared" si="349"/>
        <v>0</v>
      </c>
      <c r="CA961" s="14">
        <f t="shared" si="350"/>
        <v>0</v>
      </c>
      <c r="CC961" s="14">
        <f t="shared" si="351"/>
        <v>0</v>
      </c>
      <c r="CE961" s="14">
        <f t="shared" si="352"/>
        <v>0</v>
      </c>
      <c r="CG961" s="14">
        <f t="shared" si="353"/>
        <v>0</v>
      </c>
      <c r="CI961" s="14">
        <f t="shared" si="354"/>
        <v>0</v>
      </c>
      <c r="CK961" s="14">
        <f t="shared" si="355"/>
        <v>0</v>
      </c>
      <c r="CM961" s="14">
        <f t="shared" si="356"/>
        <v>0</v>
      </c>
      <c r="CO961" s="14">
        <f t="shared" si="357"/>
        <v>0</v>
      </c>
      <c r="CQ961" s="14">
        <f t="shared" si="358"/>
        <v>0</v>
      </c>
      <c r="CS961" s="14">
        <f t="shared" si="359"/>
        <v>0</v>
      </c>
    </row>
    <row r="962" spans="2:97" x14ac:dyDescent="0.35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6" t="s">
        <v>1473</v>
      </c>
      <c r="AY962" s="14">
        <f t="shared" si="336"/>
        <v>0</v>
      </c>
      <c r="BA962" s="14">
        <f t="shared" si="337"/>
        <v>0</v>
      </c>
      <c r="BC962" s="14">
        <f t="shared" si="338"/>
        <v>0</v>
      </c>
      <c r="BE962" s="14">
        <f t="shared" si="339"/>
        <v>0</v>
      </c>
      <c r="BG962" s="14">
        <f t="shared" si="340"/>
        <v>0</v>
      </c>
      <c r="BI962" s="14">
        <f t="shared" si="341"/>
        <v>0</v>
      </c>
      <c r="BK962" s="14">
        <f t="shared" si="342"/>
        <v>0</v>
      </c>
      <c r="BM962" s="14">
        <f t="shared" si="343"/>
        <v>0</v>
      </c>
      <c r="BO962" s="14">
        <f t="shared" si="344"/>
        <v>0</v>
      </c>
      <c r="BQ962" s="14">
        <f t="shared" si="345"/>
        <v>0</v>
      </c>
      <c r="BS962" s="14">
        <f t="shared" si="346"/>
        <v>0</v>
      </c>
      <c r="BU962" s="14">
        <f t="shared" si="347"/>
        <v>0</v>
      </c>
      <c r="BW962" s="14">
        <f t="shared" si="348"/>
        <v>0</v>
      </c>
      <c r="BY962" s="14">
        <f t="shared" si="349"/>
        <v>0</v>
      </c>
      <c r="CA962" s="14">
        <f t="shared" si="350"/>
        <v>0</v>
      </c>
      <c r="CC962" s="14">
        <f t="shared" si="351"/>
        <v>0</v>
      </c>
      <c r="CE962" s="14">
        <f t="shared" si="352"/>
        <v>0</v>
      </c>
      <c r="CG962" s="14">
        <f t="shared" si="353"/>
        <v>0</v>
      </c>
      <c r="CI962" s="14">
        <f t="shared" si="354"/>
        <v>0</v>
      </c>
      <c r="CK962" s="14">
        <f t="shared" si="355"/>
        <v>0</v>
      </c>
      <c r="CM962" s="14">
        <f t="shared" si="356"/>
        <v>0</v>
      </c>
      <c r="CO962" s="14">
        <f t="shared" si="357"/>
        <v>0</v>
      </c>
      <c r="CQ962" s="14">
        <f t="shared" si="358"/>
        <v>0</v>
      </c>
      <c r="CS962" s="14">
        <f t="shared" si="359"/>
        <v>0</v>
      </c>
    </row>
    <row r="963" spans="2:97" x14ac:dyDescent="0.35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6" t="s">
        <v>1473</v>
      </c>
      <c r="AY963" s="14">
        <f t="shared" si="336"/>
        <v>0</v>
      </c>
      <c r="BA963" s="14">
        <f t="shared" si="337"/>
        <v>0</v>
      </c>
      <c r="BC963" s="14">
        <f t="shared" si="338"/>
        <v>0</v>
      </c>
      <c r="BE963" s="14">
        <f t="shared" si="339"/>
        <v>0</v>
      </c>
      <c r="BG963" s="14">
        <f t="shared" si="340"/>
        <v>0</v>
      </c>
      <c r="BI963" s="14">
        <f t="shared" si="341"/>
        <v>0</v>
      </c>
      <c r="BK963" s="14">
        <f t="shared" si="342"/>
        <v>0</v>
      </c>
      <c r="BM963" s="14">
        <f t="shared" si="343"/>
        <v>0</v>
      </c>
      <c r="BO963" s="14">
        <f t="shared" si="344"/>
        <v>0</v>
      </c>
      <c r="BQ963" s="14">
        <f t="shared" si="345"/>
        <v>0</v>
      </c>
      <c r="BS963" s="14">
        <f t="shared" si="346"/>
        <v>0</v>
      </c>
      <c r="BU963" s="14">
        <f t="shared" si="347"/>
        <v>0</v>
      </c>
      <c r="BW963" s="14">
        <f t="shared" si="348"/>
        <v>0</v>
      </c>
      <c r="BY963" s="14">
        <f t="shared" si="349"/>
        <v>0</v>
      </c>
      <c r="CA963" s="14">
        <f t="shared" si="350"/>
        <v>0</v>
      </c>
      <c r="CC963" s="14">
        <f t="shared" si="351"/>
        <v>0</v>
      </c>
      <c r="CE963" s="14">
        <f t="shared" si="352"/>
        <v>0</v>
      </c>
      <c r="CG963" s="14">
        <f t="shared" si="353"/>
        <v>0</v>
      </c>
      <c r="CI963" s="14">
        <f t="shared" si="354"/>
        <v>0</v>
      </c>
      <c r="CK963" s="14">
        <f t="shared" si="355"/>
        <v>0</v>
      </c>
      <c r="CM963" s="14">
        <f t="shared" si="356"/>
        <v>0</v>
      </c>
      <c r="CO963" s="14">
        <f t="shared" si="357"/>
        <v>0</v>
      </c>
      <c r="CQ963" s="14">
        <f t="shared" si="358"/>
        <v>0</v>
      </c>
      <c r="CS963" s="14">
        <f t="shared" si="359"/>
        <v>0</v>
      </c>
    </row>
    <row r="964" spans="2:97" x14ac:dyDescent="0.35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6" t="s">
        <v>1473</v>
      </c>
      <c r="AY964" s="14">
        <f t="shared" si="336"/>
        <v>0</v>
      </c>
      <c r="BA964" s="14">
        <f t="shared" si="337"/>
        <v>0</v>
      </c>
      <c r="BC964" s="14">
        <f t="shared" si="338"/>
        <v>0</v>
      </c>
      <c r="BE964" s="14">
        <f t="shared" si="339"/>
        <v>0</v>
      </c>
      <c r="BG964" s="14">
        <f t="shared" si="340"/>
        <v>0</v>
      </c>
      <c r="BI964" s="14">
        <f t="shared" si="341"/>
        <v>0</v>
      </c>
      <c r="BK964" s="14">
        <f t="shared" si="342"/>
        <v>0</v>
      </c>
      <c r="BM964" s="14">
        <f t="shared" si="343"/>
        <v>0</v>
      </c>
      <c r="BO964" s="14">
        <f t="shared" si="344"/>
        <v>0</v>
      </c>
      <c r="BQ964" s="14">
        <f t="shared" si="345"/>
        <v>0</v>
      </c>
      <c r="BS964" s="14">
        <f t="shared" si="346"/>
        <v>0</v>
      </c>
      <c r="BU964" s="14">
        <f t="shared" si="347"/>
        <v>0</v>
      </c>
      <c r="BW964" s="14">
        <f t="shared" si="348"/>
        <v>0</v>
      </c>
      <c r="BY964" s="14">
        <f t="shared" si="349"/>
        <v>0</v>
      </c>
      <c r="CA964" s="14">
        <f t="shared" si="350"/>
        <v>0</v>
      </c>
      <c r="CC964" s="14">
        <f t="shared" si="351"/>
        <v>0</v>
      </c>
      <c r="CE964" s="14">
        <f t="shared" si="352"/>
        <v>0</v>
      </c>
      <c r="CG964" s="14">
        <f t="shared" si="353"/>
        <v>0</v>
      </c>
      <c r="CI964" s="14">
        <f t="shared" si="354"/>
        <v>0</v>
      </c>
      <c r="CK964" s="14">
        <f t="shared" si="355"/>
        <v>0</v>
      </c>
      <c r="CM964" s="14">
        <f t="shared" si="356"/>
        <v>0</v>
      </c>
      <c r="CO964" s="14">
        <f t="shared" si="357"/>
        <v>0</v>
      </c>
      <c r="CQ964" s="14">
        <f t="shared" si="358"/>
        <v>0</v>
      </c>
      <c r="CS964" s="14">
        <f t="shared" si="359"/>
        <v>0</v>
      </c>
    </row>
    <row r="965" spans="2:97" x14ac:dyDescent="0.3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6" t="s">
        <v>1473</v>
      </c>
      <c r="AY965" s="14">
        <f t="shared" si="336"/>
        <v>0</v>
      </c>
      <c r="BA965" s="14">
        <f t="shared" si="337"/>
        <v>0</v>
      </c>
      <c r="BC965" s="14">
        <f t="shared" si="338"/>
        <v>0</v>
      </c>
      <c r="BE965" s="14">
        <f t="shared" si="339"/>
        <v>0</v>
      </c>
      <c r="BG965" s="14">
        <f t="shared" si="340"/>
        <v>0</v>
      </c>
      <c r="BI965" s="14">
        <f t="shared" si="341"/>
        <v>0</v>
      </c>
      <c r="BK965" s="14">
        <f t="shared" si="342"/>
        <v>0</v>
      </c>
      <c r="BM965" s="14">
        <f t="shared" si="343"/>
        <v>0</v>
      </c>
      <c r="BO965" s="14">
        <f t="shared" si="344"/>
        <v>0</v>
      </c>
      <c r="BQ965" s="14">
        <f t="shared" si="345"/>
        <v>0</v>
      </c>
      <c r="BS965" s="14">
        <f t="shared" si="346"/>
        <v>0</v>
      </c>
      <c r="BU965" s="14">
        <f t="shared" si="347"/>
        <v>0</v>
      </c>
      <c r="BW965" s="14">
        <f t="shared" si="348"/>
        <v>0</v>
      </c>
      <c r="BY965" s="14">
        <f t="shared" si="349"/>
        <v>0</v>
      </c>
      <c r="CA965" s="14">
        <f t="shared" si="350"/>
        <v>0</v>
      </c>
      <c r="CC965" s="14">
        <f t="shared" si="351"/>
        <v>0</v>
      </c>
      <c r="CE965" s="14">
        <f t="shared" si="352"/>
        <v>0</v>
      </c>
      <c r="CG965" s="14">
        <f t="shared" si="353"/>
        <v>0</v>
      </c>
      <c r="CI965" s="14">
        <f t="shared" si="354"/>
        <v>0</v>
      </c>
      <c r="CK965" s="14">
        <f t="shared" si="355"/>
        <v>0</v>
      </c>
      <c r="CM965" s="14">
        <f t="shared" si="356"/>
        <v>0</v>
      </c>
      <c r="CO965" s="14">
        <f t="shared" si="357"/>
        <v>0</v>
      </c>
      <c r="CQ965" s="14">
        <f t="shared" si="358"/>
        <v>0</v>
      </c>
      <c r="CS965" s="14">
        <f t="shared" si="359"/>
        <v>0</v>
      </c>
    </row>
    <row r="966" spans="2:97" x14ac:dyDescent="0.35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6" t="s">
        <v>1473</v>
      </c>
      <c r="AY966" s="14">
        <f t="shared" si="336"/>
        <v>0</v>
      </c>
      <c r="BA966" s="14">
        <f t="shared" si="337"/>
        <v>0</v>
      </c>
      <c r="BC966" s="14">
        <f t="shared" si="338"/>
        <v>0</v>
      </c>
      <c r="BE966" s="14">
        <f t="shared" si="339"/>
        <v>0</v>
      </c>
      <c r="BG966" s="14">
        <f t="shared" si="340"/>
        <v>0</v>
      </c>
      <c r="BI966" s="14">
        <f t="shared" si="341"/>
        <v>0</v>
      </c>
      <c r="BK966" s="14">
        <f t="shared" si="342"/>
        <v>0</v>
      </c>
      <c r="BM966" s="14">
        <f t="shared" si="343"/>
        <v>0</v>
      </c>
      <c r="BO966" s="14">
        <f t="shared" si="344"/>
        <v>0</v>
      </c>
      <c r="BQ966" s="14">
        <f t="shared" si="345"/>
        <v>0</v>
      </c>
      <c r="BS966" s="14">
        <f t="shared" si="346"/>
        <v>0</v>
      </c>
      <c r="BU966" s="14">
        <f t="shared" si="347"/>
        <v>0</v>
      </c>
      <c r="BW966" s="14">
        <f t="shared" si="348"/>
        <v>0</v>
      </c>
      <c r="BY966" s="14">
        <f t="shared" si="349"/>
        <v>0</v>
      </c>
      <c r="CA966" s="14">
        <f t="shared" si="350"/>
        <v>0</v>
      </c>
      <c r="CC966" s="14">
        <f t="shared" si="351"/>
        <v>0</v>
      </c>
      <c r="CE966" s="14">
        <f t="shared" si="352"/>
        <v>0</v>
      </c>
      <c r="CG966" s="14">
        <f t="shared" si="353"/>
        <v>0</v>
      </c>
      <c r="CI966" s="14">
        <f t="shared" si="354"/>
        <v>0</v>
      </c>
      <c r="CK966" s="14">
        <f t="shared" si="355"/>
        <v>0</v>
      </c>
      <c r="CM966" s="14">
        <f t="shared" si="356"/>
        <v>0</v>
      </c>
      <c r="CO966" s="14">
        <f t="shared" si="357"/>
        <v>0</v>
      </c>
      <c r="CQ966" s="14">
        <f t="shared" si="358"/>
        <v>0</v>
      </c>
      <c r="CS966" s="14">
        <f t="shared" si="359"/>
        <v>0</v>
      </c>
    </row>
    <row r="967" spans="2:97" x14ac:dyDescent="0.35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6" t="s">
        <v>1473</v>
      </c>
      <c r="AY967" s="14">
        <f t="shared" si="336"/>
        <v>0</v>
      </c>
      <c r="BA967" s="14">
        <f t="shared" si="337"/>
        <v>0</v>
      </c>
      <c r="BC967" s="14">
        <f t="shared" si="338"/>
        <v>0</v>
      </c>
      <c r="BE967" s="14">
        <f t="shared" si="339"/>
        <v>0</v>
      </c>
      <c r="BG967" s="14">
        <f t="shared" si="340"/>
        <v>0</v>
      </c>
      <c r="BI967" s="14">
        <f t="shared" si="341"/>
        <v>0</v>
      </c>
      <c r="BK967" s="14">
        <f t="shared" si="342"/>
        <v>0</v>
      </c>
      <c r="BM967" s="14">
        <f t="shared" si="343"/>
        <v>0</v>
      </c>
      <c r="BO967" s="14">
        <f t="shared" si="344"/>
        <v>0</v>
      </c>
      <c r="BQ967" s="14">
        <f t="shared" si="345"/>
        <v>0</v>
      </c>
      <c r="BS967" s="14">
        <f t="shared" si="346"/>
        <v>0</v>
      </c>
      <c r="BU967" s="14">
        <f t="shared" si="347"/>
        <v>0</v>
      </c>
      <c r="BW967" s="14">
        <f t="shared" si="348"/>
        <v>0</v>
      </c>
      <c r="BY967" s="14">
        <f t="shared" si="349"/>
        <v>0</v>
      </c>
      <c r="CA967" s="14">
        <f t="shared" si="350"/>
        <v>0</v>
      </c>
      <c r="CC967" s="14">
        <f t="shared" si="351"/>
        <v>0</v>
      </c>
      <c r="CE967" s="14">
        <f t="shared" si="352"/>
        <v>0</v>
      </c>
      <c r="CG967" s="14">
        <f t="shared" si="353"/>
        <v>0</v>
      </c>
      <c r="CI967" s="14">
        <f t="shared" si="354"/>
        <v>0</v>
      </c>
      <c r="CK967" s="14">
        <f t="shared" si="355"/>
        <v>0</v>
      </c>
      <c r="CM967" s="14">
        <f t="shared" si="356"/>
        <v>0</v>
      </c>
      <c r="CO967" s="14">
        <f t="shared" si="357"/>
        <v>0</v>
      </c>
      <c r="CQ967" s="14">
        <f t="shared" si="358"/>
        <v>0</v>
      </c>
      <c r="CS967" s="14">
        <f t="shared" si="359"/>
        <v>0</v>
      </c>
    </row>
    <row r="968" spans="2:97" x14ac:dyDescent="0.35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6" t="s">
        <v>1473</v>
      </c>
      <c r="AY968" s="14">
        <f t="shared" si="336"/>
        <v>0</v>
      </c>
      <c r="BA968" s="14">
        <f t="shared" si="337"/>
        <v>0</v>
      </c>
      <c r="BC968" s="14">
        <f t="shared" si="338"/>
        <v>0</v>
      </c>
      <c r="BE968" s="14">
        <f t="shared" si="339"/>
        <v>0</v>
      </c>
      <c r="BG968" s="14">
        <f t="shared" si="340"/>
        <v>0</v>
      </c>
      <c r="BI968" s="14">
        <f t="shared" si="341"/>
        <v>0</v>
      </c>
      <c r="BK968" s="14">
        <f t="shared" si="342"/>
        <v>0</v>
      </c>
      <c r="BM968" s="14">
        <f t="shared" si="343"/>
        <v>0</v>
      </c>
      <c r="BO968" s="14">
        <f t="shared" si="344"/>
        <v>0</v>
      </c>
      <c r="BQ968" s="14">
        <f t="shared" si="345"/>
        <v>0</v>
      </c>
      <c r="BS968" s="14">
        <f t="shared" si="346"/>
        <v>0</v>
      </c>
      <c r="BU968" s="14">
        <f t="shared" si="347"/>
        <v>0</v>
      </c>
      <c r="BW968" s="14">
        <f t="shared" si="348"/>
        <v>0</v>
      </c>
      <c r="BY968" s="14">
        <f t="shared" si="349"/>
        <v>0</v>
      </c>
      <c r="CA968" s="14">
        <f t="shared" si="350"/>
        <v>0</v>
      </c>
      <c r="CC968" s="14">
        <f t="shared" si="351"/>
        <v>0</v>
      </c>
      <c r="CE968" s="14">
        <f t="shared" si="352"/>
        <v>0</v>
      </c>
      <c r="CG968" s="14">
        <f t="shared" si="353"/>
        <v>0</v>
      </c>
      <c r="CI968" s="14">
        <f t="shared" si="354"/>
        <v>0</v>
      </c>
      <c r="CK968" s="14">
        <f t="shared" si="355"/>
        <v>0</v>
      </c>
      <c r="CM968" s="14">
        <f t="shared" si="356"/>
        <v>0</v>
      </c>
      <c r="CO968" s="14">
        <f t="shared" si="357"/>
        <v>0</v>
      </c>
      <c r="CQ968" s="14">
        <f t="shared" si="358"/>
        <v>0</v>
      </c>
      <c r="CS968" s="14">
        <f t="shared" si="359"/>
        <v>0</v>
      </c>
    </row>
    <row r="969" spans="2:97" x14ac:dyDescent="0.35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6" t="s">
        <v>1473</v>
      </c>
      <c r="AY969" s="14">
        <f t="shared" si="336"/>
        <v>0</v>
      </c>
      <c r="BA969" s="14">
        <f t="shared" si="337"/>
        <v>0</v>
      </c>
      <c r="BC969" s="14">
        <f t="shared" si="338"/>
        <v>0</v>
      </c>
      <c r="BE969" s="14">
        <f t="shared" si="339"/>
        <v>0</v>
      </c>
      <c r="BG969" s="14">
        <f t="shared" si="340"/>
        <v>0</v>
      </c>
      <c r="BI969" s="14">
        <f t="shared" si="341"/>
        <v>0</v>
      </c>
      <c r="BK969" s="14">
        <f t="shared" si="342"/>
        <v>0</v>
      </c>
      <c r="BM969" s="14">
        <f t="shared" si="343"/>
        <v>0</v>
      </c>
      <c r="BO969" s="14">
        <f t="shared" si="344"/>
        <v>0</v>
      </c>
      <c r="BQ969" s="14">
        <f t="shared" si="345"/>
        <v>0</v>
      </c>
      <c r="BS969" s="14">
        <f t="shared" si="346"/>
        <v>0</v>
      </c>
      <c r="BU969" s="14">
        <f t="shared" si="347"/>
        <v>0</v>
      </c>
      <c r="BW969" s="14">
        <f t="shared" si="348"/>
        <v>0</v>
      </c>
      <c r="BY969" s="14">
        <f t="shared" si="349"/>
        <v>0</v>
      </c>
      <c r="CA969" s="14">
        <f t="shared" si="350"/>
        <v>0</v>
      </c>
      <c r="CC969" s="14">
        <f t="shared" si="351"/>
        <v>0</v>
      </c>
      <c r="CE969" s="14">
        <f t="shared" si="352"/>
        <v>0</v>
      </c>
      <c r="CG969" s="14">
        <f t="shared" si="353"/>
        <v>0</v>
      </c>
      <c r="CI969" s="14">
        <f t="shared" si="354"/>
        <v>0</v>
      </c>
      <c r="CK969" s="14">
        <f t="shared" si="355"/>
        <v>0</v>
      </c>
      <c r="CM969" s="14">
        <f t="shared" si="356"/>
        <v>0</v>
      </c>
      <c r="CO969" s="14">
        <f t="shared" si="357"/>
        <v>0</v>
      </c>
      <c r="CQ969" s="14">
        <f t="shared" si="358"/>
        <v>0</v>
      </c>
      <c r="CS969" s="14">
        <f t="shared" si="359"/>
        <v>0</v>
      </c>
    </row>
    <row r="970" spans="2:97" x14ac:dyDescent="0.35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6" t="s">
        <v>1473</v>
      </c>
      <c r="AY970" s="14">
        <f t="shared" ref="AY970:AY1033" si="360">IF(LEFT(B970,1)="O","Orange",IF(LEFT(B970,1)="B","Blue",IF(LEFT(B970,1)="Y","Yellow",IF(LEFT(B970,1)="P","Pink",IF(LEFT(B970,1)="G","Green",0)))))</f>
        <v>0</v>
      </c>
      <c r="BA970" s="14">
        <f t="shared" ref="BA970:BA1033" si="361">IF(LEFT(D970,1)="O","Orange",IF(LEFT(D970,1)="B","Blue",IF(LEFT(D970,1)="Y","Yellow",IF(LEFT(D970,1)="P","Pink",IF(LEFT(D970,1)="G","Green",0)))))</f>
        <v>0</v>
      </c>
      <c r="BC970" s="14">
        <f t="shared" ref="BC970:BC1033" si="362">IF(LEFT(F970,1)="O","Orange",IF(LEFT(F970,1)="B","Blue",IF(LEFT(F970,1)="Y","Yellow",IF(LEFT(F970,1)="P","Pink",IF(LEFT(F970,1)="G","Green",0)))))</f>
        <v>0</v>
      </c>
      <c r="BE970" s="14">
        <f t="shared" ref="BE970:BE1033" si="363">IF(LEFT(H970,1)="O","Orange",IF(LEFT(H970,1)="B","Blue",IF(LEFT(H970,1)="Y","Yellow",IF(LEFT(H970,1)="P","Pink",IF(LEFT(H970,1)="G","Green",0)))))</f>
        <v>0</v>
      </c>
      <c r="BG970" s="14">
        <f t="shared" ref="BG970:BG1033" si="364">IF(LEFT(J970,1)="O","Orange",IF(LEFT(J970,1)="B","Blue",IF(LEFT(J970,1)="Y","Yellow",IF(LEFT(J970,1)="P","Pink",IF(LEFT(J970,1)="G","Green",0)))))</f>
        <v>0</v>
      </c>
      <c r="BI970" s="14">
        <f t="shared" ref="BI970:BI1033" si="365">IF(LEFT(L970,1)="O","Orange",IF(LEFT(L970,1)="B","Blue",IF(LEFT(L970,1)="Y","Yellow",IF(LEFT(L970,1)="P","Pink",IF(LEFT(L970,1)="G","Green",0)))))</f>
        <v>0</v>
      </c>
      <c r="BK970" s="14">
        <f t="shared" ref="BK970:BK1033" si="366">IF(LEFT(N970,1)="O","Orange",IF(LEFT(N970,1)="B","Blue",IF(LEFT(N970,1)="Y","Yellow",IF(LEFT(N970,1)="P","Pink",IF(LEFT(N970,1)="G","Green",0)))))</f>
        <v>0</v>
      </c>
      <c r="BM970" s="14">
        <f t="shared" ref="BM970:BM1033" si="367">IF(LEFT(P970,1)="O","Orange",IF(LEFT(P970,1)="B","Blue",IF(LEFT(P970,1)="Y","Yellow",IF(LEFT(P970,1)="P","Pink",IF(LEFT(P970,1)="G","Green",0)))))</f>
        <v>0</v>
      </c>
      <c r="BO970" s="14">
        <f t="shared" ref="BO970:BO1033" si="368">IF(LEFT(R970,1)="O","Orange",IF(LEFT(R970,1)="B","Blue",IF(LEFT(R970,1)="Y","Yellow",IF(LEFT(R970,1)="P","Pink",IF(LEFT(R970,1)="G","Green",0)))))</f>
        <v>0</v>
      </c>
      <c r="BQ970" s="14">
        <f t="shared" ref="BQ970:BQ1033" si="369">IF(LEFT(T970,1)="O","Orange",IF(LEFT(T970,1)="B","Blue",IF(LEFT(T970,1)="Y","Yellow",IF(LEFT(T970,1)="P","Pink",IF(LEFT(T970,1)="G","Green",0)))))</f>
        <v>0</v>
      </c>
      <c r="BS970" s="14">
        <f t="shared" ref="BS970:BS1033" si="370">IF(LEFT(V970,1)="O","Orange",IF(LEFT(V970,1)="B","Blue",IF(LEFT(V970,1)="Y","Yellow",IF(LEFT(V970,1)="P","Pink",IF(LEFT(V970,1)="G","Green",0)))))</f>
        <v>0</v>
      </c>
      <c r="BU970" s="14">
        <f t="shared" ref="BU970:BU1033" si="371">IF(LEFT(X970,1)="O","Orange",IF(LEFT(X970,1)="B","Blue",IF(LEFT(X970,1)="Y","Yellow",IF(LEFT(X970,1)="P","Pink",IF(LEFT(X970,1)="G","Green",0)))))</f>
        <v>0</v>
      </c>
      <c r="BW970" s="14">
        <f t="shared" ref="BW970:BW1033" si="372">IF(LEFT(Z970,1)="O","Orange",IF(LEFT(Z970,1)="B","Blue",IF(LEFT(Z970,1)="Y","Yellow",IF(LEFT(Z970,1)="P","Pink",IF(LEFT(Z970,1)="G","Green",0)))))</f>
        <v>0</v>
      </c>
      <c r="BY970" s="14">
        <f t="shared" ref="BY970:BY1033" si="373">IF(LEFT(AB970,1)="O","Orange",IF(LEFT(AB970,1)="B","Blue",IF(LEFT(AB970,1)="Y","Yellow",IF(LEFT(AB970,1)="P","Pink",IF(LEFT(AB970,1)="G","Green",0)))))</f>
        <v>0</v>
      </c>
      <c r="CA970" s="14">
        <f t="shared" ref="CA970:CA1033" si="374">IF(LEFT(AD970,1)="O","Orange",IF(LEFT(AD970,1)="B","Blue",IF(LEFT(AD970,1)="Y","Yellow",IF(LEFT(AD970,1)="P","Pink",IF(LEFT(AD970,1)="G","Green",0)))))</f>
        <v>0</v>
      </c>
      <c r="CC970" s="14">
        <f t="shared" ref="CC970:CC1033" si="375">IF(LEFT(AF970,1)="O","Orange",IF(LEFT(AF970,1)="B","Blue",IF(LEFT(AF970,1)="Y","Yellow",IF(LEFT(AF970,1)="P","Pink",IF(LEFT(AF970,1)="G","Green",0)))))</f>
        <v>0</v>
      </c>
      <c r="CE970" s="14">
        <f t="shared" ref="CE970:CE1033" si="376">IF(LEFT(AH970,1)="O","Orange",IF(LEFT(AH970,1)="B","Blue",IF(LEFT(AH970,1)="Y","Yellow",IF(LEFT(AH970,1)="P","Pink",IF(LEFT(AH970,1)="G","Green",0)))))</f>
        <v>0</v>
      </c>
      <c r="CG970" s="14">
        <f t="shared" ref="CG970:CG1033" si="377">IF(LEFT(AJ970,1)="O","Orange",IF(LEFT(AJ970,1)="B","Blue",IF(LEFT(AJ970,1)="Y","Yellow",IF(LEFT(AJ970,1)="P","Pink",IF(LEFT(AJ970,1)="G","Green",0)))))</f>
        <v>0</v>
      </c>
      <c r="CI970" s="14">
        <f t="shared" ref="CI970:CI1033" si="378">IF(LEFT(AL970,1)="O","Orange",IF(LEFT(AL970,1)="B","Blue",IF(LEFT(AL970,1)="Y","Yellow",IF(LEFT(AL970,1)="P","Pink",IF(LEFT(AL970,1)="G","Green",0)))))</f>
        <v>0</v>
      </c>
      <c r="CK970" s="14">
        <f t="shared" ref="CK970:CK1033" si="379">IF(LEFT(AN970,1)="O","Orange",IF(LEFT(AN970,1)="B","Blue",IF(LEFT(AN970,1)="Y","Yellow",IF(LEFT(AN970,1)="P","Pink",IF(LEFT(AN970,1)="G","Green",0)))))</f>
        <v>0</v>
      </c>
      <c r="CM970" s="14">
        <f t="shared" ref="CM970:CM1033" si="380">IF(LEFT(AP970,1)="O","Orange",IF(LEFT(AP970,1)="B","Blue",IF(LEFT(AP970,1)="Y","Yellow",IF(LEFT(AP970,1)="P","Pink",IF(LEFT(AP970,1)="G","Green",0)))))</f>
        <v>0</v>
      </c>
      <c r="CO970" s="14">
        <f t="shared" ref="CO970:CO1033" si="381">IF(LEFT(AR970,1)="O","Orange",IF(LEFT(AR970,1)="B","Blue",IF(LEFT(AR970,1)="Y","Yellow",IF(LEFT(AR970,1)="P","Pink",IF(LEFT(AR970,1)="G","Green",0)))))</f>
        <v>0</v>
      </c>
      <c r="CQ970" s="14">
        <f t="shared" ref="CQ970:CQ1033" si="382">IF(LEFT(AT970,1)="O","Orange",IF(LEFT(AT970,1)="B","Blue",IF(LEFT(AT970,1)="Y","Yellow",IF(LEFT(AT970,1)="P","Pink",IF(LEFT(AT970,1)="G","Green",0)))))</f>
        <v>0</v>
      </c>
      <c r="CS970" s="14">
        <f t="shared" ref="CS970:CS1033" si="383">IF(LEFT(AV970,1)="O","Orange",IF(LEFT(AV970,1)="B","Blue",IF(LEFT(AV970,1)="Y","Yellow",IF(LEFT(AV970,1)="P","Pink",IF(LEFT(AV970,1)="G","Green",0)))))</f>
        <v>0</v>
      </c>
    </row>
    <row r="971" spans="2:97" x14ac:dyDescent="0.35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6" t="s">
        <v>1473</v>
      </c>
      <c r="AY971" s="14">
        <f t="shared" si="360"/>
        <v>0</v>
      </c>
      <c r="BA971" s="14">
        <f t="shared" si="361"/>
        <v>0</v>
      </c>
      <c r="BC971" s="14">
        <f t="shared" si="362"/>
        <v>0</v>
      </c>
      <c r="BE971" s="14">
        <f t="shared" si="363"/>
        <v>0</v>
      </c>
      <c r="BG971" s="14">
        <f t="shared" si="364"/>
        <v>0</v>
      </c>
      <c r="BI971" s="14">
        <f t="shared" si="365"/>
        <v>0</v>
      </c>
      <c r="BK971" s="14">
        <f t="shared" si="366"/>
        <v>0</v>
      </c>
      <c r="BM971" s="14">
        <f t="shared" si="367"/>
        <v>0</v>
      </c>
      <c r="BO971" s="14">
        <f t="shared" si="368"/>
        <v>0</v>
      </c>
      <c r="BQ971" s="14">
        <f t="shared" si="369"/>
        <v>0</v>
      </c>
      <c r="BS971" s="14">
        <f t="shared" si="370"/>
        <v>0</v>
      </c>
      <c r="BU971" s="14">
        <f t="shared" si="371"/>
        <v>0</v>
      </c>
      <c r="BW971" s="14">
        <f t="shared" si="372"/>
        <v>0</v>
      </c>
      <c r="BY971" s="14">
        <f t="shared" si="373"/>
        <v>0</v>
      </c>
      <c r="CA971" s="14">
        <f t="shared" si="374"/>
        <v>0</v>
      </c>
      <c r="CC971" s="14">
        <f t="shared" si="375"/>
        <v>0</v>
      </c>
      <c r="CE971" s="14">
        <f t="shared" si="376"/>
        <v>0</v>
      </c>
      <c r="CG971" s="14">
        <f t="shared" si="377"/>
        <v>0</v>
      </c>
      <c r="CI971" s="14">
        <f t="shared" si="378"/>
        <v>0</v>
      </c>
      <c r="CK971" s="14">
        <f t="shared" si="379"/>
        <v>0</v>
      </c>
      <c r="CM971" s="14">
        <f t="shared" si="380"/>
        <v>0</v>
      </c>
      <c r="CO971" s="14">
        <f t="shared" si="381"/>
        <v>0</v>
      </c>
      <c r="CQ971" s="14">
        <f t="shared" si="382"/>
        <v>0</v>
      </c>
      <c r="CS971" s="14">
        <f t="shared" si="383"/>
        <v>0</v>
      </c>
    </row>
    <row r="972" spans="2:97" x14ac:dyDescent="0.35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6" t="s">
        <v>1473</v>
      </c>
      <c r="AY972" s="14">
        <f t="shared" si="360"/>
        <v>0</v>
      </c>
      <c r="BA972" s="14">
        <f t="shared" si="361"/>
        <v>0</v>
      </c>
      <c r="BC972" s="14">
        <f t="shared" si="362"/>
        <v>0</v>
      </c>
      <c r="BE972" s="14">
        <f t="shared" si="363"/>
        <v>0</v>
      </c>
      <c r="BG972" s="14">
        <f t="shared" si="364"/>
        <v>0</v>
      </c>
      <c r="BI972" s="14">
        <f t="shared" si="365"/>
        <v>0</v>
      </c>
      <c r="BK972" s="14">
        <f t="shared" si="366"/>
        <v>0</v>
      </c>
      <c r="BM972" s="14">
        <f t="shared" si="367"/>
        <v>0</v>
      </c>
      <c r="BO972" s="14">
        <f t="shared" si="368"/>
        <v>0</v>
      </c>
      <c r="BQ972" s="14">
        <f t="shared" si="369"/>
        <v>0</v>
      </c>
      <c r="BS972" s="14">
        <f t="shared" si="370"/>
        <v>0</v>
      </c>
      <c r="BU972" s="14">
        <f t="shared" si="371"/>
        <v>0</v>
      </c>
      <c r="BW972" s="14">
        <f t="shared" si="372"/>
        <v>0</v>
      </c>
      <c r="BY972" s="14">
        <f t="shared" si="373"/>
        <v>0</v>
      </c>
      <c r="CA972" s="14">
        <f t="shared" si="374"/>
        <v>0</v>
      </c>
      <c r="CC972" s="14">
        <f t="shared" si="375"/>
        <v>0</v>
      </c>
      <c r="CE972" s="14">
        <f t="shared" si="376"/>
        <v>0</v>
      </c>
      <c r="CG972" s="14">
        <f t="shared" si="377"/>
        <v>0</v>
      </c>
      <c r="CI972" s="14">
        <f t="shared" si="378"/>
        <v>0</v>
      </c>
      <c r="CK972" s="14">
        <f t="shared" si="379"/>
        <v>0</v>
      </c>
      <c r="CM972" s="14">
        <f t="shared" si="380"/>
        <v>0</v>
      </c>
      <c r="CO972" s="14">
        <f t="shared" si="381"/>
        <v>0</v>
      </c>
      <c r="CQ972" s="14">
        <f t="shared" si="382"/>
        <v>0</v>
      </c>
      <c r="CS972" s="14">
        <f t="shared" si="383"/>
        <v>0</v>
      </c>
    </row>
    <row r="973" spans="2:97" x14ac:dyDescent="0.35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6" t="s">
        <v>1473</v>
      </c>
      <c r="AY973" s="14">
        <f t="shared" si="360"/>
        <v>0</v>
      </c>
      <c r="BA973" s="14">
        <f t="shared" si="361"/>
        <v>0</v>
      </c>
      <c r="BC973" s="14">
        <f t="shared" si="362"/>
        <v>0</v>
      </c>
      <c r="BE973" s="14">
        <f t="shared" si="363"/>
        <v>0</v>
      </c>
      <c r="BG973" s="14">
        <f t="shared" si="364"/>
        <v>0</v>
      </c>
      <c r="BI973" s="14">
        <f t="shared" si="365"/>
        <v>0</v>
      </c>
      <c r="BK973" s="14">
        <f t="shared" si="366"/>
        <v>0</v>
      </c>
      <c r="BM973" s="14">
        <f t="shared" si="367"/>
        <v>0</v>
      </c>
      <c r="BO973" s="14">
        <f t="shared" si="368"/>
        <v>0</v>
      </c>
      <c r="BQ973" s="14">
        <f t="shared" si="369"/>
        <v>0</v>
      </c>
      <c r="BS973" s="14">
        <f t="shared" si="370"/>
        <v>0</v>
      </c>
      <c r="BU973" s="14">
        <f t="shared" si="371"/>
        <v>0</v>
      </c>
      <c r="BW973" s="14">
        <f t="shared" si="372"/>
        <v>0</v>
      </c>
      <c r="BY973" s="14">
        <f t="shared" si="373"/>
        <v>0</v>
      </c>
      <c r="CA973" s="14">
        <f t="shared" si="374"/>
        <v>0</v>
      </c>
      <c r="CC973" s="14">
        <f t="shared" si="375"/>
        <v>0</v>
      </c>
      <c r="CE973" s="14">
        <f t="shared" si="376"/>
        <v>0</v>
      </c>
      <c r="CG973" s="14">
        <f t="shared" si="377"/>
        <v>0</v>
      </c>
      <c r="CI973" s="14">
        <f t="shared" si="378"/>
        <v>0</v>
      </c>
      <c r="CK973" s="14">
        <f t="shared" si="379"/>
        <v>0</v>
      </c>
      <c r="CM973" s="14">
        <f t="shared" si="380"/>
        <v>0</v>
      </c>
      <c r="CO973" s="14">
        <f t="shared" si="381"/>
        <v>0</v>
      </c>
      <c r="CQ973" s="14">
        <f t="shared" si="382"/>
        <v>0</v>
      </c>
      <c r="CS973" s="14">
        <f t="shared" si="383"/>
        <v>0</v>
      </c>
    </row>
    <row r="974" spans="2:97" x14ac:dyDescent="0.35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6" t="s">
        <v>1473</v>
      </c>
      <c r="AY974" s="14">
        <f t="shared" si="360"/>
        <v>0</v>
      </c>
      <c r="BA974" s="14">
        <f t="shared" si="361"/>
        <v>0</v>
      </c>
      <c r="BC974" s="14">
        <f t="shared" si="362"/>
        <v>0</v>
      </c>
      <c r="BE974" s="14">
        <f t="shared" si="363"/>
        <v>0</v>
      </c>
      <c r="BG974" s="14">
        <f t="shared" si="364"/>
        <v>0</v>
      </c>
      <c r="BI974" s="14">
        <f t="shared" si="365"/>
        <v>0</v>
      </c>
      <c r="BK974" s="14">
        <f t="shared" si="366"/>
        <v>0</v>
      </c>
      <c r="BM974" s="14">
        <f t="shared" si="367"/>
        <v>0</v>
      </c>
      <c r="BO974" s="14">
        <f t="shared" si="368"/>
        <v>0</v>
      </c>
      <c r="BQ974" s="14">
        <f t="shared" si="369"/>
        <v>0</v>
      </c>
      <c r="BS974" s="14">
        <f t="shared" si="370"/>
        <v>0</v>
      </c>
      <c r="BU974" s="14">
        <f t="shared" si="371"/>
        <v>0</v>
      </c>
      <c r="BW974" s="14">
        <f t="shared" si="372"/>
        <v>0</v>
      </c>
      <c r="BY974" s="14">
        <f t="shared" si="373"/>
        <v>0</v>
      </c>
      <c r="CA974" s="14">
        <f t="shared" si="374"/>
        <v>0</v>
      </c>
      <c r="CC974" s="14">
        <f t="shared" si="375"/>
        <v>0</v>
      </c>
      <c r="CE974" s="14">
        <f t="shared" si="376"/>
        <v>0</v>
      </c>
      <c r="CG974" s="14">
        <f t="shared" si="377"/>
        <v>0</v>
      </c>
      <c r="CI974" s="14">
        <f t="shared" si="378"/>
        <v>0</v>
      </c>
      <c r="CK974" s="14">
        <f t="shared" si="379"/>
        <v>0</v>
      </c>
      <c r="CM974" s="14">
        <f t="shared" si="380"/>
        <v>0</v>
      </c>
      <c r="CO974" s="14">
        <f t="shared" si="381"/>
        <v>0</v>
      </c>
      <c r="CQ974" s="14">
        <f t="shared" si="382"/>
        <v>0</v>
      </c>
      <c r="CS974" s="14">
        <f t="shared" si="383"/>
        <v>0</v>
      </c>
    </row>
    <row r="975" spans="2:97" x14ac:dyDescent="0.3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6" t="s">
        <v>1473</v>
      </c>
      <c r="AY975" s="14">
        <f t="shared" si="360"/>
        <v>0</v>
      </c>
      <c r="BA975" s="14">
        <f t="shared" si="361"/>
        <v>0</v>
      </c>
      <c r="BC975" s="14">
        <f t="shared" si="362"/>
        <v>0</v>
      </c>
      <c r="BE975" s="14">
        <f t="shared" si="363"/>
        <v>0</v>
      </c>
      <c r="BG975" s="14">
        <f t="shared" si="364"/>
        <v>0</v>
      </c>
      <c r="BI975" s="14">
        <f t="shared" si="365"/>
        <v>0</v>
      </c>
      <c r="BK975" s="14">
        <f t="shared" si="366"/>
        <v>0</v>
      </c>
      <c r="BM975" s="14">
        <f t="shared" si="367"/>
        <v>0</v>
      </c>
      <c r="BO975" s="14">
        <f t="shared" si="368"/>
        <v>0</v>
      </c>
      <c r="BQ975" s="14">
        <f t="shared" si="369"/>
        <v>0</v>
      </c>
      <c r="BS975" s="14">
        <f t="shared" si="370"/>
        <v>0</v>
      </c>
      <c r="BU975" s="14">
        <f t="shared" si="371"/>
        <v>0</v>
      </c>
      <c r="BW975" s="14">
        <f t="shared" si="372"/>
        <v>0</v>
      </c>
      <c r="BY975" s="14">
        <f t="shared" si="373"/>
        <v>0</v>
      </c>
      <c r="CA975" s="14">
        <f t="shared" si="374"/>
        <v>0</v>
      </c>
      <c r="CC975" s="14">
        <f t="shared" si="375"/>
        <v>0</v>
      </c>
      <c r="CE975" s="14">
        <f t="shared" si="376"/>
        <v>0</v>
      </c>
      <c r="CG975" s="14">
        <f t="shared" si="377"/>
        <v>0</v>
      </c>
      <c r="CI975" s="14">
        <f t="shared" si="378"/>
        <v>0</v>
      </c>
      <c r="CK975" s="14">
        <f t="shared" si="379"/>
        <v>0</v>
      </c>
      <c r="CM975" s="14">
        <f t="shared" si="380"/>
        <v>0</v>
      </c>
      <c r="CO975" s="14">
        <f t="shared" si="381"/>
        <v>0</v>
      </c>
      <c r="CQ975" s="14">
        <f t="shared" si="382"/>
        <v>0</v>
      </c>
      <c r="CS975" s="14">
        <f t="shared" si="383"/>
        <v>0</v>
      </c>
    </row>
    <row r="976" spans="2:97" x14ac:dyDescent="0.35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6" t="s">
        <v>1473</v>
      </c>
      <c r="AY976" s="14">
        <f t="shared" si="360"/>
        <v>0</v>
      </c>
      <c r="BA976" s="14">
        <f t="shared" si="361"/>
        <v>0</v>
      </c>
      <c r="BC976" s="14">
        <f t="shared" si="362"/>
        <v>0</v>
      </c>
      <c r="BE976" s="14">
        <f t="shared" si="363"/>
        <v>0</v>
      </c>
      <c r="BG976" s="14">
        <f t="shared" si="364"/>
        <v>0</v>
      </c>
      <c r="BI976" s="14">
        <f t="shared" si="365"/>
        <v>0</v>
      </c>
      <c r="BK976" s="14">
        <f t="shared" si="366"/>
        <v>0</v>
      </c>
      <c r="BM976" s="14">
        <f t="shared" si="367"/>
        <v>0</v>
      </c>
      <c r="BO976" s="14">
        <f t="shared" si="368"/>
        <v>0</v>
      </c>
      <c r="BQ976" s="14">
        <f t="shared" si="369"/>
        <v>0</v>
      </c>
      <c r="BS976" s="14">
        <f t="shared" si="370"/>
        <v>0</v>
      </c>
      <c r="BU976" s="14">
        <f t="shared" si="371"/>
        <v>0</v>
      </c>
      <c r="BW976" s="14">
        <f t="shared" si="372"/>
        <v>0</v>
      </c>
      <c r="BY976" s="14">
        <f t="shared" si="373"/>
        <v>0</v>
      </c>
      <c r="CA976" s="14">
        <f t="shared" si="374"/>
        <v>0</v>
      </c>
      <c r="CC976" s="14">
        <f t="shared" si="375"/>
        <v>0</v>
      </c>
      <c r="CE976" s="14">
        <f t="shared" si="376"/>
        <v>0</v>
      </c>
      <c r="CG976" s="14">
        <f t="shared" si="377"/>
        <v>0</v>
      </c>
      <c r="CI976" s="14">
        <f t="shared" si="378"/>
        <v>0</v>
      </c>
      <c r="CK976" s="14">
        <f t="shared" si="379"/>
        <v>0</v>
      </c>
      <c r="CM976" s="14">
        <f t="shared" si="380"/>
        <v>0</v>
      </c>
      <c r="CO976" s="14">
        <f t="shared" si="381"/>
        <v>0</v>
      </c>
      <c r="CQ976" s="14">
        <f t="shared" si="382"/>
        <v>0</v>
      </c>
      <c r="CS976" s="14">
        <f t="shared" si="383"/>
        <v>0</v>
      </c>
    </row>
    <row r="977" spans="2:97" x14ac:dyDescent="0.35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6" t="s">
        <v>1473</v>
      </c>
      <c r="AY977" s="14">
        <f t="shared" si="360"/>
        <v>0</v>
      </c>
      <c r="BA977" s="14">
        <f t="shared" si="361"/>
        <v>0</v>
      </c>
      <c r="BC977" s="14">
        <f t="shared" si="362"/>
        <v>0</v>
      </c>
      <c r="BE977" s="14">
        <f t="shared" si="363"/>
        <v>0</v>
      </c>
      <c r="BG977" s="14">
        <f t="shared" si="364"/>
        <v>0</v>
      </c>
      <c r="BI977" s="14">
        <f t="shared" si="365"/>
        <v>0</v>
      </c>
      <c r="BK977" s="14">
        <f t="shared" si="366"/>
        <v>0</v>
      </c>
      <c r="BM977" s="14">
        <f t="shared" si="367"/>
        <v>0</v>
      </c>
      <c r="BO977" s="14">
        <f t="shared" si="368"/>
        <v>0</v>
      </c>
      <c r="BQ977" s="14">
        <f t="shared" si="369"/>
        <v>0</v>
      </c>
      <c r="BS977" s="14">
        <f t="shared" si="370"/>
        <v>0</v>
      </c>
      <c r="BU977" s="14">
        <f t="shared" si="371"/>
        <v>0</v>
      </c>
      <c r="BW977" s="14">
        <f t="shared" si="372"/>
        <v>0</v>
      </c>
      <c r="BY977" s="14">
        <f t="shared" si="373"/>
        <v>0</v>
      </c>
      <c r="CA977" s="14">
        <f t="shared" si="374"/>
        <v>0</v>
      </c>
      <c r="CC977" s="14">
        <f t="shared" si="375"/>
        <v>0</v>
      </c>
      <c r="CE977" s="14">
        <f t="shared" si="376"/>
        <v>0</v>
      </c>
      <c r="CG977" s="14">
        <f t="shared" si="377"/>
        <v>0</v>
      </c>
      <c r="CI977" s="14">
        <f t="shared" si="378"/>
        <v>0</v>
      </c>
      <c r="CK977" s="14">
        <f t="shared" si="379"/>
        <v>0</v>
      </c>
      <c r="CM977" s="14">
        <f t="shared" si="380"/>
        <v>0</v>
      </c>
      <c r="CO977" s="14">
        <f t="shared" si="381"/>
        <v>0</v>
      </c>
      <c r="CQ977" s="14">
        <f t="shared" si="382"/>
        <v>0</v>
      </c>
      <c r="CS977" s="14">
        <f t="shared" si="383"/>
        <v>0</v>
      </c>
    </row>
    <row r="978" spans="2:97" x14ac:dyDescent="0.35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6" t="s">
        <v>1473</v>
      </c>
      <c r="AY978" s="14">
        <f t="shared" si="360"/>
        <v>0</v>
      </c>
      <c r="BA978" s="14">
        <f t="shared" si="361"/>
        <v>0</v>
      </c>
      <c r="BC978" s="14">
        <f t="shared" si="362"/>
        <v>0</v>
      </c>
      <c r="BE978" s="14">
        <f t="shared" si="363"/>
        <v>0</v>
      </c>
      <c r="BG978" s="14">
        <f t="shared" si="364"/>
        <v>0</v>
      </c>
      <c r="BI978" s="14">
        <f t="shared" si="365"/>
        <v>0</v>
      </c>
      <c r="BK978" s="14">
        <f t="shared" si="366"/>
        <v>0</v>
      </c>
      <c r="BM978" s="14">
        <f t="shared" si="367"/>
        <v>0</v>
      </c>
      <c r="BO978" s="14">
        <f t="shared" si="368"/>
        <v>0</v>
      </c>
      <c r="BQ978" s="14">
        <f t="shared" si="369"/>
        <v>0</v>
      </c>
      <c r="BS978" s="14">
        <f t="shared" si="370"/>
        <v>0</v>
      </c>
      <c r="BU978" s="14">
        <f t="shared" si="371"/>
        <v>0</v>
      </c>
      <c r="BW978" s="14">
        <f t="shared" si="372"/>
        <v>0</v>
      </c>
      <c r="BY978" s="14">
        <f t="shared" si="373"/>
        <v>0</v>
      </c>
      <c r="CA978" s="14">
        <f t="shared" si="374"/>
        <v>0</v>
      </c>
      <c r="CC978" s="14">
        <f t="shared" si="375"/>
        <v>0</v>
      </c>
      <c r="CE978" s="14">
        <f t="shared" si="376"/>
        <v>0</v>
      </c>
      <c r="CG978" s="14">
        <f t="shared" si="377"/>
        <v>0</v>
      </c>
      <c r="CI978" s="14">
        <f t="shared" si="378"/>
        <v>0</v>
      </c>
      <c r="CK978" s="14">
        <f t="shared" si="379"/>
        <v>0</v>
      </c>
      <c r="CM978" s="14">
        <f t="shared" si="380"/>
        <v>0</v>
      </c>
      <c r="CO978" s="14">
        <f t="shared" si="381"/>
        <v>0</v>
      </c>
      <c r="CQ978" s="14">
        <f t="shared" si="382"/>
        <v>0</v>
      </c>
      <c r="CS978" s="14">
        <f t="shared" si="383"/>
        <v>0</v>
      </c>
    </row>
    <row r="979" spans="2:97" x14ac:dyDescent="0.35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6" t="s">
        <v>1473</v>
      </c>
      <c r="AY979" s="14">
        <f t="shared" si="360"/>
        <v>0</v>
      </c>
      <c r="BA979" s="14">
        <f t="shared" si="361"/>
        <v>0</v>
      </c>
      <c r="BC979" s="14">
        <f t="shared" si="362"/>
        <v>0</v>
      </c>
      <c r="BE979" s="14">
        <f t="shared" si="363"/>
        <v>0</v>
      </c>
      <c r="BG979" s="14">
        <f t="shared" si="364"/>
        <v>0</v>
      </c>
      <c r="BI979" s="14">
        <f t="shared" si="365"/>
        <v>0</v>
      </c>
      <c r="BK979" s="14">
        <f t="shared" si="366"/>
        <v>0</v>
      </c>
      <c r="BM979" s="14">
        <f t="shared" si="367"/>
        <v>0</v>
      </c>
      <c r="BO979" s="14">
        <f t="shared" si="368"/>
        <v>0</v>
      </c>
      <c r="BQ979" s="14">
        <f t="shared" si="369"/>
        <v>0</v>
      </c>
      <c r="BS979" s="14">
        <f t="shared" si="370"/>
        <v>0</v>
      </c>
      <c r="BU979" s="14">
        <f t="shared" si="371"/>
        <v>0</v>
      </c>
      <c r="BW979" s="14">
        <f t="shared" si="372"/>
        <v>0</v>
      </c>
      <c r="BY979" s="14">
        <f t="shared" si="373"/>
        <v>0</v>
      </c>
      <c r="CA979" s="14">
        <f t="shared" si="374"/>
        <v>0</v>
      </c>
      <c r="CC979" s="14">
        <f t="shared" si="375"/>
        <v>0</v>
      </c>
      <c r="CE979" s="14">
        <f t="shared" si="376"/>
        <v>0</v>
      </c>
      <c r="CG979" s="14">
        <f t="shared" si="377"/>
        <v>0</v>
      </c>
      <c r="CI979" s="14">
        <f t="shared" si="378"/>
        <v>0</v>
      </c>
      <c r="CK979" s="14">
        <f t="shared" si="379"/>
        <v>0</v>
      </c>
      <c r="CM979" s="14">
        <f t="shared" si="380"/>
        <v>0</v>
      </c>
      <c r="CO979" s="14">
        <f t="shared" si="381"/>
        <v>0</v>
      </c>
      <c r="CQ979" s="14">
        <f t="shared" si="382"/>
        <v>0</v>
      </c>
      <c r="CS979" s="14">
        <f t="shared" si="383"/>
        <v>0</v>
      </c>
    </row>
    <row r="980" spans="2:97" x14ac:dyDescent="0.35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6" t="s">
        <v>1473</v>
      </c>
      <c r="AY980" s="14">
        <f t="shared" si="360"/>
        <v>0</v>
      </c>
      <c r="BA980" s="14">
        <f t="shared" si="361"/>
        <v>0</v>
      </c>
      <c r="BC980" s="14">
        <f t="shared" si="362"/>
        <v>0</v>
      </c>
      <c r="BE980" s="14">
        <f t="shared" si="363"/>
        <v>0</v>
      </c>
      <c r="BG980" s="14">
        <f t="shared" si="364"/>
        <v>0</v>
      </c>
      <c r="BI980" s="14">
        <f t="shared" si="365"/>
        <v>0</v>
      </c>
      <c r="BK980" s="14">
        <f t="shared" si="366"/>
        <v>0</v>
      </c>
      <c r="BM980" s="14">
        <f t="shared" si="367"/>
        <v>0</v>
      </c>
      <c r="BO980" s="14">
        <f t="shared" si="368"/>
        <v>0</v>
      </c>
      <c r="BQ980" s="14">
        <f t="shared" si="369"/>
        <v>0</v>
      </c>
      <c r="BS980" s="14">
        <f t="shared" si="370"/>
        <v>0</v>
      </c>
      <c r="BU980" s="14">
        <f t="shared" si="371"/>
        <v>0</v>
      </c>
      <c r="BW980" s="14">
        <f t="shared" si="372"/>
        <v>0</v>
      </c>
      <c r="BY980" s="14">
        <f t="shared" si="373"/>
        <v>0</v>
      </c>
      <c r="CA980" s="14">
        <f t="shared" si="374"/>
        <v>0</v>
      </c>
      <c r="CC980" s="14">
        <f t="shared" si="375"/>
        <v>0</v>
      </c>
      <c r="CE980" s="14">
        <f t="shared" si="376"/>
        <v>0</v>
      </c>
      <c r="CG980" s="14">
        <f t="shared" si="377"/>
        <v>0</v>
      </c>
      <c r="CI980" s="14">
        <f t="shared" si="378"/>
        <v>0</v>
      </c>
      <c r="CK980" s="14">
        <f t="shared" si="379"/>
        <v>0</v>
      </c>
      <c r="CM980" s="14">
        <f t="shared" si="380"/>
        <v>0</v>
      </c>
      <c r="CO980" s="14">
        <f t="shared" si="381"/>
        <v>0</v>
      </c>
      <c r="CQ980" s="14">
        <f t="shared" si="382"/>
        <v>0</v>
      </c>
      <c r="CS980" s="14">
        <f t="shared" si="383"/>
        <v>0</v>
      </c>
    </row>
    <row r="981" spans="2:97" x14ac:dyDescent="0.35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6" t="s">
        <v>1473</v>
      </c>
      <c r="AY981" s="14">
        <f t="shared" si="360"/>
        <v>0</v>
      </c>
      <c r="BA981" s="14">
        <f t="shared" si="361"/>
        <v>0</v>
      </c>
      <c r="BC981" s="14">
        <f t="shared" si="362"/>
        <v>0</v>
      </c>
      <c r="BE981" s="14">
        <f t="shared" si="363"/>
        <v>0</v>
      </c>
      <c r="BG981" s="14">
        <f t="shared" si="364"/>
        <v>0</v>
      </c>
      <c r="BI981" s="14">
        <f t="shared" si="365"/>
        <v>0</v>
      </c>
      <c r="BK981" s="14">
        <f t="shared" si="366"/>
        <v>0</v>
      </c>
      <c r="BM981" s="14">
        <f t="shared" si="367"/>
        <v>0</v>
      </c>
      <c r="BO981" s="14">
        <f t="shared" si="368"/>
        <v>0</v>
      </c>
      <c r="BQ981" s="14">
        <f t="shared" si="369"/>
        <v>0</v>
      </c>
      <c r="BS981" s="14">
        <f t="shared" si="370"/>
        <v>0</v>
      </c>
      <c r="BU981" s="14">
        <f t="shared" si="371"/>
        <v>0</v>
      </c>
      <c r="BW981" s="14">
        <f t="shared" si="372"/>
        <v>0</v>
      </c>
      <c r="BY981" s="14">
        <f t="shared" si="373"/>
        <v>0</v>
      </c>
      <c r="CA981" s="14">
        <f t="shared" si="374"/>
        <v>0</v>
      </c>
      <c r="CC981" s="14">
        <f t="shared" si="375"/>
        <v>0</v>
      </c>
      <c r="CE981" s="14">
        <f t="shared" si="376"/>
        <v>0</v>
      </c>
      <c r="CG981" s="14">
        <f t="shared" si="377"/>
        <v>0</v>
      </c>
      <c r="CI981" s="14">
        <f t="shared" si="378"/>
        <v>0</v>
      </c>
      <c r="CK981" s="14">
        <f t="shared" si="379"/>
        <v>0</v>
      </c>
      <c r="CM981" s="14">
        <f t="shared" si="380"/>
        <v>0</v>
      </c>
      <c r="CO981" s="14">
        <f t="shared" si="381"/>
        <v>0</v>
      </c>
      <c r="CQ981" s="14">
        <f t="shared" si="382"/>
        <v>0</v>
      </c>
      <c r="CS981" s="14">
        <f t="shared" si="383"/>
        <v>0</v>
      </c>
    </row>
    <row r="982" spans="2:97" x14ac:dyDescent="0.35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6" t="s">
        <v>1473</v>
      </c>
      <c r="AY982" s="14">
        <f t="shared" si="360"/>
        <v>0</v>
      </c>
      <c r="BA982" s="14">
        <f t="shared" si="361"/>
        <v>0</v>
      </c>
      <c r="BC982" s="14">
        <f t="shared" si="362"/>
        <v>0</v>
      </c>
      <c r="BE982" s="14">
        <f t="shared" si="363"/>
        <v>0</v>
      </c>
      <c r="BG982" s="14">
        <f t="shared" si="364"/>
        <v>0</v>
      </c>
      <c r="BI982" s="14">
        <f t="shared" si="365"/>
        <v>0</v>
      </c>
      <c r="BK982" s="14">
        <f t="shared" si="366"/>
        <v>0</v>
      </c>
      <c r="BM982" s="14">
        <f t="shared" si="367"/>
        <v>0</v>
      </c>
      <c r="BO982" s="14">
        <f t="shared" si="368"/>
        <v>0</v>
      </c>
      <c r="BQ982" s="14">
        <f t="shared" si="369"/>
        <v>0</v>
      </c>
      <c r="BS982" s="14">
        <f t="shared" si="370"/>
        <v>0</v>
      </c>
      <c r="BU982" s="14">
        <f t="shared" si="371"/>
        <v>0</v>
      </c>
      <c r="BW982" s="14">
        <f t="shared" si="372"/>
        <v>0</v>
      </c>
      <c r="BY982" s="14">
        <f t="shared" si="373"/>
        <v>0</v>
      </c>
      <c r="CA982" s="14">
        <f t="shared" si="374"/>
        <v>0</v>
      </c>
      <c r="CC982" s="14">
        <f t="shared" si="375"/>
        <v>0</v>
      </c>
      <c r="CE982" s="14">
        <f t="shared" si="376"/>
        <v>0</v>
      </c>
      <c r="CG982" s="14">
        <f t="shared" si="377"/>
        <v>0</v>
      </c>
      <c r="CI982" s="14">
        <f t="shared" si="378"/>
        <v>0</v>
      </c>
      <c r="CK982" s="14">
        <f t="shared" si="379"/>
        <v>0</v>
      </c>
      <c r="CM982" s="14">
        <f t="shared" si="380"/>
        <v>0</v>
      </c>
      <c r="CO982" s="14">
        <f t="shared" si="381"/>
        <v>0</v>
      </c>
      <c r="CQ982" s="14">
        <f t="shared" si="382"/>
        <v>0</v>
      </c>
      <c r="CS982" s="14">
        <f t="shared" si="383"/>
        <v>0</v>
      </c>
    </row>
    <row r="983" spans="2:97" x14ac:dyDescent="0.35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6" t="s">
        <v>1473</v>
      </c>
      <c r="AY983" s="14">
        <f t="shared" si="360"/>
        <v>0</v>
      </c>
      <c r="BA983" s="14">
        <f t="shared" si="361"/>
        <v>0</v>
      </c>
      <c r="BC983" s="14">
        <f t="shared" si="362"/>
        <v>0</v>
      </c>
      <c r="BE983" s="14">
        <f t="shared" si="363"/>
        <v>0</v>
      </c>
      <c r="BG983" s="14">
        <f t="shared" si="364"/>
        <v>0</v>
      </c>
      <c r="BI983" s="14">
        <f t="shared" si="365"/>
        <v>0</v>
      </c>
      <c r="BK983" s="14">
        <f t="shared" si="366"/>
        <v>0</v>
      </c>
      <c r="BM983" s="14">
        <f t="shared" si="367"/>
        <v>0</v>
      </c>
      <c r="BO983" s="14">
        <f t="shared" si="368"/>
        <v>0</v>
      </c>
      <c r="BQ983" s="14">
        <f t="shared" si="369"/>
        <v>0</v>
      </c>
      <c r="BS983" s="14">
        <f t="shared" si="370"/>
        <v>0</v>
      </c>
      <c r="BU983" s="14">
        <f t="shared" si="371"/>
        <v>0</v>
      </c>
      <c r="BW983" s="14">
        <f t="shared" si="372"/>
        <v>0</v>
      </c>
      <c r="BY983" s="14">
        <f t="shared" si="373"/>
        <v>0</v>
      </c>
      <c r="CA983" s="14">
        <f t="shared" si="374"/>
        <v>0</v>
      </c>
      <c r="CC983" s="14">
        <f t="shared" si="375"/>
        <v>0</v>
      </c>
      <c r="CE983" s="14">
        <f t="shared" si="376"/>
        <v>0</v>
      </c>
      <c r="CG983" s="14">
        <f t="shared" si="377"/>
        <v>0</v>
      </c>
      <c r="CI983" s="14">
        <f t="shared" si="378"/>
        <v>0</v>
      </c>
      <c r="CK983" s="14">
        <f t="shared" si="379"/>
        <v>0</v>
      </c>
      <c r="CM983" s="14">
        <f t="shared" si="380"/>
        <v>0</v>
      </c>
      <c r="CO983" s="14">
        <f t="shared" si="381"/>
        <v>0</v>
      </c>
      <c r="CQ983" s="14">
        <f t="shared" si="382"/>
        <v>0</v>
      </c>
      <c r="CS983" s="14">
        <f t="shared" si="383"/>
        <v>0</v>
      </c>
    </row>
    <row r="984" spans="2:97" x14ac:dyDescent="0.35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6" t="s">
        <v>1473</v>
      </c>
      <c r="AY984" s="14">
        <f t="shared" si="360"/>
        <v>0</v>
      </c>
      <c r="BA984" s="14">
        <f t="shared" si="361"/>
        <v>0</v>
      </c>
      <c r="BC984" s="14">
        <f t="shared" si="362"/>
        <v>0</v>
      </c>
      <c r="BE984" s="14">
        <f t="shared" si="363"/>
        <v>0</v>
      </c>
      <c r="BG984" s="14">
        <f t="shared" si="364"/>
        <v>0</v>
      </c>
      <c r="BI984" s="14">
        <f t="shared" si="365"/>
        <v>0</v>
      </c>
      <c r="BK984" s="14">
        <f t="shared" si="366"/>
        <v>0</v>
      </c>
      <c r="BM984" s="14">
        <f t="shared" si="367"/>
        <v>0</v>
      </c>
      <c r="BO984" s="14">
        <f t="shared" si="368"/>
        <v>0</v>
      </c>
      <c r="BQ984" s="14">
        <f t="shared" si="369"/>
        <v>0</v>
      </c>
      <c r="BS984" s="14">
        <f t="shared" si="370"/>
        <v>0</v>
      </c>
      <c r="BU984" s="14">
        <f t="shared" si="371"/>
        <v>0</v>
      </c>
      <c r="BW984" s="14">
        <f t="shared" si="372"/>
        <v>0</v>
      </c>
      <c r="BY984" s="14">
        <f t="shared" si="373"/>
        <v>0</v>
      </c>
      <c r="CA984" s="14">
        <f t="shared" si="374"/>
        <v>0</v>
      </c>
      <c r="CC984" s="14">
        <f t="shared" si="375"/>
        <v>0</v>
      </c>
      <c r="CE984" s="14">
        <f t="shared" si="376"/>
        <v>0</v>
      </c>
      <c r="CG984" s="14">
        <f t="shared" si="377"/>
        <v>0</v>
      </c>
      <c r="CI984" s="14">
        <f t="shared" si="378"/>
        <v>0</v>
      </c>
      <c r="CK984" s="14">
        <f t="shared" si="379"/>
        <v>0</v>
      </c>
      <c r="CM984" s="14">
        <f t="shared" si="380"/>
        <v>0</v>
      </c>
      <c r="CO984" s="14">
        <f t="shared" si="381"/>
        <v>0</v>
      </c>
      <c r="CQ984" s="14">
        <f t="shared" si="382"/>
        <v>0</v>
      </c>
      <c r="CS984" s="14">
        <f t="shared" si="383"/>
        <v>0</v>
      </c>
    </row>
    <row r="985" spans="2:97" x14ac:dyDescent="0.3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6" t="s">
        <v>1473</v>
      </c>
      <c r="AY985" s="14">
        <f t="shared" si="360"/>
        <v>0</v>
      </c>
      <c r="BA985" s="14">
        <f t="shared" si="361"/>
        <v>0</v>
      </c>
      <c r="BC985" s="14">
        <f t="shared" si="362"/>
        <v>0</v>
      </c>
      <c r="BE985" s="14">
        <f t="shared" si="363"/>
        <v>0</v>
      </c>
      <c r="BG985" s="14">
        <f t="shared" si="364"/>
        <v>0</v>
      </c>
      <c r="BI985" s="14">
        <f t="shared" si="365"/>
        <v>0</v>
      </c>
      <c r="BK985" s="14">
        <f t="shared" si="366"/>
        <v>0</v>
      </c>
      <c r="BM985" s="14">
        <f t="shared" si="367"/>
        <v>0</v>
      </c>
      <c r="BO985" s="14">
        <f t="shared" si="368"/>
        <v>0</v>
      </c>
      <c r="BQ985" s="14">
        <f t="shared" si="369"/>
        <v>0</v>
      </c>
      <c r="BS985" s="14">
        <f t="shared" si="370"/>
        <v>0</v>
      </c>
      <c r="BU985" s="14">
        <f t="shared" si="371"/>
        <v>0</v>
      </c>
      <c r="BW985" s="14">
        <f t="shared" si="372"/>
        <v>0</v>
      </c>
      <c r="BY985" s="14">
        <f t="shared" si="373"/>
        <v>0</v>
      </c>
      <c r="CA985" s="14">
        <f t="shared" si="374"/>
        <v>0</v>
      </c>
      <c r="CC985" s="14">
        <f t="shared" si="375"/>
        <v>0</v>
      </c>
      <c r="CE985" s="14">
        <f t="shared" si="376"/>
        <v>0</v>
      </c>
      <c r="CG985" s="14">
        <f t="shared" si="377"/>
        <v>0</v>
      </c>
      <c r="CI985" s="14">
        <f t="shared" si="378"/>
        <v>0</v>
      </c>
      <c r="CK985" s="14">
        <f t="shared" si="379"/>
        <v>0</v>
      </c>
      <c r="CM985" s="14">
        <f t="shared" si="380"/>
        <v>0</v>
      </c>
      <c r="CO985" s="14">
        <f t="shared" si="381"/>
        <v>0</v>
      </c>
      <c r="CQ985" s="14">
        <f t="shared" si="382"/>
        <v>0</v>
      </c>
      <c r="CS985" s="14">
        <f t="shared" si="383"/>
        <v>0</v>
      </c>
    </row>
    <row r="986" spans="2:97" x14ac:dyDescent="0.35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6" t="s">
        <v>1473</v>
      </c>
      <c r="AY986" s="14">
        <f t="shared" si="360"/>
        <v>0</v>
      </c>
      <c r="BA986" s="14">
        <f t="shared" si="361"/>
        <v>0</v>
      </c>
      <c r="BC986" s="14">
        <f t="shared" si="362"/>
        <v>0</v>
      </c>
      <c r="BE986" s="14">
        <f t="shared" si="363"/>
        <v>0</v>
      </c>
      <c r="BG986" s="14">
        <f t="shared" si="364"/>
        <v>0</v>
      </c>
      <c r="BI986" s="14">
        <f t="shared" si="365"/>
        <v>0</v>
      </c>
      <c r="BK986" s="14">
        <f t="shared" si="366"/>
        <v>0</v>
      </c>
      <c r="BM986" s="14">
        <f t="shared" si="367"/>
        <v>0</v>
      </c>
      <c r="BO986" s="14">
        <f t="shared" si="368"/>
        <v>0</v>
      </c>
      <c r="BQ986" s="14">
        <f t="shared" si="369"/>
        <v>0</v>
      </c>
      <c r="BS986" s="14">
        <f t="shared" si="370"/>
        <v>0</v>
      </c>
      <c r="BU986" s="14">
        <f t="shared" si="371"/>
        <v>0</v>
      </c>
      <c r="BW986" s="14">
        <f t="shared" si="372"/>
        <v>0</v>
      </c>
      <c r="BY986" s="14">
        <f t="shared" si="373"/>
        <v>0</v>
      </c>
      <c r="CA986" s="14">
        <f t="shared" si="374"/>
        <v>0</v>
      </c>
      <c r="CC986" s="14">
        <f t="shared" si="375"/>
        <v>0</v>
      </c>
      <c r="CE986" s="14">
        <f t="shared" si="376"/>
        <v>0</v>
      </c>
      <c r="CG986" s="14">
        <f t="shared" si="377"/>
        <v>0</v>
      </c>
      <c r="CI986" s="14">
        <f t="shared" si="378"/>
        <v>0</v>
      </c>
      <c r="CK986" s="14">
        <f t="shared" si="379"/>
        <v>0</v>
      </c>
      <c r="CM986" s="14">
        <f t="shared" si="380"/>
        <v>0</v>
      </c>
      <c r="CO986" s="14">
        <f t="shared" si="381"/>
        <v>0</v>
      </c>
      <c r="CQ986" s="14">
        <f t="shared" si="382"/>
        <v>0</v>
      </c>
      <c r="CS986" s="14">
        <f t="shared" si="383"/>
        <v>0</v>
      </c>
    </row>
    <row r="987" spans="2:97" x14ac:dyDescent="0.35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6" t="s">
        <v>1473</v>
      </c>
      <c r="AY987" s="14">
        <f t="shared" si="360"/>
        <v>0</v>
      </c>
      <c r="BA987" s="14">
        <f t="shared" si="361"/>
        <v>0</v>
      </c>
      <c r="BC987" s="14">
        <f t="shared" si="362"/>
        <v>0</v>
      </c>
      <c r="BE987" s="14">
        <f t="shared" si="363"/>
        <v>0</v>
      </c>
      <c r="BG987" s="14">
        <f t="shared" si="364"/>
        <v>0</v>
      </c>
      <c r="BI987" s="14">
        <f t="shared" si="365"/>
        <v>0</v>
      </c>
      <c r="BK987" s="14">
        <f t="shared" si="366"/>
        <v>0</v>
      </c>
      <c r="BM987" s="14">
        <f t="shared" si="367"/>
        <v>0</v>
      </c>
      <c r="BO987" s="14">
        <f t="shared" si="368"/>
        <v>0</v>
      </c>
      <c r="BQ987" s="14">
        <f t="shared" si="369"/>
        <v>0</v>
      </c>
      <c r="BS987" s="14">
        <f t="shared" si="370"/>
        <v>0</v>
      </c>
      <c r="BU987" s="14">
        <f t="shared" si="371"/>
        <v>0</v>
      </c>
      <c r="BW987" s="14">
        <f t="shared" si="372"/>
        <v>0</v>
      </c>
      <c r="BY987" s="14">
        <f t="shared" si="373"/>
        <v>0</v>
      </c>
      <c r="CA987" s="14">
        <f t="shared" si="374"/>
        <v>0</v>
      </c>
      <c r="CC987" s="14">
        <f t="shared" si="375"/>
        <v>0</v>
      </c>
      <c r="CE987" s="14">
        <f t="shared" si="376"/>
        <v>0</v>
      </c>
      <c r="CG987" s="14">
        <f t="shared" si="377"/>
        <v>0</v>
      </c>
      <c r="CI987" s="14">
        <f t="shared" si="378"/>
        <v>0</v>
      </c>
      <c r="CK987" s="14">
        <f t="shared" si="379"/>
        <v>0</v>
      </c>
      <c r="CM987" s="14">
        <f t="shared" si="380"/>
        <v>0</v>
      </c>
      <c r="CO987" s="14">
        <f t="shared" si="381"/>
        <v>0</v>
      </c>
      <c r="CQ987" s="14">
        <f t="shared" si="382"/>
        <v>0</v>
      </c>
      <c r="CS987" s="14">
        <f t="shared" si="383"/>
        <v>0</v>
      </c>
    </row>
    <row r="988" spans="2:97" x14ac:dyDescent="0.35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6" t="s">
        <v>1473</v>
      </c>
      <c r="AY988" s="14">
        <f t="shared" si="360"/>
        <v>0</v>
      </c>
      <c r="BA988" s="14">
        <f t="shared" si="361"/>
        <v>0</v>
      </c>
      <c r="BC988" s="14">
        <f t="shared" si="362"/>
        <v>0</v>
      </c>
      <c r="BE988" s="14">
        <f t="shared" si="363"/>
        <v>0</v>
      </c>
      <c r="BG988" s="14">
        <f t="shared" si="364"/>
        <v>0</v>
      </c>
      <c r="BI988" s="14">
        <f t="shared" si="365"/>
        <v>0</v>
      </c>
      <c r="BK988" s="14">
        <f t="shared" si="366"/>
        <v>0</v>
      </c>
      <c r="BM988" s="14">
        <f t="shared" si="367"/>
        <v>0</v>
      </c>
      <c r="BO988" s="14">
        <f t="shared" si="368"/>
        <v>0</v>
      </c>
      <c r="BQ988" s="14">
        <f t="shared" si="369"/>
        <v>0</v>
      </c>
      <c r="BS988" s="14">
        <f t="shared" si="370"/>
        <v>0</v>
      </c>
      <c r="BU988" s="14">
        <f t="shared" si="371"/>
        <v>0</v>
      </c>
      <c r="BW988" s="14">
        <f t="shared" si="372"/>
        <v>0</v>
      </c>
      <c r="BY988" s="14">
        <f t="shared" si="373"/>
        <v>0</v>
      </c>
      <c r="CA988" s="14">
        <f t="shared" si="374"/>
        <v>0</v>
      </c>
      <c r="CC988" s="14">
        <f t="shared" si="375"/>
        <v>0</v>
      </c>
      <c r="CE988" s="14">
        <f t="shared" si="376"/>
        <v>0</v>
      </c>
      <c r="CG988" s="14">
        <f t="shared" si="377"/>
        <v>0</v>
      </c>
      <c r="CI988" s="14">
        <f t="shared" si="378"/>
        <v>0</v>
      </c>
      <c r="CK988" s="14">
        <f t="shared" si="379"/>
        <v>0</v>
      </c>
      <c r="CM988" s="14">
        <f t="shared" si="380"/>
        <v>0</v>
      </c>
      <c r="CO988" s="14">
        <f t="shared" si="381"/>
        <v>0</v>
      </c>
      <c r="CQ988" s="14">
        <f t="shared" si="382"/>
        <v>0</v>
      </c>
      <c r="CS988" s="14">
        <f t="shared" si="383"/>
        <v>0</v>
      </c>
    </row>
    <row r="989" spans="2:97" x14ac:dyDescent="0.35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6" t="s">
        <v>1473</v>
      </c>
      <c r="AY989" s="14">
        <f t="shared" si="360"/>
        <v>0</v>
      </c>
      <c r="BA989" s="14">
        <f t="shared" si="361"/>
        <v>0</v>
      </c>
      <c r="BC989" s="14">
        <f t="shared" si="362"/>
        <v>0</v>
      </c>
      <c r="BE989" s="14">
        <f t="shared" si="363"/>
        <v>0</v>
      </c>
      <c r="BG989" s="14">
        <f t="shared" si="364"/>
        <v>0</v>
      </c>
      <c r="BI989" s="14">
        <f t="shared" si="365"/>
        <v>0</v>
      </c>
      <c r="BK989" s="14">
        <f t="shared" si="366"/>
        <v>0</v>
      </c>
      <c r="BM989" s="14">
        <f t="shared" si="367"/>
        <v>0</v>
      </c>
      <c r="BO989" s="14">
        <f t="shared" si="368"/>
        <v>0</v>
      </c>
      <c r="BQ989" s="14">
        <f t="shared" si="369"/>
        <v>0</v>
      </c>
      <c r="BS989" s="14">
        <f t="shared" si="370"/>
        <v>0</v>
      </c>
      <c r="BU989" s="14">
        <f t="shared" si="371"/>
        <v>0</v>
      </c>
      <c r="BW989" s="14">
        <f t="shared" si="372"/>
        <v>0</v>
      </c>
      <c r="BY989" s="14">
        <f t="shared" si="373"/>
        <v>0</v>
      </c>
      <c r="CA989" s="14">
        <f t="shared" si="374"/>
        <v>0</v>
      </c>
      <c r="CC989" s="14">
        <f t="shared" si="375"/>
        <v>0</v>
      </c>
      <c r="CE989" s="14">
        <f t="shared" si="376"/>
        <v>0</v>
      </c>
      <c r="CG989" s="14">
        <f t="shared" si="377"/>
        <v>0</v>
      </c>
      <c r="CI989" s="14">
        <f t="shared" si="378"/>
        <v>0</v>
      </c>
      <c r="CK989" s="14">
        <f t="shared" si="379"/>
        <v>0</v>
      </c>
      <c r="CM989" s="14">
        <f t="shared" si="380"/>
        <v>0</v>
      </c>
      <c r="CO989" s="14">
        <f t="shared" si="381"/>
        <v>0</v>
      </c>
      <c r="CQ989" s="14">
        <f t="shared" si="382"/>
        <v>0</v>
      </c>
      <c r="CS989" s="14">
        <f t="shared" si="383"/>
        <v>0</v>
      </c>
    </row>
    <row r="990" spans="2:97" x14ac:dyDescent="0.35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6" t="s">
        <v>1473</v>
      </c>
      <c r="AY990" s="14">
        <f t="shared" si="360"/>
        <v>0</v>
      </c>
      <c r="BA990" s="14">
        <f t="shared" si="361"/>
        <v>0</v>
      </c>
      <c r="BC990" s="14">
        <f t="shared" si="362"/>
        <v>0</v>
      </c>
      <c r="BE990" s="14">
        <f t="shared" si="363"/>
        <v>0</v>
      </c>
      <c r="BG990" s="14">
        <f t="shared" si="364"/>
        <v>0</v>
      </c>
      <c r="BI990" s="14">
        <f t="shared" si="365"/>
        <v>0</v>
      </c>
      <c r="BK990" s="14">
        <f t="shared" si="366"/>
        <v>0</v>
      </c>
      <c r="BM990" s="14">
        <f t="shared" si="367"/>
        <v>0</v>
      </c>
      <c r="BO990" s="14">
        <f t="shared" si="368"/>
        <v>0</v>
      </c>
      <c r="BQ990" s="14">
        <f t="shared" si="369"/>
        <v>0</v>
      </c>
      <c r="BS990" s="14">
        <f t="shared" si="370"/>
        <v>0</v>
      </c>
      <c r="BU990" s="14">
        <f t="shared" si="371"/>
        <v>0</v>
      </c>
      <c r="BW990" s="14">
        <f t="shared" si="372"/>
        <v>0</v>
      </c>
      <c r="BY990" s="14">
        <f t="shared" si="373"/>
        <v>0</v>
      </c>
      <c r="CA990" s="14">
        <f t="shared" si="374"/>
        <v>0</v>
      </c>
      <c r="CC990" s="14">
        <f t="shared" si="375"/>
        <v>0</v>
      </c>
      <c r="CE990" s="14">
        <f t="shared" si="376"/>
        <v>0</v>
      </c>
      <c r="CG990" s="14">
        <f t="shared" si="377"/>
        <v>0</v>
      </c>
      <c r="CI990" s="14">
        <f t="shared" si="378"/>
        <v>0</v>
      </c>
      <c r="CK990" s="14">
        <f t="shared" si="379"/>
        <v>0</v>
      </c>
      <c r="CM990" s="14">
        <f t="shared" si="380"/>
        <v>0</v>
      </c>
      <c r="CO990" s="14">
        <f t="shared" si="381"/>
        <v>0</v>
      </c>
      <c r="CQ990" s="14">
        <f t="shared" si="382"/>
        <v>0</v>
      </c>
      <c r="CS990" s="14">
        <f t="shared" si="383"/>
        <v>0</v>
      </c>
    </row>
    <row r="991" spans="2:97" x14ac:dyDescent="0.35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6" t="s">
        <v>1473</v>
      </c>
      <c r="AY991" s="14">
        <f t="shared" si="360"/>
        <v>0</v>
      </c>
      <c r="BA991" s="14">
        <f t="shared" si="361"/>
        <v>0</v>
      </c>
      <c r="BC991" s="14">
        <f t="shared" si="362"/>
        <v>0</v>
      </c>
      <c r="BE991" s="14">
        <f t="shared" si="363"/>
        <v>0</v>
      </c>
      <c r="BG991" s="14">
        <f t="shared" si="364"/>
        <v>0</v>
      </c>
      <c r="BI991" s="14">
        <f t="shared" si="365"/>
        <v>0</v>
      </c>
      <c r="BK991" s="14">
        <f t="shared" si="366"/>
        <v>0</v>
      </c>
      <c r="BM991" s="14">
        <f t="shared" si="367"/>
        <v>0</v>
      </c>
      <c r="BO991" s="14">
        <f t="shared" si="368"/>
        <v>0</v>
      </c>
      <c r="BQ991" s="14">
        <f t="shared" si="369"/>
        <v>0</v>
      </c>
      <c r="BS991" s="14">
        <f t="shared" si="370"/>
        <v>0</v>
      </c>
      <c r="BU991" s="14">
        <f t="shared" si="371"/>
        <v>0</v>
      </c>
      <c r="BW991" s="14">
        <f t="shared" si="372"/>
        <v>0</v>
      </c>
      <c r="BY991" s="14">
        <f t="shared" si="373"/>
        <v>0</v>
      </c>
      <c r="CA991" s="14">
        <f t="shared" si="374"/>
        <v>0</v>
      </c>
      <c r="CC991" s="14">
        <f t="shared" si="375"/>
        <v>0</v>
      </c>
      <c r="CE991" s="14">
        <f t="shared" si="376"/>
        <v>0</v>
      </c>
      <c r="CG991" s="14">
        <f t="shared" si="377"/>
        <v>0</v>
      </c>
      <c r="CI991" s="14">
        <f t="shared" si="378"/>
        <v>0</v>
      </c>
      <c r="CK991" s="14">
        <f t="shared" si="379"/>
        <v>0</v>
      </c>
      <c r="CM991" s="14">
        <f t="shared" si="380"/>
        <v>0</v>
      </c>
      <c r="CO991" s="14">
        <f t="shared" si="381"/>
        <v>0</v>
      </c>
      <c r="CQ991" s="14">
        <f t="shared" si="382"/>
        <v>0</v>
      </c>
      <c r="CS991" s="14">
        <f t="shared" si="383"/>
        <v>0</v>
      </c>
    </row>
    <row r="992" spans="2:97" x14ac:dyDescent="0.35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6" t="s">
        <v>1473</v>
      </c>
      <c r="AY992" s="14">
        <f t="shared" si="360"/>
        <v>0</v>
      </c>
      <c r="BA992" s="14">
        <f t="shared" si="361"/>
        <v>0</v>
      </c>
      <c r="BC992" s="14">
        <f t="shared" si="362"/>
        <v>0</v>
      </c>
      <c r="BE992" s="14">
        <f t="shared" si="363"/>
        <v>0</v>
      </c>
      <c r="BG992" s="14">
        <f t="shared" si="364"/>
        <v>0</v>
      </c>
      <c r="BI992" s="14">
        <f t="shared" si="365"/>
        <v>0</v>
      </c>
      <c r="BK992" s="14">
        <f t="shared" si="366"/>
        <v>0</v>
      </c>
      <c r="BM992" s="14">
        <f t="shared" si="367"/>
        <v>0</v>
      </c>
      <c r="BO992" s="14">
        <f t="shared" si="368"/>
        <v>0</v>
      </c>
      <c r="BQ992" s="14">
        <f t="shared" si="369"/>
        <v>0</v>
      </c>
      <c r="BS992" s="14">
        <f t="shared" si="370"/>
        <v>0</v>
      </c>
      <c r="BU992" s="14">
        <f t="shared" si="371"/>
        <v>0</v>
      </c>
      <c r="BW992" s="14">
        <f t="shared" si="372"/>
        <v>0</v>
      </c>
      <c r="BY992" s="14">
        <f t="shared" si="373"/>
        <v>0</v>
      </c>
      <c r="CA992" s="14">
        <f t="shared" si="374"/>
        <v>0</v>
      </c>
      <c r="CC992" s="14">
        <f t="shared" si="375"/>
        <v>0</v>
      </c>
      <c r="CE992" s="14">
        <f t="shared" si="376"/>
        <v>0</v>
      </c>
      <c r="CG992" s="14">
        <f t="shared" si="377"/>
        <v>0</v>
      </c>
      <c r="CI992" s="14">
        <f t="shared" si="378"/>
        <v>0</v>
      </c>
      <c r="CK992" s="14">
        <f t="shared" si="379"/>
        <v>0</v>
      </c>
      <c r="CM992" s="14">
        <f t="shared" si="380"/>
        <v>0</v>
      </c>
      <c r="CO992" s="14">
        <f t="shared" si="381"/>
        <v>0</v>
      </c>
      <c r="CQ992" s="14">
        <f t="shared" si="382"/>
        <v>0</v>
      </c>
      <c r="CS992" s="14">
        <f t="shared" si="383"/>
        <v>0</v>
      </c>
    </row>
    <row r="993" spans="2:97" x14ac:dyDescent="0.35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6" t="s">
        <v>1473</v>
      </c>
      <c r="AY993" s="14">
        <f t="shared" si="360"/>
        <v>0</v>
      </c>
      <c r="BA993" s="14">
        <f t="shared" si="361"/>
        <v>0</v>
      </c>
      <c r="BC993" s="14">
        <f t="shared" si="362"/>
        <v>0</v>
      </c>
      <c r="BE993" s="14">
        <f t="shared" si="363"/>
        <v>0</v>
      </c>
      <c r="BG993" s="14">
        <f t="shared" si="364"/>
        <v>0</v>
      </c>
      <c r="BI993" s="14">
        <f t="shared" si="365"/>
        <v>0</v>
      </c>
      <c r="BK993" s="14">
        <f t="shared" si="366"/>
        <v>0</v>
      </c>
      <c r="BM993" s="14">
        <f t="shared" si="367"/>
        <v>0</v>
      </c>
      <c r="BO993" s="14">
        <f t="shared" si="368"/>
        <v>0</v>
      </c>
      <c r="BQ993" s="14">
        <f t="shared" si="369"/>
        <v>0</v>
      </c>
      <c r="BS993" s="14">
        <f t="shared" si="370"/>
        <v>0</v>
      </c>
      <c r="BU993" s="14">
        <f t="shared" si="371"/>
        <v>0</v>
      </c>
      <c r="BW993" s="14">
        <f t="shared" si="372"/>
        <v>0</v>
      </c>
      <c r="BY993" s="14">
        <f t="shared" si="373"/>
        <v>0</v>
      </c>
      <c r="CA993" s="14">
        <f t="shared" si="374"/>
        <v>0</v>
      </c>
      <c r="CC993" s="14">
        <f t="shared" si="375"/>
        <v>0</v>
      </c>
      <c r="CE993" s="14">
        <f t="shared" si="376"/>
        <v>0</v>
      </c>
      <c r="CG993" s="14">
        <f t="shared" si="377"/>
        <v>0</v>
      </c>
      <c r="CI993" s="14">
        <f t="shared" si="378"/>
        <v>0</v>
      </c>
      <c r="CK993" s="14">
        <f t="shared" si="379"/>
        <v>0</v>
      </c>
      <c r="CM993" s="14">
        <f t="shared" si="380"/>
        <v>0</v>
      </c>
      <c r="CO993" s="14">
        <f t="shared" si="381"/>
        <v>0</v>
      </c>
      <c r="CQ993" s="14">
        <f t="shared" si="382"/>
        <v>0</v>
      </c>
      <c r="CS993" s="14">
        <f t="shared" si="383"/>
        <v>0</v>
      </c>
    </row>
    <row r="994" spans="2:97" x14ac:dyDescent="0.35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6" t="s">
        <v>1473</v>
      </c>
      <c r="AY994" s="14">
        <f t="shared" si="360"/>
        <v>0</v>
      </c>
      <c r="BA994" s="14">
        <f t="shared" si="361"/>
        <v>0</v>
      </c>
      <c r="BC994" s="14">
        <f t="shared" si="362"/>
        <v>0</v>
      </c>
      <c r="BE994" s="14">
        <f t="shared" si="363"/>
        <v>0</v>
      </c>
      <c r="BG994" s="14">
        <f t="shared" si="364"/>
        <v>0</v>
      </c>
      <c r="BI994" s="14">
        <f t="shared" si="365"/>
        <v>0</v>
      </c>
      <c r="BK994" s="14">
        <f t="shared" si="366"/>
        <v>0</v>
      </c>
      <c r="BM994" s="14">
        <f t="shared" si="367"/>
        <v>0</v>
      </c>
      <c r="BO994" s="14">
        <f t="shared" si="368"/>
        <v>0</v>
      </c>
      <c r="BQ994" s="14">
        <f t="shared" si="369"/>
        <v>0</v>
      </c>
      <c r="BS994" s="14">
        <f t="shared" si="370"/>
        <v>0</v>
      </c>
      <c r="BU994" s="14">
        <f t="shared" si="371"/>
        <v>0</v>
      </c>
      <c r="BW994" s="14">
        <f t="shared" si="372"/>
        <v>0</v>
      </c>
      <c r="BY994" s="14">
        <f t="shared" si="373"/>
        <v>0</v>
      </c>
      <c r="CA994" s="14">
        <f t="shared" si="374"/>
        <v>0</v>
      </c>
      <c r="CC994" s="14">
        <f t="shared" si="375"/>
        <v>0</v>
      </c>
      <c r="CE994" s="14">
        <f t="shared" si="376"/>
        <v>0</v>
      </c>
      <c r="CG994" s="14">
        <f t="shared" si="377"/>
        <v>0</v>
      </c>
      <c r="CI994" s="14">
        <f t="shared" si="378"/>
        <v>0</v>
      </c>
      <c r="CK994" s="14">
        <f t="shared" si="379"/>
        <v>0</v>
      </c>
      <c r="CM994" s="14">
        <f t="shared" si="380"/>
        <v>0</v>
      </c>
      <c r="CO994" s="14">
        <f t="shared" si="381"/>
        <v>0</v>
      </c>
      <c r="CQ994" s="14">
        <f t="shared" si="382"/>
        <v>0</v>
      </c>
      <c r="CS994" s="14">
        <f t="shared" si="383"/>
        <v>0</v>
      </c>
    </row>
    <row r="995" spans="2:97" x14ac:dyDescent="0.3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6" t="s">
        <v>1473</v>
      </c>
      <c r="AY995" s="14">
        <f t="shared" si="360"/>
        <v>0</v>
      </c>
      <c r="BA995" s="14">
        <f t="shared" si="361"/>
        <v>0</v>
      </c>
      <c r="BC995" s="14">
        <f t="shared" si="362"/>
        <v>0</v>
      </c>
      <c r="BE995" s="14">
        <f t="shared" si="363"/>
        <v>0</v>
      </c>
      <c r="BG995" s="14">
        <f t="shared" si="364"/>
        <v>0</v>
      </c>
      <c r="BI995" s="14">
        <f t="shared" si="365"/>
        <v>0</v>
      </c>
      <c r="BK995" s="14">
        <f t="shared" si="366"/>
        <v>0</v>
      </c>
      <c r="BM995" s="14">
        <f t="shared" si="367"/>
        <v>0</v>
      </c>
      <c r="BO995" s="14">
        <f t="shared" si="368"/>
        <v>0</v>
      </c>
      <c r="BQ995" s="14">
        <f t="shared" si="369"/>
        <v>0</v>
      </c>
      <c r="BS995" s="14">
        <f t="shared" si="370"/>
        <v>0</v>
      </c>
      <c r="BU995" s="14">
        <f t="shared" si="371"/>
        <v>0</v>
      </c>
      <c r="BW995" s="14">
        <f t="shared" si="372"/>
        <v>0</v>
      </c>
      <c r="BY995" s="14">
        <f t="shared" si="373"/>
        <v>0</v>
      </c>
      <c r="CA995" s="14">
        <f t="shared" si="374"/>
        <v>0</v>
      </c>
      <c r="CC995" s="14">
        <f t="shared" si="375"/>
        <v>0</v>
      </c>
      <c r="CE995" s="14">
        <f t="shared" si="376"/>
        <v>0</v>
      </c>
      <c r="CG995" s="14">
        <f t="shared" si="377"/>
        <v>0</v>
      </c>
      <c r="CI995" s="14">
        <f t="shared" si="378"/>
        <v>0</v>
      </c>
      <c r="CK995" s="14">
        <f t="shared" si="379"/>
        <v>0</v>
      </c>
      <c r="CM995" s="14">
        <f t="shared" si="380"/>
        <v>0</v>
      </c>
      <c r="CO995" s="14">
        <f t="shared" si="381"/>
        <v>0</v>
      </c>
      <c r="CQ995" s="14">
        <f t="shared" si="382"/>
        <v>0</v>
      </c>
      <c r="CS995" s="14">
        <f t="shared" si="383"/>
        <v>0</v>
      </c>
    </row>
    <row r="996" spans="2:97" x14ac:dyDescent="0.35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6" t="s">
        <v>1473</v>
      </c>
      <c r="AY996" s="14">
        <f t="shared" si="360"/>
        <v>0</v>
      </c>
      <c r="BA996" s="14">
        <f t="shared" si="361"/>
        <v>0</v>
      </c>
      <c r="BC996" s="14">
        <f t="shared" si="362"/>
        <v>0</v>
      </c>
      <c r="BE996" s="14">
        <f t="shared" si="363"/>
        <v>0</v>
      </c>
      <c r="BG996" s="14">
        <f t="shared" si="364"/>
        <v>0</v>
      </c>
      <c r="BI996" s="14">
        <f t="shared" si="365"/>
        <v>0</v>
      </c>
      <c r="BK996" s="14">
        <f t="shared" si="366"/>
        <v>0</v>
      </c>
      <c r="BM996" s="14">
        <f t="shared" si="367"/>
        <v>0</v>
      </c>
      <c r="BO996" s="14">
        <f t="shared" si="368"/>
        <v>0</v>
      </c>
      <c r="BQ996" s="14">
        <f t="shared" si="369"/>
        <v>0</v>
      </c>
      <c r="BS996" s="14">
        <f t="shared" si="370"/>
        <v>0</v>
      </c>
      <c r="BU996" s="14">
        <f t="shared" si="371"/>
        <v>0</v>
      </c>
      <c r="BW996" s="14">
        <f t="shared" si="372"/>
        <v>0</v>
      </c>
      <c r="BY996" s="14">
        <f t="shared" si="373"/>
        <v>0</v>
      </c>
      <c r="CA996" s="14">
        <f t="shared" si="374"/>
        <v>0</v>
      </c>
      <c r="CC996" s="14">
        <f t="shared" si="375"/>
        <v>0</v>
      </c>
      <c r="CE996" s="14">
        <f t="shared" si="376"/>
        <v>0</v>
      </c>
      <c r="CG996" s="14">
        <f t="shared" si="377"/>
        <v>0</v>
      </c>
      <c r="CI996" s="14">
        <f t="shared" si="378"/>
        <v>0</v>
      </c>
      <c r="CK996" s="14">
        <f t="shared" si="379"/>
        <v>0</v>
      </c>
      <c r="CM996" s="14">
        <f t="shared" si="380"/>
        <v>0</v>
      </c>
      <c r="CO996" s="14">
        <f t="shared" si="381"/>
        <v>0</v>
      </c>
      <c r="CQ996" s="14">
        <f t="shared" si="382"/>
        <v>0</v>
      </c>
      <c r="CS996" s="14">
        <f t="shared" si="383"/>
        <v>0</v>
      </c>
    </row>
    <row r="997" spans="2:97" x14ac:dyDescent="0.35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6" t="s">
        <v>1473</v>
      </c>
      <c r="AY997" s="14">
        <f t="shared" si="360"/>
        <v>0</v>
      </c>
      <c r="BA997" s="14">
        <f t="shared" si="361"/>
        <v>0</v>
      </c>
      <c r="BC997" s="14">
        <f t="shared" si="362"/>
        <v>0</v>
      </c>
      <c r="BE997" s="14">
        <f t="shared" si="363"/>
        <v>0</v>
      </c>
      <c r="BG997" s="14">
        <f t="shared" si="364"/>
        <v>0</v>
      </c>
      <c r="BI997" s="14">
        <f t="shared" si="365"/>
        <v>0</v>
      </c>
      <c r="BK997" s="14">
        <f t="shared" si="366"/>
        <v>0</v>
      </c>
      <c r="BM997" s="14">
        <f t="shared" si="367"/>
        <v>0</v>
      </c>
      <c r="BO997" s="14">
        <f t="shared" si="368"/>
        <v>0</v>
      </c>
      <c r="BQ997" s="14">
        <f t="shared" si="369"/>
        <v>0</v>
      </c>
      <c r="BS997" s="14">
        <f t="shared" si="370"/>
        <v>0</v>
      </c>
      <c r="BU997" s="14">
        <f t="shared" si="371"/>
        <v>0</v>
      </c>
      <c r="BW997" s="14">
        <f t="shared" si="372"/>
        <v>0</v>
      </c>
      <c r="BY997" s="14">
        <f t="shared" si="373"/>
        <v>0</v>
      </c>
      <c r="CA997" s="14">
        <f t="shared" si="374"/>
        <v>0</v>
      </c>
      <c r="CC997" s="14">
        <f t="shared" si="375"/>
        <v>0</v>
      </c>
      <c r="CE997" s="14">
        <f t="shared" si="376"/>
        <v>0</v>
      </c>
      <c r="CG997" s="14">
        <f t="shared" si="377"/>
        <v>0</v>
      </c>
      <c r="CI997" s="14">
        <f t="shared" si="378"/>
        <v>0</v>
      </c>
      <c r="CK997" s="14">
        <f t="shared" si="379"/>
        <v>0</v>
      </c>
      <c r="CM997" s="14">
        <f t="shared" si="380"/>
        <v>0</v>
      </c>
      <c r="CO997" s="14">
        <f t="shared" si="381"/>
        <v>0</v>
      </c>
      <c r="CQ997" s="14">
        <f t="shared" si="382"/>
        <v>0</v>
      </c>
      <c r="CS997" s="14">
        <f t="shared" si="383"/>
        <v>0</v>
      </c>
    </row>
    <row r="998" spans="2:97" x14ac:dyDescent="0.35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6" t="s">
        <v>1473</v>
      </c>
      <c r="AY998" s="14">
        <f t="shared" si="360"/>
        <v>0</v>
      </c>
      <c r="BA998" s="14">
        <f t="shared" si="361"/>
        <v>0</v>
      </c>
      <c r="BC998" s="14">
        <f t="shared" si="362"/>
        <v>0</v>
      </c>
      <c r="BE998" s="14">
        <f t="shared" si="363"/>
        <v>0</v>
      </c>
      <c r="BG998" s="14">
        <f t="shared" si="364"/>
        <v>0</v>
      </c>
      <c r="BI998" s="14">
        <f t="shared" si="365"/>
        <v>0</v>
      </c>
      <c r="BK998" s="14">
        <f t="shared" si="366"/>
        <v>0</v>
      </c>
      <c r="BM998" s="14">
        <f t="shared" si="367"/>
        <v>0</v>
      </c>
      <c r="BO998" s="14">
        <f t="shared" si="368"/>
        <v>0</v>
      </c>
      <c r="BQ998" s="14">
        <f t="shared" si="369"/>
        <v>0</v>
      </c>
      <c r="BS998" s="14">
        <f t="shared" si="370"/>
        <v>0</v>
      </c>
      <c r="BU998" s="14">
        <f t="shared" si="371"/>
        <v>0</v>
      </c>
      <c r="BW998" s="14">
        <f t="shared" si="372"/>
        <v>0</v>
      </c>
      <c r="BY998" s="14">
        <f t="shared" si="373"/>
        <v>0</v>
      </c>
      <c r="CA998" s="14">
        <f t="shared" si="374"/>
        <v>0</v>
      </c>
      <c r="CC998" s="14">
        <f t="shared" si="375"/>
        <v>0</v>
      </c>
      <c r="CE998" s="14">
        <f t="shared" si="376"/>
        <v>0</v>
      </c>
      <c r="CG998" s="14">
        <f t="shared" si="377"/>
        <v>0</v>
      </c>
      <c r="CI998" s="14">
        <f t="shared" si="378"/>
        <v>0</v>
      </c>
      <c r="CK998" s="14">
        <f t="shared" si="379"/>
        <v>0</v>
      </c>
      <c r="CM998" s="14">
        <f t="shared" si="380"/>
        <v>0</v>
      </c>
      <c r="CO998" s="14">
        <f t="shared" si="381"/>
        <v>0</v>
      </c>
      <c r="CQ998" s="14">
        <f t="shared" si="382"/>
        <v>0</v>
      </c>
      <c r="CS998" s="14">
        <f t="shared" si="383"/>
        <v>0</v>
      </c>
    </row>
    <row r="999" spans="2:97" x14ac:dyDescent="0.35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6" t="s">
        <v>1473</v>
      </c>
      <c r="AY999" s="14">
        <f t="shared" si="360"/>
        <v>0</v>
      </c>
      <c r="BA999" s="14">
        <f t="shared" si="361"/>
        <v>0</v>
      </c>
      <c r="BC999" s="14">
        <f t="shared" si="362"/>
        <v>0</v>
      </c>
      <c r="BE999" s="14">
        <f t="shared" si="363"/>
        <v>0</v>
      </c>
      <c r="BG999" s="14">
        <f t="shared" si="364"/>
        <v>0</v>
      </c>
      <c r="BI999" s="14">
        <f t="shared" si="365"/>
        <v>0</v>
      </c>
      <c r="BK999" s="14">
        <f t="shared" si="366"/>
        <v>0</v>
      </c>
      <c r="BM999" s="14">
        <f t="shared" si="367"/>
        <v>0</v>
      </c>
      <c r="BO999" s="14">
        <f t="shared" si="368"/>
        <v>0</v>
      </c>
      <c r="BQ999" s="14">
        <f t="shared" si="369"/>
        <v>0</v>
      </c>
      <c r="BS999" s="14">
        <f t="shared" si="370"/>
        <v>0</v>
      </c>
      <c r="BU999" s="14">
        <f t="shared" si="371"/>
        <v>0</v>
      </c>
      <c r="BW999" s="14">
        <f t="shared" si="372"/>
        <v>0</v>
      </c>
      <c r="BY999" s="14">
        <f t="shared" si="373"/>
        <v>0</v>
      </c>
      <c r="CA999" s="14">
        <f t="shared" si="374"/>
        <v>0</v>
      </c>
      <c r="CC999" s="14">
        <f t="shared" si="375"/>
        <v>0</v>
      </c>
      <c r="CE999" s="14">
        <f t="shared" si="376"/>
        <v>0</v>
      </c>
      <c r="CG999" s="14">
        <f t="shared" si="377"/>
        <v>0</v>
      </c>
      <c r="CI999" s="14">
        <f t="shared" si="378"/>
        <v>0</v>
      </c>
      <c r="CK999" s="14">
        <f t="shared" si="379"/>
        <v>0</v>
      </c>
      <c r="CM999" s="14">
        <f t="shared" si="380"/>
        <v>0</v>
      </c>
      <c r="CO999" s="14">
        <f t="shared" si="381"/>
        <v>0</v>
      </c>
      <c r="CQ999" s="14">
        <f t="shared" si="382"/>
        <v>0</v>
      </c>
      <c r="CS999" s="14">
        <f t="shared" si="383"/>
        <v>0</v>
      </c>
    </row>
    <row r="1000" spans="2:97" x14ac:dyDescent="0.35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6" t="s">
        <v>1473</v>
      </c>
      <c r="AY1000" s="14">
        <f t="shared" si="360"/>
        <v>0</v>
      </c>
      <c r="BA1000" s="14">
        <f t="shared" si="361"/>
        <v>0</v>
      </c>
      <c r="BC1000" s="14">
        <f t="shared" si="362"/>
        <v>0</v>
      </c>
      <c r="BE1000" s="14">
        <f t="shared" si="363"/>
        <v>0</v>
      </c>
      <c r="BG1000" s="14">
        <f t="shared" si="364"/>
        <v>0</v>
      </c>
      <c r="BI1000" s="14">
        <f t="shared" si="365"/>
        <v>0</v>
      </c>
      <c r="BK1000" s="14">
        <f t="shared" si="366"/>
        <v>0</v>
      </c>
      <c r="BM1000" s="14">
        <f t="shared" si="367"/>
        <v>0</v>
      </c>
      <c r="BO1000" s="14">
        <f t="shared" si="368"/>
        <v>0</v>
      </c>
      <c r="BQ1000" s="14">
        <f t="shared" si="369"/>
        <v>0</v>
      </c>
      <c r="BS1000" s="14">
        <f t="shared" si="370"/>
        <v>0</v>
      </c>
      <c r="BU1000" s="14">
        <f t="shared" si="371"/>
        <v>0</v>
      </c>
      <c r="BW1000" s="14">
        <f t="shared" si="372"/>
        <v>0</v>
      </c>
      <c r="BY1000" s="14">
        <f t="shared" si="373"/>
        <v>0</v>
      </c>
      <c r="CA1000" s="14">
        <f t="shared" si="374"/>
        <v>0</v>
      </c>
      <c r="CC1000" s="14">
        <f t="shared" si="375"/>
        <v>0</v>
      </c>
      <c r="CE1000" s="14">
        <f t="shared" si="376"/>
        <v>0</v>
      </c>
      <c r="CG1000" s="14">
        <f t="shared" si="377"/>
        <v>0</v>
      </c>
      <c r="CI1000" s="14">
        <f t="shared" si="378"/>
        <v>0</v>
      </c>
      <c r="CK1000" s="14">
        <f t="shared" si="379"/>
        <v>0</v>
      </c>
      <c r="CM1000" s="14">
        <f t="shared" si="380"/>
        <v>0</v>
      </c>
      <c r="CO1000" s="14">
        <f t="shared" si="381"/>
        <v>0</v>
      </c>
      <c r="CQ1000" s="14">
        <f t="shared" si="382"/>
        <v>0</v>
      </c>
      <c r="CS1000" s="14">
        <f t="shared" si="383"/>
        <v>0</v>
      </c>
    </row>
    <row r="1001" spans="2:97" x14ac:dyDescent="0.35"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6" t="s">
        <v>1473</v>
      </c>
      <c r="AY1001" s="14">
        <f t="shared" si="360"/>
        <v>0</v>
      </c>
      <c r="BA1001" s="14">
        <f t="shared" si="361"/>
        <v>0</v>
      </c>
      <c r="BC1001" s="14">
        <f t="shared" si="362"/>
        <v>0</v>
      </c>
      <c r="BE1001" s="14">
        <f t="shared" si="363"/>
        <v>0</v>
      </c>
      <c r="BG1001" s="14">
        <f t="shared" si="364"/>
        <v>0</v>
      </c>
      <c r="BI1001" s="14">
        <f t="shared" si="365"/>
        <v>0</v>
      </c>
      <c r="BK1001" s="14">
        <f t="shared" si="366"/>
        <v>0</v>
      </c>
      <c r="BM1001" s="14">
        <f t="shared" si="367"/>
        <v>0</v>
      </c>
      <c r="BO1001" s="14">
        <f t="shared" si="368"/>
        <v>0</v>
      </c>
      <c r="BQ1001" s="14">
        <f t="shared" si="369"/>
        <v>0</v>
      </c>
      <c r="BS1001" s="14">
        <f t="shared" si="370"/>
        <v>0</v>
      </c>
      <c r="BU1001" s="14">
        <f t="shared" si="371"/>
        <v>0</v>
      </c>
      <c r="BW1001" s="14">
        <f t="shared" si="372"/>
        <v>0</v>
      </c>
      <c r="BY1001" s="14">
        <f t="shared" si="373"/>
        <v>0</v>
      </c>
      <c r="CA1001" s="14">
        <f t="shared" si="374"/>
        <v>0</v>
      </c>
      <c r="CC1001" s="14">
        <f t="shared" si="375"/>
        <v>0</v>
      </c>
      <c r="CE1001" s="14">
        <f t="shared" si="376"/>
        <v>0</v>
      </c>
      <c r="CG1001" s="14">
        <f t="shared" si="377"/>
        <v>0</v>
      </c>
      <c r="CI1001" s="14">
        <f t="shared" si="378"/>
        <v>0</v>
      </c>
      <c r="CK1001" s="14">
        <f t="shared" si="379"/>
        <v>0</v>
      </c>
      <c r="CM1001" s="14">
        <f t="shared" si="380"/>
        <v>0</v>
      </c>
      <c r="CO1001" s="14">
        <f t="shared" si="381"/>
        <v>0</v>
      </c>
      <c r="CQ1001" s="14">
        <f t="shared" si="382"/>
        <v>0</v>
      </c>
      <c r="CS1001" s="14">
        <f t="shared" si="383"/>
        <v>0</v>
      </c>
    </row>
    <row r="1002" spans="2:97" x14ac:dyDescent="0.35"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6" t="s">
        <v>1473</v>
      </c>
      <c r="AY1002" s="14">
        <f t="shared" si="360"/>
        <v>0</v>
      </c>
      <c r="BA1002" s="14">
        <f t="shared" si="361"/>
        <v>0</v>
      </c>
      <c r="BC1002" s="14">
        <f t="shared" si="362"/>
        <v>0</v>
      </c>
      <c r="BE1002" s="14">
        <f t="shared" si="363"/>
        <v>0</v>
      </c>
      <c r="BG1002" s="14">
        <f t="shared" si="364"/>
        <v>0</v>
      </c>
      <c r="BI1002" s="14">
        <f t="shared" si="365"/>
        <v>0</v>
      </c>
      <c r="BK1002" s="14">
        <f t="shared" si="366"/>
        <v>0</v>
      </c>
      <c r="BM1002" s="14">
        <f t="shared" si="367"/>
        <v>0</v>
      </c>
      <c r="BO1002" s="14">
        <f t="shared" si="368"/>
        <v>0</v>
      </c>
      <c r="BQ1002" s="14">
        <f t="shared" si="369"/>
        <v>0</v>
      </c>
      <c r="BS1002" s="14">
        <f t="shared" si="370"/>
        <v>0</v>
      </c>
      <c r="BU1002" s="14">
        <f t="shared" si="371"/>
        <v>0</v>
      </c>
      <c r="BW1002" s="14">
        <f t="shared" si="372"/>
        <v>0</v>
      </c>
      <c r="BY1002" s="14">
        <f t="shared" si="373"/>
        <v>0</v>
      </c>
      <c r="CA1002" s="14">
        <f t="shared" si="374"/>
        <v>0</v>
      </c>
      <c r="CC1002" s="14">
        <f t="shared" si="375"/>
        <v>0</v>
      </c>
      <c r="CE1002" s="14">
        <f t="shared" si="376"/>
        <v>0</v>
      </c>
      <c r="CG1002" s="14">
        <f t="shared" si="377"/>
        <v>0</v>
      </c>
      <c r="CI1002" s="14">
        <f t="shared" si="378"/>
        <v>0</v>
      </c>
      <c r="CK1002" s="14">
        <f t="shared" si="379"/>
        <v>0</v>
      </c>
      <c r="CM1002" s="14">
        <f t="shared" si="380"/>
        <v>0</v>
      </c>
      <c r="CO1002" s="14">
        <f t="shared" si="381"/>
        <v>0</v>
      </c>
      <c r="CQ1002" s="14">
        <f t="shared" si="382"/>
        <v>0</v>
      </c>
      <c r="CS1002" s="14">
        <f t="shared" si="383"/>
        <v>0</v>
      </c>
    </row>
    <row r="1003" spans="2:97" x14ac:dyDescent="0.35"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6" t="s">
        <v>1473</v>
      </c>
      <c r="AY1003" s="14">
        <f t="shared" si="360"/>
        <v>0</v>
      </c>
      <c r="BA1003" s="14">
        <f t="shared" si="361"/>
        <v>0</v>
      </c>
      <c r="BC1003" s="14">
        <f t="shared" si="362"/>
        <v>0</v>
      </c>
      <c r="BE1003" s="14">
        <f t="shared" si="363"/>
        <v>0</v>
      </c>
      <c r="BG1003" s="14">
        <f t="shared" si="364"/>
        <v>0</v>
      </c>
      <c r="BI1003" s="14">
        <f t="shared" si="365"/>
        <v>0</v>
      </c>
      <c r="BK1003" s="14">
        <f t="shared" si="366"/>
        <v>0</v>
      </c>
      <c r="BM1003" s="14">
        <f t="shared" si="367"/>
        <v>0</v>
      </c>
      <c r="BO1003" s="14">
        <f t="shared" si="368"/>
        <v>0</v>
      </c>
      <c r="BQ1003" s="14">
        <f t="shared" si="369"/>
        <v>0</v>
      </c>
      <c r="BS1003" s="14">
        <f t="shared" si="370"/>
        <v>0</v>
      </c>
      <c r="BU1003" s="14">
        <f t="shared" si="371"/>
        <v>0</v>
      </c>
      <c r="BW1003" s="14">
        <f t="shared" si="372"/>
        <v>0</v>
      </c>
      <c r="BY1003" s="14">
        <f t="shared" si="373"/>
        <v>0</v>
      </c>
      <c r="CA1003" s="14">
        <f t="shared" si="374"/>
        <v>0</v>
      </c>
      <c r="CC1003" s="14">
        <f t="shared" si="375"/>
        <v>0</v>
      </c>
      <c r="CE1003" s="14">
        <f t="shared" si="376"/>
        <v>0</v>
      </c>
      <c r="CG1003" s="14">
        <f t="shared" si="377"/>
        <v>0</v>
      </c>
      <c r="CI1003" s="14">
        <f t="shared" si="378"/>
        <v>0</v>
      </c>
      <c r="CK1003" s="14">
        <f t="shared" si="379"/>
        <v>0</v>
      </c>
      <c r="CM1003" s="14">
        <f t="shared" si="380"/>
        <v>0</v>
      </c>
      <c r="CO1003" s="14">
        <f t="shared" si="381"/>
        <v>0</v>
      </c>
      <c r="CQ1003" s="14">
        <f t="shared" si="382"/>
        <v>0</v>
      </c>
      <c r="CS1003" s="14">
        <f t="shared" si="383"/>
        <v>0</v>
      </c>
    </row>
    <row r="1004" spans="2:97" x14ac:dyDescent="0.35"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  <c r="AX1004" s="16" t="s">
        <v>1473</v>
      </c>
      <c r="AY1004" s="14">
        <f t="shared" si="360"/>
        <v>0</v>
      </c>
      <c r="BA1004" s="14">
        <f t="shared" si="361"/>
        <v>0</v>
      </c>
      <c r="BC1004" s="14">
        <f t="shared" si="362"/>
        <v>0</v>
      </c>
      <c r="BE1004" s="14">
        <f t="shared" si="363"/>
        <v>0</v>
      </c>
      <c r="BG1004" s="14">
        <f t="shared" si="364"/>
        <v>0</v>
      </c>
      <c r="BI1004" s="14">
        <f t="shared" si="365"/>
        <v>0</v>
      </c>
      <c r="BK1004" s="14">
        <f t="shared" si="366"/>
        <v>0</v>
      </c>
      <c r="BM1004" s="14">
        <f t="shared" si="367"/>
        <v>0</v>
      </c>
      <c r="BO1004" s="14">
        <f t="shared" si="368"/>
        <v>0</v>
      </c>
      <c r="BQ1004" s="14">
        <f t="shared" si="369"/>
        <v>0</v>
      </c>
      <c r="BS1004" s="14">
        <f t="shared" si="370"/>
        <v>0</v>
      </c>
      <c r="BU1004" s="14">
        <f t="shared" si="371"/>
        <v>0</v>
      </c>
      <c r="BW1004" s="14">
        <f t="shared" si="372"/>
        <v>0</v>
      </c>
      <c r="BY1004" s="14">
        <f t="shared" si="373"/>
        <v>0</v>
      </c>
      <c r="CA1004" s="14">
        <f t="shared" si="374"/>
        <v>0</v>
      </c>
      <c r="CC1004" s="14">
        <f t="shared" si="375"/>
        <v>0</v>
      </c>
      <c r="CE1004" s="14">
        <f t="shared" si="376"/>
        <v>0</v>
      </c>
      <c r="CG1004" s="14">
        <f t="shared" si="377"/>
        <v>0</v>
      </c>
      <c r="CI1004" s="14">
        <f t="shared" si="378"/>
        <v>0</v>
      </c>
      <c r="CK1004" s="14">
        <f t="shared" si="379"/>
        <v>0</v>
      </c>
      <c r="CM1004" s="14">
        <f t="shared" si="380"/>
        <v>0</v>
      </c>
      <c r="CO1004" s="14">
        <f t="shared" si="381"/>
        <v>0</v>
      </c>
      <c r="CQ1004" s="14">
        <f t="shared" si="382"/>
        <v>0</v>
      </c>
      <c r="CS1004" s="14">
        <f t="shared" si="383"/>
        <v>0</v>
      </c>
    </row>
    <row r="1005" spans="2:97" x14ac:dyDescent="0.35"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6" t="s">
        <v>1473</v>
      </c>
      <c r="AY1005" s="14">
        <f t="shared" si="360"/>
        <v>0</v>
      </c>
      <c r="BA1005" s="14">
        <f t="shared" si="361"/>
        <v>0</v>
      </c>
      <c r="BC1005" s="14">
        <f t="shared" si="362"/>
        <v>0</v>
      </c>
      <c r="BE1005" s="14">
        <f t="shared" si="363"/>
        <v>0</v>
      </c>
      <c r="BG1005" s="14">
        <f t="shared" si="364"/>
        <v>0</v>
      </c>
      <c r="BI1005" s="14">
        <f t="shared" si="365"/>
        <v>0</v>
      </c>
      <c r="BK1005" s="14">
        <f t="shared" si="366"/>
        <v>0</v>
      </c>
      <c r="BM1005" s="14">
        <f t="shared" si="367"/>
        <v>0</v>
      </c>
      <c r="BO1005" s="14">
        <f t="shared" si="368"/>
        <v>0</v>
      </c>
      <c r="BQ1005" s="14">
        <f t="shared" si="369"/>
        <v>0</v>
      </c>
      <c r="BS1005" s="14">
        <f t="shared" si="370"/>
        <v>0</v>
      </c>
      <c r="BU1005" s="14">
        <f t="shared" si="371"/>
        <v>0</v>
      </c>
      <c r="BW1005" s="14">
        <f t="shared" si="372"/>
        <v>0</v>
      </c>
      <c r="BY1005" s="14">
        <f t="shared" si="373"/>
        <v>0</v>
      </c>
      <c r="CA1005" s="14">
        <f t="shared" si="374"/>
        <v>0</v>
      </c>
      <c r="CC1005" s="14">
        <f t="shared" si="375"/>
        <v>0</v>
      </c>
      <c r="CE1005" s="14">
        <f t="shared" si="376"/>
        <v>0</v>
      </c>
      <c r="CG1005" s="14">
        <f t="shared" si="377"/>
        <v>0</v>
      </c>
      <c r="CI1005" s="14">
        <f t="shared" si="378"/>
        <v>0</v>
      </c>
      <c r="CK1005" s="14">
        <f t="shared" si="379"/>
        <v>0</v>
      </c>
      <c r="CM1005" s="14">
        <f t="shared" si="380"/>
        <v>0</v>
      </c>
      <c r="CO1005" s="14">
        <f t="shared" si="381"/>
        <v>0</v>
      </c>
      <c r="CQ1005" s="14">
        <f t="shared" si="382"/>
        <v>0</v>
      </c>
      <c r="CS1005" s="14">
        <f t="shared" si="383"/>
        <v>0</v>
      </c>
    </row>
    <row r="1006" spans="2:97" x14ac:dyDescent="0.35"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6" t="s">
        <v>1473</v>
      </c>
      <c r="AY1006" s="14">
        <f t="shared" si="360"/>
        <v>0</v>
      </c>
      <c r="BA1006" s="14">
        <f t="shared" si="361"/>
        <v>0</v>
      </c>
      <c r="BC1006" s="14">
        <f t="shared" si="362"/>
        <v>0</v>
      </c>
      <c r="BE1006" s="14">
        <f t="shared" si="363"/>
        <v>0</v>
      </c>
      <c r="BG1006" s="14">
        <f t="shared" si="364"/>
        <v>0</v>
      </c>
      <c r="BI1006" s="14">
        <f t="shared" si="365"/>
        <v>0</v>
      </c>
      <c r="BK1006" s="14">
        <f t="shared" si="366"/>
        <v>0</v>
      </c>
      <c r="BM1006" s="14">
        <f t="shared" si="367"/>
        <v>0</v>
      </c>
      <c r="BO1006" s="14">
        <f t="shared" si="368"/>
        <v>0</v>
      </c>
      <c r="BQ1006" s="14">
        <f t="shared" si="369"/>
        <v>0</v>
      </c>
      <c r="BS1006" s="14">
        <f t="shared" si="370"/>
        <v>0</v>
      </c>
      <c r="BU1006" s="14">
        <f t="shared" si="371"/>
        <v>0</v>
      </c>
      <c r="BW1006" s="14">
        <f t="shared" si="372"/>
        <v>0</v>
      </c>
      <c r="BY1006" s="14">
        <f t="shared" si="373"/>
        <v>0</v>
      </c>
      <c r="CA1006" s="14">
        <f t="shared" si="374"/>
        <v>0</v>
      </c>
      <c r="CC1006" s="14">
        <f t="shared" si="375"/>
        <v>0</v>
      </c>
      <c r="CE1006" s="14">
        <f t="shared" si="376"/>
        <v>0</v>
      </c>
      <c r="CG1006" s="14">
        <f t="shared" si="377"/>
        <v>0</v>
      </c>
      <c r="CI1006" s="14">
        <f t="shared" si="378"/>
        <v>0</v>
      </c>
      <c r="CK1006" s="14">
        <f t="shared" si="379"/>
        <v>0</v>
      </c>
      <c r="CM1006" s="14">
        <f t="shared" si="380"/>
        <v>0</v>
      </c>
      <c r="CO1006" s="14">
        <f t="shared" si="381"/>
        <v>0</v>
      </c>
      <c r="CQ1006" s="14">
        <f t="shared" si="382"/>
        <v>0</v>
      </c>
      <c r="CS1006" s="14">
        <f t="shared" si="383"/>
        <v>0</v>
      </c>
    </row>
    <row r="1007" spans="2:97" x14ac:dyDescent="0.35"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  <c r="AV1007" s="15"/>
      <c r="AW1007" s="15"/>
      <c r="AX1007" s="16" t="s">
        <v>1473</v>
      </c>
      <c r="AY1007" s="14">
        <f t="shared" si="360"/>
        <v>0</v>
      </c>
      <c r="BA1007" s="14">
        <f t="shared" si="361"/>
        <v>0</v>
      </c>
      <c r="BC1007" s="14">
        <f t="shared" si="362"/>
        <v>0</v>
      </c>
      <c r="BE1007" s="14">
        <f t="shared" si="363"/>
        <v>0</v>
      </c>
      <c r="BG1007" s="14">
        <f t="shared" si="364"/>
        <v>0</v>
      </c>
      <c r="BI1007" s="14">
        <f t="shared" si="365"/>
        <v>0</v>
      </c>
      <c r="BK1007" s="14">
        <f t="shared" si="366"/>
        <v>0</v>
      </c>
      <c r="BM1007" s="14">
        <f t="shared" si="367"/>
        <v>0</v>
      </c>
      <c r="BO1007" s="14">
        <f t="shared" si="368"/>
        <v>0</v>
      </c>
      <c r="BQ1007" s="14">
        <f t="shared" si="369"/>
        <v>0</v>
      </c>
      <c r="BS1007" s="14">
        <f t="shared" si="370"/>
        <v>0</v>
      </c>
      <c r="BU1007" s="14">
        <f t="shared" si="371"/>
        <v>0</v>
      </c>
      <c r="BW1007" s="14">
        <f t="shared" si="372"/>
        <v>0</v>
      </c>
      <c r="BY1007" s="14">
        <f t="shared" si="373"/>
        <v>0</v>
      </c>
      <c r="CA1007" s="14">
        <f t="shared" si="374"/>
        <v>0</v>
      </c>
      <c r="CC1007" s="14">
        <f t="shared" si="375"/>
        <v>0</v>
      </c>
      <c r="CE1007" s="14">
        <f t="shared" si="376"/>
        <v>0</v>
      </c>
      <c r="CG1007" s="14">
        <f t="shared" si="377"/>
        <v>0</v>
      </c>
      <c r="CI1007" s="14">
        <f t="shared" si="378"/>
        <v>0</v>
      </c>
      <c r="CK1007" s="14">
        <f t="shared" si="379"/>
        <v>0</v>
      </c>
      <c r="CM1007" s="14">
        <f t="shared" si="380"/>
        <v>0</v>
      </c>
      <c r="CO1007" s="14">
        <f t="shared" si="381"/>
        <v>0</v>
      </c>
      <c r="CQ1007" s="14">
        <f t="shared" si="382"/>
        <v>0</v>
      </c>
      <c r="CS1007" s="14">
        <f t="shared" si="383"/>
        <v>0</v>
      </c>
    </row>
    <row r="1008" spans="2:97" x14ac:dyDescent="0.35"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  <c r="AV1008" s="15"/>
      <c r="AW1008" s="15"/>
      <c r="AX1008" s="16" t="s">
        <v>1473</v>
      </c>
      <c r="AY1008" s="14">
        <f t="shared" si="360"/>
        <v>0</v>
      </c>
      <c r="BA1008" s="14">
        <f t="shared" si="361"/>
        <v>0</v>
      </c>
      <c r="BC1008" s="14">
        <f t="shared" si="362"/>
        <v>0</v>
      </c>
      <c r="BE1008" s="14">
        <f t="shared" si="363"/>
        <v>0</v>
      </c>
      <c r="BG1008" s="14">
        <f t="shared" si="364"/>
        <v>0</v>
      </c>
      <c r="BI1008" s="14">
        <f t="shared" si="365"/>
        <v>0</v>
      </c>
      <c r="BK1008" s="14">
        <f t="shared" si="366"/>
        <v>0</v>
      </c>
      <c r="BM1008" s="14">
        <f t="shared" si="367"/>
        <v>0</v>
      </c>
      <c r="BO1008" s="14">
        <f t="shared" si="368"/>
        <v>0</v>
      </c>
      <c r="BQ1008" s="14">
        <f t="shared" si="369"/>
        <v>0</v>
      </c>
      <c r="BS1008" s="14">
        <f t="shared" si="370"/>
        <v>0</v>
      </c>
      <c r="BU1008" s="14">
        <f t="shared" si="371"/>
        <v>0</v>
      </c>
      <c r="BW1008" s="14">
        <f t="shared" si="372"/>
        <v>0</v>
      </c>
      <c r="BY1008" s="14">
        <f t="shared" si="373"/>
        <v>0</v>
      </c>
      <c r="CA1008" s="14">
        <f t="shared" si="374"/>
        <v>0</v>
      </c>
      <c r="CC1008" s="14">
        <f t="shared" si="375"/>
        <v>0</v>
      </c>
      <c r="CE1008" s="14">
        <f t="shared" si="376"/>
        <v>0</v>
      </c>
      <c r="CG1008" s="14">
        <f t="shared" si="377"/>
        <v>0</v>
      </c>
      <c r="CI1008" s="14">
        <f t="shared" si="378"/>
        <v>0</v>
      </c>
      <c r="CK1008" s="14">
        <f t="shared" si="379"/>
        <v>0</v>
      </c>
      <c r="CM1008" s="14">
        <f t="shared" si="380"/>
        <v>0</v>
      </c>
      <c r="CO1008" s="14">
        <f t="shared" si="381"/>
        <v>0</v>
      </c>
      <c r="CQ1008" s="14">
        <f t="shared" si="382"/>
        <v>0</v>
      </c>
      <c r="CS1008" s="14">
        <f t="shared" si="383"/>
        <v>0</v>
      </c>
    </row>
    <row r="1009" spans="2:97" x14ac:dyDescent="0.35"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5"/>
      <c r="AQ1009" s="15"/>
      <c r="AR1009" s="15"/>
      <c r="AS1009" s="15"/>
      <c r="AT1009" s="15"/>
      <c r="AU1009" s="15"/>
      <c r="AV1009" s="15"/>
      <c r="AW1009" s="15"/>
      <c r="AX1009" s="16" t="s">
        <v>1473</v>
      </c>
      <c r="AY1009" s="14">
        <f t="shared" si="360"/>
        <v>0</v>
      </c>
      <c r="BA1009" s="14">
        <f t="shared" si="361"/>
        <v>0</v>
      </c>
      <c r="BC1009" s="14">
        <f t="shared" si="362"/>
        <v>0</v>
      </c>
      <c r="BE1009" s="14">
        <f t="shared" si="363"/>
        <v>0</v>
      </c>
      <c r="BG1009" s="14">
        <f t="shared" si="364"/>
        <v>0</v>
      </c>
      <c r="BI1009" s="14">
        <f t="shared" si="365"/>
        <v>0</v>
      </c>
      <c r="BK1009" s="14">
        <f t="shared" si="366"/>
        <v>0</v>
      </c>
      <c r="BM1009" s="14">
        <f t="shared" si="367"/>
        <v>0</v>
      </c>
      <c r="BO1009" s="14">
        <f t="shared" si="368"/>
        <v>0</v>
      </c>
      <c r="BQ1009" s="14">
        <f t="shared" si="369"/>
        <v>0</v>
      </c>
      <c r="BS1009" s="14">
        <f t="shared" si="370"/>
        <v>0</v>
      </c>
      <c r="BU1009" s="14">
        <f t="shared" si="371"/>
        <v>0</v>
      </c>
      <c r="BW1009" s="14">
        <f t="shared" si="372"/>
        <v>0</v>
      </c>
      <c r="BY1009" s="14">
        <f t="shared" si="373"/>
        <v>0</v>
      </c>
      <c r="CA1009" s="14">
        <f t="shared" si="374"/>
        <v>0</v>
      </c>
      <c r="CC1009" s="14">
        <f t="shared" si="375"/>
        <v>0</v>
      </c>
      <c r="CE1009" s="14">
        <f t="shared" si="376"/>
        <v>0</v>
      </c>
      <c r="CG1009" s="14">
        <f t="shared" si="377"/>
        <v>0</v>
      </c>
      <c r="CI1009" s="14">
        <f t="shared" si="378"/>
        <v>0</v>
      </c>
      <c r="CK1009" s="14">
        <f t="shared" si="379"/>
        <v>0</v>
      </c>
      <c r="CM1009" s="14">
        <f t="shared" si="380"/>
        <v>0</v>
      </c>
      <c r="CO1009" s="14">
        <f t="shared" si="381"/>
        <v>0</v>
      </c>
      <c r="CQ1009" s="14">
        <f t="shared" si="382"/>
        <v>0</v>
      </c>
      <c r="CS1009" s="14">
        <f t="shared" si="383"/>
        <v>0</v>
      </c>
    </row>
    <row r="1010" spans="2:97" x14ac:dyDescent="0.35"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  <c r="AX1010" s="16" t="s">
        <v>1473</v>
      </c>
      <c r="AY1010" s="14">
        <f t="shared" si="360"/>
        <v>0</v>
      </c>
      <c r="BA1010" s="14">
        <f t="shared" si="361"/>
        <v>0</v>
      </c>
      <c r="BC1010" s="14">
        <f t="shared" si="362"/>
        <v>0</v>
      </c>
      <c r="BE1010" s="14">
        <f t="shared" si="363"/>
        <v>0</v>
      </c>
      <c r="BG1010" s="14">
        <f t="shared" si="364"/>
        <v>0</v>
      </c>
      <c r="BI1010" s="14">
        <f t="shared" si="365"/>
        <v>0</v>
      </c>
      <c r="BK1010" s="14">
        <f t="shared" si="366"/>
        <v>0</v>
      </c>
      <c r="BM1010" s="14">
        <f t="shared" si="367"/>
        <v>0</v>
      </c>
      <c r="BO1010" s="14">
        <f t="shared" si="368"/>
        <v>0</v>
      </c>
      <c r="BQ1010" s="14">
        <f t="shared" si="369"/>
        <v>0</v>
      </c>
      <c r="BS1010" s="14">
        <f t="shared" si="370"/>
        <v>0</v>
      </c>
      <c r="BU1010" s="14">
        <f t="shared" si="371"/>
        <v>0</v>
      </c>
      <c r="BW1010" s="14">
        <f t="shared" si="372"/>
        <v>0</v>
      </c>
      <c r="BY1010" s="14">
        <f t="shared" si="373"/>
        <v>0</v>
      </c>
      <c r="CA1010" s="14">
        <f t="shared" si="374"/>
        <v>0</v>
      </c>
      <c r="CC1010" s="14">
        <f t="shared" si="375"/>
        <v>0</v>
      </c>
      <c r="CE1010" s="14">
        <f t="shared" si="376"/>
        <v>0</v>
      </c>
      <c r="CG1010" s="14">
        <f t="shared" si="377"/>
        <v>0</v>
      </c>
      <c r="CI1010" s="14">
        <f t="shared" si="378"/>
        <v>0</v>
      </c>
      <c r="CK1010" s="14">
        <f t="shared" si="379"/>
        <v>0</v>
      </c>
      <c r="CM1010" s="14">
        <f t="shared" si="380"/>
        <v>0</v>
      </c>
      <c r="CO1010" s="14">
        <f t="shared" si="381"/>
        <v>0</v>
      </c>
      <c r="CQ1010" s="14">
        <f t="shared" si="382"/>
        <v>0</v>
      </c>
      <c r="CS1010" s="14">
        <f t="shared" si="383"/>
        <v>0</v>
      </c>
    </row>
    <row r="1011" spans="2:97" x14ac:dyDescent="0.35"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  <c r="AX1011" s="16" t="s">
        <v>1473</v>
      </c>
      <c r="AY1011" s="14">
        <f t="shared" si="360"/>
        <v>0</v>
      </c>
      <c r="BA1011" s="14">
        <f t="shared" si="361"/>
        <v>0</v>
      </c>
      <c r="BC1011" s="14">
        <f t="shared" si="362"/>
        <v>0</v>
      </c>
      <c r="BE1011" s="14">
        <f t="shared" si="363"/>
        <v>0</v>
      </c>
      <c r="BG1011" s="14">
        <f t="shared" si="364"/>
        <v>0</v>
      </c>
      <c r="BI1011" s="14">
        <f t="shared" si="365"/>
        <v>0</v>
      </c>
      <c r="BK1011" s="14">
        <f t="shared" si="366"/>
        <v>0</v>
      </c>
      <c r="BM1011" s="14">
        <f t="shared" si="367"/>
        <v>0</v>
      </c>
      <c r="BO1011" s="14">
        <f t="shared" si="368"/>
        <v>0</v>
      </c>
      <c r="BQ1011" s="14">
        <f t="shared" si="369"/>
        <v>0</v>
      </c>
      <c r="BS1011" s="14">
        <f t="shared" si="370"/>
        <v>0</v>
      </c>
      <c r="BU1011" s="14">
        <f t="shared" si="371"/>
        <v>0</v>
      </c>
      <c r="BW1011" s="14">
        <f t="shared" si="372"/>
        <v>0</v>
      </c>
      <c r="BY1011" s="14">
        <f t="shared" si="373"/>
        <v>0</v>
      </c>
      <c r="CA1011" s="14">
        <f t="shared" si="374"/>
        <v>0</v>
      </c>
      <c r="CC1011" s="14">
        <f t="shared" si="375"/>
        <v>0</v>
      </c>
      <c r="CE1011" s="14">
        <f t="shared" si="376"/>
        <v>0</v>
      </c>
      <c r="CG1011" s="14">
        <f t="shared" si="377"/>
        <v>0</v>
      </c>
      <c r="CI1011" s="14">
        <f t="shared" si="378"/>
        <v>0</v>
      </c>
      <c r="CK1011" s="14">
        <f t="shared" si="379"/>
        <v>0</v>
      </c>
      <c r="CM1011" s="14">
        <f t="shared" si="380"/>
        <v>0</v>
      </c>
      <c r="CO1011" s="14">
        <f t="shared" si="381"/>
        <v>0</v>
      </c>
      <c r="CQ1011" s="14">
        <f t="shared" si="382"/>
        <v>0</v>
      </c>
      <c r="CS1011" s="14">
        <f t="shared" si="383"/>
        <v>0</v>
      </c>
    </row>
    <row r="1012" spans="2:97" x14ac:dyDescent="0.35"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  <c r="AX1012" s="16" t="s">
        <v>1473</v>
      </c>
      <c r="AY1012" s="14">
        <f t="shared" si="360"/>
        <v>0</v>
      </c>
      <c r="BA1012" s="14">
        <f t="shared" si="361"/>
        <v>0</v>
      </c>
      <c r="BC1012" s="14">
        <f t="shared" si="362"/>
        <v>0</v>
      </c>
      <c r="BE1012" s="14">
        <f t="shared" si="363"/>
        <v>0</v>
      </c>
      <c r="BG1012" s="14">
        <f t="shared" si="364"/>
        <v>0</v>
      </c>
      <c r="BI1012" s="14">
        <f t="shared" si="365"/>
        <v>0</v>
      </c>
      <c r="BK1012" s="14">
        <f t="shared" si="366"/>
        <v>0</v>
      </c>
      <c r="BM1012" s="14">
        <f t="shared" si="367"/>
        <v>0</v>
      </c>
      <c r="BO1012" s="14">
        <f t="shared" si="368"/>
        <v>0</v>
      </c>
      <c r="BQ1012" s="14">
        <f t="shared" si="369"/>
        <v>0</v>
      </c>
      <c r="BS1012" s="14">
        <f t="shared" si="370"/>
        <v>0</v>
      </c>
      <c r="BU1012" s="14">
        <f t="shared" si="371"/>
        <v>0</v>
      </c>
      <c r="BW1012" s="14">
        <f t="shared" si="372"/>
        <v>0</v>
      </c>
      <c r="BY1012" s="14">
        <f t="shared" si="373"/>
        <v>0</v>
      </c>
      <c r="CA1012" s="14">
        <f t="shared" si="374"/>
        <v>0</v>
      </c>
      <c r="CC1012" s="14">
        <f t="shared" si="375"/>
        <v>0</v>
      </c>
      <c r="CE1012" s="14">
        <f t="shared" si="376"/>
        <v>0</v>
      </c>
      <c r="CG1012" s="14">
        <f t="shared" si="377"/>
        <v>0</v>
      </c>
      <c r="CI1012" s="14">
        <f t="shared" si="378"/>
        <v>0</v>
      </c>
      <c r="CK1012" s="14">
        <f t="shared" si="379"/>
        <v>0</v>
      </c>
      <c r="CM1012" s="14">
        <f t="shared" si="380"/>
        <v>0</v>
      </c>
      <c r="CO1012" s="14">
        <f t="shared" si="381"/>
        <v>0</v>
      </c>
      <c r="CQ1012" s="14">
        <f t="shared" si="382"/>
        <v>0</v>
      </c>
      <c r="CS1012" s="14">
        <f t="shared" si="383"/>
        <v>0</v>
      </c>
    </row>
    <row r="1013" spans="2:97" x14ac:dyDescent="0.35"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  <c r="AX1013" s="16" t="s">
        <v>1473</v>
      </c>
      <c r="AY1013" s="14">
        <f t="shared" si="360"/>
        <v>0</v>
      </c>
      <c r="BA1013" s="14">
        <f t="shared" si="361"/>
        <v>0</v>
      </c>
      <c r="BC1013" s="14">
        <f t="shared" si="362"/>
        <v>0</v>
      </c>
      <c r="BE1013" s="14">
        <f t="shared" si="363"/>
        <v>0</v>
      </c>
      <c r="BG1013" s="14">
        <f t="shared" si="364"/>
        <v>0</v>
      </c>
      <c r="BI1013" s="14">
        <f t="shared" si="365"/>
        <v>0</v>
      </c>
      <c r="BK1013" s="14">
        <f t="shared" si="366"/>
        <v>0</v>
      </c>
      <c r="BM1013" s="14">
        <f t="shared" si="367"/>
        <v>0</v>
      </c>
      <c r="BO1013" s="14">
        <f t="shared" si="368"/>
        <v>0</v>
      </c>
      <c r="BQ1013" s="14">
        <f t="shared" si="369"/>
        <v>0</v>
      </c>
      <c r="BS1013" s="14">
        <f t="shared" si="370"/>
        <v>0</v>
      </c>
      <c r="BU1013" s="14">
        <f t="shared" si="371"/>
        <v>0</v>
      </c>
      <c r="BW1013" s="14">
        <f t="shared" si="372"/>
        <v>0</v>
      </c>
      <c r="BY1013" s="14">
        <f t="shared" si="373"/>
        <v>0</v>
      </c>
      <c r="CA1013" s="14">
        <f t="shared" si="374"/>
        <v>0</v>
      </c>
      <c r="CC1013" s="14">
        <f t="shared" si="375"/>
        <v>0</v>
      </c>
      <c r="CE1013" s="14">
        <f t="shared" si="376"/>
        <v>0</v>
      </c>
      <c r="CG1013" s="14">
        <f t="shared" si="377"/>
        <v>0</v>
      </c>
      <c r="CI1013" s="14">
        <f t="shared" si="378"/>
        <v>0</v>
      </c>
      <c r="CK1013" s="14">
        <f t="shared" si="379"/>
        <v>0</v>
      </c>
      <c r="CM1013" s="14">
        <f t="shared" si="380"/>
        <v>0</v>
      </c>
      <c r="CO1013" s="14">
        <f t="shared" si="381"/>
        <v>0</v>
      </c>
      <c r="CQ1013" s="14">
        <f t="shared" si="382"/>
        <v>0</v>
      </c>
      <c r="CS1013" s="14">
        <f t="shared" si="383"/>
        <v>0</v>
      </c>
    </row>
    <row r="1014" spans="2:97" x14ac:dyDescent="0.35"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  <c r="AV1014" s="15"/>
      <c r="AW1014" s="15"/>
      <c r="AX1014" s="16" t="s">
        <v>1473</v>
      </c>
      <c r="AY1014" s="14">
        <f t="shared" si="360"/>
        <v>0</v>
      </c>
      <c r="BA1014" s="14">
        <f t="shared" si="361"/>
        <v>0</v>
      </c>
      <c r="BC1014" s="14">
        <f t="shared" si="362"/>
        <v>0</v>
      </c>
      <c r="BE1014" s="14">
        <f t="shared" si="363"/>
        <v>0</v>
      </c>
      <c r="BG1014" s="14">
        <f t="shared" si="364"/>
        <v>0</v>
      </c>
      <c r="BI1014" s="14">
        <f t="shared" si="365"/>
        <v>0</v>
      </c>
      <c r="BK1014" s="14">
        <f t="shared" si="366"/>
        <v>0</v>
      </c>
      <c r="BM1014" s="14">
        <f t="shared" si="367"/>
        <v>0</v>
      </c>
      <c r="BO1014" s="14">
        <f t="shared" si="368"/>
        <v>0</v>
      </c>
      <c r="BQ1014" s="14">
        <f t="shared" si="369"/>
        <v>0</v>
      </c>
      <c r="BS1014" s="14">
        <f t="shared" si="370"/>
        <v>0</v>
      </c>
      <c r="BU1014" s="14">
        <f t="shared" si="371"/>
        <v>0</v>
      </c>
      <c r="BW1014" s="14">
        <f t="shared" si="372"/>
        <v>0</v>
      </c>
      <c r="BY1014" s="14">
        <f t="shared" si="373"/>
        <v>0</v>
      </c>
      <c r="CA1014" s="14">
        <f t="shared" si="374"/>
        <v>0</v>
      </c>
      <c r="CC1014" s="14">
        <f t="shared" si="375"/>
        <v>0</v>
      </c>
      <c r="CE1014" s="14">
        <f t="shared" si="376"/>
        <v>0</v>
      </c>
      <c r="CG1014" s="14">
        <f t="shared" si="377"/>
        <v>0</v>
      </c>
      <c r="CI1014" s="14">
        <f t="shared" si="378"/>
        <v>0</v>
      </c>
      <c r="CK1014" s="14">
        <f t="shared" si="379"/>
        <v>0</v>
      </c>
      <c r="CM1014" s="14">
        <f t="shared" si="380"/>
        <v>0</v>
      </c>
      <c r="CO1014" s="14">
        <f t="shared" si="381"/>
        <v>0</v>
      </c>
      <c r="CQ1014" s="14">
        <f t="shared" si="382"/>
        <v>0</v>
      </c>
      <c r="CS1014" s="14">
        <f t="shared" si="383"/>
        <v>0</v>
      </c>
    </row>
    <row r="1015" spans="2:97" x14ac:dyDescent="0.35"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  <c r="AM1015" s="15"/>
      <c r="AN1015" s="15"/>
      <c r="AO1015" s="15"/>
      <c r="AP1015" s="15"/>
      <c r="AQ1015" s="15"/>
      <c r="AR1015" s="15"/>
      <c r="AS1015" s="15"/>
      <c r="AT1015" s="15"/>
      <c r="AU1015" s="15"/>
      <c r="AV1015" s="15"/>
      <c r="AW1015" s="15"/>
      <c r="AX1015" s="16" t="s">
        <v>1473</v>
      </c>
      <c r="AY1015" s="14">
        <f t="shared" si="360"/>
        <v>0</v>
      </c>
      <c r="BA1015" s="14">
        <f t="shared" si="361"/>
        <v>0</v>
      </c>
      <c r="BC1015" s="14">
        <f t="shared" si="362"/>
        <v>0</v>
      </c>
      <c r="BE1015" s="14">
        <f t="shared" si="363"/>
        <v>0</v>
      </c>
      <c r="BG1015" s="14">
        <f t="shared" si="364"/>
        <v>0</v>
      </c>
      <c r="BI1015" s="14">
        <f t="shared" si="365"/>
        <v>0</v>
      </c>
      <c r="BK1015" s="14">
        <f t="shared" si="366"/>
        <v>0</v>
      </c>
      <c r="BM1015" s="14">
        <f t="shared" si="367"/>
        <v>0</v>
      </c>
      <c r="BO1015" s="14">
        <f t="shared" si="368"/>
        <v>0</v>
      </c>
      <c r="BQ1015" s="14">
        <f t="shared" si="369"/>
        <v>0</v>
      </c>
      <c r="BS1015" s="14">
        <f t="shared" si="370"/>
        <v>0</v>
      </c>
      <c r="BU1015" s="14">
        <f t="shared" si="371"/>
        <v>0</v>
      </c>
      <c r="BW1015" s="14">
        <f t="shared" si="372"/>
        <v>0</v>
      </c>
      <c r="BY1015" s="14">
        <f t="shared" si="373"/>
        <v>0</v>
      </c>
      <c r="CA1015" s="14">
        <f t="shared" si="374"/>
        <v>0</v>
      </c>
      <c r="CC1015" s="14">
        <f t="shared" si="375"/>
        <v>0</v>
      </c>
      <c r="CE1015" s="14">
        <f t="shared" si="376"/>
        <v>0</v>
      </c>
      <c r="CG1015" s="14">
        <f t="shared" si="377"/>
        <v>0</v>
      </c>
      <c r="CI1015" s="14">
        <f t="shared" si="378"/>
        <v>0</v>
      </c>
      <c r="CK1015" s="14">
        <f t="shared" si="379"/>
        <v>0</v>
      </c>
      <c r="CM1015" s="14">
        <f t="shared" si="380"/>
        <v>0</v>
      </c>
      <c r="CO1015" s="14">
        <f t="shared" si="381"/>
        <v>0</v>
      </c>
      <c r="CQ1015" s="14">
        <f t="shared" si="382"/>
        <v>0</v>
      </c>
      <c r="CS1015" s="14">
        <f t="shared" si="383"/>
        <v>0</v>
      </c>
    </row>
    <row r="1016" spans="2:97" x14ac:dyDescent="0.35"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  <c r="AX1016" s="16" t="s">
        <v>1473</v>
      </c>
      <c r="AY1016" s="14">
        <f t="shared" si="360"/>
        <v>0</v>
      </c>
      <c r="BA1016" s="14">
        <f t="shared" si="361"/>
        <v>0</v>
      </c>
      <c r="BC1016" s="14">
        <f t="shared" si="362"/>
        <v>0</v>
      </c>
      <c r="BE1016" s="14">
        <f t="shared" si="363"/>
        <v>0</v>
      </c>
      <c r="BG1016" s="14">
        <f t="shared" si="364"/>
        <v>0</v>
      </c>
      <c r="BI1016" s="14">
        <f t="shared" si="365"/>
        <v>0</v>
      </c>
      <c r="BK1016" s="14">
        <f t="shared" si="366"/>
        <v>0</v>
      </c>
      <c r="BM1016" s="14">
        <f t="shared" si="367"/>
        <v>0</v>
      </c>
      <c r="BO1016" s="14">
        <f t="shared" si="368"/>
        <v>0</v>
      </c>
      <c r="BQ1016" s="14">
        <f t="shared" si="369"/>
        <v>0</v>
      </c>
      <c r="BS1016" s="14">
        <f t="shared" si="370"/>
        <v>0</v>
      </c>
      <c r="BU1016" s="14">
        <f t="shared" si="371"/>
        <v>0</v>
      </c>
      <c r="BW1016" s="14">
        <f t="shared" si="372"/>
        <v>0</v>
      </c>
      <c r="BY1016" s="14">
        <f t="shared" si="373"/>
        <v>0</v>
      </c>
      <c r="CA1016" s="14">
        <f t="shared" si="374"/>
        <v>0</v>
      </c>
      <c r="CC1016" s="14">
        <f t="shared" si="375"/>
        <v>0</v>
      </c>
      <c r="CE1016" s="14">
        <f t="shared" si="376"/>
        <v>0</v>
      </c>
      <c r="CG1016" s="14">
        <f t="shared" si="377"/>
        <v>0</v>
      </c>
      <c r="CI1016" s="14">
        <f t="shared" si="378"/>
        <v>0</v>
      </c>
      <c r="CK1016" s="14">
        <f t="shared" si="379"/>
        <v>0</v>
      </c>
      <c r="CM1016" s="14">
        <f t="shared" si="380"/>
        <v>0</v>
      </c>
      <c r="CO1016" s="14">
        <f t="shared" si="381"/>
        <v>0</v>
      </c>
      <c r="CQ1016" s="14">
        <f t="shared" si="382"/>
        <v>0</v>
      </c>
      <c r="CS1016" s="14">
        <f t="shared" si="383"/>
        <v>0</v>
      </c>
    </row>
    <row r="1017" spans="2:97" x14ac:dyDescent="0.35"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  <c r="AX1017" s="16" t="s">
        <v>1473</v>
      </c>
      <c r="AY1017" s="14">
        <f t="shared" si="360"/>
        <v>0</v>
      </c>
      <c r="BA1017" s="14">
        <f t="shared" si="361"/>
        <v>0</v>
      </c>
      <c r="BC1017" s="14">
        <f t="shared" si="362"/>
        <v>0</v>
      </c>
      <c r="BE1017" s="14">
        <f t="shared" si="363"/>
        <v>0</v>
      </c>
      <c r="BG1017" s="14">
        <f t="shared" si="364"/>
        <v>0</v>
      </c>
      <c r="BI1017" s="14">
        <f t="shared" si="365"/>
        <v>0</v>
      </c>
      <c r="BK1017" s="14">
        <f t="shared" si="366"/>
        <v>0</v>
      </c>
      <c r="BM1017" s="14">
        <f t="shared" si="367"/>
        <v>0</v>
      </c>
      <c r="BO1017" s="14">
        <f t="shared" si="368"/>
        <v>0</v>
      </c>
      <c r="BQ1017" s="14">
        <f t="shared" si="369"/>
        <v>0</v>
      </c>
      <c r="BS1017" s="14">
        <f t="shared" si="370"/>
        <v>0</v>
      </c>
      <c r="BU1017" s="14">
        <f t="shared" si="371"/>
        <v>0</v>
      </c>
      <c r="BW1017" s="14">
        <f t="shared" si="372"/>
        <v>0</v>
      </c>
      <c r="BY1017" s="14">
        <f t="shared" si="373"/>
        <v>0</v>
      </c>
      <c r="CA1017" s="14">
        <f t="shared" si="374"/>
        <v>0</v>
      </c>
      <c r="CC1017" s="14">
        <f t="shared" si="375"/>
        <v>0</v>
      </c>
      <c r="CE1017" s="14">
        <f t="shared" si="376"/>
        <v>0</v>
      </c>
      <c r="CG1017" s="14">
        <f t="shared" si="377"/>
        <v>0</v>
      </c>
      <c r="CI1017" s="14">
        <f t="shared" si="378"/>
        <v>0</v>
      </c>
      <c r="CK1017" s="14">
        <f t="shared" si="379"/>
        <v>0</v>
      </c>
      <c r="CM1017" s="14">
        <f t="shared" si="380"/>
        <v>0</v>
      </c>
      <c r="CO1017" s="14">
        <f t="shared" si="381"/>
        <v>0</v>
      </c>
      <c r="CQ1017" s="14">
        <f t="shared" si="382"/>
        <v>0</v>
      </c>
      <c r="CS1017" s="14">
        <f t="shared" si="383"/>
        <v>0</v>
      </c>
    </row>
    <row r="1018" spans="2:97" x14ac:dyDescent="0.35"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  <c r="AX1018" s="16" t="s">
        <v>1473</v>
      </c>
      <c r="AY1018" s="14">
        <f t="shared" si="360"/>
        <v>0</v>
      </c>
      <c r="BA1018" s="14">
        <f t="shared" si="361"/>
        <v>0</v>
      </c>
      <c r="BC1018" s="14">
        <f t="shared" si="362"/>
        <v>0</v>
      </c>
      <c r="BE1018" s="14">
        <f t="shared" si="363"/>
        <v>0</v>
      </c>
      <c r="BG1018" s="14">
        <f t="shared" si="364"/>
        <v>0</v>
      </c>
      <c r="BI1018" s="14">
        <f t="shared" si="365"/>
        <v>0</v>
      </c>
      <c r="BK1018" s="14">
        <f t="shared" si="366"/>
        <v>0</v>
      </c>
      <c r="BM1018" s="14">
        <f t="shared" si="367"/>
        <v>0</v>
      </c>
      <c r="BO1018" s="14">
        <f t="shared" si="368"/>
        <v>0</v>
      </c>
      <c r="BQ1018" s="14">
        <f t="shared" si="369"/>
        <v>0</v>
      </c>
      <c r="BS1018" s="14">
        <f t="shared" si="370"/>
        <v>0</v>
      </c>
      <c r="BU1018" s="14">
        <f t="shared" si="371"/>
        <v>0</v>
      </c>
      <c r="BW1018" s="14">
        <f t="shared" si="372"/>
        <v>0</v>
      </c>
      <c r="BY1018" s="14">
        <f t="shared" si="373"/>
        <v>0</v>
      </c>
      <c r="CA1018" s="14">
        <f t="shared" si="374"/>
        <v>0</v>
      </c>
      <c r="CC1018" s="14">
        <f t="shared" si="375"/>
        <v>0</v>
      </c>
      <c r="CE1018" s="14">
        <f t="shared" si="376"/>
        <v>0</v>
      </c>
      <c r="CG1018" s="14">
        <f t="shared" si="377"/>
        <v>0</v>
      </c>
      <c r="CI1018" s="14">
        <f t="shared" si="378"/>
        <v>0</v>
      </c>
      <c r="CK1018" s="14">
        <f t="shared" si="379"/>
        <v>0</v>
      </c>
      <c r="CM1018" s="14">
        <f t="shared" si="380"/>
        <v>0</v>
      </c>
      <c r="CO1018" s="14">
        <f t="shared" si="381"/>
        <v>0</v>
      </c>
      <c r="CQ1018" s="14">
        <f t="shared" si="382"/>
        <v>0</v>
      </c>
      <c r="CS1018" s="14">
        <f t="shared" si="383"/>
        <v>0</v>
      </c>
    </row>
    <row r="1019" spans="2:97" x14ac:dyDescent="0.35"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  <c r="AX1019" s="16" t="s">
        <v>1473</v>
      </c>
      <c r="AY1019" s="14">
        <f t="shared" si="360"/>
        <v>0</v>
      </c>
      <c r="BA1019" s="14">
        <f t="shared" si="361"/>
        <v>0</v>
      </c>
      <c r="BC1019" s="14">
        <f t="shared" si="362"/>
        <v>0</v>
      </c>
      <c r="BE1019" s="14">
        <f t="shared" si="363"/>
        <v>0</v>
      </c>
      <c r="BG1019" s="14">
        <f t="shared" si="364"/>
        <v>0</v>
      </c>
      <c r="BI1019" s="14">
        <f t="shared" si="365"/>
        <v>0</v>
      </c>
      <c r="BK1019" s="14">
        <f t="shared" si="366"/>
        <v>0</v>
      </c>
      <c r="BM1019" s="14">
        <f t="shared" si="367"/>
        <v>0</v>
      </c>
      <c r="BO1019" s="14">
        <f t="shared" si="368"/>
        <v>0</v>
      </c>
      <c r="BQ1019" s="14">
        <f t="shared" si="369"/>
        <v>0</v>
      </c>
      <c r="BS1019" s="14">
        <f t="shared" si="370"/>
        <v>0</v>
      </c>
      <c r="BU1019" s="14">
        <f t="shared" si="371"/>
        <v>0</v>
      </c>
      <c r="BW1019" s="14">
        <f t="shared" si="372"/>
        <v>0</v>
      </c>
      <c r="BY1019" s="14">
        <f t="shared" si="373"/>
        <v>0</v>
      </c>
      <c r="CA1019" s="14">
        <f t="shared" si="374"/>
        <v>0</v>
      </c>
      <c r="CC1019" s="14">
        <f t="shared" si="375"/>
        <v>0</v>
      </c>
      <c r="CE1019" s="14">
        <f t="shared" si="376"/>
        <v>0</v>
      </c>
      <c r="CG1019" s="14">
        <f t="shared" si="377"/>
        <v>0</v>
      </c>
      <c r="CI1019" s="14">
        <f t="shared" si="378"/>
        <v>0</v>
      </c>
      <c r="CK1019" s="14">
        <f t="shared" si="379"/>
        <v>0</v>
      </c>
      <c r="CM1019" s="14">
        <f t="shared" si="380"/>
        <v>0</v>
      </c>
      <c r="CO1019" s="14">
        <f t="shared" si="381"/>
        <v>0</v>
      </c>
      <c r="CQ1019" s="14">
        <f t="shared" si="382"/>
        <v>0</v>
      </c>
      <c r="CS1019" s="14">
        <f t="shared" si="383"/>
        <v>0</v>
      </c>
    </row>
    <row r="1020" spans="2:97" x14ac:dyDescent="0.35"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  <c r="AX1020" s="16" t="s">
        <v>1473</v>
      </c>
      <c r="AY1020" s="14">
        <f t="shared" si="360"/>
        <v>0</v>
      </c>
      <c r="BA1020" s="14">
        <f t="shared" si="361"/>
        <v>0</v>
      </c>
      <c r="BC1020" s="14">
        <f t="shared" si="362"/>
        <v>0</v>
      </c>
      <c r="BE1020" s="14">
        <f t="shared" si="363"/>
        <v>0</v>
      </c>
      <c r="BG1020" s="14">
        <f t="shared" si="364"/>
        <v>0</v>
      </c>
      <c r="BI1020" s="14">
        <f t="shared" si="365"/>
        <v>0</v>
      </c>
      <c r="BK1020" s="14">
        <f t="shared" si="366"/>
        <v>0</v>
      </c>
      <c r="BM1020" s="14">
        <f t="shared" si="367"/>
        <v>0</v>
      </c>
      <c r="BO1020" s="14">
        <f t="shared" si="368"/>
        <v>0</v>
      </c>
      <c r="BQ1020" s="14">
        <f t="shared" si="369"/>
        <v>0</v>
      </c>
      <c r="BS1020" s="14">
        <f t="shared" si="370"/>
        <v>0</v>
      </c>
      <c r="BU1020" s="14">
        <f t="shared" si="371"/>
        <v>0</v>
      </c>
      <c r="BW1020" s="14">
        <f t="shared" si="372"/>
        <v>0</v>
      </c>
      <c r="BY1020" s="14">
        <f t="shared" si="373"/>
        <v>0</v>
      </c>
      <c r="CA1020" s="14">
        <f t="shared" si="374"/>
        <v>0</v>
      </c>
      <c r="CC1020" s="14">
        <f t="shared" si="375"/>
        <v>0</v>
      </c>
      <c r="CE1020" s="14">
        <f t="shared" si="376"/>
        <v>0</v>
      </c>
      <c r="CG1020" s="14">
        <f t="shared" si="377"/>
        <v>0</v>
      </c>
      <c r="CI1020" s="14">
        <f t="shared" si="378"/>
        <v>0</v>
      </c>
      <c r="CK1020" s="14">
        <f t="shared" si="379"/>
        <v>0</v>
      </c>
      <c r="CM1020" s="14">
        <f t="shared" si="380"/>
        <v>0</v>
      </c>
      <c r="CO1020" s="14">
        <f t="shared" si="381"/>
        <v>0</v>
      </c>
      <c r="CQ1020" s="14">
        <f t="shared" si="382"/>
        <v>0</v>
      </c>
      <c r="CS1020" s="14">
        <f t="shared" si="383"/>
        <v>0</v>
      </c>
    </row>
    <row r="1021" spans="2:97" x14ac:dyDescent="0.35"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  <c r="AL1021" s="15"/>
      <c r="AM1021" s="15"/>
      <c r="AN1021" s="15"/>
      <c r="AO1021" s="15"/>
      <c r="AP1021" s="15"/>
      <c r="AQ1021" s="15"/>
      <c r="AR1021" s="15"/>
      <c r="AS1021" s="15"/>
      <c r="AT1021" s="15"/>
      <c r="AU1021" s="15"/>
      <c r="AV1021" s="15"/>
      <c r="AW1021" s="15"/>
      <c r="AX1021" s="16" t="s">
        <v>1473</v>
      </c>
      <c r="AY1021" s="14">
        <f t="shared" si="360"/>
        <v>0</v>
      </c>
      <c r="BA1021" s="14">
        <f t="shared" si="361"/>
        <v>0</v>
      </c>
      <c r="BC1021" s="14">
        <f t="shared" si="362"/>
        <v>0</v>
      </c>
      <c r="BE1021" s="14">
        <f t="shared" si="363"/>
        <v>0</v>
      </c>
      <c r="BG1021" s="14">
        <f t="shared" si="364"/>
        <v>0</v>
      </c>
      <c r="BI1021" s="14">
        <f t="shared" si="365"/>
        <v>0</v>
      </c>
      <c r="BK1021" s="14">
        <f t="shared" si="366"/>
        <v>0</v>
      </c>
      <c r="BM1021" s="14">
        <f t="shared" si="367"/>
        <v>0</v>
      </c>
      <c r="BO1021" s="14">
        <f t="shared" si="368"/>
        <v>0</v>
      </c>
      <c r="BQ1021" s="14">
        <f t="shared" si="369"/>
        <v>0</v>
      </c>
      <c r="BS1021" s="14">
        <f t="shared" si="370"/>
        <v>0</v>
      </c>
      <c r="BU1021" s="14">
        <f t="shared" si="371"/>
        <v>0</v>
      </c>
      <c r="BW1021" s="14">
        <f t="shared" si="372"/>
        <v>0</v>
      </c>
      <c r="BY1021" s="14">
        <f t="shared" si="373"/>
        <v>0</v>
      </c>
      <c r="CA1021" s="14">
        <f t="shared" si="374"/>
        <v>0</v>
      </c>
      <c r="CC1021" s="14">
        <f t="shared" si="375"/>
        <v>0</v>
      </c>
      <c r="CE1021" s="14">
        <f t="shared" si="376"/>
        <v>0</v>
      </c>
      <c r="CG1021" s="14">
        <f t="shared" si="377"/>
        <v>0</v>
      </c>
      <c r="CI1021" s="14">
        <f t="shared" si="378"/>
        <v>0</v>
      </c>
      <c r="CK1021" s="14">
        <f t="shared" si="379"/>
        <v>0</v>
      </c>
      <c r="CM1021" s="14">
        <f t="shared" si="380"/>
        <v>0</v>
      </c>
      <c r="CO1021" s="14">
        <f t="shared" si="381"/>
        <v>0</v>
      </c>
      <c r="CQ1021" s="14">
        <f t="shared" si="382"/>
        <v>0</v>
      </c>
      <c r="CS1021" s="14">
        <f t="shared" si="383"/>
        <v>0</v>
      </c>
    </row>
    <row r="1022" spans="2:97" x14ac:dyDescent="0.35"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  <c r="AX1022" s="16" t="s">
        <v>1473</v>
      </c>
      <c r="AY1022" s="14">
        <f t="shared" si="360"/>
        <v>0</v>
      </c>
      <c r="BA1022" s="14">
        <f t="shared" si="361"/>
        <v>0</v>
      </c>
      <c r="BC1022" s="14">
        <f t="shared" si="362"/>
        <v>0</v>
      </c>
      <c r="BE1022" s="14">
        <f t="shared" si="363"/>
        <v>0</v>
      </c>
      <c r="BG1022" s="14">
        <f t="shared" si="364"/>
        <v>0</v>
      </c>
      <c r="BI1022" s="14">
        <f t="shared" si="365"/>
        <v>0</v>
      </c>
      <c r="BK1022" s="14">
        <f t="shared" si="366"/>
        <v>0</v>
      </c>
      <c r="BM1022" s="14">
        <f t="shared" si="367"/>
        <v>0</v>
      </c>
      <c r="BO1022" s="14">
        <f t="shared" si="368"/>
        <v>0</v>
      </c>
      <c r="BQ1022" s="14">
        <f t="shared" si="369"/>
        <v>0</v>
      </c>
      <c r="BS1022" s="14">
        <f t="shared" si="370"/>
        <v>0</v>
      </c>
      <c r="BU1022" s="14">
        <f t="shared" si="371"/>
        <v>0</v>
      </c>
      <c r="BW1022" s="14">
        <f t="shared" si="372"/>
        <v>0</v>
      </c>
      <c r="BY1022" s="14">
        <f t="shared" si="373"/>
        <v>0</v>
      </c>
      <c r="CA1022" s="14">
        <f t="shared" si="374"/>
        <v>0</v>
      </c>
      <c r="CC1022" s="14">
        <f t="shared" si="375"/>
        <v>0</v>
      </c>
      <c r="CE1022" s="14">
        <f t="shared" si="376"/>
        <v>0</v>
      </c>
      <c r="CG1022" s="14">
        <f t="shared" si="377"/>
        <v>0</v>
      </c>
      <c r="CI1022" s="14">
        <f t="shared" si="378"/>
        <v>0</v>
      </c>
      <c r="CK1022" s="14">
        <f t="shared" si="379"/>
        <v>0</v>
      </c>
      <c r="CM1022" s="14">
        <f t="shared" si="380"/>
        <v>0</v>
      </c>
      <c r="CO1022" s="14">
        <f t="shared" si="381"/>
        <v>0</v>
      </c>
      <c r="CQ1022" s="14">
        <f t="shared" si="382"/>
        <v>0</v>
      </c>
      <c r="CS1022" s="14">
        <f t="shared" si="383"/>
        <v>0</v>
      </c>
    </row>
    <row r="1023" spans="2:97" x14ac:dyDescent="0.35"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  <c r="AX1023" s="16" t="s">
        <v>1473</v>
      </c>
      <c r="AY1023" s="14">
        <f t="shared" si="360"/>
        <v>0</v>
      </c>
      <c r="BA1023" s="14">
        <f t="shared" si="361"/>
        <v>0</v>
      </c>
      <c r="BC1023" s="14">
        <f t="shared" si="362"/>
        <v>0</v>
      </c>
      <c r="BE1023" s="14">
        <f t="shared" si="363"/>
        <v>0</v>
      </c>
      <c r="BG1023" s="14">
        <f t="shared" si="364"/>
        <v>0</v>
      </c>
      <c r="BI1023" s="14">
        <f t="shared" si="365"/>
        <v>0</v>
      </c>
      <c r="BK1023" s="14">
        <f t="shared" si="366"/>
        <v>0</v>
      </c>
      <c r="BM1023" s="14">
        <f t="shared" si="367"/>
        <v>0</v>
      </c>
      <c r="BO1023" s="14">
        <f t="shared" si="368"/>
        <v>0</v>
      </c>
      <c r="BQ1023" s="14">
        <f t="shared" si="369"/>
        <v>0</v>
      </c>
      <c r="BS1023" s="14">
        <f t="shared" si="370"/>
        <v>0</v>
      </c>
      <c r="BU1023" s="14">
        <f t="shared" si="371"/>
        <v>0</v>
      </c>
      <c r="BW1023" s="14">
        <f t="shared" si="372"/>
        <v>0</v>
      </c>
      <c r="BY1023" s="14">
        <f t="shared" si="373"/>
        <v>0</v>
      </c>
      <c r="CA1023" s="14">
        <f t="shared" si="374"/>
        <v>0</v>
      </c>
      <c r="CC1023" s="14">
        <f t="shared" si="375"/>
        <v>0</v>
      </c>
      <c r="CE1023" s="14">
        <f t="shared" si="376"/>
        <v>0</v>
      </c>
      <c r="CG1023" s="14">
        <f t="shared" si="377"/>
        <v>0</v>
      </c>
      <c r="CI1023" s="14">
        <f t="shared" si="378"/>
        <v>0</v>
      </c>
      <c r="CK1023" s="14">
        <f t="shared" si="379"/>
        <v>0</v>
      </c>
      <c r="CM1023" s="14">
        <f t="shared" si="380"/>
        <v>0</v>
      </c>
      <c r="CO1023" s="14">
        <f t="shared" si="381"/>
        <v>0</v>
      </c>
      <c r="CQ1023" s="14">
        <f t="shared" si="382"/>
        <v>0</v>
      </c>
      <c r="CS1023" s="14">
        <f t="shared" si="383"/>
        <v>0</v>
      </c>
    </row>
    <row r="1024" spans="2:97" x14ac:dyDescent="0.35"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  <c r="AX1024" s="16" t="s">
        <v>1473</v>
      </c>
      <c r="AY1024" s="14">
        <f t="shared" si="360"/>
        <v>0</v>
      </c>
      <c r="BA1024" s="14">
        <f t="shared" si="361"/>
        <v>0</v>
      </c>
      <c r="BC1024" s="14">
        <f t="shared" si="362"/>
        <v>0</v>
      </c>
      <c r="BE1024" s="14">
        <f t="shared" si="363"/>
        <v>0</v>
      </c>
      <c r="BG1024" s="14">
        <f t="shared" si="364"/>
        <v>0</v>
      </c>
      <c r="BI1024" s="14">
        <f t="shared" si="365"/>
        <v>0</v>
      </c>
      <c r="BK1024" s="14">
        <f t="shared" si="366"/>
        <v>0</v>
      </c>
      <c r="BM1024" s="14">
        <f t="shared" si="367"/>
        <v>0</v>
      </c>
      <c r="BO1024" s="14">
        <f t="shared" si="368"/>
        <v>0</v>
      </c>
      <c r="BQ1024" s="14">
        <f t="shared" si="369"/>
        <v>0</v>
      </c>
      <c r="BS1024" s="14">
        <f t="shared" si="370"/>
        <v>0</v>
      </c>
      <c r="BU1024" s="14">
        <f t="shared" si="371"/>
        <v>0</v>
      </c>
      <c r="BW1024" s="14">
        <f t="shared" si="372"/>
        <v>0</v>
      </c>
      <c r="BY1024" s="14">
        <f t="shared" si="373"/>
        <v>0</v>
      </c>
      <c r="CA1024" s="14">
        <f t="shared" si="374"/>
        <v>0</v>
      </c>
      <c r="CC1024" s="14">
        <f t="shared" si="375"/>
        <v>0</v>
      </c>
      <c r="CE1024" s="14">
        <f t="shared" si="376"/>
        <v>0</v>
      </c>
      <c r="CG1024" s="14">
        <f t="shared" si="377"/>
        <v>0</v>
      </c>
      <c r="CI1024" s="14">
        <f t="shared" si="378"/>
        <v>0</v>
      </c>
      <c r="CK1024" s="14">
        <f t="shared" si="379"/>
        <v>0</v>
      </c>
      <c r="CM1024" s="14">
        <f t="shared" si="380"/>
        <v>0</v>
      </c>
      <c r="CO1024" s="14">
        <f t="shared" si="381"/>
        <v>0</v>
      </c>
      <c r="CQ1024" s="14">
        <f t="shared" si="382"/>
        <v>0</v>
      </c>
      <c r="CS1024" s="14">
        <f t="shared" si="383"/>
        <v>0</v>
      </c>
    </row>
    <row r="1025" spans="2:97" x14ac:dyDescent="0.35"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  <c r="AX1025" s="16" t="s">
        <v>1473</v>
      </c>
      <c r="AY1025" s="14">
        <f t="shared" si="360"/>
        <v>0</v>
      </c>
      <c r="BA1025" s="14">
        <f t="shared" si="361"/>
        <v>0</v>
      </c>
      <c r="BC1025" s="14">
        <f t="shared" si="362"/>
        <v>0</v>
      </c>
      <c r="BE1025" s="14">
        <f t="shared" si="363"/>
        <v>0</v>
      </c>
      <c r="BG1025" s="14">
        <f t="shared" si="364"/>
        <v>0</v>
      </c>
      <c r="BI1025" s="14">
        <f t="shared" si="365"/>
        <v>0</v>
      </c>
      <c r="BK1025" s="14">
        <f t="shared" si="366"/>
        <v>0</v>
      </c>
      <c r="BM1025" s="14">
        <f t="shared" si="367"/>
        <v>0</v>
      </c>
      <c r="BO1025" s="14">
        <f t="shared" si="368"/>
        <v>0</v>
      </c>
      <c r="BQ1025" s="14">
        <f t="shared" si="369"/>
        <v>0</v>
      </c>
      <c r="BS1025" s="14">
        <f t="shared" si="370"/>
        <v>0</v>
      </c>
      <c r="BU1025" s="14">
        <f t="shared" si="371"/>
        <v>0</v>
      </c>
      <c r="BW1025" s="14">
        <f t="shared" si="372"/>
        <v>0</v>
      </c>
      <c r="BY1025" s="14">
        <f t="shared" si="373"/>
        <v>0</v>
      </c>
      <c r="CA1025" s="14">
        <f t="shared" si="374"/>
        <v>0</v>
      </c>
      <c r="CC1025" s="14">
        <f t="shared" si="375"/>
        <v>0</v>
      </c>
      <c r="CE1025" s="14">
        <f t="shared" si="376"/>
        <v>0</v>
      </c>
      <c r="CG1025" s="14">
        <f t="shared" si="377"/>
        <v>0</v>
      </c>
      <c r="CI1025" s="14">
        <f t="shared" si="378"/>
        <v>0</v>
      </c>
      <c r="CK1025" s="14">
        <f t="shared" si="379"/>
        <v>0</v>
      </c>
      <c r="CM1025" s="14">
        <f t="shared" si="380"/>
        <v>0</v>
      </c>
      <c r="CO1025" s="14">
        <f t="shared" si="381"/>
        <v>0</v>
      </c>
      <c r="CQ1025" s="14">
        <f t="shared" si="382"/>
        <v>0</v>
      </c>
      <c r="CS1025" s="14">
        <f t="shared" si="383"/>
        <v>0</v>
      </c>
    </row>
    <row r="1026" spans="2:97" x14ac:dyDescent="0.35"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  <c r="AX1026" s="16" t="s">
        <v>1473</v>
      </c>
      <c r="AY1026" s="14">
        <f t="shared" si="360"/>
        <v>0</v>
      </c>
      <c r="BA1026" s="14">
        <f t="shared" si="361"/>
        <v>0</v>
      </c>
      <c r="BC1026" s="14">
        <f t="shared" si="362"/>
        <v>0</v>
      </c>
      <c r="BE1026" s="14">
        <f t="shared" si="363"/>
        <v>0</v>
      </c>
      <c r="BG1026" s="14">
        <f t="shared" si="364"/>
        <v>0</v>
      </c>
      <c r="BI1026" s="14">
        <f t="shared" si="365"/>
        <v>0</v>
      </c>
      <c r="BK1026" s="14">
        <f t="shared" si="366"/>
        <v>0</v>
      </c>
      <c r="BM1026" s="14">
        <f t="shared" si="367"/>
        <v>0</v>
      </c>
      <c r="BO1026" s="14">
        <f t="shared" si="368"/>
        <v>0</v>
      </c>
      <c r="BQ1026" s="14">
        <f t="shared" si="369"/>
        <v>0</v>
      </c>
      <c r="BS1026" s="14">
        <f t="shared" si="370"/>
        <v>0</v>
      </c>
      <c r="BU1026" s="14">
        <f t="shared" si="371"/>
        <v>0</v>
      </c>
      <c r="BW1026" s="14">
        <f t="shared" si="372"/>
        <v>0</v>
      </c>
      <c r="BY1026" s="14">
        <f t="shared" si="373"/>
        <v>0</v>
      </c>
      <c r="CA1026" s="14">
        <f t="shared" si="374"/>
        <v>0</v>
      </c>
      <c r="CC1026" s="14">
        <f t="shared" si="375"/>
        <v>0</v>
      </c>
      <c r="CE1026" s="14">
        <f t="shared" si="376"/>
        <v>0</v>
      </c>
      <c r="CG1026" s="14">
        <f t="shared" si="377"/>
        <v>0</v>
      </c>
      <c r="CI1026" s="14">
        <f t="shared" si="378"/>
        <v>0</v>
      </c>
      <c r="CK1026" s="14">
        <f t="shared" si="379"/>
        <v>0</v>
      </c>
      <c r="CM1026" s="14">
        <f t="shared" si="380"/>
        <v>0</v>
      </c>
      <c r="CO1026" s="14">
        <f t="shared" si="381"/>
        <v>0</v>
      </c>
      <c r="CQ1026" s="14">
        <f t="shared" si="382"/>
        <v>0</v>
      </c>
      <c r="CS1026" s="14">
        <f t="shared" si="383"/>
        <v>0</v>
      </c>
    </row>
    <row r="1027" spans="2:97" x14ac:dyDescent="0.35"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  <c r="AX1027" s="16" t="s">
        <v>1473</v>
      </c>
      <c r="AY1027" s="14">
        <f t="shared" si="360"/>
        <v>0</v>
      </c>
      <c r="BA1027" s="14">
        <f t="shared" si="361"/>
        <v>0</v>
      </c>
      <c r="BC1027" s="14">
        <f t="shared" si="362"/>
        <v>0</v>
      </c>
      <c r="BE1027" s="14">
        <f t="shared" si="363"/>
        <v>0</v>
      </c>
      <c r="BG1027" s="14">
        <f t="shared" si="364"/>
        <v>0</v>
      </c>
      <c r="BI1027" s="14">
        <f t="shared" si="365"/>
        <v>0</v>
      </c>
      <c r="BK1027" s="14">
        <f t="shared" si="366"/>
        <v>0</v>
      </c>
      <c r="BM1027" s="14">
        <f t="shared" si="367"/>
        <v>0</v>
      </c>
      <c r="BO1027" s="14">
        <f t="shared" si="368"/>
        <v>0</v>
      </c>
      <c r="BQ1027" s="14">
        <f t="shared" si="369"/>
        <v>0</v>
      </c>
      <c r="BS1027" s="14">
        <f t="shared" si="370"/>
        <v>0</v>
      </c>
      <c r="BU1027" s="14">
        <f t="shared" si="371"/>
        <v>0</v>
      </c>
      <c r="BW1027" s="14">
        <f t="shared" si="372"/>
        <v>0</v>
      </c>
      <c r="BY1027" s="14">
        <f t="shared" si="373"/>
        <v>0</v>
      </c>
      <c r="CA1027" s="14">
        <f t="shared" si="374"/>
        <v>0</v>
      </c>
      <c r="CC1027" s="14">
        <f t="shared" si="375"/>
        <v>0</v>
      </c>
      <c r="CE1027" s="14">
        <f t="shared" si="376"/>
        <v>0</v>
      </c>
      <c r="CG1027" s="14">
        <f t="shared" si="377"/>
        <v>0</v>
      </c>
      <c r="CI1027" s="14">
        <f t="shared" si="378"/>
        <v>0</v>
      </c>
      <c r="CK1027" s="14">
        <f t="shared" si="379"/>
        <v>0</v>
      </c>
      <c r="CM1027" s="14">
        <f t="shared" si="380"/>
        <v>0</v>
      </c>
      <c r="CO1027" s="14">
        <f t="shared" si="381"/>
        <v>0</v>
      </c>
      <c r="CQ1027" s="14">
        <f t="shared" si="382"/>
        <v>0</v>
      </c>
      <c r="CS1027" s="14">
        <f t="shared" si="383"/>
        <v>0</v>
      </c>
    </row>
    <row r="1028" spans="2:97" x14ac:dyDescent="0.35"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  <c r="AX1028" s="16" t="s">
        <v>1473</v>
      </c>
      <c r="AY1028" s="14">
        <f t="shared" si="360"/>
        <v>0</v>
      </c>
      <c r="BA1028" s="14">
        <f t="shared" si="361"/>
        <v>0</v>
      </c>
      <c r="BC1028" s="14">
        <f t="shared" si="362"/>
        <v>0</v>
      </c>
      <c r="BE1028" s="14">
        <f t="shared" si="363"/>
        <v>0</v>
      </c>
      <c r="BG1028" s="14">
        <f t="shared" si="364"/>
        <v>0</v>
      </c>
      <c r="BI1028" s="14">
        <f t="shared" si="365"/>
        <v>0</v>
      </c>
      <c r="BK1028" s="14">
        <f t="shared" si="366"/>
        <v>0</v>
      </c>
      <c r="BM1028" s="14">
        <f t="shared" si="367"/>
        <v>0</v>
      </c>
      <c r="BO1028" s="14">
        <f t="shared" si="368"/>
        <v>0</v>
      </c>
      <c r="BQ1028" s="14">
        <f t="shared" si="369"/>
        <v>0</v>
      </c>
      <c r="BS1028" s="14">
        <f t="shared" si="370"/>
        <v>0</v>
      </c>
      <c r="BU1028" s="14">
        <f t="shared" si="371"/>
        <v>0</v>
      </c>
      <c r="BW1028" s="14">
        <f t="shared" si="372"/>
        <v>0</v>
      </c>
      <c r="BY1028" s="14">
        <f t="shared" si="373"/>
        <v>0</v>
      </c>
      <c r="CA1028" s="14">
        <f t="shared" si="374"/>
        <v>0</v>
      </c>
      <c r="CC1028" s="14">
        <f t="shared" si="375"/>
        <v>0</v>
      </c>
      <c r="CE1028" s="14">
        <f t="shared" si="376"/>
        <v>0</v>
      </c>
      <c r="CG1028" s="14">
        <f t="shared" si="377"/>
        <v>0</v>
      </c>
      <c r="CI1028" s="14">
        <f t="shared" si="378"/>
        <v>0</v>
      </c>
      <c r="CK1028" s="14">
        <f t="shared" si="379"/>
        <v>0</v>
      </c>
      <c r="CM1028" s="14">
        <f t="shared" si="380"/>
        <v>0</v>
      </c>
      <c r="CO1028" s="14">
        <f t="shared" si="381"/>
        <v>0</v>
      </c>
      <c r="CQ1028" s="14">
        <f t="shared" si="382"/>
        <v>0</v>
      </c>
      <c r="CS1028" s="14">
        <f t="shared" si="383"/>
        <v>0</v>
      </c>
    </row>
    <row r="1029" spans="2:97" x14ac:dyDescent="0.35"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  <c r="AX1029" s="16" t="s">
        <v>1473</v>
      </c>
      <c r="AY1029" s="14">
        <f t="shared" si="360"/>
        <v>0</v>
      </c>
      <c r="BA1029" s="14">
        <f t="shared" si="361"/>
        <v>0</v>
      </c>
      <c r="BC1029" s="14">
        <f t="shared" si="362"/>
        <v>0</v>
      </c>
      <c r="BE1029" s="14">
        <f t="shared" si="363"/>
        <v>0</v>
      </c>
      <c r="BG1029" s="14">
        <f t="shared" si="364"/>
        <v>0</v>
      </c>
      <c r="BI1029" s="14">
        <f t="shared" si="365"/>
        <v>0</v>
      </c>
      <c r="BK1029" s="14">
        <f t="shared" si="366"/>
        <v>0</v>
      </c>
      <c r="BM1029" s="14">
        <f t="shared" si="367"/>
        <v>0</v>
      </c>
      <c r="BO1029" s="14">
        <f t="shared" si="368"/>
        <v>0</v>
      </c>
      <c r="BQ1029" s="14">
        <f t="shared" si="369"/>
        <v>0</v>
      </c>
      <c r="BS1029" s="14">
        <f t="shared" si="370"/>
        <v>0</v>
      </c>
      <c r="BU1029" s="14">
        <f t="shared" si="371"/>
        <v>0</v>
      </c>
      <c r="BW1029" s="14">
        <f t="shared" si="372"/>
        <v>0</v>
      </c>
      <c r="BY1029" s="14">
        <f t="shared" si="373"/>
        <v>0</v>
      </c>
      <c r="CA1029" s="14">
        <f t="shared" si="374"/>
        <v>0</v>
      </c>
      <c r="CC1029" s="14">
        <f t="shared" si="375"/>
        <v>0</v>
      </c>
      <c r="CE1029" s="14">
        <f t="shared" si="376"/>
        <v>0</v>
      </c>
      <c r="CG1029" s="14">
        <f t="shared" si="377"/>
        <v>0</v>
      </c>
      <c r="CI1029" s="14">
        <f t="shared" si="378"/>
        <v>0</v>
      </c>
      <c r="CK1029" s="14">
        <f t="shared" si="379"/>
        <v>0</v>
      </c>
      <c r="CM1029" s="14">
        <f t="shared" si="380"/>
        <v>0</v>
      </c>
      <c r="CO1029" s="14">
        <f t="shared" si="381"/>
        <v>0</v>
      </c>
      <c r="CQ1029" s="14">
        <f t="shared" si="382"/>
        <v>0</v>
      </c>
      <c r="CS1029" s="14">
        <f t="shared" si="383"/>
        <v>0</v>
      </c>
    </row>
    <row r="1030" spans="2:97" x14ac:dyDescent="0.35"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  <c r="AX1030" s="16" t="s">
        <v>1473</v>
      </c>
      <c r="AY1030" s="14">
        <f t="shared" si="360"/>
        <v>0</v>
      </c>
      <c r="BA1030" s="14">
        <f t="shared" si="361"/>
        <v>0</v>
      </c>
      <c r="BC1030" s="14">
        <f t="shared" si="362"/>
        <v>0</v>
      </c>
      <c r="BE1030" s="14">
        <f t="shared" si="363"/>
        <v>0</v>
      </c>
      <c r="BG1030" s="14">
        <f t="shared" si="364"/>
        <v>0</v>
      </c>
      <c r="BI1030" s="14">
        <f t="shared" si="365"/>
        <v>0</v>
      </c>
      <c r="BK1030" s="14">
        <f t="shared" si="366"/>
        <v>0</v>
      </c>
      <c r="BM1030" s="14">
        <f t="shared" si="367"/>
        <v>0</v>
      </c>
      <c r="BO1030" s="14">
        <f t="shared" si="368"/>
        <v>0</v>
      </c>
      <c r="BQ1030" s="14">
        <f t="shared" si="369"/>
        <v>0</v>
      </c>
      <c r="BS1030" s="14">
        <f t="shared" si="370"/>
        <v>0</v>
      </c>
      <c r="BU1030" s="14">
        <f t="shared" si="371"/>
        <v>0</v>
      </c>
      <c r="BW1030" s="14">
        <f t="shared" si="372"/>
        <v>0</v>
      </c>
      <c r="BY1030" s="14">
        <f t="shared" si="373"/>
        <v>0</v>
      </c>
      <c r="CA1030" s="14">
        <f t="shared" si="374"/>
        <v>0</v>
      </c>
      <c r="CC1030" s="14">
        <f t="shared" si="375"/>
        <v>0</v>
      </c>
      <c r="CE1030" s="14">
        <f t="shared" si="376"/>
        <v>0</v>
      </c>
      <c r="CG1030" s="14">
        <f t="shared" si="377"/>
        <v>0</v>
      </c>
      <c r="CI1030" s="14">
        <f t="shared" si="378"/>
        <v>0</v>
      </c>
      <c r="CK1030" s="14">
        <f t="shared" si="379"/>
        <v>0</v>
      </c>
      <c r="CM1030" s="14">
        <f t="shared" si="380"/>
        <v>0</v>
      </c>
      <c r="CO1030" s="14">
        <f t="shared" si="381"/>
        <v>0</v>
      </c>
      <c r="CQ1030" s="14">
        <f t="shared" si="382"/>
        <v>0</v>
      </c>
      <c r="CS1030" s="14">
        <f t="shared" si="383"/>
        <v>0</v>
      </c>
    </row>
    <row r="1031" spans="2:97" x14ac:dyDescent="0.35"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  <c r="AX1031" s="16" t="s">
        <v>1473</v>
      </c>
      <c r="AY1031" s="14">
        <f t="shared" si="360"/>
        <v>0</v>
      </c>
      <c r="BA1031" s="14">
        <f t="shared" si="361"/>
        <v>0</v>
      </c>
      <c r="BC1031" s="14">
        <f t="shared" si="362"/>
        <v>0</v>
      </c>
      <c r="BE1031" s="14">
        <f t="shared" si="363"/>
        <v>0</v>
      </c>
      <c r="BG1031" s="14">
        <f t="shared" si="364"/>
        <v>0</v>
      </c>
      <c r="BI1031" s="14">
        <f t="shared" si="365"/>
        <v>0</v>
      </c>
      <c r="BK1031" s="14">
        <f t="shared" si="366"/>
        <v>0</v>
      </c>
      <c r="BM1031" s="14">
        <f t="shared" si="367"/>
        <v>0</v>
      </c>
      <c r="BO1031" s="14">
        <f t="shared" si="368"/>
        <v>0</v>
      </c>
      <c r="BQ1031" s="14">
        <f t="shared" si="369"/>
        <v>0</v>
      </c>
      <c r="BS1031" s="14">
        <f t="shared" si="370"/>
        <v>0</v>
      </c>
      <c r="BU1031" s="14">
        <f t="shared" si="371"/>
        <v>0</v>
      </c>
      <c r="BW1031" s="14">
        <f t="shared" si="372"/>
        <v>0</v>
      </c>
      <c r="BY1031" s="14">
        <f t="shared" si="373"/>
        <v>0</v>
      </c>
      <c r="CA1031" s="14">
        <f t="shared" si="374"/>
        <v>0</v>
      </c>
      <c r="CC1031" s="14">
        <f t="shared" si="375"/>
        <v>0</v>
      </c>
      <c r="CE1031" s="14">
        <f t="shared" si="376"/>
        <v>0</v>
      </c>
      <c r="CG1031" s="14">
        <f t="shared" si="377"/>
        <v>0</v>
      </c>
      <c r="CI1031" s="14">
        <f t="shared" si="378"/>
        <v>0</v>
      </c>
      <c r="CK1031" s="14">
        <f t="shared" si="379"/>
        <v>0</v>
      </c>
      <c r="CM1031" s="14">
        <f t="shared" si="380"/>
        <v>0</v>
      </c>
      <c r="CO1031" s="14">
        <f t="shared" si="381"/>
        <v>0</v>
      </c>
      <c r="CQ1031" s="14">
        <f t="shared" si="382"/>
        <v>0</v>
      </c>
      <c r="CS1031" s="14">
        <f t="shared" si="383"/>
        <v>0</v>
      </c>
    </row>
    <row r="1032" spans="2:97" x14ac:dyDescent="0.35"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  <c r="AX1032" s="16" t="s">
        <v>1473</v>
      </c>
      <c r="AY1032" s="14">
        <f t="shared" si="360"/>
        <v>0</v>
      </c>
      <c r="BA1032" s="14">
        <f t="shared" si="361"/>
        <v>0</v>
      </c>
      <c r="BC1032" s="14">
        <f t="shared" si="362"/>
        <v>0</v>
      </c>
      <c r="BE1032" s="14">
        <f t="shared" si="363"/>
        <v>0</v>
      </c>
      <c r="BG1032" s="14">
        <f t="shared" si="364"/>
        <v>0</v>
      </c>
      <c r="BI1032" s="14">
        <f t="shared" si="365"/>
        <v>0</v>
      </c>
      <c r="BK1032" s="14">
        <f t="shared" si="366"/>
        <v>0</v>
      </c>
      <c r="BM1032" s="14">
        <f t="shared" si="367"/>
        <v>0</v>
      </c>
      <c r="BO1032" s="14">
        <f t="shared" si="368"/>
        <v>0</v>
      </c>
      <c r="BQ1032" s="14">
        <f t="shared" si="369"/>
        <v>0</v>
      </c>
      <c r="BS1032" s="14">
        <f t="shared" si="370"/>
        <v>0</v>
      </c>
      <c r="BU1032" s="14">
        <f t="shared" si="371"/>
        <v>0</v>
      </c>
      <c r="BW1032" s="14">
        <f t="shared" si="372"/>
        <v>0</v>
      </c>
      <c r="BY1032" s="14">
        <f t="shared" si="373"/>
        <v>0</v>
      </c>
      <c r="CA1032" s="14">
        <f t="shared" si="374"/>
        <v>0</v>
      </c>
      <c r="CC1032" s="14">
        <f t="shared" si="375"/>
        <v>0</v>
      </c>
      <c r="CE1032" s="14">
        <f t="shared" si="376"/>
        <v>0</v>
      </c>
      <c r="CG1032" s="14">
        <f t="shared" si="377"/>
        <v>0</v>
      </c>
      <c r="CI1032" s="14">
        <f t="shared" si="378"/>
        <v>0</v>
      </c>
      <c r="CK1032" s="14">
        <f t="shared" si="379"/>
        <v>0</v>
      </c>
      <c r="CM1032" s="14">
        <f t="shared" si="380"/>
        <v>0</v>
      </c>
      <c r="CO1032" s="14">
        <f t="shared" si="381"/>
        <v>0</v>
      </c>
      <c r="CQ1032" s="14">
        <f t="shared" si="382"/>
        <v>0</v>
      </c>
      <c r="CS1032" s="14">
        <f t="shared" si="383"/>
        <v>0</v>
      </c>
    </row>
    <row r="1033" spans="2:97" x14ac:dyDescent="0.35"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  <c r="AX1033" s="16" t="s">
        <v>1473</v>
      </c>
      <c r="AY1033" s="14">
        <f t="shared" si="360"/>
        <v>0</v>
      </c>
      <c r="BA1033" s="14">
        <f t="shared" si="361"/>
        <v>0</v>
      </c>
      <c r="BC1033" s="14">
        <f t="shared" si="362"/>
        <v>0</v>
      </c>
      <c r="BE1033" s="14">
        <f t="shared" si="363"/>
        <v>0</v>
      </c>
      <c r="BG1033" s="14">
        <f t="shared" si="364"/>
        <v>0</v>
      </c>
      <c r="BI1033" s="14">
        <f t="shared" si="365"/>
        <v>0</v>
      </c>
      <c r="BK1033" s="14">
        <f t="shared" si="366"/>
        <v>0</v>
      </c>
      <c r="BM1033" s="14">
        <f t="shared" si="367"/>
        <v>0</v>
      </c>
      <c r="BO1033" s="14">
        <f t="shared" si="368"/>
        <v>0</v>
      </c>
      <c r="BQ1033" s="14">
        <f t="shared" si="369"/>
        <v>0</v>
      </c>
      <c r="BS1033" s="14">
        <f t="shared" si="370"/>
        <v>0</v>
      </c>
      <c r="BU1033" s="14">
        <f t="shared" si="371"/>
        <v>0</v>
      </c>
      <c r="BW1033" s="14">
        <f t="shared" si="372"/>
        <v>0</v>
      </c>
      <c r="BY1033" s="14">
        <f t="shared" si="373"/>
        <v>0</v>
      </c>
      <c r="CA1033" s="14">
        <f t="shared" si="374"/>
        <v>0</v>
      </c>
      <c r="CC1033" s="14">
        <f t="shared" si="375"/>
        <v>0</v>
      </c>
      <c r="CE1033" s="14">
        <f t="shared" si="376"/>
        <v>0</v>
      </c>
      <c r="CG1033" s="14">
        <f t="shared" si="377"/>
        <v>0</v>
      </c>
      <c r="CI1033" s="14">
        <f t="shared" si="378"/>
        <v>0</v>
      </c>
      <c r="CK1033" s="14">
        <f t="shared" si="379"/>
        <v>0</v>
      </c>
      <c r="CM1033" s="14">
        <f t="shared" si="380"/>
        <v>0</v>
      </c>
      <c r="CO1033" s="14">
        <f t="shared" si="381"/>
        <v>0</v>
      </c>
      <c r="CQ1033" s="14">
        <f t="shared" si="382"/>
        <v>0</v>
      </c>
      <c r="CS1033" s="14">
        <f t="shared" si="383"/>
        <v>0</v>
      </c>
    </row>
    <row r="1034" spans="2:97" x14ac:dyDescent="0.35"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  <c r="AX1034" s="16" t="s">
        <v>1473</v>
      </c>
      <c r="AY1034" s="14">
        <f t="shared" ref="AY1034:AY1097" si="384">IF(LEFT(B1034,1)="O","Orange",IF(LEFT(B1034,1)="B","Blue",IF(LEFT(B1034,1)="Y","Yellow",IF(LEFT(B1034,1)="P","Pink",IF(LEFT(B1034,1)="G","Green",0)))))</f>
        <v>0</v>
      </c>
      <c r="BA1034" s="14">
        <f t="shared" ref="BA1034:BA1097" si="385">IF(LEFT(D1034,1)="O","Orange",IF(LEFT(D1034,1)="B","Blue",IF(LEFT(D1034,1)="Y","Yellow",IF(LEFT(D1034,1)="P","Pink",IF(LEFT(D1034,1)="G","Green",0)))))</f>
        <v>0</v>
      </c>
      <c r="BC1034" s="14">
        <f t="shared" ref="BC1034:BC1097" si="386">IF(LEFT(F1034,1)="O","Orange",IF(LEFT(F1034,1)="B","Blue",IF(LEFT(F1034,1)="Y","Yellow",IF(LEFT(F1034,1)="P","Pink",IF(LEFT(F1034,1)="G","Green",0)))))</f>
        <v>0</v>
      </c>
      <c r="BE1034" s="14">
        <f t="shared" ref="BE1034:BE1097" si="387">IF(LEFT(H1034,1)="O","Orange",IF(LEFT(H1034,1)="B","Blue",IF(LEFT(H1034,1)="Y","Yellow",IF(LEFT(H1034,1)="P","Pink",IF(LEFT(H1034,1)="G","Green",0)))))</f>
        <v>0</v>
      </c>
      <c r="BG1034" s="14">
        <f t="shared" ref="BG1034:BG1097" si="388">IF(LEFT(J1034,1)="O","Orange",IF(LEFT(J1034,1)="B","Blue",IF(LEFT(J1034,1)="Y","Yellow",IF(LEFT(J1034,1)="P","Pink",IF(LEFT(J1034,1)="G","Green",0)))))</f>
        <v>0</v>
      </c>
      <c r="BI1034" s="14">
        <f t="shared" ref="BI1034:BI1097" si="389">IF(LEFT(L1034,1)="O","Orange",IF(LEFT(L1034,1)="B","Blue",IF(LEFT(L1034,1)="Y","Yellow",IF(LEFT(L1034,1)="P","Pink",IF(LEFT(L1034,1)="G","Green",0)))))</f>
        <v>0</v>
      </c>
      <c r="BK1034" s="14">
        <f t="shared" ref="BK1034:BK1097" si="390">IF(LEFT(N1034,1)="O","Orange",IF(LEFT(N1034,1)="B","Blue",IF(LEFT(N1034,1)="Y","Yellow",IF(LEFT(N1034,1)="P","Pink",IF(LEFT(N1034,1)="G","Green",0)))))</f>
        <v>0</v>
      </c>
      <c r="BM1034" s="14">
        <f t="shared" ref="BM1034:BM1097" si="391">IF(LEFT(P1034,1)="O","Orange",IF(LEFT(P1034,1)="B","Blue",IF(LEFT(P1034,1)="Y","Yellow",IF(LEFT(P1034,1)="P","Pink",IF(LEFT(P1034,1)="G","Green",0)))))</f>
        <v>0</v>
      </c>
      <c r="BO1034" s="14">
        <f t="shared" ref="BO1034:BO1097" si="392">IF(LEFT(R1034,1)="O","Orange",IF(LEFT(R1034,1)="B","Blue",IF(LEFT(R1034,1)="Y","Yellow",IF(LEFT(R1034,1)="P","Pink",IF(LEFT(R1034,1)="G","Green",0)))))</f>
        <v>0</v>
      </c>
      <c r="BQ1034" s="14">
        <f t="shared" ref="BQ1034:BQ1097" si="393">IF(LEFT(T1034,1)="O","Orange",IF(LEFT(T1034,1)="B","Blue",IF(LEFT(T1034,1)="Y","Yellow",IF(LEFT(T1034,1)="P","Pink",IF(LEFT(T1034,1)="G","Green",0)))))</f>
        <v>0</v>
      </c>
      <c r="BS1034" s="14">
        <f t="shared" ref="BS1034:BS1097" si="394">IF(LEFT(V1034,1)="O","Orange",IF(LEFT(V1034,1)="B","Blue",IF(LEFT(V1034,1)="Y","Yellow",IF(LEFT(V1034,1)="P","Pink",IF(LEFT(V1034,1)="G","Green",0)))))</f>
        <v>0</v>
      </c>
      <c r="BU1034" s="14">
        <f t="shared" ref="BU1034:BU1097" si="395">IF(LEFT(X1034,1)="O","Orange",IF(LEFT(X1034,1)="B","Blue",IF(LEFT(X1034,1)="Y","Yellow",IF(LEFT(X1034,1)="P","Pink",IF(LEFT(X1034,1)="G","Green",0)))))</f>
        <v>0</v>
      </c>
      <c r="BW1034" s="14">
        <f t="shared" ref="BW1034:BW1097" si="396">IF(LEFT(Z1034,1)="O","Orange",IF(LEFT(Z1034,1)="B","Blue",IF(LEFT(Z1034,1)="Y","Yellow",IF(LEFT(Z1034,1)="P","Pink",IF(LEFT(Z1034,1)="G","Green",0)))))</f>
        <v>0</v>
      </c>
      <c r="BY1034" s="14">
        <f t="shared" ref="BY1034:BY1097" si="397">IF(LEFT(AB1034,1)="O","Orange",IF(LEFT(AB1034,1)="B","Blue",IF(LEFT(AB1034,1)="Y","Yellow",IF(LEFT(AB1034,1)="P","Pink",IF(LEFT(AB1034,1)="G","Green",0)))))</f>
        <v>0</v>
      </c>
      <c r="CA1034" s="14">
        <f t="shared" ref="CA1034:CA1097" si="398">IF(LEFT(AD1034,1)="O","Orange",IF(LEFT(AD1034,1)="B","Blue",IF(LEFT(AD1034,1)="Y","Yellow",IF(LEFT(AD1034,1)="P","Pink",IF(LEFT(AD1034,1)="G","Green",0)))))</f>
        <v>0</v>
      </c>
      <c r="CC1034" s="14">
        <f t="shared" ref="CC1034:CC1097" si="399">IF(LEFT(AF1034,1)="O","Orange",IF(LEFT(AF1034,1)="B","Blue",IF(LEFT(AF1034,1)="Y","Yellow",IF(LEFT(AF1034,1)="P","Pink",IF(LEFT(AF1034,1)="G","Green",0)))))</f>
        <v>0</v>
      </c>
      <c r="CE1034" s="14">
        <f t="shared" ref="CE1034:CE1097" si="400">IF(LEFT(AH1034,1)="O","Orange",IF(LEFT(AH1034,1)="B","Blue",IF(LEFT(AH1034,1)="Y","Yellow",IF(LEFT(AH1034,1)="P","Pink",IF(LEFT(AH1034,1)="G","Green",0)))))</f>
        <v>0</v>
      </c>
      <c r="CG1034" s="14">
        <f t="shared" ref="CG1034:CG1097" si="401">IF(LEFT(AJ1034,1)="O","Orange",IF(LEFT(AJ1034,1)="B","Blue",IF(LEFT(AJ1034,1)="Y","Yellow",IF(LEFT(AJ1034,1)="P","Pink",IF(LEFT(AJ1034,1)="G","Green",0)))))</f>
        <v>0</v>
      </c>
      <c r="CI1034" s="14">
        <f t="shared" ref="CI1034:CI1097" si="402">IF(LEFT(AL1034,1)="O","Orange",IF(LEFT(AL1034,1)="B","Blue",IF(LEFT(AL1034,1)="Y","Yellow",IF(LEFT(AL1034,1)="P","Pink",IF(LEFT(AL1034,1)="G","Green",0)))))</f>
        <v>0</v>
      </c>
      <c r="CK1034" s="14">
        <f t="shared" ref="CK1034:CK1097" si="403">IF(LEFT(AN1034,1)="O","Orange",IF(LEFT(AN1034,1)="B","Blue",IF(LEFT(AN1034,1)="Y","Yellow",IF(LEFT(AN1034,1)="P","Pink",IF(LEFT(AN1034,1)="G","Green",0)))))</f>
        <v>0</v>
      </c>
      <c r="CM1034" s="14">
        <f t="shared" ref="CM1034:CM1097" si="404">IF(LEFT(AP1034,1)="O","Orange",IF(LEFT(AP1034,1)="B","Blue",IF(LEFT(AP1034,1)="Y","Yellow",IF(LEFT(AP1034,1)="P","Pink",IF(LEFT(AP1034,1)="G","Green",0)))))</f>
        <v>0</v>
      </c>
      <c r="CO1034" s="14">
        <f t="shared" ref="CO1034:CO1097" si="405">IF(LEFT(AR1034,1)="O","Orange",IF(LEFT(AR1034,1)="B","Blue",IF(LEFT(AR1034,1)="Y","Yellow",IF(LEFT(AR1034,1)="P","Pink",IF(LEFT(AR1034,1)="G","Green",0)))))</f>
        <v>0</v>
      </c>
      <c r="CQ1034" s="14">
        <f t="shared" ref="CQ1034:CQ1097" si="406">IF(LEFT(AT1034,1)="O","Orange",IF(LEFT(AT1034,1)="B","Blue",IF(LEFT(AT1034,1)="Y","Yellow",IF(LEFT(AT1034,1)="P","Pink",IF(LEFT(AT1034,1)="G","Green",0)))))</f>
        <v>0</v>
      </c>
      <c r="CS1034" s="14">
        <f t="shared" ref="CS1034:CS1097" si="407">IF(LEFT(AV1034,1)="O","Orange",IF(LEFT(AV1034,1)="B","Blue",IF(LEFT(AV1034,1)="Y","Yellow",IF(LEFT(AV1034,1)="P","Pink",IF(LEFT(AV1034,1)="G","Green",0)))))</f>
        <v>0</v>
      </c>
    </row>
    <row r="1035" spans="2:97" x14ac:dyDescent="0.35"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  <c r="AX1035" s="16" t="s">
        <v>1473</v>
      </c>
      <c r="AY1035" s="14">
        <f t="shared" si="384"/>
        <v>0</v>
      </c>
      <c r="BA1035" s="14">
        <f t="shared" si="385"/>
        <v>0</v>
      </c>
      <c r="BC1035" s="14">
        <f t="shared" si="386"/>
        <v>0</v>
      </c>
      <c r="BE1035" s="14">
        <f t="shared" si="387"/>
        <v>0</v>
      </c>
      <c r="BG1035" s="14">
        <f t="shared" si="388"/>
        <v>0</v>
      </c>
      <c r="BI1035" s="14">
        <f t="shared" si="389"/>
        <v>0</v>
      </c>
      <c r="BK1035" s="14">
        <f t="shared" si="390"/>
        <v>0</v>
      </c>
      <c r="BM1035" s="14">
        <f t="shared" si="391"/>
        <v>0</v>
      </c>
      <c r="BO1035" s="14">
        <f t="shared" si="392"/>
        <v>0</v>
      </c>
      <c r="BQ1035" s="14">
        <f t="shared" si="393"/>
        <v>0</v>
      </c>
      <c r="BS1035" s="14">
        <f t="shared" si="394"/>
        <v>0</v>
      </c>
      <c r="BU1035" s="14">
        <f t="shared" si="395"/>
        <v>0</v>
      </c>
      <c r="BW1035" s="14">
        <f t="shared" si="396"/>
        <v>0</v>
      </c>
      <c r="BY1035" s="14">
        <f t="shared" si="397"/>
        <v>0</v>
      </c>
      <c r="CA1035" s="14">
        <f t="shared" si="398"/>
        <v>0</v>
      </c>
      <c r="CC1035" s="14">
        <f t="shared" si="399"/>
        <v>0</v>
      </c>
      <c r="CE1035" s="14">
        <f t="shared" si="400"/>
        <v>0</v>
      </c>
      <c r="CG1035" s="14">
        <f t="shared" si="401"/>
        <v>0</v>
      </c>
      <c r="CI1035" s="14">
        <f t="shared" si="402"/>
        <v>0</v>
      </c>
      <c r="CK1035" s="14">
        <f t="shared" si="403"/>
        <v>0</v>
      </c>
      <c r="CM1035" s="14">
        <f t="shared" si="404"/>
        <v>0</v>
      </c>
      <c r="CO1035" s="14">
        <f t="shared" si="405"/>
        <v>0</v>
      </c>
      <c r="CQ1035" s="14">
        <f t="shared" si="406"/>
        <v>0</v>
      </c>
      <c r="CS1035" s="14">
        <f t="shared" si="407"/>
        <v>0</v>
      </c>
    </row>
    <row r="1036" spans="2:97" x14ac:dyDescent="0.35"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  <c r="AW1036" s="15"/>
      <c r="AX1036" s="16" t="s">
        <v>1473</v>
      </c>
      <c r="AY1036" s="14">
        <f t="shared" si="384"/>
        <v>0</v>
      </c>
      <c r="BA1036" s="14">
        <f t="shared" si="385"/>
        <v>0</v>
      </c>
      <c r="BC1036" s="14">
        <f t="shared" si="386"/>
        <v>0</v>
      </c>
      <c r="BE1036" s="14">
        <f t="shared" si="387"/>
        <v>0</v>
      </c>
      <c r="BG1036" s="14">
        <f t="shared" si="388"/>
        <v>0</v>
      </c>
      <c r="BI1036" s="14">
        <f t="shared" si="389"/>
        <v>0</v>
      </c>
      <c r="BK1036" s="14">
        <f t="shared" si="390"/>
        <v>0</v>
      </c>
      <c r="BM1036" s="14">
        <f t="shared" si="391"/>
        <v>0</v>
      </c>
      <c r="BO1036" s="14">
        <f t="shared" si="392"/>
        <v>0</v>
      </c>
      <c r="BQ1036" s="14">
        <f t="shared" si="393"/>
        <v>0</v>
      </c>
      <c r="BS1036" s="14">
        <f t="shared" si="394"/>
        <v>0</v>
      </c>
      <c r="BU1036" s="14">
        <f t="shared" si="395"/>
        <v>0</v>
      </c>
      <c r="BW1036" s="14">
        <f t="shared" si="396"/>
        <v>0</v>
      </c>
      <c r="BY1036" s="14">
        <f t="shared" si="397"/>
        <v>0</v>
      </c>
      <c r="CA1036" s="14">
        <f t="shared" si="398"/>
        <v>0</v>
      </c>
      <c r="CC1036" s="14">
        <f t="shared" si="399"/>
        <v>0</v>
      </c>
      <c r="CE1036" s="14">
        <f t="shared" si="400"/>
        <v>0</v>
      </c>
      <c r="CG1036" s="14">
        <f t="shared" si="401"/>
        <v>0</v>
      </c>
      <c r="CI1036" s="14">
        <f t="shared" si="402"/>
        <v>0</v>
      </c>
      <c r="CK1036" s="14">
        <f t="shared" si="403"/>
        <v>0</v>
      </c>
      <c r="CM1036" s="14">
        <f t="shared" si="404"/>
        <v>0</v>
      </c>
      <c r="CO1036" s="14">
        <f t="shared" si="405"/>
        <v>0</v>
      </c>
      <c r="CQ1036" s="14">
        <f t="shared" si="406"/>
        <v>0</v>
      </c>
      <c r="CS1036" s="14">
        <f t="shared" si="407"/>
        <v>0</v>
      </c>
    </row>
    <row r="1037" spans="2:97" x14ac:dyDescent="0.35"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  <c r="AL1037" s="15"/>
      <c r="AM1037" s="15"/>
      <c r="AN1037" s="15"/>
      <c r="AO1037" s="15"/>
      <c r="AP1037" s="15"/>
      <c r="AQ1037" s="15"/>
      <c r="AR1037" s="15"/>
      <c r="AS1037" s="15"/>
      <c r="AT1037" s="15"/>
      <c r="AU1037" s="15"/>
      <c r="AV1037" s="15"/>
      <c r="AW1037" s="15"/>
      <c r="AX1037" s="16" t="s">
        <v>1473</v>
      </c>
      <c r="AY1037" s="14">
        <f t="shared" si="384"/>
        <v>0</v>
      </c>
      <c r="BA1037" s="14">
        <f t="shared" si="385"/>
        <v>0</v>
      </c>
      <c r="BC1037" s="14">
        <f t="shared" si="386"/>
        <v>0</v>
      </c>
      <c r="BE1037" s="14">
        <f t="shared" si="387"/>
        <v>0</v>
      </c>
      <c r="BG1037" s="14">
        <f t="shared" si="388"/>
        <v>0</v>
      </c>
      <c r="BI1037" s="14">
        <f t="shared" si="389"/>
        <v>0</v>
      </c>
      <c r="BK1037" s="14">
        <f t="shared" si="390"/>
        <v>0</v>
      </c>
      <c r="BM1037" s="14">
        <f t="shared" si="391"/>
        <v>0</v>
      </c>
      <c r="BO1037" s="14">
        <f t="shared" si="392"/>
        <v>0</v>
      </c>
      <c r="BQ1037" s="14">
        <f t="shared" si="393"/>
        <v>0</v>
      </c>
      <c r="BS1037" s="14">
        <f t="shared" si="394"/>
        <v>0</v>
      </c>
      <c r="BU1037" s="14">
        <f t="shared" si="395"/>
        <v>0</v>
      </c>
      <c r="BW1037" s="14">
        <f t="shared" si="396"/>
        <v>0</v>
      </c>
      <c r="BY1037" s="14">
        <f t="shared" si="397"/>
        <v>0</v>
      </c>
      <c r="CA1037" s="14">
        <f t="shared" si="398"/>
        <v>0</v>
      </c>
      <c r="CC1037" s="14">
        <f t="shared" si="399"/>
        <v>0</v>
      </c>
      <c r="CE1037" s="14">
        <f t="shared" si="400"/>
        <v>0</v>
      </c>
      <c r="CG1037" s="14">
        <f t="shared" si="401"/>
        <v>0</v>
      </c>
      <c r="CI1037" s="14">
        <f t="shared" si="402"/>
        <v>0</v>
      </c>
      <c r="CK1037" s="14">
        <f t="shared" si="403"/>
        <v>0</v>
      </c>
      <c r="CM1037" s="14">
        <f t="shared" si="404"/>
        <v>0</v>
      </c>
      <c r="CO1037" s="14">
        <f t="shared" si="405"/>
        <v>0</v>
      </c>
      <c r="CQ1037" s="14">
        <f t="shared" si="406"/>
        <v>0</v>
      </c>
      <c r="CS1037" s="14">
        <f t="shared" si="407"/>
        <v>0</v>
      </c>
    </row>
    <row r="1038" spans="2:97" x14ac:dyDescent="0.35"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  <c r="AX1038" s="16" t="s">
        <v>1473</v>
      </c>
      <c r="AY1038" s="14">
        <f t="shared" si="384"/>
        <v>0</v>
      </c>
      <c r="BA1038" s="14">
        <f t="shared" si="385"/>
        <v>0</v>
      </c>
      <c r="BC1038" s="14">
        <f t="shared" si="386"/>
        <v>0</v>
      </c>
      <c r="BE1038" s="14">
        <f t="shared" si="387"/>
        <v>0</v>
      </c>
      <c r="BG1038" s="14">
        <f t="shared" si="388"/>
        <v>0</v>
      </c>
      <c r="BI1038" s="14">
        <f t="shared" si="389"/>
        <v>0</v>
      </c>
      <c r="BK1038" s="14">
        <f t="shared" si="390"/>
        <v>0</v>
      </c>
      <c r="BM1038" s="14">
        <f t="shared" si="391"/>
        <v>0</v>
      </c>
      <c r="BO1038" s="14">
        <f t="shared" si="392"/>
        <v>0</v>
      </c>
      <c r="BQ1038" s="14">
        <f t="shared" si="393"/>
        <v>0</v>
      </c>
      <c r="BS1038" s="14">
        <f t="shared" si="394"/>
        <v>0</v>
      </c>
      <c r="BU1038" s="14">
        <f t="shared" si="395"/>
        <v>0</v>
      </c>
      <c r="BW1038" s="14">
        <f t="shared" si="396"/>
        <v>0</v>
      </c>
      <c r="BY1038" s="14">
        <f t="shared" si="397"/>
        <v>0</v>
      </c>
      <c r="CA1038" s="14">
        <f t="shared" si="398"/>
        <v>0</v>
      </c>
      <c r="CC1038" s="14">
        <f t="shared" si="399"/>
        <v>0</v>
      </c>
      <c r="CE1038" s="14">
        <f t="shared" si="400"/>
        <v>0</v>
      </c>
      <c r="CG1038" s="14">
        <f t="shared" si="401"/>
        <v>0</v>
      </c>
      <c r="CI1038" s="14">
        <f t="shared" si="402"/>
        <v>0</v>
      </c>
      <c r="CK1038" s="14">
        <f t="shared" si="403"/>
        <v>0</v>
      </c>
      <c r="CM1038" s="14">
        <f t="shared" si="404"/>
        <v>0</v>
      </c>
      <c r="CO1038" s="14">
        <f t="shared" si="405"/>
        <v>0</v>
      </c>
      <c r="CQ1038" s="14">
        <f t="shared" si="406"/>
        <v>0</v>
      </c>
      <c r="CS1038" s="14">
        <f t="shared" si="407"/>
        <v>0</v>
      </c>
    </row>
    <row r="1039" spans="2:97" x14ac:dyDescent="0.35"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  <c r="AX1039" s="16" t="s">
        <v>1473</v>
      </c>
      <c r="AY1039" s="14">
        <f t="shared" si="384"/>
        <v>0</v>
      </c>
      <c r="BA1039" s="14">
        <f t="shared" si="385"/>
        <v>0</v>
      </c>
      <c r="BC1039" s="14">
        <f t="shared" si="386"/>
        <v>0</v>
      </c>
      <c r="BE1039" s="14">
        <f t="shared" si="387"/>
        <v>0</v>
      </c>
      <c r="BG1039" s="14">
        <f t="shared" si="388"/>
        <v>0</v>
      </c>
      <c r="BI1039" s="14">
        <f t="shared" si="389"/>
        <v>0</v>
      </c>
      <c r="BK1039" s="14">
        <f t="shared" si="390"/>
        <v>0</v>
      </c>
      <c r="BM1039" s="14">
        <f t="shared" si="391"/>
        <v>0</v>
      </c>
      <c r="BO1039" s="14">
        <f t="shared" si="392"/>
        <v>0</v>
      </c>
      <c r="BQ1039" s="14">
        <f t="shared" si="393"/>
        <v>0</v>
      </c>
      <c r="BS1039" s="14">
        <f t="shared" si="394"/>
        <v>0</v>
      </c>
      <c r="BU1039" s="14">
        <f t="shared" si="395"/>
        <v>0</v>
      </c>
      <c r="BW1039" s="14">
        <f t="shared" si="396"/>
        <v>0</v>
      </c>
      <c r="BY1039" s="14">
        <f t="shared" si="397"/>
        <v>0</v>
      </c>
      <c r="CA1039" s="14">
        <f t="shared" si="398"/>
        <v>0</v>
      </c>
      <c r="CC1039" s="14">
        <f t="shared" si="399"/>
        <v>0</v>
      </c>
      <c r="CE1039" s="14">
        <f t="shared" si="400"/>
        <v>0</v>
      </c>
      <c r="CG1039" s="14">
        <f t="shared" si="401"/>
        <v>0</v>
      </c>
      <c r="CI1039" s="14">
        <f t="shared" si="402"/>
        <v>0</v>
      </c>
      <c r="CK1039" s="14">
        <f t="shared" si="403"/>
        <v>0</v>
      </c>
      <c r="CM1039" s="14">
        <f t="shared" si="404"/>
        <v>0</v>
      </c>
      <c r="CO1039" s="14">
        <f t="shared" si="405"/>
        <v>0</v>
      </c>
      <c r="CQ1039" s="14">
        <f t="shared" si="406"/>
        <v>0</v>
      </c>
      <c r="CS1039" s="14">
        <f t="shared" si="407"/>
        <v>0</v>
      </c>
    </row>
    <row r="1040" spans="2:97" x14ac:dyDescent="0.35"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  <c r="AW1040" s="15"/>
      <c r="AX1040" s="16" t="s">
        <v>1473</v>
      </c>
      <c r="AY1040" s="14">
        <f t="shared" si="384"/>
        <v>0</v>
      </c>
      <c r="BA1040" s="14">
        <f t="shared" si="385"/>
        <v>0</v>
      </c>
      <c r="BC1040" s="14">
        <f t="shared" si="386"/>
        <v>0</v>
      </c>
      <c r="BE1040" s="14">
        <f t="shared" si="387"/>
        <v>0</v>
      </c>
      <c r="BG1040" s="14">
        <f t="shared" si="388"/>
        <v>0</v>
      </c>
      <c r="BI1040" s="14">
        <f t="shared" si="389"/>
        <v>0</v>
      </c>
      <c r="BK1040" s="14">
        <f t="shared" si="390"/>
        <v>0</v>
      </c>
      <c r="BM1040" s="14">
        <f t="shared" si="391"/>
        <v>0</v>
      </c>
      <c r="BO1040" s="14">
        <f t="shared" si="392"/>
        <v>0</v>
      </c>
      <c r="BQ1040" s="14">
        <f t="shared" si="393"/>
        <v>0</v>
      </c>
      <c r="BS1040" s="14">
        <f t="shared" si="394"/>
        <v>0</v>
      </c>
      <c r="BU1040" s="14">
        <f t="shared" si="395"/>
        <v>0</v>
      </c>
      <c r="BW1040" s="14">
        <f t="shared" si="396"/>
        <v>0</v>
      </c>
      <c r="BY1040" s="14">
        <f t="shared" si="397"/>
        <v>0</v>
      </c>
      <c r="CA1040" s="14">
        <f t="shared" si="398"/>
        <v>0</v>
      </c>
      <c r="CC1040" s="14">
        <f t="shared" si="399"/>
        <v>0</v>
      </c>
      <c r="CE1040" s="14">
        <f t="shared" si="400"/>
        <v>0</v>
      </c>
      <c r="CG1040" s="14">
        <f t="shared" si="401"/>
        <v>0</v>
      </c>
      <c r="CI1040" s="14">
        <f t="shared" si="402"/>
        <v>0</v>
      </c>
      <c r="CK1040" s="14">
        <f t="shared" si="403"/>
        <v>0</v>
      </c>
      <c r="CM1040" s="14">
        <f t="shared" si="404"/>
        <v>0</v>
      </c>
      <c r="CO1040" s="14">
        <f t="shared" si="405"/>
        <v>0</v>
      </c>
      <c r="CQ1040" s="14">
        <f t="shared" si="406"/>
        <v>0</v>
      </c>
      <c r="CS1040" s="14">
        <f t="shared" si="407"/>
        <v>0</v>
      </c>
    </row>
    <row r="1041" spans="2:97" x14ac:dyDescent="0.35"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  <c r="AX1041" s="16" t="s">
        <v>1473</v>
      </c>
      <c r="AY1041" s="14">
        <f t="shared" si="384"/>
        <v>0</v>
      </c>
      <c r="BA1041" s="14">
        <f t="shared" si="385"/>
        <v>0</v>
      </c>
      <c r="BC1041" s="14">
        <f t="shared" si="386"/>
        <v>0</v>
      </c>
      <c r="BE1041" s="14">
        <f t="shared" si="387"/>
        <v>0</v>
      </c>
      <c r="BG1041" s="14">
        <f t="shared" si="388"/>
        <v>0</v>
      </c>
      <c r="BI1041" s="14">
        <f t="shared" si="389"/>
        <v>0</v>
      </c>
      <c r="BK1041" s="14">
        <f t="shared" si="390"/>
        <v>0</v>
      </c>
      <c r="BM1041" s="14">
        <f t="shared" si="391"/>
        <v>0</v>
      </c>
      <c r="BO1041" s="14">
        <f t="shared" si="392"/>
        <v>0</v>
      </c>
      <c r="BQ1041" s="14">
        <f t="shared" si="393"/>
        <v>0</v>
      </c>
      <c r="BS1041" s="14">
        <f t="shared" si="394"/>
        <v>0</v>
      </c>
      <c r="BU1041" s="14">
        <f t="shared" si="395"/>
        <v>0</v>
      </c>
      <c r="BW1041" s="14">
        <f t="shared" si="396"/>
        <v>0</v>
      </c>
      <c r="BY1041" s="14">
        <f t="shared" si="397"/>
        <v>0</v>
      </c>
      <c r="CA1041" s="14">
        <f t="shared" si="398"/>
        <v>0</v>
      </c>
      <c r="CC1041" s="14">
        <f t="shared" si="399"/>
        <v>0</v>
      </c>
      <c r="CE1041" s="14">
        <f t="shared" si="400"/>
        <v>0</v>
      </c>
      <c r="CG1041" s="14">
        <f t="shared" si="401"/>
        <v>0</v>
      </c>
      <c r="CI1041" s="14">
        <f t="shared" si="402"/>
        <v>0</v>
      </c>
      <c r="CK1041" s="14">
        <f t="shared" si="403"/>
        <v>0</v>
      </c>
      <c r="CM1041" s="14">
        <f t="shared" si="404"/>
        <v>0</v>
      </c>
      <c r="CO1041" s="14">
        <f t="shared" si="405"/>
        <v>0</v>
      </c>
      <c r="CQ1041" s="14">
        <f t="shared" si="406"/>
        <v>0</v>
      </c>
      <c r="CS1041" s="14">
        <f t="shared" si="407"/>
        <v>0</v>
      </c>
    </row>
    <row r="1042" spans="2:97" x14ac:dyDescent="0.35"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  <c r="AX1042" s="16" t="s">
        <v>1473</v>
      </c>
      <c r="AY1042" s="14">
        <f t="shared" si="384"/>
        <v>0</v>
      </c>
      <c r="BA1042" s="14">
        <f t="shared" si="385"/>
        <v>0</v>
      </c>
      <c r="BC1042" s="14">
        <f t="shared" si="386"/>
        <v>0</v>
      </c>
      <c r="BE1042" s="14">
        <f t="shared" si="387"/>
        <v>0</v>
      </c>
      <c r="BG1042" s="14">
        <f t="shared" si="388"/>
        <v>0</v>
      </c>
      <c r="BI1042" s="14">
        <f t="shared" si="389"/>
        <v>0</v>
      </c>
      <c r="BK1042" s="14">
        <f t="shared" si="390"/>
        <v>0</v>
      </c>
      <c r="BM1042" s="14">
        <f t="shared" si="391"/>
        <v>0</v>
      </c>
      <c r="BO1042" s="14">
        <f t="shared" si="392"/>
        <v>0</v>
      </c>
      <c r="BQ1042" s="14">
        <f t="shared" si="393"/>
        <v>0</v>
      </c>
      <c r="BS1042" s="14">
        <f t="shared" si="394"/>
        <v>0</v>
      </c>
      <c r="BU1042" s="14">
        <f t="shared" si="395"/>
        <v>0</v>
      </c>
      <c r="BW1042" s="14">
        <f t="shared" si="396"/>
        <v>0</v>
      </c>
      <c r="BY1042" s="14">
        <f t="shared" si="397"/>
        <v>0</v>
      </c>
      <c r="CA1042" s="14">
        <f t="shared" si="398"/>
        <v>0</v>
      </c>
      <c r="CC1042" s="14">
        <f t="shared" si="399"/>
        <v>0</v>
      </c>
      <c r="CE1042" s="14">
        <f t="shared" si="400"/>
        <v>0</v>
      </c>
      <c r="CG1042" s="14">
        <f t="shared" si="401"/>
        <v>0</v>
      </c>
      <c r="CI1042" s="14">
        <f t="shared" si="402"/>
        <v>0</v>
      </c>
      <c r="CK1042" s="14">
        <f t="shared" si="403"/>
        <v>0</v>
      </c>
      <c r="CM1042" s="14">
        <f t="shared" si="404"/>
        <v>0</v>
      </c>
      <c r="CO1042" s="14">
        <f t="shared" si="405"/>
        <v>0</v>
      </c>
      <c r="CQ1042" s="14">
        <f t="shared" si="406"/>
        <v>0</v>
      </c>
      <c r="CS1042" s="14">
        <f t="shared" si="407"/>
        <v>0</v>
      </c>
    </row>
    <row r="1043" spans="2:97" x14ac:dyDescent="0.35"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  <c r="AX1043" s="16" t="s">
        <v>1473</v>
      </c>
      <c r="AY1043" s="14">
        <f t="shared" si="384"/>
        <v>0</v>
      </c>
      <c r="BA1043" s="14">
        <f t="shared" si="385"/>
        <v>0</v>
      </c>
      <c r="BC1043" s="14">
        <f t="shared" si="386"/>
        <v>0</v>
      </c>
      <c r="BE1043" s="14">
        <f t="shared" si="387"/>
        <v>0</v>
      </c>
      <c r="BG1043" s="14">
        <f t="shared" si="388"/>
        <v>0</v>
      </c>
      <c r="BI1043" s="14">
        <f t="shared" si="389"/>
        <v>0</v>
      </c>
      <c r="BK1043" s="14">
        <f t="shared" si="390"/>
        <v>0</v>
      </c>
      <c r="BM1043" s="14">
        <f t="shared" si="391"/>
        <v>0</v>
      </c>
      <c r="BO1043" s="14">
        <f t="shared" si="392"/>
        <v>0</v>
      </c>
      <c r="BQ1043" s="14">
        <f t="shared" si="393"/>
        <v>0</v>
      </c>
      <c r="BS1043" s="14">
        <f t="shared" si="394"/>
        <v>0</v>
      </c>
      <c r="BU1043" s="14">
        <f t="shared" si="395"/>
        <v>0</v>
      </c>
      <c r="BW1043" s="14">
        <f t="shared" si="396"/>
        <v>0</v>
      </c>
      <c r="BY1043" s="14">
        <f t="shared" si="397"/>
        <v>0</v>
      </c>
      <c r="CA1043" s="14">
        <f t="shared" si="398"/>
        <v>0</v>
      </c>
      <c r="CC1043" s="14">
        <f t="shared" si="399"/>
        <v>0</v>
      </c>
      <c r="CE1043" s="14">
        <f t="shared" si="400"/>
        <v>0</v>
      </c>
      <c r="CG1043" s="14">
        <f t="shared" si="401"/>
        <v>0</v>
      </c>
      <c r="CI1043" s="14">
        <f t="shared" si="402"/>
        <v>0</v>
      </c>
      <c r="CK1043" s="14">
        <f t="shared" si="403"/>
        <v>0</v>
      </c>
      <c r="CM1043" s="14">
        <f t="shared" si="404"/>
        <v>0</v>
      </c>
      <c r="CO1043" s="14">
        <f t="shared" si="405"/>
        <v>0</v>
      </c>
      <c r="CQ1043" s="14">
        <f t="shared" si="406"/>
        <v>0</v>
      </c>
      <c r="CS1043" s="14">
        <f t="shared" si="407"/>
        <v>0</v>
      </c>
    </row>
    <row r="1044" spans="2:97" x14ac:dyDescent="0.35"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  <c r="AX1044" s="16" t="s">
        <v>1473</v>
      </c>
      <c r="AY1044" s="14">
        <f t="shared" si="384"/>
        <v>0</v>
      </c>
      <c r="BA1044" s="14">
        <f t="shared" si="385"/>
        <v>0</v>
      </c>
      <c r="BC1044" s="14">
        <f t="shared" si="386"/>
        <v>0</v>
      </c>
      <c r="BE1044" s="14">
        <f t="shared" si="387"/>
        <v>0</v>
      </c>
      <c r="BG1044" s="14">
        <f t="shared" si="388"/>
        <v>0</v>
      </c>
      <c r="BI1044" s="14">
        <f t="shared" si="389"/>
        <v>0</v>
      </c>
      <c r="BK1044" s="14">
        <f t="shared" si="390"/>
        <v>0</v>
      </c>
      <c r="BM1044" s="14">
        <f t="shared" si="391"/>
        <v>0</v>
      </c>
      <c r="BO1044" s="14">
        <f t="shared" si="392"/>
        <v>0</v>
      </c>
      <c r="BQ1044" s="14">
        <f t="shared" si="393"/>
        <v>0</v>
      </c>
      <c r="BS1044" s="14">
        <f t="shared" si="394"/>
        <v>0</v>
      </c>
      <c r="BU1044" s="14">
        <f t="shared" si="395"/>
        <v>0</v>
      </c>
      <c r="BW1044" s="14">
        <f t="shared" si="396"/>
        <v>0</v>
      </c>
      <c r="BY1044" s="14">
        <f t="shared" si="397"/>
        <v>0</v>
      </c>
      <c r="CA1044" s="14">
        <f t="shared" si="398"/>
        <v>0</v>
      </c>
      <c r="CC1044" s="14">
        <f t="shared" si="399"/>
        <v>0</v>
      </c>
      <c r="CE1044" s="14">
        <f t="shared" si="400"/>
        <v>0</v>
      </c>
      <c r="CG1044" s="14">
        <f t="shared" si="401"/>
        <v>0</v>
      </c>
      <c r="CI1044" s="14">
        <f t="shared" si="402"/>
        <v>0</v>
      </c>
      <c r="CK1044" s="14">
        <f t="shared" si="403"/>
        <v>0</v>
      </c>
      <c r="CM1044" s="14">
        <f t="shared" si="404"/>
        <v>0</v>
      </c>
      <c r="CO1044" s="14">
        <f t="shared" si="405"/>
        <v>0</v>
      </c>
      <c r="CQ1044" s="14">
        <f t="shared" si="406"/>
        <v>0</v>
      </c>
      <c r="CS1044" s="14">
        <f t="shared" si="407"/>
        <v>0</v>
      </c>
    </row>
    <row r="1045" spans="2:97" x14ac:dyDescent="0.35"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  <c r="AX1045" s="16" t="s">
        <v>1473</v>
      </c>
      <c r="AY1045" s="14">
        <f t="shared" si="384"/>
        <v>0</v>
      </c>
      <c r="BA1045" s="14">
        <f t="shared" si="385"/>
        <v>0</v>
      </c>
      <c r="BC1045" s="14">
        <f t="shared" si="386"/>
        <v>0</v>
      </c>
      <c r="BE1045" s="14">
        <f t="shared" si="387"/>
        <v>0</v>
      </c>
      <c r="BG1045" s="14">
        <f t="shared" si="388"/>
        <v>0</v>
      </c>
      <c r="BI1045" s="14">
        <f t="shared" si="389"/>
        <v>0</v>
      </c>
      <c r="BK1045" s="14">
        <f t="shared" si="390"/>
        <v>0</v>
      </c>
      <c r="BM1045" s="14">
        <f t="shared" si="391"/>
        <v>0</v>
      </c>
      <c r="BO1045" s="14">
        <f t="shared" si="392"/>
        <v>0</v>
      </c>
      <c r="BQ1045" s="14">
        <f t="shared" si="393"/>
        <v>0</v>
      </c>
      <c r="BS1045" s="14">
        <f t="shared" si="394"/>
        <v>0</v>
      </c>
      <c r="BU1045" s="14">
        <f t="shared" si="395"/>
        <v>0</v>
      </c>
      <c r="BW1045" s="14">
        <f t="shared" si="396"/>
        <v>0</v>
      </c>
      <c r="BY1045" s="14">
        <f t="shared" si="397"/>
        <v>0</v>
      </c>
      <c r="CA1045" s="14">
        <f t="shared" si="398"/>
        <v>0</v>
      </c>
      <c r="CC1045" s="14">
        <f t="shared" si="399"/>
        <v>0</v>
      </c>
      <c r="CE1045" s="14">
        <f t="shared" si="400"/>
        <v>0</v>
      </c>
      <c r="CG1045" s="14">
        <f t="shared" si="401"/>
        <v>0</v>
      </c>
      <c r="CI1045" s="14">
        <f t="shared" si="402"/>
        <v>0</v>
      </c>
      <c r="CK1045" s="14">
        <f t="shared" si="403"/>
        <v>0</v>
      </c>
      <c r="CM1045" s="14">
        <f t="shared" si="404"/>
        <v>0</v>
      </c>
      <c r="CO1045" s="14">
        <f t="shared" si="405"/>
        <v>0</v>
      </c>
      <c r="CQ1045" s="14">
        <f t="shared" si="406"/>
        <v>0</v>
      </c>
      <c r="CS1045" s="14">
        <f t="shared" si="407"/>
        <v>0</v>
      </c>
    </row>
    <row r="1046" spans="2:97" x14ac:dyDescent="0.35"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5"/>
      <c r="AV1046" s="15"/>
      <c r="AW1046" s="15"/>
      <c r="AX1046" s="16" t="s">
        <v>1473</v>
      </c>
      <c r="AY1046" s="14">
        <f t="shared" si="384"/>
        <v>0</v>
      </c>
      <c r="BA1046" s="14">
        <f t="shared" si="385"/>
        <v>0</v>
      </c>
      <c r="BC1046" s="14">
        <f t="shared" si="386"/>
        <v>0</v>
      </c>
      <c r="BE1046" s="14">
        <f t="shared" si="387"/>
        <v>0</v>
      </c>
      <c r="BG1046" s="14">
        <f t="shared" si="388"/>
        <v>0</v>
      </c>
      <c r="BI1046" s="14">
        <f t="shared" si="389"/>
        <v>0</v>
      </c>
      <c r="BK1046" s="14">
        <f t="shared" si="390"/>
        <v>0</v>
      </c>
      <c r="BM1046" s="14">
        <f t="shared" si="391"/>
        <v>0</v>
      </c>
      <c r="BO1046" s="14">
        <f t="shared" si="392"/>
        <v>0</v>
      </c>
      <c r="BQ1046" s="14">
        <f t="shared" si="393"/>
        <v>0</v>
      </c>
      <c r="BS1046" s="14">
        <f t="shared" si="394"/>
        <v>0</v>
      </c>
      <c r="BU1046" s="14">
        <f t="shared" si="395"/>
        <v>0</v>
      </c>
      <c r="BW1046" s="14">
        <f t="shared" si="396"/>
        <v>0</v>
      </c>
      <c r="BY1046" s="14">
        <f t="shared" si="397"/>
        <v>0</v>
      </c>
      <c r="CA1046" s="14">
        <f t="shared" si="398"/>
        <v>0</v>
      </c>
      <c r="CC1046" s="14">
        <f t="shared" si="399"/>
        <v>0</v>
      </c>
      <c r="CE1046" s="14">
        <f t="shared" si="400"/>
        <v>0</v>
      </c>
      <c r="CG1046" s="14">
        <f t="shared" si="401"/>
        <v>0</v>
      </c>
      <c r="CI1046" s="14">
        <f t="shared" si="402"/>
        <v>0</v>
      </c>
      <c r="CK1046" s="14">
        <f t="shared" si="403"/>
        <v>0</v>
      </c>
      <c r="CM1046" s="14">
        <f t="shared" si="404"/>
        <v>0</v>
      </c>
      <c r="CO1046" s="14">
        <f t="shared" si="405"/>
        <v>0</v>
      </c>
      <c r="CQ1046" s="14">
        <f t="shared" si="406"/>
        <v>0</v>
      </c>
      <c r="CS1046" s="14">
        <f t="shared" si="407"/>
        <v>0</v>
      </c>
    </row>
    <row r="1047" spans="2:97" x14ac:dyDescent="0.35"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5"/>
      <c r="AV1047" s="15"/>
      <c r="AW1047" s="15"/>
      <c r="AX1047" s="16" t="s">
        <v>1473</v>
      </c>
      <c r="AY1047" s="14">
        <f t="shared" si="384"/>
        <v>0</v>
      </c>
      <c r="BA1047" s="14">
        <f t="shared" si="385"/>
        <v>0</v>
      </c>
      <c r="BC1047" s="14">
        <f t="shared" si="386"/>
        <v>0</v>
      </c>
      <c r="BE1047" s="14">
        <f t="shared" si="387"/>
        <v>0</v>
      </c>
      <c r="BG1047" s="14">
        <f t="shared" si="388"/>
        <v>0</v>
      </c>
      <c r="BI1047" s="14">
        <f t="shared" si="389"/>
        <v>0</v>
      </c>
      <c r="BK1047" s="14">
        <f t="shared" si="390"/>
        <v>0</v>
      </c>
      <c r="BM1047" s="14">
        <f t="shared" si="391"/>
        <v>0</v>
      </c>
      <c r="BO1047" s="14">
        <f t="shared" si="392"/>
        <v>0</v>
      </c>
      <c r="BQ1047" s="14">
        <f t="shared" si="393"/>
        <v>0</v>
      </c>
      <c r="BS1047" s="14">
        <f t="shared" si="394"/>
        <v>0</v>
      </c>
      <c r="BU1047" s="14">
        <f t="shared" si="395"/>
        <v>0</v>
      </c>
      <c r="BW1047" s="14">
        <f t="shared" si="396"/>
        <v>0</v>
      </c>
      <c r="BY1047" s="14">
        <f t="shared" si="397"/>
        <v>0</v>
      </c>
      <c r="CA1047" s="14">
        <f t="shared" si="398"/>
        <v>0</v>
      </c>
      <c r="CC1047" s="14">
        <f t="shared" si="399"/>
        <v>0</v>
      </c>
      <c r="CE1047" s="14">
        <f t="shared" si="400"/>
        <v>0</v>
      </c>
      <c r="CG1047" s="14">
        <f t="shared" si="401"/>
        <v>0</v>
      </c>
      <c r="CI1047" s="14">
        <f t="shared" si="402"/>
        <v>0</v>
      </c>
      <c r="CK1047" s="14">
        <f t="shared" si="403"/>
        <v>0</v>
      </c>
      <c r="CM1047" s="14">
        <f t="shared" si="404"/>
        <v>0</v>
      </c>
      <c r="CO1047" s="14">
        <f t="shared" si="405"/>
        <v>0</v>
      </c>
      <c r="CQ1047" s="14">
        <f t="shared" si="406"/>
        <v>0</v>
      </c>
      <c r="CS1047" s="14">
        <f t="shared" si="407"/>
        <v>0</v>
      </c>
    </row>
    <row r="1048" spans="2:97" x14ac:dyDescent="0.35"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5"/>
      <c r="AV1048" s="15"/>
      <c r="AW1048" s="15"/>
      <c r="AX1048" s="16" t="s">
        <v>1473</v>
      </c>
      <c r="AY1048" s="14">
        <f t="shared" si="384"/>
        <v>0</v>
      </c>
      <c r="BA1048" s="14">
        <f t="shared" si="385"/>
        <v>0</v>
      </c>
      <c r="BC1048" s="14">
        <f t="shared" si="386"/>
        <v>0</v>
      </c>
      <c r="BE1048" s="14">
        <f t="shared" si="387"/>
        <v>0</v>
      </c>
      <c r="BG1048" s="14">
        <f t="shared" si="388"/>
        <v>0</v>
      </c>
      <c r="BI1048" s="14">
        <f t="shared" si="389"/>
        <v>0</v>
      </c>
      <c r="BK1048" s="14">
        <f t="shared" si="390"/>
        <v>0</v>
      </c>
      <c r="BM1048" s="14">
        <f t="shared" si="391"/>
        <v>0</v>
      </c>
      <c r="BO1048" s="14">
        <f t="shared" si="392"/>
        <v>0</v>
      </c>
      <c r="BQ1048" s="14">
        <f t="shared" si="393"/>
        <v>0</v>
      </c>
      <c r="BS1048" s="14">
        <f t="shared" si="394"/>
        <v>0</v>
      </c>
      <c r="BU1048" s="14">
        <f t="shared" si="395"/>
        <v>0</v>
      </c>
      <c r="BW1048" s="14">
        <f t="shared" si="396"/>
        <v>0</v>
      </c>
      <c r="BY1048" s="14">
        <f t="shared" si="397"/>
        <v>0</v>
      </c>
      <c r="CA1048" s="14">
        <f t="shared" si="398"/>
        <v>0</v>
      </c>
      <c r="CC1048" s="14">
        <f t="shared" si="399"/>
        <v>0</v>
      </c>
      <c r="CE1048" s="14">
        <f t="shared" si="400"/>
        <v>0</v>
      </c>
      <c r="CG1048" s="14">
        <f t="shared" si="401"/>
        <v>0</v>
      </c>
      <c r="CI1048" s="14">
        <f t="shared" si="402"/>
        <v>0</v>
      </c>
      <c r="CK1048" s="14">
        <f t="shared" si="403"/>
        <v>0</v>
      </c>
      <c r="CM1048" s="14">
        <f t="shared" si="404"/>
        <v>0</v>
      </c>
      <c r="CO1048" s="14">
        <f t="shared" si="405"/>
        <v>0</v>
      </c>
      <c r="CQ1048" s="14">
        <f t="shared" si="406"/>
        <v>0</v>
      </c>
      <c r="CS1048" s="14">
        <f t="shared" si="407"/>
        <v>0</v>
      </c>
    </row>
    <row r="1049" spans="2:97" x14ac:dyDescent="0.35"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  <c r="AL1049" s="15"/>
      <c r="AM1049" s="15"/>
      <c r="AN1049" s="15"/>
      <c r="AO1049" s="15"/>
      <c r="AP1049" s="15"/>
      <c r="AQ1049" s="15"/>
      <c r="AR1049" s="15"/>
      <c r="AS1049" s="15"/>
      <c r="AT1049" s="15"/>
      <c r="AU1049" s="15"/>
      <c r="AV1049" s="15"/>
      <c r="AW1049" s="15"/>
      <c r="AX1049" s="16" t="s">
        <v>1473</v>
      </c>
      <c r="AY1049" s="14">
        <f t="shared" si="384"/>
        <v>0</v>
      </c>
      <c r="BA1049" s="14">
        <f t="shared" si="385"/>
        <v>0</v>
      </c>
      <c r="BC1049" s="14">
        <f t="shared" si="386"/>
        <v>0</v>
      </c>
      <c r="BE1049" s="14">
        <f t="shared" si="387"/>
        <v>0</v>
      </c>
      <c r="BG1049" s="14">
        <f t="shared" si="388"/>
        <v>0</v>
      </c>
      <c r="BI1049" s="14">
        <f t="shared" si="389"/>
        <v>0</v>
      </c>
      <c r="BK1049" s="14">
        <f t="shared" si="390"/>
        <v>0</v>
      </c>
      <c r="BM1049" s="14">
        <f t="shared" si="391"/>
        <v>0</v>
      </c>
      <c r="BO1049" s="14">
        <f t="shared" si="392"/>
        <v>0</v>
      </c>
      <c r="BQ1049" s="14">
        <f t="shared" si="393"/>
        <v>0</v>
      </c>
      <c r="BS1049" s="14">
        <f t="shared" si="394"/>
        <v>0</v>
      </c>
      <c r="BU1049" s="14">
        <f t="shared" si="395"/>
        <v>0</v>
      </c>
      <c r="BW1049" s="14">
        <f t="shared" si="396"/>
        <v>0</v>
      </c>
      <c r="BY1049" s="14">
        <f t="shared" si="397"/>
        <v>0</v>
      </c>
      <c r="CA1049" s="14">
        <f t="shared" si="398"/>
        <v>0</v>
      </c>
      <c r="CC1049" s="14">
        <f t="shared" si="399"/>
        <v>0</v>
      </c>
      <c r="CE1049" s="14">
        <f t="shared" si="400"/>
        <v>0</v>
      </c>
      <c r="CG1049" s="14">
        <f t="shared" si="401"/>
        <v>0</v>
      </c>
      <c r="CI1049" s="14">
        <f t="shared" si="402"/>
        <v>0</v>
      </c>
      <c r="CK1049" s="14">
        <f t="shared" si="403"/>
        <v>0</v>
      </c>
      <c r="CM1049" s="14">
        <f t="shared" si="404"/>
        <v>0</v>
      </c>
      <c r="CO1049" s="14">
        <f t="shared" si="405"/>
        <v>0</v>
      </c>
      <c r="CQ1049" s="14">
        <f t="shared" si="406"/>
        <v>0</v>
      </c>
      <c r="CS1049" s="14">
        <f t="shared" si="407"/>
        <v>0</v>
      </c>
    </row>
    <row r="1050" spans="2:97" x14ac:dyDescent="0.35"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5"/>
      <c r="AV1050" s="15"/>
      <c r="AW1050" s="15"/>
      <c r="AX1050" s="16" t="s">
        <v>1473</v>
      </c>
      <c r="AY1050" s="14">
        <f t="shared" si="384"/>
        <v>0</v>
      </c>
      <c r="BA1050" s="14">
        <f t="shared" si="385"/>
        <v>0</v>
      </c>
      <c r="BC1050" s="14">
        <f t="shared" si="386"/>
        <v>0</v>
      </c>
      <c r="BE1050" s="14">
        <f t="shared" si="387"/>
        <v>0</v>
      </c>
      <c r="BG1050" s="14">
        <f t="shared" si="388"/>
        <v>0</v>
      </c>
      <c r="BI1050" s="14">
        <f t="shared" si="389"/>
        <v>0</v>
      </c>
      <c r="BK1050" s="14">
        <f t="shared" si="390"/>
        <v>0</v>
      </c>
      <c r="BM1050" s="14">
        <f t="shared" si="391"/>
        <v>0</v>
      </c>
      <c r="BO1050" s="14">
        <f t="shared" si="392"/>
        <v>0</v>
      </c>
      <c r="BQ1050" s="14">
        <f t="shared" si="393"/>
        <v>0</v>
      </c>
      <c r="BS1050" s="14">
        <f t="shared" si="394"/>
        <v>0</v>
      </c>
      <c r="BU1050" s="14">
        <f t="shared" si="395"/>
        <v>0</v>
      </c>
      <c r="BW1050" s="14">
        <f t="shared" si="396"/>
        <v>0</v>
      </c>
      <c r="BY1050" s="14">
        <f t="shared" si="397"/>
        <v>0</v>
      </c>
      <c r="CA1050" s="14">
        <f t="shared" si="398"/>
        <v>0</v>
      </c>
      <c r="CC1050" s="14">
        <f t="shared" si="399"/>
        <v>0</v>
      </c>
      <c r="CE1050" s="14">
        <f t="shared" si="400"/>
        <v>0</v>
      </c>
      <c r="CG1050" s="14">
        <f t="shared" si="401"/>
        <v>0</v>
      </c>
      <c r="CI1050" s="14">
        <f t="shared" si="402"/>
        <v>0</v>
      </c>
      <c r="CK1050" s="14">
        <f t="shared" si="403"/>
        <v>0</v>
      </c>
      <c r="CM1050" s="14">
        <f t="shared" si="404"/>
        <v>0</v>
      </c>
      <c r="CO1050" s="14">
        <f t="shared" si="405"/>
        <v>0</v>
      </c>
      <c r="CQ1050" s="14">
        <f t="shared" si="406"/>
        <v>0</v>
      </c>
      <c r="CS1050" s="14">
        <f t="shared" si="407"/>
        <v>0</v>
      </c>
    </row>
    <row r="1051" spans="2:97" x14ac:dyDescent="0.35"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5"/>
      <c r="AV1051" s="15"/>
      <c r="AW1051" s="15"/>
      <c r="AX1051" s="16" t="s">
        <v>1473</v>
      </c>
      <c r="AY1051" s="14">
        <f t="shared" si="384"/>
        <v>0</v>
      </c>
      <c r="BA1051" s="14">
        <f t="shared" si="385"/>
        <v>0</v>
      </c>
      <c r="BC1051" s="14">
        <f t="shared" si="386"/>
        <v>0</v>
      </c>
      <c r="BE1051" s="14">
        <f t="shared" si="387"/>
        <v>0</v>
      </c>
      <c r="BG1051" s="14">
        <f t="shared" si="388"/>
        <v>0</v>
      </c>
      <c r="BI1051" s="14">
        <f t="shared" si="389"/>
        <v>0</v>
      </c>
      <c r="BK1051" s="14">
        <f t="shared" si="390"/>
        <v>0</v>
      </c>
      <c r="BM1051" s="14">
        <f t="shared" si="391"/>
        <v>0</v>
      </c>
      <c r="BO1051" s="14">
        <f t="shared" si="392"/>
        <v>0</v>
      </c>
      <c r="BQ1051" s="14">
        <f t="shared" si="393"/>
        <v>0</v>
      </c>
      <c r="BS1051" s="14">
        <f t="shared" si="394"/>
        <v>0</v>
      </c>
      <c r="BU1051" s="14">
        <f t="shared" si="395"/>
        <v>0</v>
      </c>
      <c r="BW1051" s="14">
        <f t="shared" si="396"/>
        <v>0</v>
      </c>
      <c r="BY1051" s="14">
        <f t="shared" si="397"/>
        <v>0</v>
      </c>
      <c r="CA1051" s="14">
        <f t="shared" si="398"/>
        <v>0</v>
      </c>
      <c r="CC1051" s="14">
        <f t="shared" si="399"/>
        <v>0</v>
      </c>
      <c r="CE1051" s="14">
        <f t="shared" si="400"/>
        <v>0</v>
      </c>
      <c r="CG1051" s="14">
        <f t="shared" si="401"/>
        <v>0</v>
      </c>
      <c r="CI1051" s="14">
        <f t="shared" si="402"/>
        <v>0</v>
      </c>
      <c r="CK1051" s="14">
        <f t="shared" si="403"/>
        <v>0</v>
      </c>
      <c r="CM1051" s="14">
        <f t="shared" si="404"/>
        <v>0</v>
      </c>
      <c r="CO1051" s="14">
        <f t="shared" si="405"/>
        <v>0</v>
      </c>
      <c r="CQ1051" s="14">
        <f t="shared" si="406"/>
        <v>0</v>
      </c>
      <c r="CS1051" s="14">
        <f t="shared" si="407"/>
        <v>0</v>
      </c>
    </row>
    <row r="1052" spans="2:97" x14ac:dyDescent="0.35"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5"/>
      <c r="AV1052" s="15"/>
      <c r="AW1052" s="15"/>
      <c r="AX1052" s="16" t="s">
        <v>1473</v>
      </c>
      <c r="AY1052" s="14">
        <f t="shared" si="384"/>
        <v>0</v>
      </c>
      <c r="BA1052" s="14">
        <f t="shared" si="385"/>
        <v>0</v>
      </c>
      <c r="BC1052" s="14">
        <f t="shared" si="386"/>
        <v>0</v>
      </c>
      <c r="BE1052" s="14">
        <f t="shared" si="387"/>
        <v>0</v>
      </c>
      <c r="BG1052" s="14">
        <f t="shared" si="388"/>
        <v>0</v>
      </c>
      <c r="BI1052" s="14">
        <f t="shared" si="389"/>
        <v>0</v>
      </c>
      <c r="BK1052" s="14">
        <f t="shared" si="390"/>
        <v>0</v>
      </c>
      <c r="BM1052" s="14">
        <f t="shared" si="391"/>
        <v>0</v>
      </c>
      <c r="BO1052" s="14">
        <f t="shared" si="392"/>
        <v>0</v>
      </c>
      <c r="BQ1052" s="14">
        <f t="shared" si="393"/>
        <v>0</v>
      </c>
      <c r="BS1052" s="14">
        <f t="shared" si="394"/>
        <v>0</v>
      </c>
      <c r="BU1052" s="14">
        <f t="shared" si="395"/>
        <v>0</v>
      </c>
      <c r="BW1052" s="14">
        <f t="shared" si="396"/>
        <v>0</v>
      </c>
      <c r="BY1052" s="14">
        <f t="shared" si="397"/>
        <v>0</v>
      </c>
      <c r="CA1052" s="14">
        <f t="shared" si="398"/>
        <v>0</v>
      </c>
      <c r="CC1052" s="14">
        <f t="shared" si="399"/>
        <v>0</v>
      </c>
      <c r="CE1052" s="14">
        <f t="shared" si="400"/>
        <v>0</v>
      </c>
      <c r="CG1052" s="14">
        <f t="shared" si="401"/>
        <v>0</v>
      </c>
      <c r="CI1052" s="14">
        <f t="shared" si="402"/>
        <v>0</v>
      </c>
      <c r="CK1052" s="14">
        <f t="shared" si="403"/>
        <v>0</v>
      </c>
      <c r="CM1052" s="14">
        <f t="shared" si="404"/>
        <v>0</v>
      </c>
      <c r="CO1052" s="14">
        <f t="shared" si="405"/>
        <v>0</v>
      </c>
      <c r="CQ1052" s="14">
        <f t="shared" si="406"/>
        <v>0</v>
      </c>
      <c r="CS1052" s="14">
        <f t="shared" si="407"/>
        <v>0</v>
      </c>
    </row>
    <row r="1053" spans="2:97" x14ac:dyDescent="0.35"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  <c r="AL1053" s="15"/>
      <c r="AM1053" s="15"/>
      <c r="AN1053" s="15"/>
      <c r="AO1053" s="15"/>
      <c r="AP1053" s="15"/>
      <c r="AQ1053" s="15"/>
      <c r="AR1053" s="15"/>
      <c r="AS1053" s="15"/>
      <c r="AT1053" s="15"/>
      <c r="AU1053" s="15"/>
      <c r="AV1053" s="15"/>
      <c r="AW1053" s="15"/>
      <c r="AX1053" s="16" t="s">
        <v>1473</v>
      </c>
      <c r="AY1053" s="14">
        <f t="shared" si="384"/>
        <v>0</v>
      </c>
      <c r="BA1053" s="14">
        <f t="shared" si="385"/>
        <v>0</v>
      </c>
      <c r="BC1053" s="14">
        <f t="shared" si="386"/>
        <v>0</v>
      </c>
      <c r="BE1053" s="14">
        <f t="shared" si="387"/>
        <v>0</v>
      </c>
      <c r="BG1053" s="14">
        <f t="shared" si="388"/>
        <v>0</v>
      </c>
      <c r="BI1053" s="14">
        <f t="shared" si="389"/>
        <v>0</v>
      </c>
      <c r="BK1053" s="14">
        <f t="shared" si="390"/>
        <v>0</v>
      </c>
      <c r="BM1053" s="14">
        <f t="shared" si="391"/>
        <v>0</v>
      </c>
      <c r="BO1053" s="14">
        <f t="shared" si="392"/>
        <v>0</v>
      </c>
      <c r="BQ1053" s="14">
        <f t="shared" si="393"/>
        <v>0</v>
      </c>
      <c r="BS1053" s="14">
        <f t="shared" si="394"/>
        <v>0</v>
      </c>
      <c r="BU1053" s="14">
        <f t="shared" si="395"/>
        <v>0</v>
      </c>
      <c r="BW1053" s="14">
        <f t="shared" si="396"/>
        <v>0</v>
      </c>
      <c r="BY1053" s="14">
        <f t="shared" si="397"/>
        <v>0</v>
      </c>
      <c r="CA1053" s="14">
        <f t="shared" si="398"/>
        <v>0</v>
      </c>
      <c r="CC1053" s="14">
        <f t="shared" si="399"/>
        <v>0</v>
      </c>
      <c r="CE1053" s="14">
        <f t="shared" si="400"/>
        <v>0</v>
      </c>
      <c r="CG1053" s="14">
        <f t="shared" si="401"/>
        <v>0</v>
      </c>
      <c r="CI1053" s="14">
        <f t="shared" si="402"/>
        <v>0</v>
      </c>
      <c r="CK1053" s="14">
        <f t="shared" si="403"/>
        <v>0</v>
      </c>
      <c r="CM1053" s="14">
        <f t="shared" si="404"/>
        <v>0</v>
      </c>
      <c r="CO1053" s="14">
        <f t="shared" si="405"/>
        <v>0</v>
      </c>
      <c r="CQ1053" s="14">
        <f t="shared" si="406"/>
        <v>0</v>
      </c>
      <c r="CS1053" s="14">
        <f t="shared" si="407"/>
        <v>0</v>
      </c>
    </row>
    <row r="1054" spans="2:97" x14ac:dyDescent="0.35"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5"/>
      <c r="AV1054" s="15"/>
      <c r="AW1054" s="15"/>
      <c r="AX1054" s="16" t="s">
        <v>1473</v>
      </c>
      <c r="AY1054" s="14">
        <f t="shared" si="384"/>
        <v>0</v>
      </c>
      <c r="BA1054" s="14">
        <f t="shared" si="385"/>
        <v>0</v>
      </c>
      <c r="BC1054" s="14">
        <f t="shared" si="386"/>
        <v>0</v>
      </c>
      <c r="BE1054" s="14">
        <f t="shared" si="387"/>
        <v>0</v>
      </c>
      <c r="BG1054" s="14">
        <f t="shared" si="388"/>
        <v>0</v>
      </c>
      <c r="BI1054" s="14">
        <f t="shared" si="389"/>
        <v>0</v>
      </c>
      <c r="BK1054" s="14">
        <f t="shared" si="390"/>
        <v>0</v>
      </c>
      <c r="BM1054" s="14">
        <f t="shared" si="391"/>
        <v>0</v>
      </c>
      <c r="BO1054" s="14">
        <f t="shared" si="392"/>
        <v>0</v>
      </c>
      <c r="BQ1054" s="14">
        <f t="shared" si="393"/>
        <v>0</v>
      </c>
      <c r="BS1054" s="14">
        <f t="shared" si="394"/>
        <v>0</v>
      </c>
      <c r="BU1054" s="14">
        <f t="shared" si="395"/>
        <v>0</v>
      </c>
      <c r="BW1054" s="14">
        <f t="shared" si="396"/>
        <v>0</v>
      </c>
      <c r="BY1054" s="14">
        <f t="shared" si="397"/>
        <v>0</v>
      </c>
      <c r="CA1054" s="14">
        <f t="shared" si="398"/>
        <v>0</v>
      </c>
      <c r="CC1054" s="14">
        <f t="shared" si="399"/>
        <v>0</v>
      </c>
      <c r="CE1054" s="14">
        <f t="shared" si="400"/>
        <v>0</v>
      </c>
      <c r="CG1054" s="14">
        <f t="shared" si="401"/>
        <v>0</v>
      </c>
      <c r="CI1054" s="14">
        <f t="shared" si="402"/>
        <v>0</v>
      </c>
      <c r="CK1054" s="14">
        <f t="shared" si="403"/>
        <v>0</v>
      </c>
      <c r="CM1054" s="14">
        <f t="shared" si="404"/>
        <v>0</v>
      </c>
      <c r="CO1054" s="14">
        <f t="shared" si="405"/>
        <v>0</v>
      </c>
      <c r="CQ1054" s="14">
        <f t="shared" si="406"/>
        <v>0</v>
      </c>
      <c r="CS1054" s="14">
        <f t="shared" si="407"/>
        <v>0</v>
      </c>
    </row>
    <row r="1055" spans="2:97" x14ac:dyDescent="0.35"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5"/>
      <c r="AV1055" s="15"/>
      <c r="AW1055" s="15"/>
      <c r="AX1055" s="16" t="s">
        <v>1473</v>
      </c>
      <c r="AY1055" s="14">
        <f t="shared" si="384"/>
        <v>0</v>
      </c>
      <c r="BA1055" s="14">
        <f t="shared" si="385"/>
        <v>0</v>
      </c>
      <c r="BC1055" s="14">
        <f t="shared" si="386"/>
        <v>0</v>
      </c>
      <c r="BE1055" s="14">
        <f t="shared" si="387"/>
        <v>0</v>
      </c>
      <c r="BG1055" s="14">
        <f t="shared" si="388"/>
        <v>0</v>
      </c>
      <c r="BI1055" s="14">
        <f t="shared" si="389"/>
        <v>0</v>
      </c>
      <c r="BK1055" s="14">
        <f t="shared" si="390"/>
        <v>0</v>
      </c>
      <c r="BM1055" s="14">
        <f t="shared" si="391"/>
        <v>0</v>
      </c>
      <c r="BO1055" s="14">
        <f t="shared" si="392"/>
        <v>0</v>
      </c>
      <c r="BQ1055" s="14">
        <f t="shared" si="393"/>
        <v>0</v>
      </c>
      <c r="BS1055" s="14">
        <f t="shared" si="394"/>
        <v>0</v>
      </c>
      <c r="BU1055" s="14">
        <f t="shared" si="395"/>
        <v>0</v>
      </c>
      <c r="BW1055" s="14">
        <f t="shared" si="396"/>
        <v>0</v>
      </c>
      <c r="BY1055" s="14">
        <f t="shared" si="397"/>
        <v>0</v>
      </c>
      <c r="CA1055" s="14">
        <f t="shared" si="398"/>
        <v>0</v>
      </c>
      <c r="CC1055" s="14">
        <f t="shared" si="399"/>
        <v>0</v>
      </c>
      <c r="CE1055" s="14">
        <f t="shared" si="400"/>
        <v>0</v>
      </c>
      <c r="CG1055" s="14">
        <f t="shared" si="401"/>
        <v>0</v>
      </c>
      <c r="CI1055" s="14">
        <f t="shared" si="402"/>
        <v>0</v>
      </c>
      <c r="CK1055" s="14">
        <f t="shared" si="403"/>
        <v>0</v>
      </c>
      <c r="CM1055" s="14">
        <f t="shared" si="404"/>
        <v>0</v>
      </c>
      <c r="CO1055" s="14">
        <f t="shared" si="405"/>
        <v>0</v>
      </c>
      <c r="CQ1055" s="14">
        <f t="shared" si="406"/>
        <v>0</v>
      </c>
      <c r="CS1055" s="14">
        <f t="shared" si="407"/>
        <v>0</v>
      </c>
    </row>
    <row r="1056" spans="2:97" x14ac:dyDescent="0.35"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  <c r="AL1056" s="15"/>
      <c r="AM1056" s="15"/>
      <c r="AN1056" s="15"/>
      <c r="AO1056" s="15"/>
      <c r="AP1056" s="15"/>
      <c r="AQ1056" s="15"/>
      <c r="AR1056" s="15"/>
      <c r="AS1056" s="15"/>
      <c r="AT1056" s="15"/>
      <c r="AU1056" s="15"/>
      <c r="AV1056" s="15"/>
      <c r="AW1056" s="15"/>
      <c r="AX1056" s="16" t="s">
        <v>1473</v>
      </c>
      <c r="AY1056" s="14">
        <f t="shared" si="384"/>
        <v>0</v>
      </c>
      <c r="BA1056" s="14">
        <f t="shared" si="385"/>
        <v>0</v>
      </c>
      <c r="BC1056" s="14">
        <f t="shared" si="386"/>
        <v>0</v>
      </c>
      <c r="BE1056" s="14">
        <f t="shared" si="387"/>
        <v>0</v>
      </c>
      <c r="BG1056" s="14">
        <f t="shared" si="388"/>
        <v>0</v>
      </c>
      <c r="BI1056" s="14">
        <f t="shared" si="389"/>
        <v>0</v>
      </c>
      <c r="BK1056" s="14">
        <f t="shared" si="390"/>
        <v>0</v>
      </c>
      <c r="BM1056" s="14">
        <f t="shared" si="391"/>
        <v>0</v>
      </c>
      <c r="BO1056" s="14">
        <f t="shared" si="392"/>
        <v>0</v>
      </c>
      <c r="BQ1056" s="14">
        <f t="shared" si="393"/>
        <v>0</v>
      </c>
      <c r="BS1056" s="14">
        <f t="shared" si="394"/>
        <v>0</v>
      </c>
      <c r="BU1056" s="14">
        <f t="shared" si="395"/>
        <v>0</v>
      </c>
      <c r="BW1056" s="14">
        <f t="shared" si="396"/>
        <v>0</v>
      </c>
      <c r="BY1056" s="14">
        <f t="shared" si="397"/>
        <v>0</v>
      </c>
      <c r="CA1056" s="14">
        <f t="shared" si="398"/>
        <v>0</v>
      </c>
      <c r="CC1056" s="14">
        <f t="shared" si="399"/>
        <v>0</v>
      </c>
      <c r="CE1056" s="14">
        <f t="shared" si="400"/>
        <v>0</v>
      </c>
      <c r="CG1056" s="14">
        <f t="shared" si="401"/>
        <v>0</v>
      </c>
      <c r="CI1056" s="14">
        <f t="shared" si="402"/>
        <v>0</v>
      </c>
      <c r="CK1056" s="14">
        <f t="shared" si="403"/>
        <v>0</v>
      </c>
      <c r="CM1056" s="14">
        <f t="shared" si="404"/>
        <v>0</v>
      </c>
      <c r="CO1056" s="14">
        <f t="shared" si="405"/>
        <v>0</v>
      </c>
      <c r="CQ1056" s="14">
        <f t="shared" si="406"/>
        <v>0</v>
      </c>
      <c r="CS1056" s="14">
        <f t="shared" si="407"/>
        <v>0</v>
      </c>
    </row>
    <row r="1057" spans="2:97" x14ac:dyDescent="0.35"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  <c r="AI1057" s="15"/>
      <c r="AJ1057" s="15"/>
      <c r="AK1057" s="15"/>
      <c r="AL1057" s="15"/>
      <c r="AM1057" s="15"/>
      <c r="AN1057" s="15"/>
      <c r="AO1057" s="15"/>
      <c r="AP1057" s="15"/>
      <c r="AQ1057" s="15"/>
      <c r="AR1057" s="15"/>
      <c r="AS1057" s="15"/>
      <c r="AT1057" s="15"/>
      <c r="AU1057" s="15"/>
      <c r="AV1057" s="15"/>
      <c r="AW1057" s="15"/>
      <c r="AX1057" s="16" t="s">
        <v>1473</v>
      </c>
      <c r="AY1057" s="14">
        <f t="shared" si="384"/>
        <v>0</v>
      </c>
      <c r="BA1057" s="14">
        <f t="shared" si="385"/>
        <v>0</v>
      </c>
      <c r="BC1057" s="14">
        <f t="shared" si="386"/>
        <v>0</v>
      </c>
      <c r="BE1057" s="14">
        <f t="shared" si="387"/>
        <v>0</v>
      </c>
      <c r="BG1057" s="14">
        <f t="shared" si="388"/>
        <v>0</v>
      </c>
      <c r="BI1057" s="14">
        <f t="shared" si="389"/>
        <v>0</v>
      </c>
      <c r="BK1057" s="14">
        <f t="shared" si="390"/>
        <v>0</v>
      </c>
      <c r="BM1057" s="14">
        <f t="shared" si="391"/>
        <v>0</v>
      </c>
      <c r="BO1057" s="14">
        <f t="shared" si="392"/>
        <v>0</v>
      </c>
      <c r="BQ1057" s="14">
        <f t="shared" si="393"/>
        <v>0</v>
      </c>
      <c r="BS1057" s="14">
        <f t="shared" si="394"/>
        <v>0</v>
      </c>
      <c r="BU1057" s="14">
        <f t="shared" si="395"/>
        <v>0</v>
      </c>
      <c r="BW1057" s="14">
        <f t="shared" si="396"/>
        <v>0</v>
      </c>
      <c r="BY1057" s="14">
        <f t="shared" si="397"/>
        <v>0</v>
      </c>
      <c r="CA1057" s="14">
        <f t="shared" si="398"/>
        <v>0</v>
      </c>
      <c r="CC1057" s="14">
        <f t="shared" si="399"/>
        <v>0</v>
      </c>
      <c r="CE1057" s="14">
        <f t="shared" si="400"/>
        <v>0</v>
      </c>
      <c r="CG1057" s="14">
        <f t="shared" si="401"/>
        <v>0</v>
      </c>
      <c r="CI1057" s="14">
        <f t="shared" si="402"/>
        <v>0</v>
      </c>
      <c r="CK1057" s="14">
        <f t="shared" si="403"/>
        <v>0</v>
      </c>
      <c r="CM1057" s="14">
        <f t="shared" si="404"/>
        <v>0</v>
      </c>
      <c r="CO1057" s="14">
        <f t="shared" si="405"/>
        <v>0</v>
      </c>
      <c r="CQ1057" s="14">
        <f t="shared" si="406"/>
        <v>0</v>
      </c>
      <c r="CS1057" s="14">
        <f t="shared" si="407"/>
        <v>0</v>
      </c>
    </row>
    <row r="1058" spans="2:97" x14ac:dyDescent="0.35"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  <c r="AL1058" s="15"/>
      <c r="AM1058" s="15"/>
      <c r="AN1058" s="15"/>
      <c r="AO1058" s="15"/>
      <c r="AP1058" s="15"/>
      <c r="AQ1058" s="15"/>
      <c r="AR1058" s="15"/>
      <c r="AS1058" s="15"/>
      <c r="AT1058" s="15"/>
      <c r="AU1058" s="15"/>
      <c r="AV1058" s="15"/>
      <c r="AW1058" s="15"/>
      <c r="AX1058" s="16" t="s">
        <v>1473</v>
      </c>
      <c r="AY1058" s="14">
        <f t="shared" si="384"/>
        <v>0</v>
      </c>
      <c r="BA1058" s="14">
        <f t="shared" si="385"/>
        <v>0</v>
      </c>
      <c r="BC1058" s="14">
        <f t="shared" si="386"/>
        <v>0</v>
      </c>
      <c r="BE1058" s="14">
        <f t="shared" si="387"/>
        <v>0</v>
      </c>
      <c r="BG1058" s="14">
        <f t="shared" si="388"/>
        <v>0</v>
      </c>
      <c r="BI1058" s="14">
        <f t="shared" si="389"/>
        <v>0</v>
      </c>
      <c r="BK1058" s="14">
        <f t="shared" si="390"/>
        <v>0</v>
      </c>
      <c r="BM1058" s="14">
        <f t="shared" si="391"/>
        <v>0</v>
      </c>
      <c r="BO1058" s="14">
        <f t="shared" si="392"/>
        <v>0</v>
      </c>
      <c r="BQ1058" s="14">
        <f t="shared" si="393"/>
        <v>0</v>
      </c>
      <c r="BS1058" s="14">
        <f t="shared" si="394"/>
        <v>0</v>
      </c>
      <c r="BU1058" s="14">
        <f t="shared" si="395"/>
        <v>0</v>
      </c>
      <c r="BW1058" s="14">
        <f t="shared" si="396"/>
        <v>0</v>
      </c>
      <c r="BY1058" s="14">
        <f t="shared" si="397"/>
        <v>0</v>
      </c>
      <c r="CA1058" s="14">
        <f t="shared" si="398"/>
        <v>0</v>
      </c>
      <c r="CC1058" s="14">
        <f t="shared" si="399"/>
        <v>0</v>
      </c>
      <c r="CE1058" s="14">
        <f t="shared" si="400"/>
        <v>0</v>
      </c>
      <c r="CG1058" s="14">
        <f t="shared" si="401"/>
        <v>0</v>
      </c>
      <c r="CI1058" s="14">
        <f t="shared" si="402"/>
        <v>0</v>
      </c>
      <c r="CK1058" s="14">
        <f t="shared" si="403"/>
        <v>0</v>
      </c>
      <c r="CM1058" s="14">
        <f t="shared" si="404"/>
        <v>0</v>
      </c>
      <c r="CO1058" s="14">
        <f t="shared" si="405"/>
        <v>0</v>
      </c>
      <c r="CQ1058" s="14">
        <f t="shared" si="406"/>
        <v>0</v>
      </c>
      <c r="CS1058" s="14">
        <f t="shared" si="407"/>
        <v>0</v>
      </c>
    </row>
    <row r="1059" spans="2:97" x14ac:dyDescent="0.35"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  <c r="AI1059" s="15"/>
      <c r="AJ1059" s="15"/>
      <c r="AK1059" s="15"/>
      <c r="AL1059" s="15"/>
      <c r="AM1059" s="15"/>
      <c r="AN1059" s="15"/>
      <c r="AO1059" s="15"/>
      <c r="AP1059" s="15"/>
      <c r="AQ1059" s="15"/>
      <c r="AR1059" s="15"/>
      <c r="AS1059" s="15"/>
      <c r="AT1059" s="15"/>
      <c r="AU1059" s="15"/>
      <c r="AV1059" s="15"/>
      <c r="AW1059" s="15"/>
      <c r="AX1059" s="16" t="s">
        <v>1473</v>
      </c>
      <c r="AY1059" s="14">
        <f t="shared" si="384"/>
        <v>0</v>
      </c>
      <c r="BA1059" s="14">
        <f t="shared" si="385"/>
        <v>0</v>
      </c>
      <c r="BC1059" s="14">
        <f t="shared" si="386"/>
        <v>0</v>
      </c>
      <c r="BE1059" s="14">
        <f t="shared" si="387"/>
        <v>0</v>
      </c>
      <c r="BG1059" s="14">
        <f t="shared" si="388"/>
        <v>0</v>
      </c>
      <c r="BI1059" s="14">
        <f t="shared" si="389"/>
        <v>0</v>
      </c>
      <c r="BK1059" s="14">
        <f t="shared" si="390"/>
        <v>0</v>
      </c>
      <c r="BM1059" s="14">
        <f t="shared" si="391"/>
        <v>0</v>
      </c>
      <c r="BO1059" s="14">
        <f t="shared" si="392"/>
        <v>0</v>
      </c>
      <c r="BQ1059" s="14">
        <f t="shared" si="393"/>
        <v>0</v>
      </c>
      <c r="BS1059" s="14">
        <f t="shared" si="394"/>
        <v>0</v>
      </c>
      <c r="BU1059" s="14">
        <f t="shared" si="395"/>
        <v>0</v>
      </c>
      <c r="BW1059" s="14">
        <f t="shared" si="396"/>
        <v>0</v>
      </c>
      <c r="BY1059" s="14">
        <f t="shared" si="397"/>
        <v>0</v>
      </c>
      <c r="CA1059" s="14">
        <f t="shared" si="398"/>
        <v>0</v>
      </c>
      <c r="CC1059" s="14">
        <f t="shared" si="399"/>
        <v>0</v>
      </c>
      <c r="CE1059" s="14">
        <f t="shared" si="400"/>
        <v>0</v>
      </c>
      <c r="CG1059" s="14">
        <f t="shared" si="401"/>
        <v>0</v>
      </c>
      <c r="CI1059" s="14">
        <f t="shared" si="402"/>
        <v>0</v>
      </c>
      <c r="CK1059" s="14">
        <f t="shared" si="403"/>
        <v>0</v>
      </c>
      <c r="CM1059" s="14">
        <f t="shared" si="404"/>
        <v>0</v>
      </c>
      <c r="CO1059" s="14">
        <f t="shared" si="405"/>
        <v>0</v>
      </c>
      <c r="CQ1059" s="14">
        <f t="shared" si="406"/>
        <v>0</v>
      </c>
      <c r="CS1059" s="14">
        <f t="shared" si="407"/>
        <v>0</v>
      </c>
    </row>
    <row r="1060" spans="2:97" x14ac:dyDescent="0.35"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  <c r="AL1060" s="15"/>
      <c r="AM1060" s="15"/>
      <c r="AN1060" s="15"/>
      <c r="AO1060" s="15"/>
      <c r="AP1060" s="15"/>
      <c r="AQ1060" s="15"/>
      <c r="AR1060" s="15"/>
      <c r="AS1060" s="15"/>
      <c r="AT1060" s="15"/>
      <c r="AU1060" s="15"/>
      <c r="AV1060" s="15"/>
      <c r="AW1060" s="15"/>
      <c r="AX1060" s="16" t="s">
        <v>1473</v>
      </c>
      <c r="AY1060" s="14">
        <f t="shared" si="384"/>
        <v>0</v>
      </c>
      <c r="BA1060" s="14">
        <f t="shared" si="385"/>
        <v>0</v>
      </c>
      <c r="BC1060" s="14">
        <f t="shared" si="386"/>
        <v>0</v>
      </c>
      <c r="BE1060" s="14">
        <f t="shared" si="387"/>
        <v>0</v>
      </c>
      <c r="BG1060" s="14">
        <f t="shared" si="388"/>
        <v>0</v>
      </c>
      <c r="BI1060" s="14">
        <f t="shared" si="389"/>
        <v>0</v>
      </c>
      <c r="BK1060" s="14">
        <f t="shared" si="390"/>
        <v>0</v>
      </c>
      <c r="BM1060" s="14">
        <f t="shared" si="391"/>
        <v>0</v>
      </c>
      <c r="BO1060" s="14">
        <f t="shared" si="392"/>
        <v>0</v>
      </c>
      <c r="BQ1060" s="14">
        <f t="shared" si="393"/>
        <v>0</v>
      </c>
      <c r="BS1060" s="14">
        <f t="shared" si="394"/>
        <v>0</v>
      </c>
      <c r="BU1060" s="14">
        <f t="shared" si="395"/>
        <v>0</v>
      </c>
      <c r="BW1060" s="14">
        <f t="shared" si="396"/>
        <v>0</v>
      </c>
      <c r="BY1060" s="14">
        <f t="shared" si="397"/>
        <v>0</v>
      </c>
      <c r="CA1060" s="14">
        <f t="shared" si="398"/>
        <v>0</v>
      </c>
      <c r="CC1060" s="14">
        <f t="shared" si="399"/>
        <v>0</v>
      </c>
      <c r="CE1060" s="14">
        <f t="shared" si="400"/>
        <v>0</v>
      </c>
      <c r="CG1060" s="14">
        <f t="shared" si="401"/>
        <v>0</v>
      </c>
      <c r="CI1060" s="14">
        <f t="shared" si="402"/>
        <v>0</v>
      </c>
      <c r="CK1060" s="14">
        <f t="shared" si="403"/>
        <v>0</v>
      </c>
      <c r="CM1060" s="14">
        <f t="shared" si="404"/>
        <v>0</v>
      </c>
      <c r="CO1060" s="14">
        <f t="shared" si="405"/>
        <v>0</v>
      </c>
      <c r="CQ1060" s="14">
        <f t="shared" si="406"/>
        <v>0</v>
      </c>
      <c r="CS1060" s="14">
        <f t="shared" si="407"/>
        <v>0</v>
      </c>
    </row>
    <row r="1061" spans="2:97" x14ac:dyDescent="0.35"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  <c r="AI1061" s="15"/>
      <c r="AJ1061" s="15"/>
      <c r="AK1061" s="15"/>
      <c r="AL1061" s="15"/>
      <c r="AM1061" s="15"/>
      <c r="AN1061" s="15"/>
      <c r="AO1061" s="15"/>
      <c r="AP1061" s="15"/>
      <c r="AQ1061" s="15"/>
      <c r="AR1061" s="15"/>
      <c r="AS1061" s="15"/>
      <c r="AT1061" s="15"/>
      <c r="AU1061" s="15"/>
      <c r="AV1061" s="15"/>
      <c r="AW1061" s="15"/>
      <c r="AX1061" s="16" t="s">
        <v>1473</v>
      </c>
      <c r="AY1061" s="14">
        <f t="shared" si="384"/>
        <v>0</v>
      </c>
      <c r="BA1061" s="14">
        <f t="shared" si="385"/>
        <v>0</v>
      </c>
      <c r="BC1061" s="14">
        <f t="shared" si="386"/>
        <v>0</v>
      </c>
      <c r="BE1061" s="14">
        <f t="shared" si="387"/>
        <v>0</v>
      </c>
      <c r="BG1061" s="14">
        <f t="shared" si="388"/>
        <v>0</v>
      </c>
      <c r="BI1061" s="14">
        <f t="shared" si="389"/>
        <v>0</v>
      </c>
      <c r="BK1061" s="14">
        <f t="shared" si="390"/>
        <v>0</v>
      </c>
      <c r="BM1061" s="14">
        <f t="shared" si="391"/>
        <v>0</v>
      </c>
      <c r="BO1061" s="14">
        <f t="shared" si="392"/>
        <v>0</v>
      </c>
      <c r="BQ1061" s="14">
        <f t="shared" si="393"/>
        <v>0</v>
      </c>
      <c r="BS1061" s="14">
        <f t="shared" si="394"/>
        <v>0</v>
      </c>
      <c r="BU1061" s="14">
        <f t="shared" si="395"/>
        <v>0</v>
      </c>
      <c r="BW1061" s="14">
        <f t="shared" si="396"/>
        <v>0</v>
      </c>
      <c r="BY1061" s="14">
        <f t="shared" si="397"/>
        <v>0</v>
      </c>
      <c r="CA1061" s="14">
        <f t="shared" si="398"/>
        <v>0</v>
      </c>
      <c r="CC1061" s="14">
        <f t="shared" si="399"/>
        <v>0</v>
      </c>
      <c r="CE1061" s="14">
        <f t="shared" si="400"/>
        <v>0</v>
      </c>
      <c r="CG1061" s="14">
        <f t="shared" si="401"/>
        <v>0</v>
      </c>
      <c r="CI1061" s="14">
        <f t="shared" si="402"/>
        <v>0</v>
      </c>
      <c r="CK1061" s="14">
        <f t="shared" si="403"/>
        <v>0</v>
      </c>
      <c r="CM1061" s="14">
        <f t="shared" si="404"/>
        <v>0</v>
      </c>
      <c r="CO1061" s="14">
        <f t="shared" si="405"/>
        <v>0</v>
      </c>
      <c r="CQ1061" s="14">
        <f t="shared" si="406"/>
        <v>0</v>
      </c>
      <c r="CS1061" s="14">
        <f t="shared" si="407"/>
        <v>0</v>
      </c>
    </row>
    <row r="1062" spans="2:97" x14ac:dyDescent="0.35"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  <c r="AL1062" s="15"/>
      <c r="AM1062" s="15"/>
      <c r="AN1062" s="15"/>
      <c r="AO1062" s="15"/>
      <c r="AP1062" s="15"/>
      <c r="AQ1062" s="15"/>
      <c r="AR1062" s="15"/>
      <c r="AS1062" s="15"/>
      <c r="AT1062" s="15"/>
      <c r="AU1062" s="15"/>
      <c r="AV1062" s="15"/>
      <c r="AW1062" s="15"/>
      <c r="AX1062" s="16" t="s">
        <v>1473</v>
      </c>
      <c r="AY1062" s="14">
        <f t="shared" si="384"/>
        <v>0</v>
      </c>
      <c r="BA1062" s="14">
        <f t="shared" si="385"/>
        <v>0</v>
      </c>
      <c r="BC1062" s="14">
        <f t="shared" si="386"/>
        <v>0</v>
      </c>
      <c r="BE1062" s="14">
        <f t="shared" si="387"/>
        <v>0</v>
      </c>
      <c r="BG1062" s="14">
        <f t="shared" si="388"/>
        <v>0</v>
      </c>
      <c r="BI1062" s="14">
        <f t="shared" si="389"/>
        <v>0</v>
      </c>
      <c r="BK1062" s="14">
        <f t="shared" si="390"/>
        <v>0</v>
      </c>
      <c r="BM1062" s="14">
        <f t="shared" si="391"/>
        <v>0</v>
      </c>
      <c r="BO1062" s="14">
        <f t="shared" si="392"/>
        <v>0</v>
      </c>
      <c r="BQ1062" s="14">
        <f t="shared" si="393"/>
        <v>0</v>
      </c>
      <c r="BS1062" s="14">
        <f t="shared" si="394"/>
        <v>0</v>
      </c>
      <c r="BU1062" s="14">
        <f t="shared" si="395"/>
        <v>0</v>
      </c>
      <c r="BW1062" s="14">
        <f t="shared" si="396"/>
        <v>0</v>
      </c>
      <c r="BY1062" s="14">
        <f t="shared" si="397"/>
        <v>0</v>
      </c>
      <c r="CA1062" s="14">
        <f t="shared" si="398"/>
        <v>0</v>
      </c>
      <c r="CC1062" s="14">
        <f t="shared" si="399"/>
        <v>0</v>
      </c>
      <c r="CE1062" s="14">
        <f t="shared" si="400"/>
        <v>0</v>
      </c>
      <c r="CG1062" s="14">
        <f t="shared" si="401"/>
        <v>0</v>
      </c>
      <c r="CI1062" s="14">
        <f t="shared" si="402"/>
        <v>0</v>
      </c>
      <c r="CK1062" s="14">
        <f t="shared" si="403"/>
        <v>0</v>
      </c>
      <c r="CM1062" s="14">
        <f t="shared" si="404"/>
        <v>0</v>
      </c>
      <c r="CO1062" s="14">
        <f t="shared" si="405"/>
        <v>0</v>
      </c>
      <c r="CQ1062" s="14">
        <f t="shared" si="406"/>
        <v>0</v>
      </c>
      <c r="CS1062" s="14">
        <f t="shared" si="407"/>
        <v>0</v>
      </c>
    </row>
    <row r="1063" spans="2:97" x14ac:dyDescent="0.35"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  <c r="AI1063" s="15"/>
      <c r="AJ1063" s="15"/>
      <c r="AK1063" s="15"/>
      <c r="AL1063" s="15"/>
      <c r="AM1063" s="15"/>
      <c r="AN1063" s="15"/>
      <c r="AO1063" s="15"/>
      <c r="AP1063" s="15"/>
      <c r="AQ1063" s="15"/>
      <c r="AR1063" s="15"/>
      <c r="AS1063" s="15"/>
      <c r="AT1063" s="15"/>
      <c r="AU1063" s="15"/>
      <c r="AV1063" s="15"/>
      <c r="AW1063" s="15"/>
      <c r="AX1063" s="16" t="s">
        <v>1473</v>
      </c>
      <c r="AY1063" s="14">
        <f t="shared" si="384"/>
        <v>0</v>
      </c>
      <c r="BA1063" s="14">
        <f t="shared" si="385"/>
        <v>0</v>
      </c>
      <c r="BC1063" s="14">
        <f t="shared" si="386"/>
        <v>0</v>
      </c>
      <c r="BE1063" s="14">
        <f t="shared" si="387"/>
        <v>0</v>
      </c>
      <c r="BG1063" s="14">
        <f t="shared" si="388"/>
        <v>0</v>
      </c>
      <c r="BI1063" s="14">
        <f t="shared" si="389"/>
        <v>0</v>
      </c>
      <c r="BK1063" s="14">
        <f t="shared" si="390"/>
        <v>0</v>
      </c>
      <c r="BM1063" s="14">
        <f t="shared" si="391"/>
        <v>0</v>
      </c>
      <c r="BO1063" s="14">
        <f t="shared" si="392"/>
        <v>0</v>
      </c>
      <c r="BQ1063" s="14">
        <f t="shared" si="393"/>
        <v>0</v>
      </c>
      <c r="BS1063" s="14">
        <f t="shared" si="394"/>
        <v>0</v>
      </c>
      <c r="BU1063" s="14">
        <f t="shared" si="395"/>
        <v>0</v>
      </c>
      <c r="BW1063" s="14">
        <f t="shared" si="396"/>
        <v>0</v>
      </c>
      <c r="BY1063" s="14">
        <f t="shared" si="397"/>
        <v>0</v>
      </c>
      <c r="CA1063" s="14">
        <f t="shared" si="398"/>
        <v>0</v>
      </c>
      <c r="CC1063" s="14">
        <f t="shared" si="399"/>
        <v>0</v>
      </c>
      <c r="CE1063" s="14">
        <f t="shared" si="400"/>
        <v>0</v>
      </c>
      <c r="CG1063" s="14">
        <f t="shared" si="401"/>
        <v>0</v>
      </c>
      <c r="CI1063" s="14">
        <f t="shared" si="402"/>
        <v>0</v>
      </c>
      <c r="CK1063" s="14">
        <f t="shared" si="403"/>
        <v>0</v>
      </c>
      <c r="CM1063" s="14">
        <f t="shared" si="404"/>
        <v>0</v>
      </c>
      <c r="CO1063" s="14">
        <f t="shared" si="405"/>
        <v>0</v>
      </c>
      <c r="CQ1063" s="14">
        <f t="shared" si="406"/>
        <v>0</v>
      </c>
      <c r="CS1063" s="14">
        <f t="shared" si="407"/>
        <v>0</v>
      </c>
    </row>
    <row r="1064" spans="2:97" x14ac:dyDescent="0.35"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  <c r="AL1064" s="15"/>
      <c r="AM1064" s="15"/>
      <c r="AN1064" s="15"/>
      <c r="AO1064" s="15"/>
      <c r="AP1064" s="15"/>
      <c r="AQ1064" s="15"/>
      <c r="AR1064" s="15"/>
      <c r="AS1064" s="15"/>
      <c r="AT1064" s="15"/>
      <c r="AU1064" s="15"/>
      <c r="AV1064" s="15"/>
      <c r="AW1064" s="15"/>
      <c r="AX1064" s="16" t="s">
        <v>1473</v>
      </c>
      <c r="AY1064" s="14">
        <f t="shared" si="384"/>
        <v>0</v>
      </c>
      <c r="BA1064" s="14">
        <f t="shared" si="385"/>
        <v>0</v>
      </c>
      <c r="BC1064" s="14">
        <f t="shared" si="386"/>
        <v>0</v>
      </c>
      <c r="BE1064" s="14">
        <f t="shared" si="387"/>
        <v>0</v>
      </c>
      <c r="BG1064" s="14">
        <f t="shared" si="388"/>
        <v>0</v>
      </c>
      <c r="BI1064" s="14">
        <f t="shared" si="389"/>
        <v>0</v>
      </c>
      <c r="BK1064" s="14">
        <f t="shared" si="390"/>
        <v>0</v>
      </c>
      <c r="BM1064" s="14">
        <f t="shared" si="391"/>
        <v>0</v>
      </c>
      <c r="BO1064" s="14">
        <f t="shared" si="392"/>
        <v>0</v>
      </c>
      <c r="BQ1064" s="14">
        <f t="shared" si="393"/>
        <v>0</v>
      </c>
      <c r="BS1064" s="14">
        <f t="shared" si="394"/>
        <v>0</v>
      </c>
      <c r="BU1064" s="14">
        <f t="shared" si="395"/>
        <v>0</v>
      </c>
      <c r="BW1064" s="14">
        <f t="shared" si="396"/>
        <v>0</v>
      </c>
      <c r="BY1064" s="14">
        <f t="shared" si="397"/>
        <v>0</v>
      </c>
      <c r="CA1064" s="14">
        <f t="shared" si="398"/>
        <v>0</v>
      </c>
      <c r="CC1064" s="14">
        <f t="shared" si="399"/>
        <v>0</v>
      </c>
      <c r="CE1064" s="14">
        <f t="shared" si="400"/>
        <v>0</v>
      </c>
      <c r="CG1064" s="14">
        <f t="shared" si="401"/>
        <v>0</v>
      </c>
      <c r="CI1064" s="14">
        <f t="shared" si="402"/>
        <v>0</v>
      </c>
      <c r="CK1064" s="14">
        <f t="shared" si="403"/>
        <v>0</v>
      </c>
      <c r="CM1064" s="14">
        <f t="shared" si="404"/>
        <v>0</v>
      </c>
      <c r="CO1064" s="14">
        <f t="shared" si="405"/>
        <v>0</v>
      </c>
      <c r="CQ1064" s="14">
        <f t="shared" si="406"/>
        <v>0</v>
      </c>
      <c r="CS1064" s="14">
        <f t="shared" si="407"/>
        <v>0</v>
      </c>
    </row>
    <row r="1065" spans="2:97" x14ac:dyDescent="0.35"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  <c r="AI1065" s="15"/>
      <c r="AJ1065" s="15"/>
      <c r="AK1065" s="15"/>
      <c r="AL1065" s="15"/>
      <c r="AM1065" s="15"/>
      <c r="AN1065" s="15"/>
      <c r="AO1065" s="15"/>
      <c r="AP1065" s="15"/>
      <c r="AQ1065" s="15"/>
      <c r="AR1065" s="15"/>
      <c r="AS1065" s="15"/>
      <c r="AT1065" s="15"/>
      <c r="AU1065" s="15"/>
      <c r="AV1065" s="15"/>
      <c r="AW1065" s="15"/>
      <c r="AX1065" s="16" t="s">
        <v>1473</v>
      </c>
      <c r="AY1065" s="14">
        <f t="shared" si="384"/>
        <v>0</v>
      </c>
      <c r="BA1065" s="14">
        <f t="shared" si="385"/>
        <v>0</v>
      </c>
      <c r="BC1065" s="14">
        <f t="shared" si="386"/>
        <v>0</v>
      </c>
      <c r="BE1065" s="14">
        <f t="shared" si="387"/>
        <v>0</v>
      </c>
      <c r="BG1065" s="14">
        <f t="shared" si="388"/>
        <v>0</v>
      </c>
      <c r="BI1065" s="14">
        <f t="shared" si="389"/>
        <v>0</v>
      </c>
      <c r="BK1065" s="14">
        <f t="shared" si="390"/>
        <v>0</v>
      </c>
      <c r="BM1065" s="14">
        <f t="shared" si="391"/>
        <v>0</v>
      </c>
      <c r="BO1065" s="14">
        <f t="shared" si="392"/>
        <v>0</v>
      </c>
      <c r="BQ1065" s="14">
        <f t="shared" si="393"/>
        <v>0</v>
      </c>
      <c r="BS1065" s="14">
        <f t="shared" si="394"/>
        <v>0</v>
      </c>
      <c r="BU1065" s="14">
        <f t="shared" si="395"/>
        <v>0</v>
      </c>
      <c r="BW1065" s="14">
        <f t="shared" si="396"/>
        <v>0</v>
      </c>
      <c r="BY1065" s="14">
        <f t="shared" si="397"/>
        <v>0</v>
      </c>
      <c r="CA1065" s="14">
        <f t="shared" si="398"/>
        <v>0</v>
      </c>
      <c r="CC1065" s="14">
        <f t="shared" si="399"/>
        <v>0</v>
      </c>
      <c r="CE1065" s="14">
        <f t="shared" si="400"/>
        <v>0</v>
      </c>
      <c r="CG1065" s="14">
        <f t="shared" si="401"/>
        <v>0</v>
      </c>
      <c r="CI1065" s="14">
        <f t="shared" si="402"/>
        <v>0</v>
      </c>
      <c r="CK1065" s="14">
        <f t="shared" si="403"/>
        <v>0</v>
      </c>
      <c r="CM1065" s="14">
        <f t="shared" si="404"/>
        <v>0</v>
      </c>
      <c r="CO1065" s="14">
        <f t="shared" si="405"/>
        <v>0</v>
      </c>
      <c r="CQ1065" s="14">
        <f t="shared" si="406"/>
        <v>0</v>
      </c>
      <c r="CS1065" s="14">
        <f t="shared" si="407"/>
        <v>0</v>
      </c>
    </row>
    <row r="1066" spans="2:97" x14ac:dyDescent="0.35"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  <c r="AL1066" s="15"/>
      <c r="AM1066" s="15"/>
      <c r="AN1066" s="15"/>
      <c r="AO1066" s="15"/>
      <c r="AP1066" s="15"/>
      <c r="AQ1066" s="15"/>
      <c r="AR1066" s="15"/>
      <c r="AS1066" s="15"/>
      <c r="AT1066" s="15"/>
      <c r="AU1066" s="15"/>
      <c r="AV1066" s="15"/>
      <c r="AW1066" s="15"/>
      <c r="AX1066" s="16" t="s">
        <v>1473</v>
      </c>
      <c r="AY1066" s="14">
        <f t="shared" si="384"/>
        <v>0</v>
      </c>
      <c r="BA1066" s="14">
        <f t="shared" si="385"/>
        <v>0</v>
      </c>
      <c r="BC1066" s="14">
        <f t="shared" si="386"/>
        <v>0</v>
      </c>
      <c r="BE1066" s="14">
        <f t="shared" si="387"/>
        <v>0</v>
      </c>
      <c r="BG1066" s="14">
        <f t="shared" si="388"/>
        <v>0</v>
      </c>
      <c r="BI1066" s="14">
        <f t="shared" si="389"/>
        <v>0</v>
      </c>
      <c r="BK1066" s="14">
        <f t="shared" si="390"/>
        <v>0</v>
      </c>
      <c r="BM1066" s="14">
        <f t="shared" si="391"/>
        <v>0</v>
      </c>
      <c r="BO1066" s="14">
        <f t="shared" si="392"/>
        <v>0</v>
      </c>
      <c r="BQ1066" s="14">
        <f t="shared" si="393"/>
        <v>0</v>
      </c>
      <c r="BS1066" s="14">
        <f t="shared" si="394"/>
        <v>0</v>
      </c>
      <c r="BU1066" s="14">
        <f t="shared" si="395"/>
        <v>0</v>
      </c>
      <c r="BW1066" s="14">
        <f t="shared" si="396"/>
        <v>0</v>
      </c>
      <c r="BY1066" s="14">
        <f t="shared" si="397"/>
        <v>0</v>
      </c>
      <c r="CA1066" s="14">
        <f t="shared" si="398"/>
        <v>0</v>
      </c>
      <c r="CC1066" s="14">
        <f t="shared" si="399"/>
        <v>0</v>
      </c>
      <c r="CE1066" s="14">
        <f t="shared" si="400"/>
        <v>0</v>
      </c>
      <c r="CG1066" s="14">
        <f t="shared" si="401"/>
        <v>0</v>
      </c>
      <c r="CI1066" s="14">
        <f t="shared" si="402"/>
        <v>0</v>
      </c>
      <c r="CK1066" s="14">
        <f t="shared" si="403"/>
        <v>0</v>
      </c>
      <c r="CM1066" s="14">
        <f t="shared" si="404"/>
        <v>0</v>
      </c>
      <c r="CO1066" s="14">
        <f t="shared" si="405"/>
        <v>0</v>
      </c>
      <c r="CQ1066" s="14">
        <f t="shared" si="406"/>
        <v>0</v>
      </c>
      <c r="CS1066" s="14">
        <f t="shared" si="407"/>
        <v>0</v>
      </c>
    </row>
    <row r="1067" spans="2:97" x14ac:dyDescent="0.35"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  <c r="AI1067" s="15"/>
      <c r="AJ1067" s="15"/>
      <c r="AK1067" s="15"/>
      <c r="AL1067" s="15"/>
      <c r="AM1067" s="15"/>
      <c r="AN1067" s="15"/>
      <c r="AO1067" s="15"/>
      <c r="AP1067" s="15"/>
      <c r="AQ1067" s="15"/>
      <c r="AR1067" s="15"/>
      <c r="AS1067" s="15"/>
      <c r="AT1067" s="15"/>
      <c r="AU1067" s="15"/>
      <c r="AV1067" s="15"/>
      <c r="AW1067" s="15"/>
      <c r="AX1067" s="16" t="s">
        <v>1473</v>
      </c>
      <c r="AY1067" s="14">
        <f t="shared" si="384"/>
        <v>0</v>
      </c>
      <c r="BA1067" s="14">
        <f t="shared" si="385"/>
        <v>0</v>
      </c>
      <c r="BC1067" s="14">
        <f t="shared" si="386"/>
        <v>0</v>
      </c>
      <c r="BE1067" s="14">
        <f t="shared" si="387"/>
        <v>0</v>
      </c>
      <c r="BG1067" s="14">
        <f t="shared" si="388"/>
        <v>0</v>
      </c>
      <c r="BI1067" s="14">
        <f t="shared" si="389"/>
        <v>0</v>
      </c>
      <c r="BK1067" s="14">
        <f t="shared" si="390"/>
        <v>0</v>
      </c>
      <c r="BM1067" s="14">
        <f t="shared" si="391"/>
        <v>0</v>
      </c>
      <c r="BO1067" s="14">
        <f t="shared" si="392"/>
        <v>0</v>
      </c>
      <c r="BQ1067" s="14">
        <f t="shared" si="393"/>
        <v>0</v>
      </c>
      <c r="BS1067" s="14">
        <f t="shared" si="394"/>
        <v>0</v>
      </c>
      <c r="BU1067" s="14">
        <f t="shared" si="395"/>
        <v>0</v>
      </c>
      <c r="BW1067" s="14">
        <f t="shared" si="396"/>
        <v>0</v>
      </c>
      <c r="BY1067" s="14">
        <f t="shared" si="397"/>
        <v>0</v>
      </c>
      <c r="CA1067" s="14">
        <f t="shared" si="398"/>
        <v>0</v>
      </c>
      <c r="CC1067" s="14">
        <f t="shared" si="399"/>
        <v>0</v>
      </c>
      <c r="CE1067" s="14">
        <f t="shared" si="400"/>
        <v>0</v>
      </c>
      <c r="CG1067" s="14">
        <f t="shared" si="401"/>
        <v>0</v>
      </c>
      <c r="CI1067" s="14">
        <f t="shared" si="402"/>
        <v>0</v>
      </c>
      <c r="CK1067" s="14">
        <f t="shared" si="403"/>
        <v>0</v>
      </c>
      <c r="CM1067" s="14">
        <f t="shared" si="404"/>
        <v>0</v>
      </c>
      <c r="CO1067" s="14">
        <f t="shared" si="405"/>
        <v>0</v>
      </c>
      <c r="CQ1067" s="14">
        <f t="shared" si="406"/>
        <v>0</v>
      </c>
      <c r="CS1067" s="14">
        <f t="shared" si="407"/>
        <v>0</v>
      </c>
    </row>
    <row r="1068" spans="2:97" x14ac:dyDescent="0.35"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  <c r="AL1068" s="15"/>
      <c r="AM1068" s="15"/>
      <c r="AN1068" s="15"/>
      <c r="AO1068" s="15"/>
      <c r="AP1068" s="15"/>
      <c r="AQ1068" s="15"/>
      <c r="AR1068" s="15"/>
      <c r="AS1068" s="15"/>
      <c r="AT1068" s="15"/>
      <c r="AU1068" s="15"/>
      <c r="AV1068" s="15"/>
      <c r="AW1068" s="15"/>
      <c r="AX1068" s="16" t="s">
        <v>1473</v>
      </c>
      <c r="AY1068" s="14">
        <f t="shared" si="384"/>
        <v>0</v>
      </c>
      <c r="BA1068" s="14">
        <f t="shared" si="385"/>
        <v>0</v>
      </c>
      <c r="BC1068" s="14">
        <f t="shared" si="386"/>
        <v>0</v>
      </c>
      <c r="BE1068" s="14">
        <f t="shared" si="387"/>
        <v>0</v>
      </c>
      <c r="BG1068" s="14">
        <f t="shared" si="388"/>
        <v>0</v>
      </c>
      <c r="BI1068" s="14">
        <f t="shared" si="389"/>
        <v>0</v>
      </c>
      <c r="BK1068" s="14">
        <f t="shared" si="390"/>
        <v>0</v>
      </c>
      <c r="BM1068" s="14">
        <f t="shared" si="391"/>
        <v>0</v>
      </c>
      <c r="BO1068" s="14">
        <f t="shared" si="392"/>
        <v>0</v>
      </c>
      <c r="BQ1068" s="14">
        <f t="shared" si="393"/>
        <v>0</v>
      </c>
      <c r="BS1068" s="14">
        <f t="shared" si="394"/>
        <v>0</v>
      </c>
      <c r="BU1068" s="14">
        <f t="shared" si="395"/>
        <v>0</v>
      </c>
      <c r="BW1068" s="14">
        <f t="shared" si="396"/>
        <v>0</v>
      </c>
      <c r="BY1068" s="14">
        <f t="shared" si="397"/>
        <v>0</v>
      </c>
      <c r="CA1068" s="14">
        <f t="shared" si="398"/>
        <v>0</v>
      </c>
      <c r="CC1068" s="14">
        <f t="shared" si="399"/>
        <v>0</v>
      </c>
      <c r="CE1068" s="14">
        <f t="shared" si="400"/>
        <v>0</v>
      </c>
      <c r="CG1068" s="14">
        <f t="shared" si="401"/>
        <v>0</v>
      </c>
      <c r="CI1068" s="14">
        <f t="shared" si="402"/>
        <v>0</v>
      </c>
      <c r="CK1068" s="14">
        <f t="shared" si="403"/>
        <v>0</v>
      </c>
      <c r="CM1068" s="14">
        <f t="shared" si="404"/>
        <v>0</v>
      </c>
      <c r="CO1068" s="14">
        <f t="shared" si="405"/>
        <v>0</v>
      </c>
      <c r="CQ1068" s="14">
        <f t="shared" si="406"/>
        <v>0</v>
      </c>
      <c r="CS1068" s="14">
        <f t="shared" si="407"/>
        <v>0</v>
      </c>
    </row>
    <row r="1069" spans="2:97" x14ac:dyDescent="0.35"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  <c r="AI1069" s="15"/>
      <c r="AJ1069" s="15"/>
      <c r="AK1069" s="15"/>
      <c r="AL1069" s="15"/>
      <c r="AM1069" s="15"/>
      <c r="AN1069" s="15"/>
      <c r="AO1069" s="15"/>
      <c r="AP1069" s="15"/>
      <c r="AQ1069" s="15"/>
      <c r="AR1069" s="15"/>
      <c r="AS1069" s="15"/>
      <c r="AT1069" s="15"/>
      <c r="AU1069" s="15"/>
      <c r="AV1069" s="15"/>
      <c r="AW1069" s="15"/>
      <c r="AX1069" s="16" t="s">
        <v>1473</v>
      </c>
      <c r="AY1069" s="14">
        <f t="shared" si="384"/>
        <v>0</v>
      </c>
      <c r="BA1069" s="14">
        <f t="shared" si="385"/>
        <v>0</v>
      </c>
      <c r="BC1069" s="14">
        <f t="shared" si="386"/>
        <v>0</v>
      </c>
      <c r="BE1069" s="14">
        <f t="shared" si="387"/>
        <v>0</v>
      </c>
      <c r="BG1069" s="14">
        <f t="shared" si="388"/>
        <v>0</v>
      </c>
      <c r="BI1069" s="14">
        <f t="shared" si="389"/>
        <v>0</v>
      </c>
      <c r="BK1069" s="14">
        <f t="shared" si="390"/>
        <v>0</v>
      </c>
      <c r="BM1069" s="14">
        <f t="shared" si="391"/>
        <v>0</v>
      </c>
      <c r="BO1069" s="14">
        <f t="shared" si="392"/>
        <v>0</v>
      </c>
      <c r="BQ1069" s="14">
        <f t="shared" si="393"/>
        <v>0</v>
      </c>
      <c r="BS1069" s="14">
        <f t="shared" si="394"/>
        <v>0</v>
      </c>
      <c r="BU1069" s="14">
        <f t="shared" si="395"/>
        <v>0</v>
      </c>
      <c r="BW1069" s="14">
        <f t="shared" si="396"/>
        <v>0</v>
      </c>
      <c r="BY1069" s="14">
        <f t="shared" si="397"/>
        <v>0</v>
      </c>
      <c r="CA1069" s="14">
        <f t="shared" si="398"/>
        <v>0</v>
      </c>
      <c r="CC1069" s="14">
        <f t="shared" si="399"/>
        <v>0</v>
      </c>
      <c r="CE1069" s="14">
        <f t="shared" si="400"/>
        <v>0</v>
      </c>
      <c r="CG1069" s="14">
        <f t="shared" si="401"/>
        <v>0</v>
      </c>
      <c r="CI1069" s="14">
        <f t="shared" si="402"/>
        <v>0</v>
      </c>
      <c r="CK1069" s="14">
        <f t="shared" si="403"/>
        <v>0</v>
      </c>
      <c r="CM1069" s="14">
        <f t="shared" si="404"/>
        <v>0</v>
      </c>
      <c r="CO1069" s="14">
        <f t="shared" si="405"/>
        <v>0</v>
      </c>
      <c r="CQ1069" s="14">
        <f t="shared" si="406"/>
        <v>0</v>
      </c>
      <c r="CS1069" s="14">
        <f t="shared" si="407"/>
        <v>0</v>
      </c>
    </row>
    <row r="1070" spans="2:97" x14ac:dyDescent="0.35"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  <c r="AL1070" s="15"/>
      <c r="AM1070" s="15"/>
      <c r="AN1070" s="15"/>
      <c r="AO1070" s="15"/>
      <c r="AP1070" s="15"/>
      <c r="AQ1070" s="15"/>
      <c r="AR1070" s="15"/>
      <c r="AS1070" s="15"/>
      <c r="AT1070" s="15"/>
      <c r="AU1070" s="15"/>
      <c r="AV1070" s="15"/>
      <c r="AW1070" s="15"/>
      <c r="AX1070" s="16" t="s">
        <v>1473</v>
      </c>
      <c r="AY1070" s="14">
        <f t="shared" si="384"/>
        <v>0</v>
      </c>
      <c r="BA1070" s="14">
        <f t="shared" si="385"/>
        <v>0</v>
      </c>
      <c r="BC1070" s="14">
        <f t="shared" si="386"/>
        <v>0</v>
      </c>
      <c r="BE1070" s="14">
        <f t="shared" si="387"/>
        <v>0</v>
      </c>
      <c r="BG1070" s="14">
        <f t="shared" si="388"/>
        <v>0</v>
      </c>
      <c r="BI1070" s="14">
        <f t="shared" si="389"/>
        <v>0</v>
      </c>
      <c r="BK1070" s="14">
        <f t="shared" si="390"/>
        <v>0</v>
      </c>
      <c r="BM1070" s="14">
        <f t="shared" si="391"/>
        <v>0</v>
      </c>
      <c r="BO1070" s="14">
        <f t="shared" si="392"/>
        <v>0</v>
      </c>
      <c r="BQ1070" s="14">
        <f t="shared" si="393"/>
        <v>0</v>
      </c>
      <c r="BS1070" s="14">
        <f t="shared" si="394"/>
        <v>0</v>
      </c>
      <c r="BU1070" s="14">
        <f t="shared" si="395"/>
        <v>0</v>
      </c>
      <c r="BW1070" s="14">
        <f t="shared" si="396"/>
        <v>0</v>
      </c>
      <c r="BY1070" s="14">
        <f t="shared" si="397"/>
        <v>0</v>
      </c>
      <c r="CA1070" s="14">
        <f t="shared" si="398"/>
        <v>0</v>
      </c>
      <c r="CC1070" s="14">
        <f t="shared" si="399"/>
        <v>0</v>
      </c>
      <c r="CE1070" s="14">
        <f t="shared" si="400"/>
        <v>0</v>
      </c>
      <c r="CG1070" s="14">
        <f t="shared" si="401"/>
        <v>0</v>
      </c>
      <c r="CI1070" s="14">
        <f t="shared" si="402"/>
        <v>0</v>
      </c>
      <c r="CK1070" s="14">
        <f t="shared" si="403"/>
        <v>0</v>
      </c>
      <c r="CM1070" s="14">
        <f t="shared" si="404"/>
        <v>0</v>
      </c>
      <c r="CO1070" s="14">
        <f t="shared" si="405"/>
        <v>0</v>
      </c>
      <c r="CQ1070" s="14">
        <f t="shared" si="406"/>
        <v>0</v>
      </c>
      <c r="CS1070" s="14">
        <f t="shared" si="407"/>
        <v>0</v>
      </c>
    </row>
    <row r="1071" spans="2:97" x14ac:dyDescent="0.35"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  <c r="AI1071" s="15"/>
      <c r="AJ1071" s="15"/>
      <c r="AK1071" s="15"/>
      <c r="AL1071" s="15"/>
      <c r="AM1071" s="15"/>
      <c r="AN1071" s="15"/>
      <c r="AO1071" s="15"/>
      <c r="AP1071" s="15"/>
      <c r="AQ1071" s="15"/>
      <c r="AR1071" s="15"/>
      <c r="AS1071" s="15"/>
      <c r="AT1071" s="15"/>
      <c r="AU1071" s="15"/>
      <c r="AV1071" s="15"/>
      <c r="AW1071" s="15"/>
      <c r="AX1071" s="16" t="s">
        <v>1473</v>
      </c>
      <c r="AY1071" s="14">
        <f t="shared" si="384"/>
        <v>0</v>
      </c>
      <c r="BA1071" s="14">
        <f t="shared" si="385"/>
        <v>0</v>
      </c>
      <c r="BC1071" s="14">
        <f t="shared" si="386"/>
        <v>0</v>
      </c>
      <c r="BE1071" s="14">
        <f t="shared" si="387"/>
        <v>0</v>
      </c>
      <c r="BG1071" s="14">
        <f t="shared" si="388"/>
        <v>0</v>
      </c>
      <c r="BI1071" s="14">
        <f t="shared" si="389"/>
        <v>0</v>
      </c>
      <c r="BK1071" s="14">
        <f t="shared" si="390"/>
        <v>0</v>
      </c>
      <c r="BM1071" s="14">
        <f t="shared" si="391"/>
        <v>0</v>
      </c>
      <c r="BO1071" s="14">
        <f t="shared" si="392"/>
        <v>0</v>
      </c>
      <c r="BQ1071" s="14">
        <f t="shared" si="393"/>
        <v>0</v>
      </c>
      <c r="BS1071" s="14">
        <f t="shared" si="394"/>
        <v>0</v>
      </c>
      <c r="BU1071" s="14">
        <f t="shared" si="395"/>
        <v>0</v>
      </c>
      <c r="BW1071" s="14">
        <f t="shared" si="396"/>
        <v>0</v>
      </c>
      <c r="BY1071" s="14">
        <f t="shared" si="397"/>
        <v>0</v>
      </c>
      <c r="CA1071" s="14">
        <f t="shared" si="398"/>
        <v>0</v>
      </c>
      <c r="CC1071" s="14">
        <f t="shared" si="399"/>
        <v>0</v>
      </c>
      <c r="CE1071" s="14">
        <f t="shared" si="400"/>
        <v>0</v>
      </c>
      <c r="CG1071" s="14">
        <f t="shared" si="401"/>
        <v>0</v>
      </c>
      <c r="CI1071" s="14">
        <f t="shared" si="402"/>
        <v>0</v>
      </c>
      <c r="CK1071" s="14">
        <f t="shared" si="403"/>
        <v>0</v>
      </c>
      <c r="CM1071" s="14">
        <f t="shared" si="404"/>
        <v>0</v>
      </c>
      <c r="CO1071" s="14">
        <f t="shared" si="405"/>
        <v>0</v>
      </c>
      <c r="CQ1071" s="14">
        <f t="shared" si="406"/>
        <v>0</v>
      </c>
      <c r="CS1071" s="14">
        <f t="shared" si="407"/>
        <v>0</v>
      </c>
    </row>
    <row r="1072" spans="2:97" x14ac:dyDescent="0.35"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  <c r="AL1072" s="15"/>
      <c r="AM1072" s="15"/>
      <c r="AN1072" s="15"/>
      <c r="AO1072" s="15"/>
      <c r="AP1072" s="15"/>
      <c r="AQ1072" s="15"/>
      <c r="AR1072" s="15"/>
      <c r="AS1072" s="15"/>
      <c r="AT1072" s="15"/>
      <c r="AU1072" s="15"/>
      <c r="AV1072" s="15"/>
      <c r="AW1072" s="15"/>
      <c r="AX1072" s="16" t="s">
        <v>1473</v>
      </c>
      <c r="AY1072" s="14">
        <f t="shared" si="384"/>
        <v>0</v>
      </c>
      <c r="BA1072" s="14">
        <f t="shared" si="385"/>
        <v>0</v>
      </c>
      <c r="BC1072" s="14">
        <f t="shared" si="386"/>
        <v>0</v>
      </c>
      <c r="BE1072" s="14">
        <f t="shared" si="387"/>
        <v>0</v>
      </c>
      <c r="BG1072" s="14">
        <f t="shared" si="388"/>
        <v>0</v>
      </c>
      <c r="BI1072" s="14">
        <f t="shared" si="389"/>
        <v>0</v>
      </c>
      <c r="BK1072" s="14">
        <f t="shared" si="390"/>
        <v>0</v>
      </c>
      <c r="BM1072" s="14">
        <f t="shared" si="391"/>
        <v>0</v>
      </c>
      <c r="BO1072" s="14">
        <f t="shared" si="392"/>
        <v>0</v>
      </c>
      <c r="BQ1072" s="14">
        <f t="shared" si="393"/>
        <v>0</v>
      </c>
      <c r="BS1072" s="14">
        <f t="shared" si="394"/>
        <v>0</v>
      </c>
      <c r="BU1072" s="14">
        <f t="shared" si="395"/>
        <v>0</v>
      </c>
      <c r="BW1072" s="14">
        <f t="shared" si="396"/>
        <v>0</v>
      </c>
      <c r="BY1072" s="14">
        <f t="shared" si="397"/>
        <v>0</v>
      </c>
      <c r="CA1072" s="14">
        <f t="shared" si="398"/>
        <v>0</v>
      </c>
      <c r="CC1072" s="14">
        <f t="shared" si="399"/>
        <v>0</v>
      </c>
      <c r="CE1072" s="14">
        <f t="shared" si="400"/>
        <v>0</v>
      </c>
      <c r="CG1072" s="14">
        <f t="shared" si="401"/>
        <v>0</v>
      </c>
      <c r="CI1072" s="14">
        <f t="shared" si="402"/>
        <v>0</v>
      </c>
      <c r="CK1072" s="14">
        <f t="shared" si="403"/>
        <v>0</v>
      </c>
      <c r="CM1072" s="14">
        <f t="shared" si="404"/>
        <v>0</v>
      </c>
      <c r="CO1072" s="14">
        <f t="shared" si="405"/>
        <v>0</v>
      </c>
      <c r="CQ1072" s="14">
        <f t="shared" si="406"/>
        <v>0</v>
      </c>
      <c r="CS1072" s="14">
        <f t="shared" si="407"/>
        <v>0</v>
      </c>
    </row>
    <row r="1073" spans="2:97" x14ac:dyDescent="0.35"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  <c r="AI1073" s="15"/>
      <c r="AJ1073" s="15"/>
      <c r="AK1073" s="15"/>
      <c r="AL1073" s="15"/>
      <c r="AM1073" s="15"/>
      <c r="AN1073" s="15"/>
      <c r="AO1073" s="15"/>
      <c r="AP1073" s="15"/>
      <c r="AQ1073" s="15"/>
      <c r="AR1073" s="15"/>
      <c r="AS1073" s="15"/>
      <c r="AT1073" s="15"/>
      <c r="AU1073" s="15"/>
      <c r="AV1073" s="15"/>
      <c r="AW1073" s="15"/>
      <c r="AX1073" s="16" t="s">
        <v>1473</v>
      </c>
      <c r="AY1073" s="14">
        <f t="shared" si="384"/>
        <v>0</v>
      </c>
      <c r="BA1073" s="14">
        <f t="shared" si="385"/>
        <v>0</v>
      </c>
      <c r="BC1073" s="14">
        <f t="shared" si="386"/>
        <v>0</v>
      </c>
      <c r="BE1073" s="14">
        <f t="shared" si="387"/>
        <v>0</v>
      </c>
      <c r="BG1073" s="14">
        <f t="shared" si="388"/>
        <v>0</v>
      </c>
      <c r="BI1073" s="14">
        <f t="shared" si="389"/>
        <v>0</v>
      </c>
      <c r="BK1073" s="14">
        <f t="shared" si="390"/>
        <v>0</v>
      </c>
      <c r="BM1073" s="14">
        <f t="shared" si="391"/>
        <v>0</v>
      </c>
      <c r="BO1073" s="14">
        <f t="shared" si="392"/>
        <v>0</v>
      </c>
      <c r="BQ1073" s="14">
        <f t="shared" si="393"/>
        <v>0</v>
      </c>
      <c r="BS1073" s="14">
        <f t="shared" si="394"/>
        <v>0</v>
      </c>
      <c r="BU1073" s="14">
        <f t="shared" si="395"/>
        <v>0</v>
      </c>
      <c r="BW1073" s="14">
        <f t="shared" si="396"/>
        <v>0</v>
      </c>
      <c r="BY1073" s="14">
        <f t="shared" si="397"/>
        <v>0</v>
      </c>
      <c r="CA1073" s="14">
        <f t="shared" si="398"/>
        <v>0</v>
      </c>
      <c r="CC1073" s="14">
        <f t="shared" si="399"/>
        <v>0</v>
      </c>
      <c r="CE1073" s="14">
        <f t="shared" si="400"/>
        <v>0</v>
      </c>
      <c r="CG1073" s="14">
        <f t="shared" si="401"/>
        <v>0</v>
      </c>
      <c r="CI1073" s="14">
        <f t="shared" si="402"/>
        <v>0</v>
      </c>
      <c r="CK1073" s="14">
        <f t="shared" si="403"/>
        <v>0</v>
      </c>
      <c r="CM1073" s="14">
        <f t="shared" si="404"/>
        <v>0</v>
      </c>
      <c r="CO1073" s="14">
        <f t="shared" si="405"/>
        <v>0</v>
      </c>
      <c r="CQ1073" s="14">
        <f t="shared" si="406"/>
        <v>0</v>
      </c>
      <c r="CS1073" s="14">
        <f t="shared" si="407"/>
        <v>0</v>
      </c>
    </row>
    <row r="1074" spans="2:97" x14ac:dyDescent="0.35"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  <c r="AL1074" s="15"/>
      <c r="AM1074" s="15"/>
      <c r="AN1074" s="15"/>
      <c r="AO1074" s="15"/>
      <c r="AP1074" s="15"/>
      <c r="AQ1074" s="15"/>
      <c r="AR1074" s="15"/>
      <c r="AS1074" s="15"/>
      <c r="AT1074" s="15"/>
      <c r="AU1074" s="15"/>
      <c r="AV1074" s="15"/>
      <c r="AW1074" s="15"/>
      <c r="AX1074" s="16" t="s">
        <v>1473</v>
      </c>
      <c r="AY1074" s="14">
        <f t="shared" si="384"/>
        <v>0</v>
      </c>
      <c r="BA1074" s="14">
        <f t="shared" si="385"/>
        <v>0</v>
      </c>
      <c r="BC1074" s="14">
        <f t="shared" si="386"/>
        <v>0</v>
      </c>
      <c r="BE1074" s="14">
        <f t="shared" si="387"/>
        <v>0</v>
      </c>
      <c r="BG1074" s="14">
        <f t="shared" si="388"/>
        <v>0</v>
      </c>
      <c r="BI1074" s="14">
        <f t="shared" si="389"/>
        <v>0</v>
      </c>
      <c r="BK1074" s="14">
        <f t="shared" si="390"/>
        <v>0</v>
      </c>
      <c r="BM1074" s="14">
        <f t="shared" si="391"/>
        <v>0</v>
      </c>
      <c r="BO1074" s="14">
        <f t="shared" si="392"/>
        <v>0</v>
      </c>
      <c r="BQ1074" s="14">
        <f t="shared" si="393"/>
        <v>0</v>
      </c>
      <c r="BS1074" s="14">
        <f t="shared" si="394"/>
        <v>0</v>
      </c>
      <c r="BU1074" s="14">
        <f t="shared" si="395"/>
        <v>0</v>
      </c>
      <c r="BW1074" s="14">
        <f t="shared" si="396"/>
        <v>0</v>
      </c>
      <c r="BY1074" s="14">
        <f t="shared" si="397"/>
        <v>0</v>
      </c>
      <c r="CA1074" s="14">
        <f t="shared" si="398"/>
        <v>0</v>
      </c>
      <c r="CC1074" s="14">
        <f t="shared" si="399"/>
        <v>0</v>
      </c>
      <c r="CE1074" s="14">
        <f t="shared" si="400"/>
        <v>0</v>
      </c>
      <c r="CG1074" s="14">
        <f t="shared" si="401"/>
        <v>0</v>
      </c>
      <c r="CI1074" s="14">
        <f t="shared" si="402"/>
        <v>0</v>
      </c>
      <c r="CK1074" s="14">
        <f t="shared" si="403"/>
        <v>0</v>
      </c>
      <c r="CM1074" s="14">
        <f t="shared" si="404"/>
        <v>0</v>
      </c>
      <c r="CO1074" s="14">
        <f t="shared" si="405"/>
        <v>0</v>
      </c>
      <c r="CQ1074" s="14">
        <f t="shared" si="406"/>
        <v>0</v>
      </c>
      <c r="CS1074" s="14">
        <f t="shared" si="407"/>
        <v>0</v>
      </c>
    </row>
    <row r="1075" spans="2:97" x14ac:dyDescent="0.35"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  <c r="AI1075" s="15"/>
      <c r="AJ1075" s="15"/>
      <c r="AK1075" s="15"/>
      <c r="AL1075" s="15"/>
      <c r="AM1075" s="15"/>
      <c r="AN1075" s="15"/>
      <c r="AO1075" s="15"/>
      <c r="AP1075" s="15"/>
      <c r="AQ1075" s="15"/>
      <c r="AR1075" s="15"/>
      <c r="AS1075" s="15"/>
      <c r="AT1075" s="15"/>
      <c r="AU1075" s="15"/>
      <c r="AV1075" s="15"/>
      <c r="AW1075" s="15"/>
      <c r="AX1075" s="16" t="s">
        <v>1473</v>
      </c>
      <c r="AY1075" s="14">
        <f t="shared" si="384"/>
        <v>0</v>
      </c>
      <c r="BA1075" s="14">
        <f t="shared" si="385"/>
        <v>0</v>
      </c>
      <c r="BC1075" s="14">
        <f t="shared" si="386"/>
        <v>0</v>
      </c>
      <c r="BE1075" s="14">
        <f t="shared" si="387"/>
        <v>0</v>
      </c>
      <c r="BG1075" s="14">
        <f t="shared" si="388"/>
        <v>0</v>
      </c>
      <c r="BI1075" s="14">
        <f t="shared" si="389"/>
        <v>0</v>
      </c>
      <c r="BK1075" s="14">
        <f t="shared" si="390"/>
        <v>0</v>
      </c>
      <c r="BM1075" s="14">
        <f t="shared" si="391"/>
        <v>0</v>
      </c>
      <c r="BO1075" s="14">
        <f t="shared" si="392"/>
        <v>0</v>
      </c>
      <c r="BQ1075" s="14">
        <f t="shared" si="393"/>
        <v>0</v>
      </c>
      <c r="BS1075" s="14">
        <f t="shared" si="394"/>
        <v>0</v>
      </c>
      <c r="BU1075" s="14">
        <f t="shared" si="395"/>
        <v>0</v>
      </c>
      <c r="BW1075" s="14">
        <f t="shared" si="396"/>
        <v>0</v>
      </c>
      <c r="BY1075" s="14">
        <f t="shared" si="397"/>
        <v>0</v>
      </c>
      <c r="CA1075" s="14">
        <f t="shared" si="398"/>
        <v>0</v>
      </c>
      <c r="CC1075" s="14">
        <f t="shared" si="399"/>
        <v>0</v>
      </c>
      <c r="CE1075" s="14">
        <f t="shared" si="400"/>
        <v>0</v>
      </c>
      <c r="CG1075" s="14">
        <f t="shared" si="401"/>
        <v>0</v>
      </c>
      <c r="CI1075" s="14">
        <f t="shared" si="402"/>
        <v>0</v>
      </c>
      <c r="CK1075" s="14">
        <f t="shared" si="403"/>
        <v>0</v>
      </c>
      <c r="CM1075" s="14">
        <f t="shared" si="404"/>
        <v>0</v>
      </c>
      <c r="CO1075" s="14">
        <f t="shared" si="405"/>
        <v>0</v>
      </c>
      <c r="CQ1075" s="14">
        <f t="shared" si="406"/>
        <v>0</v>
      </c>
      <c r="CS1075" s="14">
        <f t="shared" si="407"/>
        <v>0</v>
      </c>
    </row>
    <row r="1076" spans="2:97" x14ac:dyDescent="0.35"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  <c r="AL1076" s="15"/>
      <c r="AM1076" s="15"/>
      <c r="AN1076" s="15"/>
      <c r="AO1076" s="15"/>
      <c r="AP1076" s="15"/>
      <c r="AQ1076" s="15"/>
      <c r="AR1076" s="15"/>
      <c r="AS1076" s="15"/>
      <c r="AT1076" s="15"/>
      <c r="AU1076" s="15"/>
      <c r="AV1076" s="15"/>
      <c r="AW1076" s="15"/>
      <c r="AX1076" s="16" t="s">
        <v>1473</v>
      </c>
      <c r="AY1076" s="14">
        <f t="shared" si="384"/>
        <v>0</v>
      </c>
      <c r="BA1076" s="14">
        <f t="shared" si="385"/>
        <v>0</v>
      </c>
      <c r="BC1076" s="14">
        <f t="shared" si="386"/>
        <v>0</v>
      </c>
      <c r="BE1076" s="14">
        <f t="shared" si="387"/>
        <v>0</v>
      </c>
      <c r="BG1076" s="14">
        <f t="shared" si="388"/>
        <v>0</v>
      </c>
      <c r="BI1076" s="14">
        <f t="shared" si="389"/>
        <v>0</v>
      </c>
      <c r="BK1076" s="14">
        <f t="shared" si="390"/>
        <v>0</v>
      </c>
      <c r="BM1076" s="14">
        <f t="shared" si="391"/>
        <v>0</v>
      </c>
      <c r="BO1076" s="14">
        <f t="shared" si="392"/>
        <v>0</v>
      </c>
      <c r="BQ1076" s="14">
        <f t="shared" si="393"/>
        <v>0</v>
      </c>
      <c r="BS1076" s="14">
        <f t="shared" si="394"/>
        <v>0</v>
      </c>
      <c r="BU1076" s="14">
        <f t="shared" si="395"/>
        <v>0</v>
      </c>
      <c r="BW1076" s="14">
        <f t="shared" si="396"/>
        <v>0</v>
      </c>
      <c r="BY1076" s="14">
        <f t="shared" si="397"/>
        <v>0</v>
      </c>
      <c r="CA1076" s="14">
        <f t="shared" si="398"/>
        <v>0</v>
      </c>
      <c r="CC1076" s="14">
        <f t="shared" si="399"/>
        <v>0</v>
      </c>
      <c r="CE1076" s="14">
        <f t="shared" si="400"/>
        <v>0</v>
      </c>
      <c r="CG1076" s="14">
        <f t="shared" si="401"/>
        <v>0</v>
      </c>
      <c r="CI1076" s="14">
        <f t="shared" si="402"/>
        <v>0</v>
      </c>
      <c r="CK1076" s="14">
        <f t="shared" si="403"/>
        <v>0</v>
      </c>
      <c r="CM1076" s="14">
        <f t="shared" si="404"/>
        <v>0</v>
      </c>
      <c r="CO1076" s="14">
        <f t="shared" si="405"/>
        <v>0</v>
      </c>
      <c r="CQ1076" s="14">
        <f t="shared" si="406"/>
        <v>0</v>
      </c>
      <c r="CS1076" s="14">
        <f t="shared" si="407"/>
        <v>0</v>
      </c>
    </row>
    <row r="1077" spans="2:97" x14ac:dyDescent="0.35"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  <c r="AI1077" s="15"/>
      <c r="AJ1077" s="15"/>
      <c r="AK1077" s="15"/>
      <c r="AL1077" s="15"/>
      <c r="AM1077" s="15"/>
      <c r="AN1077" s="15"/>
      <c r="AO1077" s="15"/>
      <c r="AP1077" s="15"/>
      <c r="AQ1077" s="15"/>
      <c r="AR1077" s="15"/>
      <c r="AS1077" s="15"/>
      <c r="AT1077" s="15"/>
      <c r="AU1077" s="15"/>
      <c r="AV1077" s="15"/>
      <c r="AW1077" s="15"/>
      <c r="AX1077" s="16" t="s">
        <v>1473</v>
      </c>
      <c r="AY1077" s="14">
        <f t="shared" si="384"/>
        <v>0</v>
      </c>
      <c r="BA1077" s="14">
        <f t="shared" si="385"/>
        <v>0</v>
      </c>
      <c r="BC1077" s="14">
        <f t="shared" si="386"/>
        <v>0</v>
      </c>
      <c r="BE1077" s="14">
        <f t="shared" si="387"/>
        <v>0</v>
      </c>
      <c r="BG1077" s="14">
        <f t="shared" si="388"/>
        <v>0</v>
      </c>
      <c r="BI1077" s="14">
        <f t="shared" si="389"/>
        <v>0</v>
      </c>
      <c r="BK1077" s="14">
        <f t="shared" si="390"/>
        <v>0</v>
      </c>
      <c r="BM1077" s="14">
        <f t="shared" si="391"/>
        <v>0</v>
      </c>
      <c r="BO1077" s="14">
        <f t="shared" si="392"/>
        <v>0</v>
      </c>
      <c r="BQ1077" s="14">
        <f t="shared" si="393"/>
        <v>0</v>
      </c>
      <c r="BS1077" s="14">
        <f t="shared" si="394"/>
        <v>0</v>
      </c>
      <c r="BU1077" s="14">
        <f t="shared" si="395"/>
        <v>0</v>
      </c>
      <c r="BW1077" s="14">
        <f t="shared" si="396"/>
        <v>0</v>
      </c>
      <c r="BY1077" s="14">
        <f t="shared" si="397"/>
        <v>0</v>
      </c>
      <c r="CA1077" s="14">
        <f t="shared" si="398"/>
        <v>0</v>
      </c>
      <c r="CC1077" s="14">
        <f t="shared" si="399"/>
        <v>0</v>
      </c>
      <c r="CE1077" s="14">
        <f t="shared" si="400"/>
        <v>0</v>
      </c>
      <c r="CG1077" s="14">
        <f t="shared" si="401"/>
        <v>0</v>
      </c>
      <c r="CI1077" s="14">
        <f t="shared" si="402"/>
        <v>0</v>
      </c>
      <c r="CK1077" s="14">
        <f t="shared" si="403"/>
        <v>0</v>
      </c>
      <c r="CM1077" s="14">
        <f t="shared" si="404"/>
        <v>0</v>
      </c>
      <c r="CO1077" s="14">
        <f t="shared" si="405"/>
        <v>0</v>
      </c>
      <c r="CQ1077" s="14">
        <f t="shared" si="406"/>
        <v>0</v>
      </c>
      <c r="CS1077" s="14">
        <f t="shared" si="407"/>
        <v>0</v>
      </c>
    </row>
    <row r="1078" spans="2:97" x14ac:dyDescent="0.35"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  <c r="AL1078" s="15"/>
      <c r="AM1078" s="15"/>
      <c r="AN1078" s="15"/>
      <c r="AO1078" s="15"/>
      <c r="AP1078" s="15"/>
      <c r="AQ1078" s="15"/>
      <c r="AR1078" s="15"/>
      <c r="AS1078" s="15"/>
      <c r="AT1078" s="15"/>
      <c r="AU1078" s="15"/>
      <c r="AV1078" s="15"/>
      <c r="AW1078" s="15"/>
      <c r="AX1078" s="16" t="s">
        <v>1473</v>
      </c>
      <c r="AY1078" s="14">
        <f t="shared" si="384"/>
        <v>0</v>
      </c>
      <c r="BA1078" s="14">
        <f t="shared" si="385"/>
        <v>0</v>
      </c>
      <c r="BC1078" s="14">
        <f t="shared" si="386"/>
        <v>0</v>
      </c>
      <c r="BE1078" s="14">
        <f t="shared" si="387"/>
        <v>0</v>
      </c>
      <c r="BG1078" s="14">
        <f t="shared" si="388"/>
        <v>0</v>
      </c>
      <c r="BI1078" s="14">
        <f t="shared" si="389"/>
        <v>0</v>
      </c>
      <c r="BK1078" s="14">
        <f t="shared" si="390"/>
        <v>0</v>
      </c>
      <c r="BM1078" s="14">
        <f t="shared" si="391"/>
        <v>0</v>
      </c>
      <c r="BO1078" s="14">
        <f t="shared" si="392"/>
        <v>0</v>
      </c>
      <c r="BQ1078" s="14">
        <f t="shared" si="393"/>
        <v>0</v>
      </c>
      <c r="BS1078" s="14">
        <f t="shared" si="394"/>
        <v>0</v>
      </c>
      <c r="BU1078" s="14">
        <f t="shared" si="395"/>
        <v>0</v>
      </c>
      <c r="BW1078" s="14">
        <f t="shared" si="396"/>
        <v>0</v>
      </c>
      <c r="BY1078" s="14">
        <f t="shared" si="397"/>
        <v>0</v>
      </c>
      <c r="CA1078" s="14">
        <f t="shared" si="398"/>
        <v>0</v>
      </c>
      <c r="CC1078" s="14">
        <f t="shared" si="399"/>
        <v>0</v>
      </c>
      <c r="CE1078" s="14">
        <f t="shared" si="400"/>
        <v>0</v>
      </c>
      <c r="CG1078" s="14">
        <f t="shared" si="401"/>
        <v>0</v>
      </c>
      <c r="CI1078" s="14">
        <f t="shared" si="402"/>
        <v>0</v>
      </c>
      <c r="CK1078" s="14">
        <f t="shared" si="403"/>
        <v>0</v>
      </c>
      <c r="CM1078" s="14">
        <f t="shared" si="404"/>
        <v>0</v>
      </c>
      <c r="CO1078" s="14">
        <f t="shared" si="405"/>
        <v>0</v>
      </c>
      <c r="CQ1078" s="14">
        <f t="shared" si="406"/>
        <v>0</v>
      </c>
      <c r="CS1078" s="14">
        <f t="shared" si="407"/>
        <v>0</v>
      </c>
    </row>
    <row r="1079" spans="2:97" x14ac:dyDescent="0.35"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  <c r="AI1079" s="15"/>
      <c r="AJ1079" s="15"/>
      <c r="AK1079" s="15"/>
      <c r="AL1079" s="15"/>
      <c r="AM1079" s="15"/>
      <c r="AN1079" s="15"/>
      <c r="AO1079" s="15"/>
      <c r="AP1079" s="15"/>
      <c r="AQ1079" s="15"/>
      <c r="AR1079" s="15"/>
      <c r="AS1079" s="15"/>
      <c r="AT1079" s="15"/>
      <c r="AU1079" s="15"/>
      <c r="AV1079" s="15"/>
      <c r="AW1079" s="15"/>
      <c r="AX1079" s="16" t="s">
        <v>1473</v>
      </c>
      <c r="AY1079" s="14">
        <f t="shared" si="384"/>
        <v>0</v>
      </c>
      <c r="BA1079" s="14">
        <f t="shared" si="385"/>
        <v>0</v>
      </c>
      <c r="BC1079" s="14">
        <f t="shared" si="386"/>
        <v>0</v>
      </c>
      <c r="BE1079" s="14">
        <f t="shared" si="387"/>
        <v>0</v>
      </c>
      <c r="BG1079" s="14">
        <f t="shared" si="388"/>
        <v>0</v>
      </c>
      <c r="BI1079" s="14">
        <f t="shared" si="389"/>
        <v>0</v>
      </c>
      <c r="BK1079" s="14">
        <f t="shared" si="390"/>
        <v>0</v>
      </c>
      <c r="BM1079" s="14">
        <f t="shared" si="391"/>
        <v>0</v>
      </c>
      <c r="BO1079" s="14">
        <f t="shared" si="392"/>
        <v>0</v>
      </c>
      <c r="BQ1079" s="14">
        <f t="shared" si="393"/>
        <v>0</v>
      </c>
      <c r="BS1079" s="14">
        <f t="shared" si="394"/>
        <v>0</v>
      </c>
      <c r="BU1079" s="14">
        <f t="shared" si="395"/>
        <v>0</v>
      </c>
      <c r="BW1079" s="14">
        <f t="shared" si="396"/>
        <v>0</v>
      </c>
      <c r="BY1079" s="14">
        <f t="shared" si="397"/>
        <v>0</v>
      </c>
      <c r="CA1079" s="14">
        <f t="shared" si="398"/>
        <v>0</v>
      </c>
      <c r="CC1079" s="14">
        <f t="shared" si="399"/>
        <v>0</v>
      </c>
      <c r="CE1079" s="14">
        <f t="shared" si="400"/>
        <v>0</v>
      </c>
      <c r="CG1079" s="14">
        <f t="shared" si="401"/>
        <v>0</v>
      </c>
      <c r="CI1079" s="14">
        <f t="shared" si="402"/>
        <v>0</v>
      </c>
      <c r="CK1079" s="14">
        <f t="shared" si="403"/>
        <v>0</v>
      </c>
      <c r="CM1079" s="14">
        <f t="shared" si="404"/>
        <v>0</v>
      </c>
      <c r="CO1079" s="14">
        <f t="shared" si="405"/>
        <v>0</v>
      </c>
      <c r="CQ1079" s="14">
        <f t="shared" si="406"/>
        <v>0</v>
      </c>
      <c r="CS1079" s="14">
        <f t="shared" si="407"/>
        <v>0</v>
      </c>
    </row>
    <row r="1080" spans="2:97" x14ac:dyDescent="0.35"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  <c r="AL1080" s="15"/>
      <c r="AM1080" s="15"/>
      <c r="AN1080" s="15"/>
      <c r="AO1080" s="15"/>
      <c r="AP1080" s="15"/>
      <c r="AQ1080" s="15"/>
      <c r="AR1080" s="15"/>
      <c r="AS1080" s="15"/>
      <c r="AT1080" s="15"/>
      <c r="AU1080" s="15"/>
      <c r="AV1080" s="15"/>
      <c r="AW1080" s="15"/>
      <c r="AX1080" s="16" t="s">
        <v>1473</v>
      </c>
      <c r="AY1080" s="14">
        <f t="shared" si="384"/>
        <v>0</v>
      </c>
      <c r="BA1080" s="14">
        <f t="shared" si="385"/>
        <v>0</v>
      </c>
      <c r="BC1080" s="14">
        <f t="shared" si="386"/>
        <v>0</v>
      </c>
      <c r="BE1080" s="14">
        <f t="shared" si="387"/>
        <v>0</v>
      </c>
      <c r="BG1080" s="14">
        <f t="shared" si="388"/>
        <v>0</v>
      </c>
      <c r="BI1080" s="14">
        <f t="shared" si="389"/>
        <v>0</v>
      </c>
      <c r="BK1080" s="14">
        <f t="shared" si="390"/>
        <v>0</v>
      </c>
      <c r="BM1080" s="14">
        <f t="shared" si="391"/>
        <v>0</v>
      </c>
      <c r="BO1080" s="14">
        <f t="shared" si="392"/>
        <v>0</v>
      </c>
      <c r="BQ1080" s="14">
        <f t="shared" si="393"/>
        <v>0</v>
      </c>
      <c r="BS1080" s="14">
        <f t="shared" si="394"/>
        <v>0</v>
      </c>
      <c r="BU1080" s="14">
        <f t="shared" si="395"/>
        <v>0</v>
      </c>
      <c r="BW1080" s="14">
        <f t="shared" si="396"/>
        <v>0</v>
      </c>
      <c r="BY1080" s="14">
        <f t="shared" si="397"/>
        <v>0</v>
      </c>
      <c r="CA1080" s="14">
        <f t="shared" si="398"/>
        <v>0</v>
      </c>
      <c r="CC1080" s="14">
        <f t="shared" si="399"/>
        <v>0</v>
      </c>
      <c r="CE1080" s="14">
        <f t="shared" si="400"/>
        <v>0</v>
      </c>
      <c r="CG1080" s="14">
        <f t="shared" si="401"/>
        <v>0</v>
      </c>
      <c r="CI1080" s="14">
        <f t="shared" si="402"/>
        <v>0</v>
      </c>
      <c r="CK1080" s="14">
        <f t="shared" si="403"/>
        <v>0</v>
      </c>
      <c r="CM1080" s="14">
        <f t="shared" si="404"/>
        <v>0</v>
      </c>
      <c r="CO1080" s="14">
        <f t="shared" si="405"/>
        <v>0</v>
      </c>
      <c r="CQ1080" s="14">
        <f t="shared" si="406"/>
        <v>0</v>
      </c>
      <c r="CS1080" s="14">
        <f t="shared" si="407"/>
        <v>0</v>
      </c>
    </row>
    <row r="1081" spans="2:97" x14ac:dyDescent="0.35"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  <c r="AI1081" s="15"/>
      <c r="AJ1081" s="15"/>
      <c r="AK1081" s="15"/>
      <c r="AL1081" s="15"/>
      <c r="AM1081" s="15"/>
      <c r="AN1081" s="15"/>
      <c r="AO1081" s="15"/>
      <c r="AP1081" s="15"/>
      <c r="AQ1081" s="15"/>
      <c r="AR1081" s="15"/>
      <c r="AS1081" s="15"/>
      <c r="AT1081" s="15"/>
      <c r="AU1081" s="15"/>
      <c r="AV1081" s="15"/>
      <c r="AW1081" s="15"/>
      <c r="AX1081" s="16" t="s">
        <v>1473</v>
      </c>
      <c r="AY1081" s="14">
        <f t="shared" si="384"/>
        <v>0</v>
      </c>
      <c r="BA1081" s="14">
        <f t="shared" si="385"/>
        <v>0</v>
      </c>
      <c r="BC1081" s="14">
        <f t="shared" si="386"/>
        <v>0</v>
      </c>
      <c r="BE1081" s="14">
        <f t="shared" si="387"/>
        <v>0</v>
      </c>
      <c r="BG1081" s="14">
        <f t="shared" si="388"/>
        <v>0</v>
      </c>
      <c r="BI1081" s="14">
        <f t="shared" si="389"/>
        <v>0</v>
      </c>
      <c r="BK1081" s="14">
        <f t="shared" si="390"/>
        <v>0</v>
      </c>
      <c r="BM1081" s="14">
        <f t="shared" si="391"/>
        <v>0</v>
      </c>
      <c r="BO1081" s="14">
        <f t="shared" si="392"/>
        <v>0</v>
      </c>
      <c r="BQ1081" s="14">
        <f t="shared" si="393"/>
        <v>0</v>
      </c>
      <c r="BS1081" s="14">
        <f t="shared" si="394"/>
        <v>0</v>
      </c>
      <c r="BU1081" s="14">
        <f t="shared" si="395"/>
        <v>0</v>
      </c>
      <c r="BW1081" s="14">
        <f t="shared" si="396"/>
        <v>0</v>
      </c>
      <c r="BY1081" s="14">
        <f t="shared" si="397"/>
        <v>0</v>
      </c>
      <c r="CA1081" s="14">
        <f t="shared" si="398"/>
        <v>0</v>
      </c>
      <c r="CC1081" s="14">
        <f t="shared" si="399"/>
        <v>0</v>
      </c>
      <c r="CE1081" s="14">
        <f t="shared" si="400"/>
        <v>0</v>
      </c>
      <c r="CG1081" s="14">
        <f t="shared" si="401"/>
        <v>0</v>
      </c>
      <c r="CI1081" s="14">
        <f t="shared" si="402"/>
        <v>0</v>
      </c>
      <c r="CK1081" s="14">
        <f t="shared" si="403"/>
        <v>0</v>
      </c>
      <c r="CM1081" s="14">
        <f t="shared" si="404"/>
        <v>0</v>
      </c>
      <c r="CO1081" s="14">
        <f t="shared" si="405"/>
        <v>0</v>
      </c>
      <c r="CQ1081" s="14">
        <f t="shared" si="406"/>
        <v>0</v>
      </c>
      <c r="CS1081" s="14">
        <f t="shared" si="407"/>
        <v>0</v>
      </c>
    </row>
    <row r="1082" spans="2:97" x14ac:dyDescent="0.35"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  <c r="AL1082" s="15"/>
      <c r="AM1082" s="15"/>
      <c r="AN1082" s="15"/>
      <c r="AO1082" s="15"/>
      <c r="AP1082" s="15"/>
      <c r="AQ1082" s="15"/>
      <c r="AR1082" s="15"/>
      <c r="AS1082" s="15"/>
      <c r="AT1082" s="15"/>
      <c r="AU1082" s="15"/>
      <c r="AV1082" s="15"/>
      <c r="AW1082" s="15"/>
      <c r="AX1082" s="16" t="s">
        <v>1473</v>
      </c>
      <c r="AY1082" s="14">
        <f t="shared" si="384"/>
        <v>0</v>
      </c>
      <c r="BA1082" s="14">
        <f t="shared" si="385"/>
        <v>0</v>
      </c>
      <c r="BC1082" s="14">
        <f t="shared" si="386"/>
        <v>0</v>
      </c>
      <c r="BE1082" s="14">
        <f t="shared" si="387"/>
        <v>0</v>
      </c>
      <c r="BG1082" s="14">
        <f t="shared" si="388"/>
        <v>0</v>
      </c>
      <c r="BI1082" s="14">
        <f t="shared" si="389"/>
        <v>0</v>
      </c>
      <c r="BK1082" s="14">
        <f t="shared" si="390"/>
        <v>0</v>
      </c>
      <c r="BM1082" s="14">
        <f t="shared" si="391"/>
        <v>0</v>
      </c>
      <c r="BO1082" s="14">
        <f t="shared" si="392"/>
        <v>0</v>
      </c>
      <c r="BQ1082" s="14">
        <f t="shared" si="393"/>
        <v>0</v>
      </c>
      <c r="BS1082" s="14">
        <f t="shared" si="394"/>
        <v>0</v>
      </c>
      <c r="BU1082" s="14">
        <f t="shared" si="395"/>
        <v>0</v>
      </c>
      <c r="BW1082" s="14">
        <f t="shared" si="396"/>
        <v>0</v>
      </c>
      <c r="BY1082" s="14">
        <f t="shared" si="397"/>
        <v>0</v>
      </c>
      <c r="CA1082" s="14">
        <f t="shared" si="398"/>
        <v>0</v>
      </c>
      <c r="CC1082" s="14">
        <f t="shared" si="399"/>
        <v>0</v>
      </c>
      <c r="CE1082" s="14">
        <f t="shared" si="400"/>
        <v>0</v>
      </c>
      <c r="CG1082" s="14">
        <f t="shared" si="401"/>
        <v>0</v>
      </c>
      <c r="CI1082" s="14">
        <f t="shared" si="402"/>
        <v>0</v>
      </c>
      <c r="CK1082" s="14">
        <f t="shared" si="403"/>
        <v>0</v>
      </c>
      <c r="CM1082" s="14">
        <f t="shared" si="404"/>
        <v>0</v>
      </c>
      <c r="CO1082" s="14">
        <f t="shared" si="405"/>
        <v>0</v>
      </c>
      <c r="CQ1082" s="14">
        <f t="shared" si="406"/>
        <v>0</v>
      </c>
      <c r="CS1082" s="14">
        <f t="shared" si="407"/>
        <v>0</v>
      </c>
    </row>
    <row r="1083" spans="2:97" x14ac:dyDescent="0.35"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  <c r="AI1083" s="15"/>
      <c r="AJ1083" s="15"/>
      <c r="AK1083" s="15"/>
      <c r="AL1083" s="15"/>
      <c r="AM1083" s="15"/>
      <c r="AN1083" s="15"/>
      <c r="AO1083" s="15"/>
      <c r="AP1083" s="15"/>
      <c r="AQ1083" s="15"/>
      <c r="AR1083" s="15"/>
      <c r="AS1083" s="15"/>
      <c r="AT1083" s="15"/>
      <c r="AU1083" s="15"/>
      <c r="AV1083" s="15"/>
      <c r="AW1083" s="15"/>
      <c r="AX1083" s="16" t="s">
        <v>1473</v>
      </c>
      <c r="AY1083" s="14">
        <f t="shared" si="384"/>
        <v>0</v>
      </c>
      <c r="BA1083" s="14">
        <f t="shared" si="385"/>
        <v>0</v>
      </c>
      <c r="BC1083" s="14">
        <f t="shared" si="386"/>
        <v>0</v>
      </c>
      <c r="BE1083" s="14">
        <f t="shared" si="387"/>
        <v>0</v>
      </c>
      <c r="BG1083" s="14">
        <f t="shared" si="388"/>
        <v>0</v>
      </c>
      <c r="BI1083" s="14">
        <f t="shared" si="389"/>
        <v>0</v>
      </c>
      <c r="BK1083" s="14">
        <f t="shared" si="390"/>
        <v>0</v>
      </c>
      <c r="BM1083" s="14">
        <f t="shared" si="391"/>
        <v>0</v>
      </c>
      <c r="BO1083" s="14">
        <f t="shared" si="392"/>
        <v>0</v>
      </c>
      <c r="BQ1083" s="14">
        <f t="shared" si="393"/>
        <v>0</v>
      </c>
      <c r="BS1083" s="14">
        <f t="shared" si="394"/>
        <v>0</v>
      </c>
      <c r="BU1083" s="14">
        <f t="shared" si="395"/>
        <v>0</v>
      </c>
      <c r="BW1083" s="14">
        <f t="shared" si="396"/>
        <v>0</v>
      </c>
      <c r="BY1083" s="14">
        <f t="shared" si="397"/>
        <v>0</v>
      </c>
      <c r="CA1083" s="14">
        <f t="shared" si="398"/>
        <v>0</v>
      </c>
      <c r="CC1083" s="14">
        <f t="shared" si="399"/>
        <v>0</v>
      </c>
      <c r="CE1083" s="14">
        <f t="shared" si="400"/>
        <v>0</v>
      </c>
      <c r="CG1083" s="14">
        <f t="shared" si="401"/>
        <v>0</v>
      </c>
      <c r="CI1083" s="14">
        <f t="shared" si="402"/>
        <v>0</v>
      </c>
      <c r="CK1083" s="14">
        <f t="shared" si="403"/>
        <v>0</v>
      </c>
      <c r="CM1083" s="14">
        <f t="shared" si="404"/>
        <v>0</v>
      </c>
      <c r="CO1083" s="14">
        <f t="shared" si="405"/>
        <v>0</v>
      </c>
      <c r="CQ1083" s="14">
        <f t="shared" si="406"/>
        <v>0</v>
      </c>
      <c r="CS1083" s="14">
        <f t="shared" si="407"/>
        <v>0</v>
      </c>
    </row>
    <row r="1084" spans="2:97" x14ac:dyDescent="0.35"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  <c r="AL1084" s="15"/>
      <c r="AM1084" s="15"/>
      <c r="AN1084" s="15"/>
      <c r="AO1084" s="15"/>
      <c r="AP1084" s="15"/>
      <c r="AQ1084" s="15"/>
      <c r="AR1084" s="15"/>
      <c r="AS1084" s="15"/>
      <c r="AT1084" s="15"/>
      <c r="AU1084" s="15"/>
      <c r="AV1084" s="15"/>
      <c r="AW1084" s="15"/>
      <c r="AX1084" s="16" t="s">
        <v>1473</v>
      </c>
      <c r="AY1084" s="14">
        <f t="shared" si="384"/>
        <v>0</v>
      </c>
      <c r="BA1084" s="14">
        <f t="shared" si="385"/>
        <v>0</v>
      </c>
      <c r="BC1084" s="14">
        <f t="shared" si="386"/>
        <v>0</v>
      </c>
      <c r="BE1084" s="14">
        <f t="shared" si="387"/>
        <v>0</v>
      </c>
      <c r="BG1084" s="14">
        <f t="shared" si="388"/>
        <v>0</v>
      </c>
      <c r="BI1084" s="14">
        <f t="shared" si="389"/>
        <v>0</v>
      </c>
      <c r="BK1084" s="14">
        <f t="shared" si="390"/>
        <v>0</v>
      </c>
      <c r="BM1084" s="14">
        <f t="shared" si="391"/>
        <v>0</v>
      </c>
      <c r="BO1084" s="14">
        <f t="shared" si="392"/>
        <v>0</v>
      </c>
      <c r="BQ1084" s="14">
        <f t="shared" si="393"/>
        <v>0</v>
      </c>
      <c r="BS1084" s="14">
        <f t="shared" si="394"/>
        <v>0</v>
      </c>
      <c r="BU1084" s="14">
        <f t="shared" si="395"/>
        <v>0</v>
      </c>
      <c r="BW1084" s="14">
        <f t="shared" si="396"/>
        <v>0</v>
      </c>
      <c r="BY1084" s="14">
        <f t="shared" si="397"/>
        <v>0</v>
      </c>
      <c r="CA1084" s="14">
        <f t="shared" si="398"/>
        <v>0</v>
      </c>
      <c r="CC1084" s="14">
        <f t="shared" si="399"/>
        <v>0</v>
      </c>
      <c r="CE1084" s="14">
        <f t="shared" si="400"/>
        <v>0</v>
      </c>
      <c r="CG1084" s="14">
        <f t="shared" si="401"/>
        <v>0</v>
      </c>
      <c r="CI1084" s="14">
        <f t="shared" si="402"/>
        <v>0</v>
      </c>
      <c r="CK1084" s="14">
        <f t="shared" si="403"/>
        <v>0</v>
      </c>
      <c r="CM1084" s="14">
        <f t="shared" si="404"/>
        <v>0</v>
      </c>
      <c r="CO1084" s="14">
        <f t="shared" si="405"/>
        <v>0</v>
      </c>
      <c r="CQ1084" s="14">
        <f t="shared" si="406"/>
        <v>0</v>
      </c>
      <c r="CS1084" s="14">
        <f t="shared" si="407"/>
        <v>0</v>
      </c>
    </row>
    <row r="1085" spans="2:97" x14ac:dyDescent="0.35"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  <c r="AI1085" s="15"/>
      <c r="AJ1085" s="15"/>
      <c r="AK1085" s="15"/>
      <c r="AL1085" s="15"/>
      <c r="AM1085" s="15"/>
      <c r="AN1085" s="15"/>
      <c r="AO1085" s="15"/>
      <c r="AP1085" s="15"/>
      <c r="AQ1085" s="15"/>
      <c r="AR1085" s="15"/>
      <c r="AS1085" s="15"/>
      <c r="AT1085" s="15"/>
      <c r="AU1085" s="15"/>
      <c r="AV1085" s="15"/>
      <c r="AW1085" s="15"/>
      <c r="AX1085" s="16" t="s">
        <v>1473</v>
      </c>
      <c r="AY1085" s="14">
        <f t="shared" si="384"/>
        <v>0</v>
      </c>
      <c r="BA1085" s="14">
        <f t="shared" si="385"/>
        <v>0</v>
      </c>
      <c r="BC1085" s="14">
        <f t="shared" si="386"/>
        <v>0</v>
      </c>
      <c r="BE1085" s="14">
        <f t="shared" si="387"/>
        <v>0</v>
      </c>
      <c r="BG1085" s="14">
        <f t="shared" si="388"/>
        <v>0</v>
      </c>
      <c r="BI1085" s="14">
        <f t="shared" si="389"/>
        <v>0</v>
      </c>
      <c r="BK1085" s="14">
        <f t="shared" si="390"/>
        <v>0</v>
      </c>
      <c r="BM1085" s="14">
        <f t="shared" si="391"/>
        <v>0</v>
      </c>
      <c r="BO1085" s="14">
        <f t="shared" si="392"/>
        <v>0</v>
      </c>
      <c r="BQ1085" s="14">
        <f t="shared" si="393"/>
        <v>0</v>
      </c>
      <c r="BS1085" s="14">
        <f t="shared" si="394"/>
        <v>0</v>
      </c>
      <c r="BU1085" s="14">
        <f t="shared" si="395"/>
        <v>0</v>
      </c>
      <c r="BW1085" s="14">
        <f t="shared" si="396"/>
        <v>0</v>
      </c>
      <c r="BY1085" s="14">
        <f t="shared" si="397"/>
        <v>0</v>
      </c>
      <c r="CA1085" s="14">
        <f t="shared" si="398"/>
        <v>0</v>
      </c>
      <c r="CC1085" s="14">
        <f t="shared" si="399"/>
        <v>0</v>
      </c>
      <c r="CE1085" s="14">
        <f t="shared" si="400"/>
        <v>0</v>
      </c>
      <c r="CG1085" s="14">
        <f t="shared" si="401"/>
        <v>0</v>
      </c>
      <c r="CI1085" s="14">
        <f t="shared" si="402"/>
        <v>0</v>
      </c>
      <c r="CK1085" s="14">
        <f t="shared" si="403"/>
        <v>0</v>
      </c>
      <c r="CM1085" s="14">
        <f t="shared" si="404"/>
        <v>0</v>
      </c>
      <c r="CO1085" s="14">
        <f t="shared" si="405"/>
        <v>0</v>
      </c>
      <c r="CQ1085" s="14">
        <f t="shared" si="406"/>
        <v>0</v>
      </c>
      <c r="CS1085" s="14">
        <f t="shared" si="407"/>
        <v>0</v>
      </c>
    </row>
    <row r="1086" spans="2:97" x14ac:dyDescent="0.35"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  <c r="AL1086" s="15"/>
      <c r="AM1086" s="15"/>
      <c r="AN1086" s="15"/>
      <c r="AO1086" s="15"/>
      <c r="AP1086" s="15"/>
      <c r="AQ1086" s="15"/>
      <c r="AR1086" s="15"/>
      <c r="AS1086" s="15"/>
      <c r="AT1086" s="15"/>
      <c r="AU1086" s="15"/>
      <c r="AV1086" s="15"/>
      <c r="AW1086" s="15"/>
      <c r="AX1086" s="16" t="s">
        <v>1473</v>
      </c>
      <c r="AY1086" s="14">
        <f t="shared" si="384"/>
        <v>0</v>
      </c>
      <c r="BA1086" s="14">
        <f t="shared" si="385"/>
        <v>0</v>
      </c>
      <c r="BC1086" s="14">
        <f t="shared" si="386"/>
        <v>0</v>
      </c>
      <c r="BE1086" s="14">
        <f t="shared" si="387"/>
        <v>0</v>
      </c>
      <c r="BG1086" s="14">
        <f t="shared" si="388"/>
        <v>0</v>
      </c>
      <c r="BI1086" s="14">
        <f t="shared" si="389"/>
        <v>0</v>
      </c>
      <c r="BK1086" s="14">
        <f t="shared" si="390"/>
        <v>0</v>
      </c>
      <c r="BM1086" s="14">
        <f t="shared" si="391"/>
        <v>0</v>
      </c>
      <c r="BO1086" s="14">
        <f t="shared" si="392"/>
        <v>0</v>
      </c>
      <c r="BQ1086" s="14">
        <f t="shared" si="393"/>
        <v>0</v>
      </c>
      <c r="BS1086" s="14">
        <f t="shared" si="394"/>
        <v>0</v>
      </c>
      <c r="BU1086" s="14">
        <f t="shared" si="395"/>
        <v>0</v>
      </c>
      <c r="BW1086" s="14">
        <f t="shared" si="396"/>
        <v>0</v>
      </c>
      <c r="BY1086" s="14">
        <f t="shared" si="397"/>
        <v>0</v>
      </c>
      <c r="CA1086" s="14">
        <f t="shared" si="398"/>
        <v>0</v>
      </c>
      <c r="CC1086" s="14">
        <f t="shared" si="399"/>
        <v>0</v>
      </c>
      <c r="CE1086" s="14">
        <f t="shared" si="400"/>
        <v>0</v>
      </c>
      <c r="CG1086" s="14">
        <f t="shared" si="401"/>
        <v>0</v>
      </c>
      <c r="CI1086" s="14">
        <f t="shared" si="402"/>
        <v>0</v>
      </c>
      <c r="CK1086" s="14">
        <f t="shared" si="403"/>
        <v>0</v>
      </c>
      <c r="CM1086" s="14">
        <f t="shared" si="404"/>
        <v>0</v>
      </c>
      <c r="CO1086" s="14">
        <f t="shared" si="405"/>
        <v>0</v>
      </c>
      <c r="CQ1086" s="14">
        <f t="shared" si="406"/>
        <v>0</v>
      </c>
      <c r="CS1086" s="14">
        <f t="shared" si="407"/>
        <v>0</v>
      </c>
    </row>
    <row r="1087" spans="2:97" x14ac:dyDescent="0.35"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  <c r="AI1087" s="15"/>
      <c r="AJ1087" s="15"/>
      <c r="AK1087" s="15"/>
      <c r="AL1087" s="15"/>
      <c r="AM1087" s="15"/>
      <c r="AN1087" s="15"/>
      <c r="AO1087" s="15"/>
      <c r="AP1087" s="15"/>
      <c r="AQ1087" s="15"/>
      <c r="AR1087" s="15"/>
      <c r="AS1087" s="15"/>
      <c r="AT1087" s="15"/>
      <c r="AU1087" s="15"/>
      <c r="AV1087" s="15"/>
      <c r="AW1087" s="15"/>
      <c r="AX1087" s="16" t="s">
        <v>1473</v>
      </c>
      <c r="AY1087" s="14">
        <f t="shared" si="384"/>
        <v>0</v>
      </c>
      <c r="BA1087" s="14">
        <f t="shared" si="385"/>
        <v>0</v>
      </c>
      <c r="BC1087" s="14">
        <f t="shared" si="386"/>
        <v>0</v>
      </c>
      <c r="BE1087" s="14">
        <f t="shared" si="387"/>
        <v>0</v>
      </c>
      <c r="BG1087" s="14">
        <f t="shared" si="388"/>
        <v>0</v>
      </c>
      <c r="BI1087" s="14">
        <f t="shared" si="389"/>
        <v>0</v>
      </c>
      <c r="BK1087" s="14">
        <f t="shared" si="390"/>
        <v>0</v>
      </c>
      <c r="BM1087" s="14">
        <f t="shared" si="391"/>
        <v>0</v>
      </c>
      <c r="BO1087" s="14">
        <f t="shared" si="392"/>
        <v>0</v>
      </c>
      <c r="BQ1087" s="14">
        <f t="shared" si="393"/>
        <v>0</v>
      </c>
      <c r="BS1087" s="14">
        <f t="shared" si="394"/>
        <v>0</v>
      </c>
      <c r="BU1087" s="14">
        <f t="shared" si="395"/>
        <v>0</v>
      </c>
      <c r="BW1087" s="14">
        <f t="shared" si="396"/>
        <v>0</v>
      </c>
      <c r="BY1087" s="14">
        <f t="shared" si="397"/>
        <v>0</v>
      </c>
      <c r="CA1087" s="14">
        <f t="shared" si="398"/>
        <v>0</v>
      </c>
      <c r="CC1087" s="14">
        <f t="shared" si="399"/>
        <v>0</v>
      </c>
      <c r="CE1087" s="14">
        <f t="shared" si="400"/>
        <v>0</v>
      </c>
      <c r="CG1087" s="14">
        <f t="shared" si="401"/>
        <v>0</v>
      </c>
      <c r="CI1087" s="14">
        <f t="shared" si="402"/>
        <v>0</v>
      </c>
      <c r="CK1087" s="14">
        <f t="shared" si="403"/>
        <v>0</v>
      </c>
      <c r="CM1087" s="14">
        <f t="shared" si="404"/>
        <v>0</v>
      </c>
      <c r="CO1087" s="14">
        <f t="shared" si="405"/>
        <v>0</v>
      </c>
      <c r="CQ1087" s="14">
        <f t="shared" si="406"/>
        <v>0</v>
      </c>
      <c r="CS1087" s="14">
        <f t="shared" si="407"/>
        <v>0</v>
      </c>
    </row>
    <row r="1088" spans="2:97" x14ac:dyDescent="0.35"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  <c r="AL1088" s="15"/>
      <c r="AM1088" s="15"/>
      <c r="AN1088" s="15"/>
      <c r="AO1088" s="15"/>
      <c r="AP1088" s="15"/>
      <c r="AQ1088" s="15"/>
      <c r="AR1088" s="15"/>
      <c r="AS1088" s="15"/>
      <c r="AT1088" s="15"/>
      <c r="AU1088" s="15"/>
      <c r="AV1088" s="15"/>
      <c r="AW1088" s="15"/>
      <c r="AX1088" s="16" t="s">
        <v>1473</v>
      </c>
      <c r="AY1088" s="14">
        <f t="shared" si="384"/>
        <v>0</v>
      </c>
      <c r="BA1088" s="14">
        <f t="shared" si="385"/>
        <v>0</v>
      </c>
      <c r="BC1088" s="14">
        <f t="shared" si="386"/>
        <v>0</v>
      </c>
      <c r="BE1088" s="14">
        <f t="shared" si="387"/>
        <v>0</v>
      </c>
      <c r="BG1088" s="14">
        <f t="shared" si="388"/>
        <v>0</v>
      </c>
      <c r="BI1088" s="14">
        <f t="shared" si="389"/>
        <v>0</v>
      </c>
      <c r="BK1088" s="14">
        <f t="shared" si="390"/>
        <v>0</v>
      </c>
      <c r="BM1088" s="14">
        <f t="shared" si="391"/>
        <v>0</v>
      </c>
      <c r="BO1088" s="14">
        <f t="shared" si="392"/>
        <v>0</v>
      </c>
      <c r="BQ1088" s="14">
        <f t="shared" si="393"/>
        <v>0</v>
      </c>
      <c r="BS1088" s="14">
        <f t="shared" si="394"/>
        <v>0</v>
      </c>
      <c r="BU1088" s="14">
        <f t="shared" si="395"/>
        <v>0</v>
      </c>
      <c r="BW1088" s="14">
        <f t="shared" si="396"/>
        <v>0</v>
      </c>
      <c r="BY1088" s="14">
        <f t="shared" si="397"/>
        <v>0</v>
      </c>
      <c r="CA1088" s="14">
        <f t="shared" si="398"/>
        <v>0</v>
      </c>
      <c r="CC1088" s="14">
        <f t="shared" si="399"/>
        <v>0</v>
      </c>
      <c r="CE1088" s="14">
        <f t="shared" si="400"/>
        <v>0</v>
      </c>
      <c r="CG1088" s="14">
        <f t="shared" si="401"/>
        <v>0</v>
      </c>
      <c r="CI1088" s="14">
        <f t="shared" si="402"/>
        <v>0</v>
      </c>
      <c r="CK1088" s="14">
        <f t="shared" si="403"/>
        <v>0</v>
      </c>
      <c r="CM1088" s="14">
        <f t="shared" si="404"/>
        <v>0</v>
      </c>
      <c r="CO1088" s="14">
        <f t="shared" si="405"/>
        <v>0</v>
      </c>
      <c r="CQ1088" s="14">
        <f t="shared" si="406"/>
        <v>0</v>
      </c>
      <c r="CS1088" s="14">
        <f t="shared" si="407"/>
        <v>0</v>
      </c>
    </row>
    <row r="1089" spans="2:97" x14ac:dyDescent="0.35"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  <c r="AI1089" s="15"/>
      <c r="AJ1089" s="15"/>
      <c r="AK1089" s="15"/>
      <c r="AL1089" s="15"/>
      <c r="AM1089" s="15"/>
      <c r="AN1089" s="15"/>
      <c r="AO1089" s="15"/>
      <c r="AP1089" s="15"/>
      <c r="AQ1089" s="15"/>
      <c r="AR1089" s="15"/>
      <c r="AS1089" s="15"/>
      <c r="AT1089" s="15"/>
      <c r="AU1089" s="15"/>
      <c r="AV1089" s="15"/>
      <c r="AW1089" s="15"/>
      <c r="AX1089" s="16" t="s">
        <v>1473</v>
      </c>
      <c r="AY1089" s="14">
        <f t="shared" si="384"/>
        <v>0</v>
      </c>
      <c r="BA1089" s="14">
        <f t="shared" si="385"/>
        <v>0</v>
      </c>
      <c r="BC1089" s="14">
        <f t="shared" si="386"/>
        <v>0</v>
      </c>
      <c r="BE1089" s="14">
        <f t="shared" si="387"/>
        <v>0</v>
      </c>
      <c r="BG1089" s="14">
        <f t="shared" si="388"/>
        <v>0</v>
      </c>
      <c r="BI1089" s="14">
        <f t="shared" si="389"/>
        <v>0</v>
      </c>
      <c r="BK1089" s="14">
        <f t="shared" si="390"/>
        <v>0</v>
      </c>
      <c r="BM1089" s="14">
        <f t="shared" si="391"/>
        <v>0</v>
      </c>
      <c r="BO1089" s="14">
        <f t="shared" si="392"/>
        <v>0</v>
      </c>
      <c r="BQ1089" s="14">
        <f t="shared" si="393"/>
        <v>0</v>
      </c>
      <c r="BS1089" s="14">
        <f t="shared" si="394"/>
        <v>0</v>
      </c>
      <c r="BU1089" s="14">
        <f t="shared" si="395"/>
        <v>0</v>
      </c>
      <c r="BW1089" s="14">
        <f t="shared" si="396"/>
        <v>0</v>
      </c>
      <c r="BY1089" s="14">
        <f t="shared" si="397"/>
        <v>0</v>
      </c>
      <c r="CA1089" s="14">
        <f t="shared" si="398"/>
        <v>0</v>
      </c>
      <c r="CC1089" s="14">
        <f t="shared" si="399"/>
        <v>0</v>
      </c>
      <c r="CE1089" s="14">
        <f t="shared" si="400"/>
        <v>0</v>
      </c>
      <c r="CG1089" s="14">
        <f t="shared" si="401"/>
        <v>0</v>
      </c>
      <c r="CI1089" s="14">
        <f t="shared" si="402"/>
        <v>0</v>
      </c>
      <c r="CK1089" s="14">
        <f t="shared" si="403"/>
        <v>0</v>
      </c>
      <c r="CM1089" s="14">
        <f t="shared" si="404"/>
        <v>0</v>
      </c>
      <c r="CO1089" s="14">
        <f t="shared" si="405"/>
        <v>0</v>
      </c>
      <c r="CQ1089" s="14">
        <f t="shared" si="406"/>
        <v>0</v>
      </c>
      <c r="CS1089" s="14">
        <f t="shared" si="407"/>
        <v>0</v>
      </c>
    </row>
    <row r="1090" spans="2:97" x14ac:dyDescent="0.35"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  <c r="AL1090" s="15"/>
      <c r="AM1090" s="15"/>
      <c r="AN1090" s="15"/>
      <c r="AO1090" s="15"/>
      <c r="AP1090" s="15"/>
      <c r="AQ1090" s="15"/>
      <c r="AR1090" s="15"/>
      <c r="AS1090" s="15"/>
      <c r="AT1090" s="15"/>
      <c r="AU1090" s="15"/>
      <c r="AV1090" s="15"/>
      <c r="AW1090" s="15"/>
      <c r="AX1090" s="16" t="s">
        <v>1473</v>
      </c>
      <c r="AY1090" s="14">
        <f t="shared" si="384"/>
        <v>0</v>
      </c>
      <c r="BA1090" s="14">
        <f t="shared" si="385"/>
        <v>0</v>
      </c>
      <c r="BC1090" s="14">
        <f t="shared" si="386"/>
        <v>0</v>
      </c>
      <c r="BE1090" s="14">
        <f t="shared" si="387"/>
        <v>0</v>
      </c>
      <c r="BG1090" s="14">
        <f t="shared" si="388"/>
        <v>0</v>
      </c>
      <c r="BI1090" s="14">
        <f t="shared" si="389"/>
        <v>0</v>
      </c>
      <c r="BK1090" s="14">
        <f t="shared" si="390"/>
        <v>0</v>
      </c>
      <c r="BM1090" s="14">
        <f t="shared" si="391"/>
        <v>0</v>
      </c>
      <c r="BO1090" s="14">
        <f t="shared" si="392"/>
        <v>0</v>
      </c>
      <c r="BQ1090" s="14">
        <f t="shared" si="393"/>
        <v>0</v>
      </c>
      <c r="BS1090" s="14">
        <f t="shared" si="394"/>
        <v>0</v>
      </c>
      <c r="BU1090" s="14">
        <f t="shared" si="395"/>
        <v>0</v>
      </c>
      <c r="BW1090" s="14">
        <f t="shared" si="396"/>
        <v>0</v>
      </c>
      <c r="BY1090" s="14">
        <f t="shared" si="397"/>
        <v>0</v>
      </c>
      <c r="CA1090" s="14">
        <f t="shared" si="398"/>
        <v>0</v>
      </c>
      <c r="CC1090" s="14">
        <f t="shared" si="399"/>
        <v>0</v>
      </c>
      <c r="CE1090" s="14">
        <f t="shared" si="400"/>
        <v>0</v>
      </c>
      <c r="CG1090" s="14">
        <f t="shared" si="401"/>
        <v>0</v>
      </c>
      <c r="CI1090" s="14">
        <f t="shared" si="402"/>
        <v>0</v>
      </c>
      <c r="CK1090" s="14">
        <f t="shared" si="403"/>
        <v>0</v>
      </c>
      <c r="CM1090" s="14">
        <f t="shared" si="404"/>
        <v>0</v>
      </c>
      <c r="CO1090" s="14">
        <f t="shared" si="405"/>
        <v>0</v>
      </c>
      <c r="CQ1090" s="14">
        <f t="shared" si="406"/>
        <v>0</v>
      </c>
      <c r="CS1090" s="14">
        <f t="shared" si="407"/>
        <v>0</v>
      </c>
    </row>
    <row r="1091" spans="2:97" x14ac:dyDescent="0.35"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  <c r="AI1091" s="15"/>
      <c r="AJ1091" s="15"/>
      <c r="AK1091" s="15"/>
      <c r="AL1091" s="15"/>
      <c r="AM1091" s="15"/>
      <c r="AN1091" s="15"/>
      <c r="AO1091" s="15"/>
      <c r="AP1091" s="15"/>
      <c r="AQ1091" s="15"/>
      <c r="AR1091" s="15"/>
      <c r="AS1091" s="15"/>
      <c r="AT1091" s="15"/>
      <c r="AU1091" s="15"/>
      <c r="AV1091" s="15"/>
      <c r="AW1091" s="15"/>
      <c r="AX1091" s="16" t="s">
        <v>1473</v>
      </c>
      <c r="AY1091" s="14">
        <f t="shared" si="384"/>
        <v>0</v>
      </c>
      <c r="BA1091" s="14">
        <f t="shared" si="385"/>
        <v>0</v>
      </c>
      <c r="BC1091" s="14">
        <f t="shared" si="386"/>
        <v>0</v>
      </c>
      <c r="BE1091" s="14">
        <f t="shared" si="387"/>
        <v>0</v>
      </c>
      <c r="BG1091" s="14">
        <f t="shared" si="388"/>
        <v>0</v>
      </c>
      <c r="BI1091" s="14">
        <f t="shared" si="389"/>
        <v>0</v>
      </c>
      <c r="BK1091" s="14">
        <f t="shared" si="390"/>
        <v>0</v>
      </c>
      <c r="BM1091" s="14">
        <f t="shared" si="391"/>
        <v>0</v>
      </c>
      <c r="BO1091" s="14">
        <f t="shared" si="392"/>
        <v>0</v>
      </c>
      <c r="BQ1091" s="14">
        <f t="shared" si="393"/>
        <v>0</v>
      </c>
      <c r="BS1091" s="14">
        <f t="shared" si="394"/>
        <v>0</v>
      </c>
      <c r="BU1091" s="14">
        <f t="shared" si="395"/>
        <v>0</v>
      </c>
      <c r="BW1091" s="14">
        <f t="shared" si="396"/>
        <v>0</v>
      </c>
      <c r="BY1091" s="14">
        <f t="shared" si="397"/>
        <v>0</v>
      </c>
      <c r="CA1091" s="14">
        <f t="shared" si="398"/>
        <v>0</v>
      </c>
      <c r="CC1091" s="14">
        <f t="shared" si="399"/>
        <v>0</v>
      </c>
      <c r="CE1091" s="14">
        <f t="shared" si="400"/>
        <v>0</v>
      </c>
      <c r="CG1091" s="14">
        <f t="shared" si="401"/>
        <v>0</v>
      </c>
      <c r="CI1091" s="14">
        <f t="shared" si="402"/>
        <v>0</v>
      </c>
      <c r="CK1091" s="14">
        <f t="shared" si="403"/>
        <v>0</v>
      </c>
      <c r="CM1091" s="14">
        <f t="shared" si="404"/>
        <v>0</v>
      </c>
      <c r="CO1091" s="14">
        <f t="shared" si="405"/>
        <v>0</v>
      </c>
      <c r="CQ1091" s="14">
        <f t="shared" si="406"/>
        <v>0</v>
      </c>
      <c r="CS1091" s="14">
        <f t="shared" si="407"/>
        <v>0</v>
      </c>
    </row>
    <row r="1092" spans="2:97" x14ac:dyDescent="0.35"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  <c r="AL1092" s="15"/>
      <c r="AM1092" s="15"/>
      <c r="AN1092" s="15"/>
      <c r="AO1092" s="15"/>
      <c r="AP1092" s="15"/>
      <c r="AQ1092" s="15"/>
      <c r="AR1092" s="15"/>
      <c r="AS1092" s="15"/>
      <c r="AT1092" s="15"/>
      <c r="AU1092" s="15"/>
      <c r="AV1092" s="15"/>
      <c r="AW1092" s="15"/>
      <c r="AX1092" s="16" t="s">
        <v>1473</v>
      </c>
      <c r="AY1092" s="14">
        <f t="shared" si="384"/>
        <v>0</v>
      </c>
      <c r="BA1092" s="14">
        <f t="shared" si="385"/>
        <v>0</v>
      </c>
      <c r="BC1092" s="14">
        <f t="shared" si="386"/>
        <v>0</v>
      </c>
      <c r="BE1092" s="14">
        <f t="shared" si="387"/>
        <v>0</v>
      </c>
      <c r="BG1092" s="14">
        <f t="shared" si="388"/>
        <v>0</v>
      </c>
      <c r="BI1092" s="14">
        <f t="shared" si="389"/>
        <v>0</v>
      </c>
      <c r="BK1092" s="14">
        <f t="shared" si="390"/>
        <v>0</v>
      </c>
      <c r="BM1092" s="14">
        <f t="shared" si="391"/>
        <v>0</v>
      </c>
      <c r="BO1092" s="14">
        <f t="shared" si="392"/>
        <v>0</v>
      </c>
      <c r="BQ1092" s="14">
        <f t="shared" si="393"/>
        <v>0</v>
      </c>
      <c r="BS1092" s="14">
        <f t="shared" si="394"/>
        <v>0</v>
      </c>
      <c r="BU1092" s="14">
        <f t="shared" si="395"/>
        <v>0</v>
      </c>
      <c r="BW1092" s="14">
        <f t="shared" si="396"/>
        <v>0</v>
      </c>
      <c r="BY1092" s="14">
        <f t="shared" si="397"/>
        <v>0</v>
      </c>
      <c r="CA1092" s="14">
        <f t="shared" si="398"/>
        <v>0</v>
      </c>
      <c r="CC1092" s="14">
        <f t="shared" si="399"/>
        <v>0</v>
      </c>
      <c r="CE1092" s="14">
        <f t="shared" si="400"/>
        <v>0</v>
      </c>
      <c r="CG1092" s="14">
        <f t="shared" si="401"/>
        <v>0</v>
      </c>
      <c r="CI1092" s="14">
        <f t="shared" si="402"/>
        <v>0</v>
      </c>
      <c r="CK1092" s="14">
        <f t="shared" si="403"/>
        <v>0</v>
      </c>
      <c r="CM1092" s="14">
        <f t="shared" si="404"/>
        <v>0</v>
      </c>
      <c r="CO1092" s="14">
        <f t="shared" si="405"/>
        <v>0</v>
      </c>
      <c r="CQ1092" s="14">
        <f t="shared" si="406"/>
        <v>0</v>
      </c>
      <c r="CS1092" s="14">
        <f t="shared" si="407"/>
        <v>0</v>
      </c>
    </row>
    <row r="1093" spans="2:97" x14ac:dyDescent="0.35"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/>
      <c r="AI1093" s="15"/>
      <c r="AJ1093" s="15"/>
      <c r="AK1093" s="15"/>
      <c r="AL1093" s="15"/>
      <c r="AM1093" s="15"/>
      <c r="AN1093" s="15"/>
      <c r="AO1093" s="15"/>
      <c r="AP1093" s="15"/>
      <c r="AQ1093" s="15"/>
      <c r="AR1093" s="15"/>
      <c r="AS1093" s="15"/>
      <c r="AT1093" s="15"/>
      <c r="AU1093" s="15"/>
      <c r="AV1093" s="15"/>
      <c r="AW1093" s="15"/>
      <c r="AX1093" s="16" t="s">
        <v>1473</v>
      </c>
      <c r="AY1093" s="14">
        <f t="shared" si="384"/>
        <v>0</v>
      </c>
      <c r="BA1093" s="14">
        <f t="shared" si="385"/>
        <v>0</v>
      </c>
      <c r="BC1093" s="14">
        <f t="shared" si="386"/>
        <v>0</v>
      </c>
      <c r="BE1093" s="14">
        <f t="shared" si="387"/>
        <v>0</v>
      </c>
      <c r="BG1093" s="14">
        <f t="shared" si="388"/>
        <v>0</v>
      </c>
      <c r="BI1093" s="14">
        <f t="shared" si="389"/>
        <v>0</v>
      </c>
      <c r="BK1093" s="14">
        <f t="shared" si="390"/>
        <v>0</v>
      </c>
      <c r="BM1093" s="14">
        <f t="shared" si="391"/>
        <v>0</v>
      </c>
      <c r="BO1093" s="14">
        <f t="shared" si="392"/>
        <v>0</v>
      </c>
      <c r="BQ1093" s="14">
        <f t="shared" si="393"/>
        <v>0</v>
      </c>
      <c r="BS1093" s="14">
        <f t="shared" si="394"/>
        <v>0</v>
      </c>
      <c r="BU1093" s="14">
        <f t="shared" si="395"/>
        <v>0</v>
      </c>
      <c r="BW1093" s="14">
        <f t="shared" si="396"/>
        <v>0</v>
      </c>
      <c r="BY1093" s="14">
        <f t="shared" si="397"/>
        <v>0</v>
      </c>
      <c r="CA1093" s="14">
        <f t="shared" si="398"/>
        <v>0</v>
      </c>
      <c r="CC1093" s="14">
        <f t="shared" si="399"/>
        <v>0</v>
      </c>
      <c r="CE1093" s="14">
        <f t="shared" si="400"/>
        <v>0</v>
      </c>
      <c r="CG1093" s="14">
        <f t="shared" si="401"/>
        <v>0</v>
      </c>
      <c r="CI1093" s="14">
        <f t="shared" si="402"/>
        <v>0</v>
      </c>
      <c r="CK1093" s="14">
        <f t="shared" si="403"/>
        <v>0</v>
      </c>
      <c r="CM1093" s="14">
        <f t="shared" si="404"/>
        <v>0</v>
      </c>
      <c r="CO1093" s="14">
        <f t="shared" si="405"/>
        <v>0</v>
      </c>
      <c r="CQ1093" s="14">
        <f t="shared" si="406"/>
        <v>0</v>
      </c>
      <c r="CS1093" s="14">
        <f t="shared" si="407"/>
        <v>0</v>
      </c>
    </row>
    <row r="1094" spans="2:97" x14ac:dyDescent="0.35"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  <c r="AL1094" s="15"/>
      <c r="AM1094" s="15"/>
      <c r="AN1094" s="15"/>
      <c r="AO1094" s="15"/>
      <c r="AP1094" s="15"/>
      <c r="AQ1094" s="15"/>
      <c r="AR1094" s="15"/>
      <c r="AS1094" s="15"/>
      <c r="AT1094" s="15"/>
      <c r="AU1094" s="15"/>
      <c r="AV1094" s="15"/>
      <c r="AW1094" s="15"/>
      <c r="AX1094" s="16" t="s">
        <v>1473</v>
      </c>
      <c r="AY1094" s="14">
        <f t="shared" si="384"/>
        <v>0</v>
      </c>
      <c r="BA1094" s="14">
        <f t="shared" si="385"/>
        <v>0</v>
      </c>
      <c r="BC1094" s="14">
        <f t="shared" si="386"/>
        <v>0</v>
      </c>
      <c r="BE1094" s="14">
        <f t="shared" si="387"/>
        <v>0</v>
      </c>
      <c r="BG1094" s="14">
        <f t="shared" si="388"/>
        <v>0</v>
      </c>
      <c r="BI1094" s="14">
        <f t="shared" si="389"/>
        <v>0</v>
      </c>
      <c r="BK1094" s="14">
        <f t="shared" si="390"/>
        <v>0</v>
      </c>
      <c r="BM1094" s="14">
        <f t="shared" si="391"/>
        <v>0</v>
      </c>
      <c r="BO1094" s="14">
        <f t="shared" si="392"/>
        <v>0</v>
      </c>
      <c r="BQ1094" s="14">
        <f t="shared" si="393"/>
        <v>0</v>
      </c>
      <c r="BS1094" s="14">
        <f t="shared" si="394"/>
        <v>0</v>
      </c>
      <c r="BU1094" s="14">
        <f t="shared" si="395"/>
        <v>0</v>
      </c>
      <c r="BW1094" s="14">
        <f t="shared" si="396"/>
        <v>0</v>
      </c>
      <c r="BY1094" s="14">
        <f t="shared" si="397"/>
        <v>0</v>
      </c>
      <c r="CA1094" s="14">
        <f t="shared" si="398"/>
        <v>0</v>
      </c>
      <c r="CC1094" s="14">
        <f t="shared" si="399"/>
        <v>0</v>
      </c>
      <c r="CE1094" s="14">
        <f t="shared" si="400"/>
        <v>0</v>
      </c>
      <c r="CG1094" s="14">
        <f t="shared" si="401"/>
        <v>0</v>
      </c>
      <c r="CI1094" s="14">
        <f t="shared" si="402"/>
        <v>0</v>
      </c>
      <c r="CK1094" s="14">
        <f t="shared" si="403"/>
        <v>0</v>
      </c>
      <c r="CM1094" s="14">
        <f t="shared" si="404"/>
        <v>0</v>
      </c>
      <c r="CO1094" s="14">
        <f t="shared" si="405"/>
        <v>0</v>
      </c>
      <c r="CQ1094" s="14">
        <f t="shared" si="406"/>
        <v>0</v>
      </c>
      <c r="CS1094" s="14">
        <f t="shared" si="407"/>
        <v>0</v>
      </c>
    </row>
    <row r="1095" spans="2:97" x14ac:dyDescent="0.35"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  <c r="AH1095" s="15"/>
      <c r="AI1095" s="15"/>
      <c r="AJ1095" s="15"/>
      <c r="AK1095" s="15"/>
      <c r="AL1095" s="15"/>
      <c r="AM1095" s="15"/>
      <c r="AN1095" s="15"/>
      <c r="AO1095" s="15"/>
      <c r="AP1095" s="15"/>
      <c r="AQ1095" s="15"/>
      <c r="AR1095" s="15"/>
      <c r="AS1095" s="15"/>
      <c r="AT1095" s="15"/>
      <c r="AU1095" s="15"/>
      <c r="AV1095" s="15"/>
      <c r="AW1095" s="15"/>
      <c r="AX1095" s="16" t="s">
        <v>1473</v>
      </c>
      <c r="AY1095" s="14">
        <f t="shared" si="384"/>
        <v>0</v>
      </c>
      <c r="BA1095" s="14">
        <f t="shared" si="385"/>
        <v>0</v>
      </c>
      <c r="BC1095" s="14">
        <f t="shared" si="386"/>
        <v>0</v>
      </c>
      <c r="BE1095" s="14">
        <f t="shared" si="387"/>
        <v>0</v>
      </c>
      <c r="BG1095" s="14">
        <f t="shared" si="388"/>
        <v>0</v>
      </c>
      <c r="BI1095" s="14">
        <f t="shared" si="389"/>
        <v>0</v>
      </c>
      <c r="BK1095" s="14">
        <f t="shared" si="390"/>
        <v>0</v>
      </c>
      <c r="BM1095" s="14">
        <f t="shared" si="391"/>
        <v>0</v>
      </c>
      <c r="BO1095" s="14">
        <f t="shared" si="392"/>
        <v>0</v>
      </c>
      <c r="BQ1095" s="14">
        <f t="shared" si="393"/>
        <v>0</v>
      </c>
      <c r="BS1095" s="14">
        <f t="shared" si="394"/>
        <v>0</v>
      </c>
      <c r="BU1095" s="14">
        <f t="shared" si="395"/>
        <v>0</v>
      </c>
      <c r="BW1095" s="14">
        <f t="shared" si="396"/>
        <v>0</v>
      </c>
      <c r="BY1095" s="14">
        <f t="shared" si="397"/>
        <v>0</v>
      </c>
      <c r="CA1095" s="14">
        <f t="shared" si="398"/>
        <v>0</v>
      </c>
      <c r="CC1095" s="14">
        <f t="shared" si="399"/>
        <v>0</v>
      </c>
      <c r="CE1095" s="14">
        <f t="shared" si="400"/>
        <v>0</v>
      </c>
      <c r="CG1095" s="14">
        <f t="shared" si="401"/>
        <v>0</v>
      </c>
      <c r="CI1095" s="14">
        <f t="shared" si="402"/>
        <v>0</v>
      </c>
      <c r="CK1095" s="14">
        <f t="shared" si="403"/>
        <v>0</v>
      </c>
      <c r="CM1095" s="14">
        <f t="shared" si="404"/>
        <v>0</v>
      </c>
      <c r="CO1095" s="14">
        <f t="shared" si="405"/>
        <v>0</v>
      </c>
      <c r="CQ1095" s="14">
        <f t="shared" si="406"/>
        <v>0</v>
      </c>
      <c r="CS1095" s="14">
        <f t="shared" si="407"/>
        <v>0</v>
      </c>
    </row>
    <row r="1096" spans="2:97" x14ac:dyDescent="0.35"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  <c r="AL1096" s="15"/>
      <c r="AM1096" s="15"/>
      <c r="AN1096" s="15"/>
      <c r="AO1096" s="15"/>
      <c r="AP1096" s="15"/>
      <c r="AQ1096" s="15"/>
      <c r="AR1096" s="15"/>
      <c r="AS1096" s="15"/>
      <c r="AT1096" s="15"/>
      <c r="AU1096" s="15"/>
      <c r="AV1096" s="15"/>
      <c r="AW1096" s="15"/>
      <c r="AX1096" s="16" t="s">
        <v>1473</v>
      </c>
      <c r="AY1096" s="14">
        <f t="shared" si="384"/>
        <v>0</v>
      </c>
      <c r="BA1096" s="14">
        <f t="shared" si="385"/>
        <v>0</v>
      </c>
      <c r="BC1096" s="14">
        <f t="shared" si="386"/>
        <v>0</v>
      </c>
      <c r="BE1096" s="14">
        <f t="shared" si="387"/>
        <v>0</v>
      </c>
      <c r="BG1096" s="14">
        <f t="shared" si="388"/>
        <v>0</v>
      </c>
      <c r="BI1096" s="14">
        <f t="shared" si="389"/>
        <v>0</v>
      </c>
      <c r="BK1096" s="14">
        <f t="shared" si="390"/>
        <v>0</v>
      </c>
      <c r="BM1096" s="14">
        <f t="shared" si="391"/>
        <v>0</v>
      </c>
      <c r="BO1096" s="14">
        <f t="shared" si="392"/>
        <v>0</v>
      </c>
      <c r="BQ1096" s="14">
        <f t="shared" si="393"/>
        <v>0</v>
      </c>
      <c r="BS1096" s="14">
        <f t="shared" si="394"/>
        <v>0</v>
      </c>
      <c r="BU1096" s="14">
        <f t="shared" si="395"/>
        <v>0</v>
      </c>
      <c r="BW1096" s="14">
        <f t="shared" si="396"/>
        <v>0</v>
      </c>
      <c r="BY1096" s="14">
        <f t="shared" si="397"/>
        <v>0</v>
      </c>
      <c r="CA1096" s="14">
        <f t="shared" si="398"/>
        <v>0</v>
      </c>
      <c r="CC1096" s="14">
        <f t="shared" si="399"/>
        <v>0</v>
      </c>
      <c r="CE1096" s="14">
        <f t="shared" si="400"/>
        <v>0</v>
      </c>
      <c r="CG1096" s="14">
        <f t="shared" si="401"/>
        <v>0</v>
      </c>
      <c r="CI1096" s="14">
        <f t="shared" si="402"/>
        <v>0</v>
      </c>
      <c r="CK1096" s="14">
        <f t="shared" si="403"/>
        <v>0</v>
      </c>
      <c r="CM1096" s="14">
        <f t="shared" si="404"/>
        <v>0</v>
      </c>
      <c r="CO1096" s="14">
        <f t="shared" si="405"/>
        <v>0</v>
      </c>
      <c r="CQ1096" s="14">
        <f t="shared" si="406"/>
        <v>0</v>
      </c>
      <c r="CS1096" s="14">
        <f t="shared" si="407"/>
        <v>0</v>
      </c>
    </row>
    <row r="1097" spans="2:97" x14ac:dyDescent="0.35"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  <c r="AH1097" s="15"/>
      <c r="AI1097" s="15"/>
      <c r="AJ1097" s="15"/>
      <c r="AK1097" s="15"/>
      <c r="AL1097" s="15"/>
      <c r="AM1097" s="15"/>
      <c r="AN1097" s="15"/>
      <c r="AO1097" s="15"/>
      <c r="AP1097" s="15"/>
      <c r="AQ1097" s="15"/>
      <c r="AR1097" s="15"/>
      <c r="AS1097" s="15"/>
      <c r="AT1097" s="15"/>
      <c r="AU1097" s="15"/>
      <c r="AV1097" s="15"/>
      <c r="AW1097" s="15"/>
      <c r="AX1097" s="16" t="s">
        <v>1473</v>
      </c>
      <c r="AY1097" s="14">
        <f t="shared" si="384"/>
        <v>0</v>
      </c>
      <c r="BA1097" s="14">
        <f t="shared" si="385"/>
        <v>0</v>
      </c>
      <c r="BC1097" s="14">
        <f t="shared" si="386"/>
        <v>0</v>
      </c>
      <c r="BE1097" s="14">
        <f t="shared" si="387"/>
        <v>0</v>
      </c>
      <c r="BG1097" s="14">
        <f t="shared" si="388"/>
        <v>0</v>
      </c>
      <c r="BI1097" s="14">
        <f t="shared" si="389"/>
        <v>0</v>
      </c>
      <c r="BK1097" s="14">
        <f t="shared" si="390"/>
        <v>0</v>
      </c>
      <c r="BM1097" s="14">
        <f t="shared" si="391"/>
        <v>0</v>
      </c>
      <c r="BO1097" s="14">
        <f t="shared" si="392"/>
        <v>0</v>
      </c>
      <c r="BQ1097" s="14">
        <f t="shared" si="393"/>
        <v>0</v>
      </c>
      <c r="BS1097" s="14">
        <f t="shared" si="394"/>
        <v>0</v>
      </c>
      <c r="BU1097" s="14">
        <f t="shared" si="395"/>
        <v>0</v>
      </c>
      <c r="BW1097" s="14">
        <f t="shared" si="396"/>
        <v>0</v>
      </c>
      <c r="BY1097" s="14">
        <f t="shared" si="397"/>
        <v>0</v>
      </c>
      <c r="CA1097" s="14">
        <f t="shared" si="398"/>
        <v>0</v>
      </c>
      <c r="CC1097" s="14">
        <f t="shared" si="399"/>
        <v>0</v>
      </c>
      <c r="CE1097" s="14">
        <f t="shared" si="400"/>
        <v>0</v>
      </c>
      <c r="CG1097" s="14">
        <f t="shared" si="401"/>
        <v>0</v>
      </c>
      <c r="CI1097" s="14">
        <f t="shared" si="402"/>
        <v>0</v>
      </c>
      <c r="CK1097" s="14">
        <f t="shared" si="403"/>
        <v>0</v>
      </c>
      <c r="CM1097" s="14">
        <f t="shared" si="404"/>
        <v>0</v>
      </c>
      <c r="CO1097" s="14">
        <f t="shared" si="405"/>
        <v>0</v>
      </c>
      <c r="CQ1097" s="14">
        <f t="shared" si="406"/>
        <v>0</v>
      </c>
      <c r="CS1097" s="14">
        <f t="shared" si="407"/>
        <v>0</v>
      </c>
    </row>
    <row r="1098" spans="2:97" x14ac:dyDescent="0.35"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  <c r="AL1098" s="15"/>
      <c r="AM1098" s="15"/>
      <c r="AN1098" s="15"/>
      <c r="AO1098" s="15"/>
      <c r="AP1098" s="15"/>
      <c r="AQ1098" s="15"/>
      <c r="AR1098" s="15"/>
      <c r="AS1098" s="15"/>
      <c r="AT1098" s="15"/>
      <c r="AU1098" s="15"/>
      <c r="AV1098" s="15"/>
      <c r="AW1098" s="15"/>
      <c r="AX1098" s="16" t="s">
        <v>1473</v>
      </c>
      <c r="AY1098" s="14">
        <f t="shared" ref="AY1098:AY1112" si="408">IF(LEFT(B1098,1)="O","Orange",IF(LEFT(B1098,1)="B","Blue",IF(LEFT(B1098,1)="Y","Yellow",IF(LEFT(B1098,1)="P","Pink",IF(LEFT(B1098,1)="G","Green",0)))))</f>
        <v>0</v>
      </c>
      <c r="BA1098" s="14">
        <f t="shared" ref="BA1098:BA1112" si="409">IF(LEFT(D1098,1)="O","Orange",IF(LEFT(D1098,1)="B","Blue",IF(LEFT(D1098,1)="Y","Yellow",IF(LEFT(D1098,1)="P","Pink",IF(LEFT(D1098,1)="G","Green",0)))))</f>
        <v>0</v>
      </c>
      <c r="BC1098" s="14">
        <f t="shared" ref="BC1098:BC1112" si="410">IF(LEFT(F1098,1)="O","Orange",IF(LEFT(F1098,1)="B","Blue",IF(LEFT(F1098,1)="Y","Yellow",IF(LEFT(F1098,1)="P","Pink",IF(LEFT(F1098,1)="G","Green",0)))))</f>
        <v>0</v>
      </c>
      <c r="BE1098" s="14">
        <f t="shared" ref="BE1098:BE1112" si="411">IF(LEFT(H1098,1)="O","Orange",IF(LEFT(H1098,1)="B","Blue",IF(LEFT(H1098,1)="Y","Yellow",IF(LEFT(H1098,1)="P","Pink",IF(LEFT(H1098,1)="G","Green",0)))))</f>
        <v>0</v>
      </c>
      <c r="BG1098" s="14">
        <f t="shared" ref="BG1098:BG1112" si="412">IF(LEFT(J1098,1)="O","Orange",IF(LEFT(J1098,1)="B","Blue",IF(LEFT(J1098,1)="Y","Yellow",IF(LEFT(J1098,1)="P","Pink",IF(LEFT(J1098,1)="G","Green",0)))))</f>
        <v>0</v>
      </c>
      <c r="BI1098" s="14">
        <f t="shared" ref="BI1098:BI1112" si="413">IF(LEFT(L1098,1)="O","Orange",IF(LEFT(L1098,1)="B","Blue",IF(LEFT(L1098,1)="Y","Yellow",IF(LEFT(L1098,1)="P","Pink",IF(LEFT(L1098,1)="G","Green",0)))))</f>
        <v>0</v>
      </c>
      <c r="BK1098" s="14">
        <f t="shared" ref="BK1098:BK1112" si="414">IF(LEFT(N1098,1)="O","Orange",IF(LEFT(N1098,1)="B","Blue",IF(LEFT(N1098,1)="Y","Yellow",IF(LEFT(N1098,1)="P","Pink",IF(LEFT(N1098,1)="G","Green",0)))))</f>
        <v>0</v>
      </c>
      <c r="BM1098" s="14">
        <f t="shared" ref="BM1098:BM1112" si="415">IF(LEFT(P1098,1)="O","Orange",IF(LEFT(P1098,1)="B","Blue",IF(LEFT(P1098,1)="Y","Yellow",IF(LEFT(P1098,1)="P","Pink",IF(LEFT(P1098,1)="G","Green",0)))))</f>
        <v>0</v>
      </c>
      <c r="BO1098" s="14">
        <f t="shared" ref="BO1098:BO1112" si="416">IF(LEFT(R1098,1)="O","Orange",IF(LEFT(R1098,1)="B","Blue",IF(LEFT(R1098,1)="Y","Yellow",IF(LEFT(R1098,1)="P","Pink",IF(LEFT(R1098,1)="G","Green",0)))))</f>
        <v>0</v>
      </c>
      <c r="BQ1098" s="14">
        <f t="shared" ref="BQ1098:BQ1112" si="417">IF(LEFT(T1098,1)="O","Orange",IF(LEFT(T1098,1)="B","Blue",IF(LEFT(T1098,1)="Y","Yellow",IF(LEFT(T1098,1)="P","Pink",IF(LEFT(T1098,1)="G","Green",0)))))</f>
        <v>0</v>
      </c>
      <c r="BS1098" s="14">
        <f t="shared" ref="BS1098:BS1112" si="418">IF(LEFT(V1098,1)="O","Orange",IF(LEFT(V1098,1)="B","Blue",IF(LEFT(V1098,1)="Y","Yellow",IF(LEFT(V1098,1)="P","Pink",IF(LEFT(V1098,1)="G","Green",0)))))</f>
        <v>0</v>
      </c>
      <c r="BU1098" s="14">
        <f t="shared" ref="BU1098:BU1112" si="419">IF(LEFT(X1098,1)="O","Orange",IF(LEFT(X1098,1)="B","Blue",IF(LEFT(X1098,1)="Y","Yellow",IF(LEFT(X1098,1)="P","Pink",IF(LEFT(X1098,1)="G","Green",0)))))</f>
        <v>0</v>
      </c>
      <c r="BW1098" s="14">
        <f t="shared" ref="BW1098:BW1112" si="420">IF(LEFT(Z1098,1)="O","Orange",IF(LEFT(Z1098,1)="B","Blue",IF(LEFT(Z1098,1)="Y","Yellow",IF(LEFT(Z1098,1)="P","Pink",IF(LEFT(Z1098,1)="G","Green",0)))))</f>
        <v>0</v>
      </c>
      <c r="BY1098" s="14">
        <f t="shared" ref="BY1098:BY1112" si="421">IF(LEFT(AB1098,1)="O","Orange",IF(LEFT(AB1098,1)="B","Blue",IF(LEFT(AB1098,1)="Y","Yellow",IF(LEFT(AB1098,1)="P","Pink",IF(LEFT(AB1098,1)="G","Green",0)))))</f>
        <v>0</v>
      </c>
      <c r="CA1098" s="14">
        <f t="shared" ref="CA1098:CA1112" si="422">IF(LEFT(AD1098,1)="O","Orange",IF(LEFT(AD1098,1)="B","Blue",IF(LEFT(AD1098,1)="Y","Yellow",IF(LEFT(AD1098,1)="P","Pink",IF(LEFT(AD1098,1)="G","Green",0)))))</f>
        <v>0</v>
      </c>
      <c r="CC1098" s="14">
        <f t="shared" ref="CC1098:CC1112" si="423">IF(LEFT(AF1098,1)="O","Orange",IF(LEFT(AF1098,1)="B","Blue",IF(LEFT(AF1098,1)="Y","Yellow",IF(LEFT(AF1098,1)="P","Pink",IF(LEFT(AF1098,1)="G","Green",0)))))</f>
        <v>0</v>
      </c>
      <c r="CE1098" s="14">
        <f t="shared" ref="CE1098:CE1112" si="424">IF(LEFT(AH1098,1)="O","Orange",IF(LEFT(AH1098,1)="B","Blue",IF(LEFT(AH1098,1)="Y","Yellow",IF(LEFT(AH1098,1)="P","Pink",IF(LEFT(AH1098,1)="G","Green",0)))))</f>
        <v>0</v>
      </c>
      <c r="CG1098" s="14">
        <f t="shared" ref="CG1098:CG1112" si="425">IF(LEFT(AJ1098,1)="O","Orange",IF(LEFT(AJ1098,1)="B","Blue",IF(LEFT(AJ1098,1)="Y","Yellow",IF(LEFT(AJ1098,1)="P","Pink",IF(LEFT(AJ1098,1)="G","Green",0)))))</f>
        <v>0</v>
      </c>
      <c r="CI1098" s="14">
        <f t="shared" ref="CI1098:CI1112" si="426">IF(LEFT(AL1098,1)="O","Orange",IF(LEFT(AL1098,1)="B","Blue",IF(LEFT(AL1098,1)="Y","Yellow",IF(LEFT(AL1098,1)="P","Pink",IF(LEFT(AL1098,1)="G","Green",0)))))</f>
        <v>0</v>
      </c>
      <c r="CK1098" s="14">
        <f t="shared" ref="CK1098:CK1112" si="427">IF(LEFT(AN1098,1)="O","Orange",IF(LEFT(AN1098,1)="B","Blue",IF(LEFT(AN1098,1)="Y","Yellow",IF(LEFT(AN1098,1)="P","Pink",IF(LEFT(AN1098,1)="G","Green",0)))))</f>
        <v>0</v>
      </c>
      <c r="CM1098" s="14">
        <f t="shared" ref="CM1098:CM1112" si="428">IF(LEFT(AP1098,1)="O","Orange",IF(LEFT(AP1098,1)="B","Blue",IF(LEFT(AP1098,1)="Y","Yellow",IF(LEFT(AP1098,1)="P","Pink",IF(LEFT(AP1098,1)="G","Green",0)))))</f>
        <v>0</v>
      </c>
      <c r="CO1098" s="14">
        <f t="shared" ref="CO1098:CO1112" si="429">IF(LEFT(AR1098,1)="O","Orange",IF(LEFT(AR1098,1)="B","Blue",IF(LEFT(AR1098,1)="Y","Yellow",IF(LEFT(AR1098,1)="P","Pink",IF(LEFT(AR1098,1)="G","Green",0)))))</f>
        <v>0</v>
      </c>
      <c r="CQ1098" s="14">
        <f t="shared" ref="CQ1098:CQ1112" si="430">IF(LEFT(AT1098,1)="O","Orange",IF(LEFT(AT1098,1)="B","Blue",IF(LEFT(AT1098,1)="Y","Yellow",IF(LEFT(AT1098,1)="P","Pink",IF(LEFT(AT1098,1)="G","Green",0)))))</f>
        <v>0</v>
      </c>
      <c r="CS1098" s="14">
        <f t="shared" ref="CS1098:CS1112" si="431">IF(LEFT(AV1098,1)="O","Orange",IF(LEFT(AV1098,1)="B","Blue",IF(LEFT(AV1098,1)="Y","Yellow",IF(LEFT(AV1098,1)="P","Pink",IF(LEFT(AV1098,1)="G","Green",0)))))</f>
        <v>0</v>
      </c>
    </row>
    <row r="1099" spans="2:97" x14ac:dyDescent="0.35"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  <c r="AH1099" s="15"/>
      <c r="AI1099" s="15"/>
      <c r="AJ1099" s="15"/>
      <c r="AK1099" s="15"/>
      <c r="AL1099" s="15"/>
      <c r="AM1099" s="15"/>
      <c r="AN1099" s="15"/>
      <c r="AO1099" s="15"/>
      <c r="AP1099" s="15"/>
      <c r="AQ1099" s="15"/>
      <c r="AR1099" s="15"/>
      <c r="AS1099" s="15"/>
      <c r="AT1099" s="15"/>
      <c r="AU1099" s="15"/>
      <c r="AV1099" s="15"/>
      <c r="AW1099" s="15"/>
      <c r="AX1099" s="16" t="s">
        <v>1473</v>
      </c>
      <c r="AY1099" s="14">
        <f t="shared" si="408"/>
        <v>0</v>
      </c>
      <c r="BA1099" s="14">
        <f t="shared" si="409"/>
        <v>0</v>
      </c>
      <c r="BC1099" s="14">
        <f t="shared" si="410"/>
        <v>0</v>
      </c>
      <c r="BE1099" s="14">
        <f t="shared" si="411"/>
        <v>0</v>
      </c>
      <c r="BG1099" s="14">
        <f t="shared" si="412"/>
        <v>0</v>
      </c>
      <c r="BI1099" s="14">
        <f t="shared" si="413"/>
        <v>0</v>
      </c>
      <c r="BK1099" s="14">
        <f t="shared" si="414"/>
        <v>0</v>
      </c>
      <c r="BM1099" s="14">
        <f t="shared" si="415"/>
        <v>0</v>
      </c>
      <c r="BO1099" s="14">
        <f t="shared" si="416"/>
        <v>0</v>
      </c>
      <c r="BQ1099" s="14">
        <f t="shared" si="417"/>
        <v>0</v>
      </c>
      <c r="BS1099" s="14">
        <f t="shared" si="418"/>
        <v>0</v>
      </c>
      <c r="BU1099" s="14">
        <f t="shared" si="419"/>
        <v>0</v>
      </c>
      <c r="BW1099" s="14">
        <f t="shared" si="420"/>
        <v>0</v>
      </c>
      <c r="BY1099" s="14">
        <f t="shared" si="421"/>
        <v>0</v>
      </c>
      <c r="CA1099" s="14">
        <f t="shared" si="422"/>
        <v>0</v>
      </c>
      <c r="CC1099" s="14">
        <f t="shared" si="423"/>
        <v>0</v>
      </c>
      <c r="CE1099" s="14">
        <f t="shared" si="424"/>
        <v>0</v>
      </c>
      <c r="CG1099" s="14">
        <f t="shared" si="425"/>
        <v>0</v>
      </c>
      <c r="CI1099" s="14">
        <f t="shared" si="426"/>
        <v>0</v>
      </c>
      <c r="CK1099" s="14">
        <f t="shared" si="427"/>
        <v>0</v>
      </c>
      <c r="CM1099" s="14">
        <f t="shared" si="428"/>
        <v>0</v>
      </c>
      <c r="CO1099" s="14">
        <f t="shared" si="429"/>
        <v>0</v>
      </c>
      <c r="CQ1099" s="14">
        <f t="shared" si="430"/>
        <v>0</v>
      </c>
      <c r="CS1099" s="14">
        <f t="shared" si="431"/>
        <v>0</v>
      </c>
    </row>
    <row r="1100" spans="2:97" x14ac:dyDescent="0.35"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  <c r="AL1100" s="15"/>
      <c r="AM1100" s="15"/>
      <c r="AN1100" s="15"/>
      <c r="AO1100" s="15"/>
      <c r="AP1100" s="15"/>
      <c r="AQ1100" s="15"/>
      <c r="AR1100" s="15"/>
      <c r="AS1100" s="15"/>
      <c r="AT1100" s="15"/>
      <c r="AU1100" s="15"/>
      <c r="AV1100" s="15"/>
      <c r="AW1100" s="15"/>
      <c r="AX1100" s="16" t="s">
        <v>1473</v>
      </c>
      <c r="AY1100" s="14">
        <f t="shared" si="408"/>
        <v>0</v>
      </c>
      <c r="BA1100" s="14">
        <f t="shared" si="409"/>
        <v>0</v>
      </c>
      <c r="BC1100" s="14">
        <f t="shared" si="410"/>
        <v>0</v>
      </c>
      <c r="BE1100" s="14">
        <f t="shared" si="411"/>
        <v>0</v>
      </c>
      <c r="BG1100" s="14">
        <f t="shared" si="412"/>
        <v>0</v>
      </c>
      <c r="BI1100" s="14">
        <f t="shared" si="413"/>
        <v>0</v>
      </c>
      <c r="BK1100" s="14">
        <f t="shared" si="414"/>
        <v>0</v>
      </c>
      <c r="BM1100" s="14">
        <f t="shared" si="415"/>
        <v>0</v>
      </c>
      <c r="BO1100" s="14">
        <f t="shared" si="416"/>
        <v>0</v>
      </c>
      <c r="BQ1100" s="14">
        <f t="shared" si="417"/>
        <v>0</v>
      </c>
      <c r="BS1100" s="14">
        <f t="shared" si="418"/>
        <v>0</v>
      </c>
      <c r="BU1100" s="14">
        <f t="shared" si="419"/>
        <v>0</v>
      </c>
      <c r="BW1100" s="14">
        <f t="shared" si="420"/>
        <v>0</v>
      </c>
      <c r="BY1100" s="14">
        <f t="shared" si="421"/>
        <v>0</v>
      </c>
      <c r="CA1100" s="14">
        <f t="shared" si="422"/>
        <v>0</v>
      </c>
      <c r="CC1100" s="14">
        <f t="shared" si="423"/>
        <v>0</v>
      </c>
      <c r="CE1100" s="14">
        <f t="shared" si="424"/>
        <v>0</v>
      </c>
      <c r="CG1100" s="14">
        <f t="shared" si="425"/>
        <v>0</v>
      </c>
      <c r="CI1100" s="14">
        <f t="shared" si="426"/>
        <v>0</v>
      </c>
      <c r="CK1100" s="14">
        <f t="shared" si="427"/>
        <v>0</v>
      </c>
      <c r="CM1100" s="14">
        <f t="shared" si="428"/>
        <v>0</v>
      </c>
      <c r="CO1100" s="14">
        <f t="shared" si="429"/>
        <v>0</v>
      </c>
      <c r="CQ1100" s="14">
        <f t="shared" si="430"/>
        <v>0</v>
      </c>
      <c r="CS1100" s="14">
        <f t="shared" si="431"/>
        <v>0</v>
      </c>
    </row>
    <row r="1101" spans="2:97" x14ac:dyDescent="0.35"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  <c r="AI1101" s="15"/>
      <c r="AJ1101" s="15"/>
      <c r="AK1101" s="15"/>
      <c r="AL1101" s="15"/>
      <c r="AM1101" s="15"/>
      <c r="AN1101" s="15"/>
      <c r="AO1101" s="15"/>
      <c r="AP1101" s="15"/>
      <c r="AQ1101" s="15"/>
      <c r="AR1101" s="15"/>
      <c r="AS1101" s="15"/>
      <c r="AT1101" s="15"/>
      <c r="AU1101" s="15"/>
      <c r="AV1101" s="15"/>
      <c r="AW1101" s="15"/>
      <c r="AX1101" s="16" t="s">
        <v>1473</v>
      </c>
      <c r="AY1101" s="14">
        <f t="shared" si="408"/>
        <v>0</v>
      </c>
      <c r="BA1101" s="14">
        <f t="shared" si="409"/>
        <v>0</v>
      </c>
      <c r="BC1101" s="14">
        <f t="shared" si="410"/>
        <v>0</v>
      </c>
      <c r="BE1101" s="14">
        <f t="shared" si="411"/>
        <v>0</v>
      </c>
      <c r="BG1101" s="14">
        <f t="shared" si="412"/>
        <v>0</v>
      </c>
      <c r="BI1101" s="14">
        <f t="shared" si="413"/>
        <v>0</v>
      </c>
      <c r="BK1101" s="14">
        <f t="shared" si="414"/>
        <v>0</v>
      </c>
      <c r="BM1101" s="14">
        <f t="shared" si="415"/>
        <v>0</v>
      </c>
      <c r="BO1101" s="14">
        <f t="shared" si="416"/>
        <v>0</v>
      </c>
      <c r="BQ1101" s="14">
        <f t="shared" si="417"/>
        <v>0</v>
      </c>
      <c r="BS1101" s="14">
        <f t="shared" si="418"/>
        <v>0</v>
      </c>
      <c r="BU1101" s="14">
        <f t="shared" si="419"/>
        <v>0</v>
      </c>
      <c r="BW1101" s="14">
        <f t="shared" si="420"/>
        <v>0</v>
      </c>
      <c r="BY1101" s="14">
        <f t="shared" si="421"/>
        <v>0</v>
      </c>
      <c r="CA1101" s="14">
        <f t="shared" si="422"/>
        <v>0</v>
      </c>
      <c r="CC1101" s="14">
        <f t="shared" si="423"/>
        <v>0</v>
      </c>
      <c r="CE1101" s="14">
        <f t="shared" si="424"/>
        <v>0</v>
      </c>
      <c r="CG1101" s="14">
        <f t="shared" si="425"/>
        <v>0</v>
      </c>
      <c r="CI1101" s="14">
        <f t="shared" si="426"/>
        <v>0</v>
      </c>
      <c r="CK1101" s="14">
        <f t="shared" si="427"/>
        <v>0</v>
      </c>
      <c r="CM1101" s="14">
        <f t="shared" si="428"/>
        <v>0</v>
      </c>
      <c r="CO1101" s="14">
        <f t="shared" si="429"/>
        <v>0</v>
      </c>
      <c r="CQ1101" s="14">
        <f t="shared" si="430"/>
        <v>0</v>
      </c>
      <c r="CS1101" s="14">
        <f t="shared" si="431"/>
        <v>0</v>
      </c>
    </row>
    <row r="1102" spans="2:97" x14ac:dyDescent="0.35"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  <c r="AL1102" s="15"/>
      <c r="AM1102" s="15"/>
      <c r="AN1102" s="15"/>
      <c r="AO1102" s="15"/>
      <c r="AP1102" s="15"/>
      <c r="AQ1102" s="15"/>
      <c r="AR1102" s="15"/>
      <c r="AS1102" s="15"/>
      <c r="AT1102" s="15"/>
      <c r="AU1102" s="15"/>
      <c r="AV1102" s="15"/>
      <c r="AW1102" s="15"/>
      <c r="AX1102" s="16" t="s">
        <v>1473</v>
      </c>
      <c r="AY1102" s="14">
        <f t="shared" si="408"/>
        <v>0</v>
      </c>
      <c r="BA1102" s="14">
        <f t="shared" si="409"/>
        <v>0</v>
      </c>
      <c r="BC1102" s="14">
        <f t="shared" si="410"/>
        <v>0</v>
      </c>
      <c r="BE1102" s="14">
        <f t="shared" si="411"/>
        <v>0</v>
      </c>
      <c r="BG1102" s="14">
        <f t="shared" si="412"/>
        <v>0</v>
      </c>
      <c r="BI1102" s="14">
        <f t="shared" si="413"/>
        <v>0</v>
      </c>
      <c r="BK1102" s="14">
        <f t="shared" si="414"/>
        <v>0</v>
      </c>
      <c r="BM1102" s="14">
        <f t="shared" si="415"/>
        <v>0</v>
      </c>
      <c r="BO1102" s="14">
        <f t="shared" si="416"/>
        <v>0</v>
      </c>
      <c r="BQ1102" s="14">
        <f t="shared" si="417"/>
        <v>0</v>
      </c>
      <c r="BS1102" s="14">
        <f t="shared" si="418"/>
        <v>0</v>
      </c>
      <c r="BU1102" s="14">
        <f t="shared" si="419"/>
        <v>0</v>
      </c>
      <c r="BW1102" s="14">
        <f t="shared" si="420"/>
        <v>0</v>
      </c>
      <c r="BY1102" s="14">
        <f t="shared" si="421"/>
        <v>0</v>
      </c>
      <c r="CA1102" s="14">
        <f t="shared" si="422"/>
        <v>0</v>
      </c>
      <c r="CC1102" s="14">
        <f t="shared" si="423"/>
        <v>0</v>
      </c>
      <c r="CE1102" s="14">
        <f t="shared" si="424"/>
        <v>0</v>
      </c>
      <c r="CG1102" s="14">
        <f t="shared" si="425"/>
        <v>0</v>
      </c>
      <c r="CI1102" s="14">
        <f t="shared" si="426"/>
        <v>0</v>
      </c>
      <c r="CK1102" s="14">
        <f t="shared" si="427"/>
        <v>0</v>
      </c>
      <c r="CM1102" s="14">
        <f t="shared" si="428"/>
        <v>0</v>
      </c>
      <c r="CO1102" s="14">
        <f t="shared" si="429"/>
        <v>0</v>
      </c>
      <c r="CQ1102" s="14">
        <f t="shared" si="430"/>
        <v>0</v>
      </c>
      <c r="CS1102" s="14">
        <f t="shared" si="431"/>
        <v>0</v>
      </c>
    </row>
    <row r="1103" spans="2:97" x14ac:dyDescent="0.35"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  <c r="AI1103" s="15"/>
      <c r="AJ1103" s="15"/>
      <c r="AK1103" s="15"/>
      <c r="AL1103" s="15"/>
      <c r="AM1103" s="15"/>
      <c r="AN1103" s="15"/>
      <c r="AO1103" s="15"/>
      <c r="AP1103" s="15"/>
      <c r="AQ1103" s="15"/>
      <c r="AR1103" s="15"/>
      <c r="AS1103" s="15"/>
      <c r="AT1103" s="15"/>
      <c r="AU1103" s="15"/>
      <c r="AV1103" s="15"/>
      <c r="AW1103" s="15"/>
      <c r="AX1103" s="16" t="s">
        <v>1473</v>
      </c>
      <c r="AY1103" s="14">
        <f t="shared" si="408"/>
        <v>0</v>
      </c>
      <c r="BA1103" s="14">
        <f t="shared" si="409"/>
        <v>0</v>
      </c>
      <c r="BC1103" s="14">
        <f t="shared" si="410"/>
        <v>0</v>
      </c>
      <c r="BE1103" s="14">
        <f t="shared" si="411"/>
        <v>0</v>
      </c>
      <c r="BG1103" s="14">
        <f t="shared" si="412"/>
        <v>0</v>
      </c>
      <c r="BI1103" s="14">
        <f t="shared" si="413"/>
        <v>0</v>
      </c>
      <c r="BK1103" s="14">
        <f t="shared" si="414"/>
        <v>0</v>
      </c>
      <c r="BM1103" s="14">
        <f t="shared" si="415"/>
        <v>0</v>
      </c>
      <c r="BO1103" s="14">
        <f t="shared" si="416"/>
        <v>0</v>
      </c>
      <c r="BQ1103" s="14">
        <f t="shared" si="417"/>
        <v>0</v>
      </c>
      <c r="BS1103" s="14">
        <f t="shared" si="418"/>
        <v>0</v>
      </c>
      <c r="BU1103" s="14">
        <f t="shared" si="419"/>
        <v>0</v>
      </c>
      <c r="BW1103" s="14">
        <f t="shared" si="420"/>
        <v>0</v>
      </c>
      <c r="BY1103" s="14">
        <f t="shared" si="421"/>
        <v>0</v>
      </c>
      <c r="CA1103" s="14">
        <f t="shared" si="422"/>
        <v>0</v>
      </c>
      <c r="CC1103" s="14">
        <f t="shared" si="423"/>
        <v>0</v>
      </c>
      <c r="CE1103" s="14">
        <f t="shared" si="424"/>
        <v>0</v>
      </c>
      <c r="CG1103" s="14">
        <f t="shared" si="425"/>
        <v>0</v>
      </c>
      <c r="CI1103" s="14">
        <f t="shared" si="426"/>
        <v>0</v>
      </c>
      <c r="CK1103" s="14">
        <f t="shared" si="427"/>
        <v>0</v>
      </c>
      <c r="CM1103" s="14">
        <f t="shared" si="428"/>
        <v>0</v>
      </c>
      <c r="CO1103" s="14">
        <f t="shared" si="429"/>
        <v>0</v>
      </c>
      <c r="CQ1103" s="14">
        <f t="shared" si="430"/>
        <v>0</v>
      </c>
      <c r="CS1103" s="14">
        <f t="shared" si="431"/>
        <v>0</v>
      </c>
    </row>
    <row r="1104" spans="2:97" x14ac:dyDescent="0.35"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  <c r="AU1104" s="15"/>
      <c r="AV1104" s="15"/>
      <c r="AW1104" s="15"/>
      <c r="AX1104" s="16" t="s">
        <v>1473</v>
      </c>
      <c r="AY1104" s="14">
        <f t="shared" si="408"/>
        <v>0</v>
      </c>
      <c r="BA1104" s="14">
        <f t="shared" si="409"/>
        <v>0</v>
      </c>
      <c r="BC1104" s="14">
        <f t="shared" si="410"/>
        <v>0</v>
      </c>
      <c r="BE1104" s="14">
        <f t="shared" si="411"/>
        <v>0</v>
      </c>
      <c r="BG1104" s="14">
        <f t="shared" si="412"/>
        <v>0</v>
      </c>
      <c r="BI1104" s="14">
        <f t="shared" si="413"/>
        <v>0</v>
      </c>
      <c r="BK1104" s="14">
        <f t="shared" si="414"/>
        <v>0</v>
      </c>
      <c r="BM1104" s="14">
        <f t="shared" si="415"/>
        <v>0</v>
      </c>
      <c r="BO1104" s="14">
        <f t="shared" si="416"/>
        <v>0</v>
      </c>
      <c r="BQ1104" s="14">
        <f t="shared" si="417"/>
        <v>0</v>
      </c>
      <c r="BS1104" s="14">
        <f t="shared" si="418"/>
        <v>0</v>
      </c>
      <c r="BU1104" s="14">
        <f t="shared" si="419"/>
        <v>0</v>
      </c>
      <c r="BW1104" s="14">
        <f t="shared" si="420"/>
        <v>0</v>
      </c>
      <c r="BY1104" s="14">
        <f t="shared" si="421"/>
        <v>0</v>
      </c>
      <c r="CA1104" s="14">
        <f t="shared" si="422"/>
        <v>0</v>
      </c>
      <c r="CC1104" s="14">
        <f t="shared" si="423"/>
        <v>0</v>
      </c>
      <c r="CE1104" s="14">
        <f t="shared" si="424"/>
        <v>0</v>
      </c>
      <c r="CG1104" s="14">
        <f t="shared" si="425"/>
        <v>0</v>
      </c>
      <c r="CI1104" s="14">
        <f t="shared" si="426"/>
        <v>0</v>
      </c>
      <c r="CK1104" s="14">
        <f t="shared" si="427"/>
        <v>0</v>
      </c>
      <c r="CM1104" s="14">
        <f t="shared" si="428"/>
        <v>0</v>
      </c>
      <c r="CO1104" s="14">
        <f t="shared" si="429"/>
        <v>0</v>
      </c>
      <c r="CQ1104" s="14">
        <f t="shared" si="430"/>
        <v>0</v>
      </c>
      <c r="CS1104" s="14">
        <f t="shared" si="431"/>
        <v>0</v>
      </c>
    </row>
    <row r="1105" spans="2:97" x14ac:dyDescent="0.35"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5"/>
      <c r="AK1105" s="15"/>
      <c r="AL1105" s="15"/>
      <c r="AM1105" s="15"/>
      <c r="AN1105" s="15"/>
      <c r="AO1105" s="15"/>
      <c r="AP1105" s="15"/>
      <c r="AQ1105" s="15"/>
      <c r="AR1105" s="15"/>
      <c r="AS1105" s="15"/>
      <c r="AT1105" s="15"/>
      <c r="AU1105" s="15"/>
      <c r="AV1105" s="15"/>
      <c r="AW1105" s="15"/>
      <c r="AX1105" s="16" t="s">
        <v>1473</v>
      </c>
      <c r="AY1105" s="14">
        <f t="shared" si="408"/>
        <v>0</v>
      </c>
      <c r="BA1105" s="14">
        <f t="shared" si="409"/>
        <v>0</v>
      </c>
      <c r="BC1105" s="14">
        <f t="shared" si="410"/>
        <v>0</v>
      </c>
      <c r="BE1105" s="14">
        <f t="shared" si="411"/>
        <v>0</v>
      </c>
      <c r="BG1105" s="14">
        <f t="shared" si="412"/>
        <v>0</v>
      </c>
      <c r="BI1105" s="14">
        <f t="shared" si="413"/>
        <v>0</v>
      </c>
      <c r="BK1105" s="14">
        <f t="shared" si="414"/>
        <v>0</v>
      </c>
      <c r="BM1105" s="14">
        <f t="shared" si="415"/>
        <v>0</v>
      </c>
      <c r="BO1105" s="14">
        <f t="shared" si="416"/>
        <v>0</v>
      </c>
      <c r="BQ1105" s="14">
        <f t="shared" si="417"/>
        <v>0</v>
      </c>
      <c r="BS1105" s="14">
        <f t="shared" si="418"/>
        <v>0</v>
      </c>
      <c r="BU1105" s="14">
        <f t="shared" si="419"/>
        <v>0</v>
      </c>
      <c r="BW1105" s="14">
        <f t="shared" si="420"/>
        <v>0</v>
      </c>
      <c r="BY1105" s="14">
        <f t="shared" si="421"/>
        <v>0</v>
      </c>
      <c r="CA1105" s="14">
        <f t="shared" si="422"/>
        <v>0</v>
      </c>
      <c r="CC1105" s="14">
        <f t="shared" si="423"/>
        <v>0</v>
      </c>
      <c r="CE1105" s="14">
        <f t="shared" si="424"/>
        <v>0</v>
      </c>
      <c r="CG1105" s="14">
        <f t="shared" si="425"/>
        <v>0</v>
      </c>
      <c r="CI1105" s="14">
        <f t="shared" si="426"/>
        <v>0</v>
      </c>
      <c r="CK1105" s="14">
        <f t="shared" si="427"/>
        <v>0</v>
      </c>
      <c r="CM1105" s="14">
        <f t="shared" si="428"/>
        <v>0</v>
      </c>
      <c r="CO1105" s="14">
        <f t="shared" si="429"/>
        <v>0</v>
      </c>
      <c r="CQ1105" s="14">
        <f t="shared" si="430"/>
        <v>0</v>
      </c>
      <c r="CS1105" s="14">
        <f t="shared" si="431"/>
        <v>0</v>
      </c>
    </row>
    <row r="1106" spans="2:97" x14ac:dyDescent="0.35"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  <c r="AM1106" s="15"/>
      <c r="AN1106" s="15"/>
      <c r="AO1106" s="15"/>
      <c r="AP1106" s="15"/>
      <c r="AQ1106" s="15"/>
      <c r="AR1106" s="15"/>
      <c r="AS1106" s="15"/>
      <c r="AT1106" s="15"/>
      <c r="AU1106" s="15"/>
      <c r="AV1106" s="15"/>
      <c r="AW1106" s="15"/>
      <c r="AX1106" s="16" t="s">
        <v>1473</v>
      </c>
      <c r="AY1106" s="14">
        <f t="shared" si="408"/>
        <v>0</v>
      </c>
      <c r="BA1106" s="14">
        <f t="shared" si="409"/>
        <v>0</v>
      </c>
      <c r="BC1106" s="14">
        <f t="shared" si="410"/>
        <v>0</v>
      </c>
      <c r="BE1106" s="14">
        <f t="shared" si="411"/>
        <v>0</v>
      </c>
      <c r="BG1106" s="14">
        <f t="shared" si="412"/>
        <v>0</v>
      </c>
      <c r="BI1106" s="14">
        <f t="shared" si="413"/>
        <v>0</v>
      </c>
      <c r="BK1106" s="14">
        <f t="shared" si="414"/>
        <v>0</v>
      </c>
      <c r="BM1106" s="14">
        <f t="shared" si="415"/>
        <v>0</v>
      </c>
      <c r="BO1106" s="14">
        <f t="shared" si="416"/>
        <v>0</v>
      </c>
      <c r="BQ1106" s="14">
        <f t="shared" si="417"/>
        <v>0</v>
      </c>
      <c r="BS1106" s="14">
        <f t="shared" si="418"/>
        <v>0</v>
      </c>
      <c r="BU1106" s="14">
        <f t="shared" si="419"/>
        <v>0</v>
      </c>
      <c r="BW1106" s="14">
        <f t="shared" si="420"/>
        <v>0</v>
      </c>
      <c r="BY1106" s="14">
        <f t="shared" si="421"/>
        <v>0</v>
      </c>
      <c r="CA1106" s="14">
        <f t="shared" si="422"/>
        <v>0</v>
      </c>
      <c r="CC1106" s="14">
        <f t="shared" si="423"/>
        <v>0</v>
      </c>
      <c r="CE1106" s="14">
        <f t="shared" si="424"/>
        <v>0</v>
      </c>
      <c r="CG1106" s="14">
        <f t="shared" si="425"/>
        <v>0</v>
      </c>
      <c r="CI1106" s="14">
        <f t="shared" si="426"/>
        <v>0</v>
      </c>
      <c r="CK1106" s="14">
        <f t="shared" si="427"/>
        <v>0</v>
      </c>
      <c r="CM1106" s="14">
        <f t="shared" si="428"/>
        <v>0</v>
      </c>
      <c r="CO1106" s="14">
        <f t="shared" si="429"/>
        <v>0</v>
      </c>
      <c r="CQ1106" s="14">
        <f t="shared" si="430"/>
        <v>0</v>
      </c>
      <c r="CS1106" s="14">
        <f t="shared" si="431"/>
        <v>0</v>
      </c>
    </row>
    <row r="1107" spans="2:97" x14ac:dyDescent="0.35"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5"/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  <c r="AU1107" s="15"/>
      <c r="AV1107" s="15"/>
      <c r="AW1107" s="15"/>
      <c r="AX1107" s="16" t="s">
        <v>1473</v>
      </c>
      <c r="AY1107" s="14">
        <f t="shared" si="408"/>
        <v>0</v>
      </c>
      <c r="BA1107" s="14">
        <f t="shared" si="409"/>
        <v>0</v>
      </c>
      <c r="BC1107" s="14">
        <f t="shared" si="410"/>
        <v>0</v>
      </c>
      <c r="BE1107" s="14">
        <f t="shared" si="411"/>
        <v>0</v>
      </c>
      <c r="BG1107" s="14">
        <f t="shared" si="412"/>
        <v>0</v>
      </c>
      <c r="BI1107" s="14">
        <f t="shared" si="413"/>
        <v>0</v>
      </c>
      <c r="BK1107" s="14">
        <f t="shared" si="414"/>
        <v>0</v>
      </c>
      <c r="BM1107" s="14">
        <f t="shared" si="415"/>
        <v>0</v>
      </c>
      <c r="BO1107" s="14">
        <f t="shared" si="416"/>
        <v>0</v>
      </c>
      <c r="BQ1107" s="14">
        <f t="shared" si="417"/>
        <v>0</v>
      </c>
      <c r="BS1107" s="14">
        <f t="shared" si="418"/>
        <v>0</v>
      </c>
      <c r="BU1107" s="14">
        <f t="shared" si="419"/>
        <v>0</v>
      </c>
      <c r="BW1107" s="14">
        <f t="shared" si="420"/>
        <v>0</v>
      </c>
      <c r="BY1107" s="14">
        <f t="shared" si="421"/>
        <v>0</v>
      </c>
      <c r="CA1107" s="14">
        <f t="shared" si="422"/>
        <v>0</v>
      </c>
      <c r="CC1107" s="14">
        <f t="shared" si="423"/>
        <v>0</v>
      </c>
      <c r="CE1107" s="14">
        <f t="shared" si="424"/>
        <v>0</v>
      </c>
      <c r="CG1107" s="14">
        <f t="shared" si="425"/>
        <v>0</v>
      </c>
      <c r="CI1107" s="14">
        <f t="shared" si="426"/>
        <v>0</v>
      </c>
      <c r="CK1107" s="14">
        <f t="shared" si="427"/>
        <v>0</v>
      </c>
      <c r="CM1107" s="14">
        <f t="shared" si="428"/>
        <v>0</v>
      </c>
      <c r="CO1107" s="14">
        <f t="shared" si="429"/>
        <v>0</v>
      </c>
      <c r="CQ1107" s="14">
        <f t="shared" si="430"/>
        <v>0</v>
      </c>
      <c r="CS1107" s="14">
        <f t="shared" si="431"/>
        <v>0</v>
      </c>
    </row>
    <row r="1108" spans="2:97" x14ac:dyDescent="0.35"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  <c r="AU1108" s="15"/>
      <c r="AV1108" s="15"/>
      <c r="AW1108" s="15"/>
      <c r="AX1108" s="16" t="s">
        <v>1473</v>
      </c>
      <c r="AY1108" s="14">
        <f t="shared" si="408"/>
        <v>0</v>
      </c>
      <c r="BA1108" s="14">
        <f t="shared" si="409"/>
        <v>0</v>
      </c>
      <c r="BC1108" s="14">
        <f t="shared" si="410"/>
        <v>0</v>
      </c>
      <c r="BE1108" s="14">
        <f t="shared" si="411"/>
        <v>0</v>
      </c>
      <c r="BG1108" s="14">
        <f t="shared" si="412"/>
        <v>0</v>
      </c>
      <c r="BI1108" s="14">
        <f t="shared" si="413"/>
        <v>0</v>
      </c>
      <c r="BK1108" s="14">
        <f t="shared" si="414"/>
        <v>0</v>
      </c>
      <c r="BM1108" s="14">
        <f t="shared" si="415"/>
        <v>0</v>
      </c>
      <c r="BO1108" s="14">
        <f t="shared" si="416"/>
        <v>0</v>
      </c>
      <c r="BQ1108" s="14">
        <f t="shared" si="417"/>
        <v>0</v>
      </c>
      <c r="BS1108" s="14">
        <f t="shared" si="418"/>
        <v>0</v>
      </c>
      <c r="BU1108" s="14">
        <f t="shared" si="419"/>
        <v>0</v>
      </c>
      <c r="BW1108" s="14">
        <f t="shared" si="420"/>
        <v>0</v>
      </c>
      <c r="BY1108" s="14">
        <f t="shared" si="421"/>
        <v>0</v>
      </c>
      <c r="CA1108" s="14">
        <f t="shared" si="422"/>
        <v>0</v>
      </c>
      <c r="CC1108" s="14">
        <f t="shared" si="423"/>
        <v>0</v>
      </c>
      <c r="CE1108" s="14">
        <f t="shared" si="424"/>
        <v>0</v>
      </c>
      <c r="CG1108" s="14">
        <f t="shared" si="425"/>
        <v>0</v>
      </c>
      <c r="CI1108" s="14">
        <f t="shared" si="426"/>
        <v>0</v>
      </c>
      <c r="CK1108" s="14">
        <f t="shared" si="427"/>
        <v>0</v>
      </c>
      <c r="CM1108" s="14">
        <f t="shared" si="428"/>
        <v>0</v>
      </c>
      <c r="CO1108" s="14">
        <f t="shared" si="429"/>
        <v>0</v>
      </c>
      <c r="CQ1108" s="14">
        <f t="shared" si="430"/>
        <v>0</v>
      </c>
      <c r="CS1108" s="14">
        <f t="shared" si="431"/>
        <v>0</v>
      </c>
    </row>
    <row r="1109" spans="2:97" x14ac:dyDescent="0.35"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  <c r="AU1109" s="15"/>
      <c r="AV1109" s="15"/>
      <c r="AW1109" s="15"/>
      <c r="AX1109" s="16" t="s">
        <v>1473</v>
      </c>
      <c r="AY1109" s="14">
        <f t="shared" si="408"/>
        <v>0</v>
      </c>
      <c r="BA1109" s="14">
        <f t="shared" si="409"/>
        <v>0</v>
      </c>
      <c r="BC1109" s="14">
        <f t="shared" si="410"/>
        <v>0</v>
      </c>
      <c r="BE1109" s="14">
        <f t="shared" si="411"/>
        <v>0</v>
      </c>
      <c r="BG1109" s="14">
        <f t="shared" si="412"/>
        <v>0</v>
      </c>
      <c r="BI1109" s="14">
        <f t="shared" si="413"/>
        <v>0</v>
      </c>
      <c r="BK1109" s="14">
        <f t="shared" si="414"/>
        <v>0</v>
      </c>
      <c r="BM1109" s="14">
        <f t="shared" si="415"/>
        <v>0</v>
      </c>
      <c r="BO1109" s="14">
        <f t="shared" si="416"/>
        <v>0</v>
      </c>
      <c r="BQ1109" s="14">
        <f t="shared" si="417"/>
        <v>0</v>
      </c>
      <c r="BS1109" s="14">
        <f t="shared" si="418"/>
        <v>0</v>
      </c>
      <c r="BU1109" s="14">
        <f t="shared" si="419"/>
        <v>0</v>
      </c>
      <c r="BW1109" s="14">
        <f t="shared" si="420"/>
        <v>0</v>
      </c>
      <c r="BY1109" s="14">
        <f t="shared" si="421"/>
        <v>0</v>
      </c>
      <c r="CA1109" s="14">
        <f t="shared" si="422"/>
        <v>0</v>
      </c>
      <c r="CC1109" s="14">
        <f t="shared" si="423"/>
        <v>0</v>
      </c>
      <c r="CE1109" s="14">
        <f t="shared" si="424"/>
        <v>0</v>
      </c>
      <c r="CG1109" s="14">
        <f t="shared" si="425"/>
        <v>0</v>
      </c>
      <c r="CI1109" s="14">
        <f t="shared" si="426"/>
        <v>0</v>
      </c>
      <c r="CK1109" s="14">
        <f t="shared" si="427"/>
        <v>0</v>
      </c>
      <c r="CM1109" s="14">
        <f t="shared" si="428"/>
        <v>0</v>
      </c>
      <c r="CO1109" s="14">
        <f t="shared" si="429"/>
        <v>0</v>
      </c>
      <c r="CQ1109" s="14">
        <f t="shared" si="430"/>
        <v>0</v>
      </c>
      <c r="CS1109" s="14">
        <f t="shared" si="431"/>
        <v>0</v>
      </c>
    </row>
    <row r="1110" spans="2:97" x14ac:dyDescent="0.35"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  <c r="AU1110" s="15"/>
      <c r="AV1110" s="15"/>
      <c r="AW1110" s="15"/>
      <c r="AX1110" s="16" t="s">
        <v>1473</v>
      </c>
      <c r="AY1110" s="14">
        <f t="shared" si="408"/>
        <v>0</v>
      </c>
      <c r="BA1110" s="14">
        <f t="shared" si="409"/>
        <v>0</v>
      </c>
      <c r="BC1110" s="14">
        <f t="shared" si="410"/>
        <v>0</v>
      </c>
      <c r="BE1110" s="14">
        <f t="shared" si="411"/>
        <v>0</v>
      </c>
      <c r="BG1110" s="14">
        <f t="shared" si="412"/>
        <v>0</v>
      </c>
      <c r="BI1110" s="14">
        <f t="shared" si="413"/>
        <v>0</v>
      </c>
      <c r="BK1110" s="14">
        <f t="shared" si="414"/>
        <v>0</v>
      </c>
      <c r="BM1110" s="14">
        <f t="shared" si="415"/>
        <v>0</v>
      </c>
      <c r="BO1110" s="14">
        <f t="shared" si="416"/>
        <v>0</v>
      </c>
      <c r="BQ1110" s="14">
        <f t="shared" si="417"/>
        <v>0</v>
      </c>
      <c r="BS1110" s="14">
        <f t="shared" si="418"/>
        <v>0</v>
      </c>
      <c r="BU1110" s="14">
        <f t="shared" si="419"/>
        <v>0</v>
      </c>
      <c r="BW1110" s="14">
        <f t="shared" si="420"/>
        <v>0</v>
      </c>
      <c r="BY1110" s="14">
        <f t="shared" si="421"/>
        <v>0</v>
      </c>
      <c r="CA1110" s="14">
        <f t="shared" si="422"/>
        <v>0</v>
      </c>
      <c r="CC1110" s="14">
        <f t="shared" si="423"/>
        <v>0</v>
      </c>
      <c r="CE1110" s="14">
        <f t="shared" si="424"/>
        <v>0</v>
      </c>
      <c r="CG1110" s="14">
        <f t="shared" si="425"/>
        <v>0</v>
      </c>
      <c r="CI1110" s="14">
        <f t="shared" si="426"/>
        <v>0</v>
      </c>
      <c r="CK1110" s="14">
        <f t="shared" si="427"/>
        <v>0</v>
      </c>
      <c r="CM1110" s="14">
        <f t="shared" si="428"/>
        <v>0</v>
      </c>
      <c r="CO1110" s="14">
        <f t="shared" si="429"/>
        <v>0</v>
      </c>
      <c r="CQ1110" s="14">
        <f t="shared" si="430"/>
        <v>0</v>
      </c>
      <c r="CS1110" s="14">
        <f t="shared" si="431"/>
        <v>0</v>
      </c>
    </row>
    <row r="1111" spans="2:97" x14ac:dyDescent="0.35"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  <c r="AU1111" s="15"/>
      <c r="AV1111" s="15"/>
      <c r="AW1111" s="15"/>
      <c r="AX1111" s="16" t="s">
        <v>1473</v>
      </c>
      <c r="AY1111" s="14">
        <f t="shared" si="408"/>
        <v>0</v>
      </c>
      <c r="BA1111" s="14">
        <f t="shared" si="409"/>
        <v>0</v>
      </c>
      <c r="BC1111" s="14">
        <f t="shared" si="410"/>
        <v>0</v>
      </c>
      <c r="BE1111" s="14">
        <f t="shared" si="411"/>
        <v>0</v>
      </c>
      <c r="BG1111" s="14">
        <f t="shared" si="412"/>
        <v>0</v>
      </c>
      <c r="BI1111" s="14">
        <f t="shared" si="413"/>
        <v>0</v>
      </c>
      <c r="BK1111" s="14">
        <f t="shared" si="414"/>
        <v>0</v>
      </c>
      <c r="BM1111" s="14">
        <f t="shared" si="415"/>
        <v>0</v>
      </c>
      <c r="BO1111" s="14">
        <f t="shared" si="416"/>
        <v>0</v>
      </c>
      <c r="BQ1111" s="14">
        <f t="shared" si="417"/>
        <v>0</v>
      </c>
      <c r="BS1111" s="14">
        <f t="shared" si="418"/>
        <v>0</v>
      </c>
      <c r="BU1111" s="14">
        <f t="shared" si="419"/>
        <v>0</v>
      </c>
      <c r="BW1111" s="14">
        <f t="shared" si="420"/>
        <v>0</v>
      </c>
      <c r="BY1111" s="14">
        <f t="shared" si="421"/>
        <v>0</v>
      </c>
      <c r="CA1111" s="14">
        <f t="shared" si="422"/>
        <v>0</v>
      </c>
      <c r="CC1111" s="14">
        <f t="shared" si="423"/>
        <v>0</v>
      </c>
      <c r="CE1111" s="14">
        <f t="shared" si="424"/>
        <v>0</v>
      </c>
      <c r="CG1111" s="14">
        <f t="shared" si="425"/>
        <v>0</v>
      </c>
      <c r="CI1111" s="14">
        <f t="shared" si="426"/>
        <v>0</v>
      </c>
      <c r="CK1111" s="14">
        <f t="shared" si="427"/>
        <v>0</v>
      </c>
      <c r="CM1111" s="14">
        <f t="shared" si="428"/>
        <v>0</v>
      </c>
      <c r="CO1111" s="14">
        <f t="shared" si="429"/>
        <v>0</v>
      </c>
      <c r="CQ1111" s="14">
        <f t="shared" si="430"/>
        <v>0</v>
      </c>
      <c r="CS1111" s="14">
        <f t="shared" si="431"/>
        <v>0</v>
      </c>
    </row>
    <row r="1112" spans="2:97" x14ac:dyDescent="0.35"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  <c r="AU1112" s="15"/>
      <c r="AV1112" s="15"/>
      <c r="AW1112" s="15"/>
      <c r="AX1112" s="16" t="s">
        <v>1473</v>
      </c>
      <c r="AY1112" s="14">
        <f t="shared" si="408"/>
        <v>0</v>
      </c>
      <c r="BA1112" s="14">
        <f t="shared" si="409"/>
        <v>0</v>
      </c>
      <c r="BC1112" s="14">
        <f t="shared" si="410"/>
        <v>0</v>
      </c>
      <c r="BE1112" s="14">
        <f t="shared" si="411"/>
        <v>0</v>
      </c>
      <c r="BG1112" s="14">
        <f t="shared" si="412"/>
        <v>0</v>
      </c>
      <c r="BI1112" s="14">
        <f t="shared" si="413"/>
        <v>0</v>
      </c>
      <c r="BK1112" s="14">
        <f t="shared" si="414"/>
        <v>0</v>
      </c>
      <c r="BM1112" s="14">
        <f t="shared" si="415"/>
        <v>0</v>
      </c>
      <c r="BO1112" s="14">
        <f t="shared" si="416"/>
        <v>0</v>
      </c>
      <c r="BQ1112" s="14">
        <f t="shared" si="417"/>
        <v>0</v>
      </c>
      <c r="BS1112" s="14">
        <f t="shared" si="418"/>
        <v>0</v>
      </c>
      <c r="BU1112" s="14">
        <f t="shared" si="419"/>
        <v>0</v>
      </c>
      <c r="BW1112" s="14">
        <f t="shared" si="420"/>
        <v>0</v>
      </c>
      <c r="BY1112" s="14">
        <f t="shared" si="421"/>
        <v>0</v>
      </c>
      <c r="CA1112" s="14">
        <f t="shared" si="422"/>
        <v>0</v>
      </c>
      <c r="CC1112" s="14">
        <f t="shared" si="423"/>
        <v>0</v>
      </c>
      <c r="CE1112" s="14">
        <f t="shared" si="424"/>
        <v>0</v>
      </c>
      <c r="CG1112" s="14">
        <f t="shared" si="425"/>
        <v>0</v>
      </c>
      <c r="CI1112" s="14">
        <f t="shared" si="426"/>
        <v>0</v>
      </c>
      <c r="CK1112" s="14">
        <f t="shared" si="427"/>
        <v>0</v>
      </c>
      <c r="CM1112" s="14">
        <f t="shared" si="428"/>
        <v>0</v>
      </c>
      <c r="CO1112" s="14">
        <f t="shared" si="429"/>
        <v>0</v>
      </c>
      <c r="CQ1112" s="14">
        <f t="shared" si="430"/>
        <v>0</v>
      </c>
      <c r="CS1112" s="14">
        <f t="shared" si="431"/>
        <v>0</v>
      </c>
    </row>
    <row r="1113" spans="2:97" x14ac:dyDescent="0.35">
      <c r="B1113" s="15"/>
      <c r="C1113" s="94"/>
      <c r="D1113" s="15"/>
      <c r="E1113" s="94"/>
      <c r="F1113" s="15"/>
      <c r="G1113" s="94"/>
      <c r="H1113" s="15"/>
      <c r="I1113" s="94"/>
      <c r="J1113" s="15"/>
      <c r="K1113" s="94"/>
      <c r="L1113" s="15"/>
      <c r="M1113" s="94"/>
      <c r="N1113" s="15"/>
      <c r="O1113" s="94"/>
      <c r="P1113" s="15"/>
      <c r="Q1113" s="94"/>
      <c r="R1113" s="15"/>
      <c r="S1113" s="94"/>
      <c r="T1113" s="15"/>
      <c r="U1113" s="94"/>
      <c r="V1113" s="15"/>
      <c r="W1113" s="94"/>
      <c r="X1113" s="15"/>
      <c r="Y1113" s="94"/>
      <c r="Z1113" s="15"/>
      <c r="AA1113" s="94"/>
      <c r="AB1113" s="15"/>
      <c r="AC1113" s="94"/>
      <c r="AD1113" s="15"/>
      <c r="AE1113" s="94"/>
      <c r="AF1113" s="15"/>
      <c r="AG1113" s="94"/>
      <c r="AH1113" s="15"/>
      <c r="AI1113" s="94"/>
      <c r="AJ1113" s="15"/>
      <c r="AK1113" s="94"/>
      <c r="AL1113" s="15"/>
      <c r="AM1113" s="94"/>
      <c r="AN1113" s="15"/>
      <c r="AO1113" s="94"/>
      <c r="AP1113" s="15"/>
      <c r="AQ1113" s="94"/>
      <c r="AR1113" s="15"/>
      <c r="AS1113" s="94"/>
      <c r="AT1113" s="15"/>
      <c r="AU1113" s="94"/>
      <c r="AV1113" s="15"/>
      <c r="AW1113" s="94"/>
      <c r="AX1113" s="16" t="s">
        <v>1473</v>
      </c>
      <c r="AY1113" s="14">
        <f>IF(LEFT(B1113,1)="O","Orange",IF(LEFT(B1113,1)="B","Blue",IF(LEFT(B1113,1)="Y","Yellow",IF(LEFT(B1113,1)="P","Pink",IF(LEFT(B1113,1)="G","Green",0)))))</f>
        <v>0</v>
      </c>
      <c r="BA1113" s="14">
        <f>IF(LEFT(D1113,1)="O","Orange",IF(LEFT(D1113,1)="B","Blue",IF(LEFT(D1113,1)="Y","Yellow",IF(LEFT(D1113,1)="P","Pink",IF(LEFT(D1113,1)="G","Green",0)))))</f>
        <v>0</v>
      </c>
      <c r="BC1113" s="14">
        <f>IF(LEFT(F1113,1)="O","Orange",IF(LEFT(F1113,1)="B","Blue",IF(LEFT(F1113,1)="Y","Yellow",IF(LEFT(F1113,1)="P","Pink",IF(LEFT(F1113,1)="G","Green",0)))))</f>
        <v>0</v>
      </c>
      <c r="BE1113" s="14">
        <f>IF(LEFT(H1113,1)="O","Orange",IF(LEFT(H1113,1)="B","Blue",IF(LEFT(H1113,1)="Y","Yellow",IF(LEFT(H1113,1)="P","Pink",IF(LEFT(H1113,1)="G","Green",0)))))</f>
        <v>0</v>
      </c>
      <c r="BG1113" s="14">
        <f>IF(LEFT(J1113,1)="O","Orange",IF(LEFT(J1113,1)="B","Blue",IF(LEFT(J1113,1)="Y","Yellow",IF(LEFT(J1113,1)="P","Pink",IF(LEFT(J1113,1)="G","Green",0)))))</f>
        <v>0</v>
      </c>
      <c r="BI1113" s="14">
        <f>IF(LEFT(L1113,1)="O","Orange",IF(LEFT(L1113,1)="B","Blue",IF(LEFT(L1113,1)="Y","Yellow",IF(LEFT(L1113,1)="P","Pink",IF(LEFT(L1113,1)="G","Green",0)))))</f>
        <v>0</v>
      </c>
      <c r="BK1113" s="14">
        <f>IF(LEFT(N1113,1)="O","Orange",IF(LEFT(N1113,1)="B","Blue",IF(LEFT(N1113,1)="Y","Yellow",IF(LEFT(N1113,1)="P","Pink",IF(LEFT(N1113,1)="G","Green",0)))))</f>
        <v>0</v>
      </c>
      <c r="BM1113" s="14">
        <f>IF(LEFT(P1113,1)="O","Orange",IF(LEFT(P1113,1)="B","Blue",IF(LEFT(P1113,1)="Y","Yellow",IF(LEFT(P1113,1)="P","Pink",IF(LEFT(P1113,1)="G","Green",0)))))</f>
        <v>0</v>
      </c>
      <c r="BO1113" s="14">
        <f>IF(LEFT(R1113,1)="O","Orange",IF(LEFT(R1113,1)="B","Blue",IF(LEFT(R1113,1)="Y","Yellow",IF(LEFT(R1113,1)="P","Pink",IF(LEFT(R1113,1)="G","Green",0)))))</f>
        <v>0</v>
      </c>
      <c r="BQ1113" s="14">
        <f>IF(LEFT(T1113,1)="O","Orange",IF(LEFT(T1113,1)="B","Blue",IF(LEFT(T1113,1)="Y","Yellow",IF(LEFT(T1113,1)="P","Pink",IF(LEFT(T1113,1)="G","Green",0)))))</f>
        <v>0</v>
      </c>
      <c r="BS1113" s="14">
        <f>IF(LEFT(V1113,1)="O","Orange",IF(LEFT(V1113,1)="B","Blue",IF(LEFT(V1113,1)="Y","Yellow",IF(LEFT(V1113,1)="P","Pink",IF(LEFT(V1113,1)="G","Green",0)))))</f>
        <v>0</v>
      </c>
      <c r="BU1113" s="14">
        <f>IF(LEFT(X1113,1)="O","Orange",IF(LEFT(X1113,1)="B","Blue",IF(LEFT(X1113,1)="Y","Yellow",IF(LEFT(X1113,1)="P","Pink",IF(LEFT(X1113,1)="G","Green",0)))))</f>
        <v>0</v>
      </c>
      <c r="BW1113" s="14">
        <f>IF(LEFT(Z1113,1)="O","Orange",IF(LEFT(Z1113,1)="B","Blue",IF(LEFT(Z1113,1)="Y","Yellow",IF(LEFT(Z1113,1)="P","Pink",IF(LEFT(Z1113,1)="G","Green",0)))))</f>
        <v>0</v>
      </c>
      <c r="BY1113" s="14">
        <f>IF(LEFT(AB1113,1)="O","Orange",IF(LEFT(AB1113,1)="B","Blue",IF(LEFT(AB1113,1)="Y","Yellow",IF(LEFT(AB1113,1)="P","Pink",IF(LEFT(AB1113,1)="G","Green",0)))))</f>
        <v>0</v>
      </c>
      <c r="CA1113" s="14">
        <f>IF(LEFT(AD1113,1)="O","Orange",IF(LEFT(AD1113,1)="B","Blue",IF(LEFT(AD1113,1)="Y","Yellow",IF(LEFT(AD1113,1)="P","Pink",IF(LEFT(AD1113,1)="G","Green",0)))))</f>
        <v>0</v>
      </c>
      <c r="CC1113" s="14">
        <f>IF(LEFT(AF1113,1)="O","Orange",IF(LEFT(AF1113,1)="B","Blue",IF(LEFT(AF1113,1)="Y","Yellow",IF(LEFT(AF1113,1)="P","Pink",IF(LEFT(AF1113,1)="G","Green",0)))))</f>
        <v>0</v>
      </c>
      <c r="CE1113" s="14">
        <f>IF(LEFT(AH1113,1)="O","Orange",IF(LEFT(AH1113,1)="B","Blue",IF(LEFT(AH1113,1)="Y","Yellow",IF(LEFT(AH1113,1)="P","Pink",IF(LEFT(AH1113,1)="G","Green",0)))))</f>
        <v>0</v>
      </c>
      <c r="CG1113" s="14">
        <f>IF(LEFT(AJ1113,1)="O","Orange",IF(LEFT(AJ1113,1)="B","Blue",IF(LEFT(AJ1113,1)="Y","Yellow",IF(LEFT(AJ1113,1)="P","Pink",IF(LEFT(AJ1113,1)="G","Green",0)))))</f>
        <v>0</v>
      </c>
      <c r="CI1113" s="14">
        <f>IF(LEFT(AL1113,1)="O","Orange",IF(LEFT(AL1113,1)="B","Blue",IF(LEFT(AL1113,1)="Y","Yellow",IF(LEFT(AL1113,1)="P","Pink",IF(LEFT(AL1113,1)="G","Green",0)))))</f>
        <v>0</v>
      </c>
      <c r="CK1113" s="14">
        <f>IF(LEFT(AN1113,1)="O","Orange",IF(LEFT(AN1113,1)="B","Blue",IF(LEFT(AN1113,1)="Y","Yellow",IF(LEFT(AN1113,1)="P","Pink",IF(LEFT(AN1113,1)="G","Green",0)))))</f>
        <v>0</v>
      </c>
      <c r="CM1113" s="14">
        <f>IF(LEFT(AP1113,1)="O","Orange",IF(LEFT(AP1113,1)="B","Blue",IF(LEFT(AP1113,1)="Y","Yellow",IF(LEFT(AP1113,1)="P","Pink",IF(LEFT(AP1113,1)="G","Green",0)))))</f>
        <v>0</v>
      </c>
      <c r="CO1113" s="14">
        <f>IF(LEFT(AR1113,1)="O","Orange",IF(LEFT(AR1113,1)="B","Blue",IF(LEFT(AR1113,1)="Y","Yellow",IF(LEFT(AR1113,1)="P","Pink",IF(LEFT(AR1113,1)="G","Green",0)))))</f>
        <v>0</v>
      </c>
      <c r="CQ1113" s="14">
        <f>IF(LEFT(AT1113,1)="O","Orange",IF(LEFT(AT1113,1)="B","Blue",IF(LEFT(AT1113,1)="Y","Yellow",IF(LEFT(AT1113,1)="P","Pink",IF(LEFT(AT1113,1)="G","Green",0)))))</f>
        <v>0</v>
      </c>
      <c r="CS1113" s="14">
        <f>IF(LEFT(AV1113,1)="O","Orange",IF(LEFT(AV1113,1)="B","Blue",IF(LEFT(AV1113,1)="Y","Yellow",IF(LEFT(AV1113,1)="P","Pink",IF(LEFT(AV1113,1)="G","Green",0)))))</f>
        <v>0</v>
      </c>
    </row>
  </sheetData>
  <mergeCells count="24">
    <mergeCell ref="X8:Y8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AV8:AW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Database!$D$2:$D$1051</xm:f>
          </x14:formula1>
          <xm:sqref>B10:B1113 D10:D1113 F1113 H1113 J1113 L1113 N1113 P1113 R1113 T10:T1113 R10:R1113 P10:P1113 N10:N1113 L10:L1113 J10:J1112 H10:H1112 F10:F1112 V10:V1113 X10:X1113 Z10:Z1113 AB10:AB1113 AD10:AD1113 AF10:AF1113 AH10:AH1113 AJ10:AJ1113 AL10:AL1113 AN10:AN1113 AP1112 AP10:AP1113 AR10:AR1113 AT10:AT1113 AV10:AV1113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Database</vt:lpstr>
      <vt:lpstr>Payments</vt:lpstr>
      <vt:lpstr>Database!Print_Area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Elkhteeb</dc:creator>
  <cp:lastModifiedBy>hkhat</cp:lastModifiedBy>
  <cp:lastPrinted>2017-01-04T22:13:10Z</cp:lastPrinted>
  <dcterms:created xsi:type="dcterms:W3CDTF">2016-12-27T16:30:51Z</dcterms:created>
  <dcterms:modified xsi:type="dcterms:W3CDTF">2017-01-11T14:34:38Z</dcterms:modified>
</cp:coreProperties>
</file>