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1DD0547F-6C76-4AFC-A0DF-07AAA568799B}" xr6:coauthVersionLast="47" xr6:coauthVersionMax="47" xr10:uidLastSave="{00000000-0000-0000-0000-000000000000}"/>
  <bookViews>
    <workbookView xWindow="-93" yWindow="-93" windowWidth="19386" windowHeight="12186" tabRatio="917" activeTab="1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O10" i="5"/>
  <c r="O11" i="5"/>
  <c r="O8" i="5"/>
  <c r="I18" i="5"/>
  <c r="G18" i="5"/>
  <c r="G19" i="5"/>
  <c r="T11" i="7"/>
  <c r="T10" i="7"/>
  <c r="S11" i="7"/>
  <c r="S10" i="7"/>
  <c r="R11" i="7"/>
  <c r="R10" i="7"/>
  <c r="Q11" i="7"/>
  <c r="Q10" i="7"/>
  <c r="P11" i="7"/>
  <c r="P10" i="7"/>
  <c r="O10" i="7"/>
  <c r="O11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<sst xmlns="http://schemas.openxmlformats.org/spreadsheetml/2006/main" count="771" uniqueCount="355">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</sst>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26" xfId="0" applyBorder="1"/>
    <xf numFmtId="14" fontId="0" fillId="0" borderId="26" xfId="0" applyNumberFormat="1" applyBorder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5.1956521739130439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51</c:v>
                </c:pt>
                <c:pt idx="3">
                  <c:v>108</c:v>
                </c:pt>
                <c:pt idx="4">
                  <c:v>21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74.193548387096769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opLeftCell="A186" zoomScale="57" zoomScaleNormal="100" workbookViewId="0">
      <selection activeCell="E206" sqref="E206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181</v>
      </c>
      <c r="D1" s="62" t="s">
        <v>182</v>
      </c>
      <c r="E1" s="63" t="s">
        <v>183</v>
      </c>
      <c r="F1" s="70" t="s">
        <v>184</v>
      </c>
      <c r="G1" s="76" t="s">
        <v>201</v>
      </c>
      <c r="H1" s="162" t="s">
        <v>179</v>
      </c>
      <c r="I1" s="163"/>
      <c r="J1" s="163"/>
      <c r="AK1" t="s">
        <v>214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2">
        <f>AVERAGE(B2:B32)</f>
        <v>5</v>
      </c>
      <c r="D2" s="147">
        <f>AVERAGE(C2:C366)</f>
        <v>5.1132871549741923</v>
      </c>
      <c r="E2" s="61">
        <v>1</v>
      </c>
      <c r="F2" s="38" t="s">
        <v>198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3"/>
      <c r="D3" s="148"/>
      <c r="E3" s="61">
        <v>1</v>
      </c>
      <c r="F3" s="71" t="s">
        <v>200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3"/>
      <c r="D4" s="148"/>
      <c r="E4" s="61">
        <v>1</v>
      </c>
      <c r="F4" s="72" t="s">
        <v>115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3"/>
      <c r="D5" s="148"/>
      <c r="E5" s="61">
        <v>1</v>
      </c>
      <c r="F5" s="71" t="s">
        <v>115</v>
      </c>
      <c r="G5" s="77"/>
      <c r="H5" s="24" t="s">
        <v>0</v>
      </c>
      <c r="I5" s="25">
        <v>10</v>
      </c>
      <c r="J5" s="26">
        <f>COUNTIFS(B2:B366,"&gt;=10")</f>
        <v>0</v>
      </c>
      <c r="L5" s="59" t="s">
        <v>8</v>
      </c>
      <c r="M5" s="32">
        <f>C2</f>
        <v>5</v>
      </c>
      <c r="N5" s="159">
        <f>AVERAGE(M5:M16)</f>
        <v>5.1132871549741923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3"/>
      <c r="D6" s="148"/>
      <c r="E6" s="61">
        <v>1</v>
      </c>
      <c r="F6" s="72" t="s">
        <v>115</v>
      </c>
      <c r="H6" s="7" t="s">
        <v>1</v>
      </c>
      <c r="I6" s="8">
        <v>8</v>
      </c>
      <c r="J6" s="9">
        <f>COUNTIFS(B2:B366,"&gt;=8", B2:B366,"&lt;10")</f>
        <v>14</v>
      </c>
      <c r="L6" s="59" t="s">
        <v>9</v>
      </c>
      <c r="M6" s="32">
        <f>C33</f>
        <v>4.7571428571428571</v>
      </c>
      <c r="N6" s="160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3"/>
      <c r="D7" s="148"/>
      <c r="E7" s="61">
        <v>1</v>
      </c>
      <c r="F7" s="71" t="s">
        <v>115</v>
      </c>
      <c r="G7" s="77"/>
      <c r="H7" s="11" t="s">
        <v>2</v>
      </c>
      <c r="I7" s="8">
        <v>6</v>
      </c>
      <c r="J7" s="9">
        <f>COUNTIFS(B2:B366,"&gt;=6", B2:B366,"&lt;8")</f>
        <v>51</v>
      </c>
      <c r="L7" s="59" t="s">
        <v>10</v>
      </c>
      <c r="M7" s="32">
        <f>C61</f>
        <v>5.1967741935483867</v>
      </c>
      <c r="N7" s="160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3"/>
      <c r="D8" s="148"/>
      <c r="E8" s="61">
        <v>1</v>
      </c>
      <c r="F8" s="72" t="s">
        <v>115</v>
      </c>
      <c r="H8" s="12" t="s">
        <v>3</v>
      </c>
      <c r="I8" s="8">
        <v>4</v>
      </c>
      <c r="J8" s="9">
        <f>COUNTIFS(B2:B366,"&gt;=4", B2:B366,"&lt;6")</f>
        <v>108</v>
      </c>
      <c r="L8" s="59" t="s">
        <v>11</v>
      </c>
      <c r="M8" s="32">
        <f>C92</f>
        <v>4.8866666666666676</v>
      </c>
      <c r="N8" s="160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3"/>
      <c r="D9" s="148"/>
      <c r="E9" s="61">
        <v>1</v>
      </c>
      <c r="F9" s="71" t="s">
        <v>115</v>
      </c>
      <c r="G9" s="77" t="s">
        <v>202</v>
      </c>
      <c r="H9" s="13" t="s">
        <v>4</v>
      </c>
      <c r="I9" s="8">
        <v>2</v>
      </c>
      <c r="J9" s="9">
        <f>COUNTIFS(B2:B366,"&gt;=2", B2:B366,"&lt;4")</f>
        <v>21</v>
      </c>
      <c r="L9" s="59" t="s">
        <v>12</v>
      </c>
      <c r="M9" s="32">
        <f>C122</f>
        <v>5.8967741935483877</v>
      </c>
      <c r="N9" s="160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3"/>
      <c r="D10" s="148"/>
      <c r="E10" s="61">
        <v>1</v>
      </c>
      <c r="F10" s="72" t="s">
        <v>199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60"/>
      <c r="O10" s="60">
        <f>COUNTIFS(B183:B213,"&gt;=10")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3"/>
      <c r="D11" s="148"/>
      <c r="E11" s="61">
        <v>1</v>
      </c>
      <c r="F11" s="71" t="s">
        <v>180</v>
      </c>
      <c r="G11" s="77"/>
      <c r="H11" s="155" t="s">
        <v>6</v>
      </c>
      <c r="I11" s="156"/>
      <c r="J11" s="17">
        <f>SUM(J5:J10)</f>
        <v>204</v>
      </c>
      <c r="L11" s="59" t="s">
        <v>14</v>
      </c>
      <c r="M11" s="32">
        <f>C183</f>
        <v>5.1956521739130439</v>
      </c>
      <c r="N11" s="160"/>
      <c r="O11" s="60">
        <f>COUNTIFS(B153:B182,"&gt;=10")</f>
        <v>0</v>
      </c>
      <c r="P11" s="60">
        <f>COUNTIFS(B183:B213,"&gt;=8", B183:B213,"&lt;10")</f>
        <v>3</v>
      </c>
      <c r="Q11" s="60">
        <f>COUNTIFS(B183:B213,"&gt;=6",B183:B213,"&lt;8")</f>
        <v>5</v>
      </c>
      <c r="R11" s="60">
        <f>COUNTIFS(B183:B213,"&gt;=4", B183:B213,"&lt;6")</f>
        <v>12</v>
      </c>
      <c r="S11" s="60">
        <f>COUNTIFS(B183:B213,"&gt;=2", B183:B213,"&lt;4")</f>
        <v>2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3"/>
      <c r="D12" s="148"/>
      <c r="E12" s="61">
        <v>1</v>
      </c>
      <c r="F12" s="72" t="s">
        <v>180</v>
      </c>
      <c r="L12" s="59" t="s">
        <v>15</v>
      </c>
      <c r="M12" s="32"/>
      <c r="N12" s="160"/>
      <c r="O12" s="60"/>
      <c r="P12" s="60"/>
      <c r="Q12" s="60"/>
      <c r="R12" s="60"/>
      <c r="S12" s="60"/>
      <c r="T12" s="60"/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3"/>
      <c r="D13" s="148"/>
      <c r="E13" s="61">
        <v>1</v>
      </c>
      <c r="F13" s="71" t="s">
        <v>180</v>
      </c>
      <c r="G13" s="77"/>
      <c r="H13" s="157" t="s">
        <v>178</v>
      </c>
      <c r="I13" s="157"/>
      <c r="J13" s="158">
        <f>J11/3.65</f>
        <v>55.890410958904113</v>
      </c>
      <c r="L13" s="59" t="s">
        <v>16</v>
      </c>
      <c r="M13" s="32"/>
      <c r="N13" s="160"/>
      <c r="O13" s="60"/>
      <c r="P13" s="60"/>
      <c r="Q13" s="60"/>
      <c r="R13" s="60"/>
      <c r="S13" s="60"/>
      <c r="T13" s="60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3"/>
      <c r="D14" s="148"/>
      <c r="E14" s="61">
        <v>0.8</v>
      </c>
      <c r="F14" s="72" t="s">
        <v>180</v>
      </c>
      <c r="H14" s="157"/>
      <c r="I14" s="157"/>
      <c r="J14" s="158"/>
      <c r="L14" s="59" t="s">
        <v>17</v>
      </c>
      <c r="M14" s="32"/>
      <c r="N14" s="160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3"/>
      <c r="D15" s="148"/>
      <c r="E15" s="61">
        <v>1</v>
      </c>
      <c r="F15" s="71" t="s">
        <v>180</v>
      </c>
      <c r="G15" s="77" t="s">
        <v>203</v>
      </c>
      <c r="L15" s="59" t="s">
        <v>18</v>
      </c>
      <c r="M15" s="32"/>
      <c r="N15" s="160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3"/>
      <c r="D16" s="148"/>
      <c r="E16" s="61">
        <v>1</v>
      </c>
      <c r="F16" s="72" t="s">
        <v>180</v>
      </c>
      <c r="L16" s="59" t="s">
        <v>19</v>
      </c>
      <c r="M16" s="32"/>
      <c r="N16" s="161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3"/>
      <c r="D17" s="148"/>
      <c r="E17" s="61">
        <v>1</v>
      </c>
      <c r="F17" s="71" t="s">
        <v>180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3"/>
      <c r="D18" s="148"/>
      <c r="E18" s="61">
        <v>0.6</v>
      </c>
      <c r="F18" s="72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3"/>
      <c r="D19" s="148"/>
      <c r="E19" s="61">
        <v>0</v>
      </c>
      <c r="F19" s="71" t="s">
        <v>180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3"/>
      <c r="D20" s="148"/>
      <c r="E20" s="61">
        <v>1</v>
      </c>
      <c r="F20" s="72" t="s">
        <v>180</v>
      </c>
      <c r="AD20" s="31" t="s">
        <v>14</v>
      </c>
      <c r="AE20" s="31">
        <f>AVERAGE(E183:E213)*100</f>
        <v>74.193548387096769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3"/>
      <c r="D21" s="148"/>
      <c r="E21" s="61">
        <v>1</v>
      </c>
      <c r="F21" s="71" t="s">
        <v>180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3"/>
      <c r="D22" s="148"/>
      <c r="E22" s="61">
        <v>0</v>
      </c>
      <c r="F22" s="72" t="s">
        <v>180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3"/>
      <c r="D23" s="148"/>
      <c r="E23" s="61">
        <v>0</v>
      </c>
      <c r="F23" s="71" t="s">
        <v>180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3"/>
      <c r="D24" s="148"/>
      <c r="E24" s="61">
        <v>1</v>
      </c>
      <c r="F24" s="72" t="s">
        <v>180</v>
      </c>
      <c r="AD24" s="31" t="s">
        <v>18</v>
      </c>
      <c r="AE24" s="31">
        <f>AVERAGE(E306:E335)*100</f>
        <v>100</v>
      </c>
      <c r="AG24" s="133">
        <f>AVERAGE(E2:E366)*100</f>
        <v>78.958904109589056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3"/>
      <c r="D25" s="148"/>
      <c r="E25" s="61">
        <v>1</v>
      </c>
      <c r="F25" s="71" t="s">
        <v>180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3"/>
      <c r="D26" s="148"/>
      <c r="E26" s="61">
        <v>0</v>
      </c>
      <c r="F26" s="72" t="s">
        <v>180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3"/>
      <c r="D27" s="148"/>
      <c r="E27" s="61">
        <v>0</v>
      </c>
      <c r="F27" s="71" t="s">
        <v>180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3"/>
      <c r="D28" s="148"/>
      <c r="E28" s="61">
        <v>1</v>
      </c>
      <c r="F28" s="72" t="s">
        <v>180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3"/>
      <c r="D29" s="148"/>
      <c r="E29" s="61">
        <v>1</v>
      </c>
      <c r="F29" s="71" t="s">
        <v>180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3"/>
      <c r="D30" s="148"/>
      <c r="E30" s="61">
        <v>0</v>
      </c>
      <c r="F30" s="72" t="s">
        <v>180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3"/>
      <c r="D31" s="148"/>
      <c r="E31" s="61">
        <v>1</v>
      </c>
      <c r="F31" s="71" t="s">
        <v>180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4"/>
      <c r="D32" s="148"/>
      <c r="E32" s="61">
        <v>1</v>
      </c>
      <c r="F32" s="72" t="s">
        <v>180</v>
      </c>
      <c r="G32" s="38" t="s">
        <v>204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0">
        <f>AVERAGE(B33:B60)</f>
        <v>4.7571428571428571</v>
      </c>
      <c r="D33" s="149"/>
      <c r="E33" s="61">
        <v>1</v>
      </c>
      <c r="F33" s="71" t="s">
        <v>180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1">
        <v>0</v>
      </c>
      <c r="F34" s="72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1">
        <v>1</v>
      </c>
      <c r="F35" s="71" t="s">
        <v>180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1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1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1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1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1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1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1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1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1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1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1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1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1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1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1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1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1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1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1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1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1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1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1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1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1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1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1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1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1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1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1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1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1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1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1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1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1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1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1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1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1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1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1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1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1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1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1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1">
        <v>1</v>
      </c>
      <c r="F83" s="38" t="s">
        <v>180</v>
      </c>
      <c r="G83" s="38" t="s">
        <v>266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1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1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1">
        <v>1</v>
      </c>
      <c r="F86" s="38" t="s">
        <v>180</v>
      </c>
      <c r="G86" s="38" t="s">
        <v>267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1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1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1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1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1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1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1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1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1">
        <v>1</v>
      </c>
      <c r="F95" s="38" t="s">
        <v>180</v>
      </c>
      <c r="G95" s="38" t="s">
        <v>270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1">
        <v>1</v>
      </c>
      <c r="F96" s="38" t="s">
        <v>180</v>
      </c>
      <c r="G96" s="38" t="s">
        <v>270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1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1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1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1">
        <v>1</v>
      </c>
      <c r="F100" s="38" t="s">
        <v>180</v>
      </c>
      <c r="G100" s="38" t="s">
        <v>270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1">
        <v>1</v>
      </c>
      <c r="F101" s="38" t="s">
        <v>180</v>
      </c>
      <c r="G101" s="38" t="s">
        <v>270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1">
        <v>1</v>
      </c>
      <c r="F102" s="38" t="s">
        <v>180</v>
      </c>
      <c r="G102" s="38" t="s">
        <v>270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1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1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1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1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1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1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1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1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1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1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1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1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1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1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1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1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1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1">
        <v>0</v>
      </c>
      <c r="F120" s="38" t="s">
        <v>268</v>
      </c>
      <c r="G120" s="38" t="s">
        <v>287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1">
        <v>1</v>
      </c>
      <c r="F121" s="38" t="s">
        <v>286</v>
      </c>
      <c r="G121" s="38" t="s">
        <v>288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5.8967741935483877</v>
      </c>
      <c r="D122" s="149"/>
      <c r="E122" s="61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1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1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1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1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1"/>
      <c r="D127" s="149"/>
      <c r="E127" s="61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1"/>
      <c r="D128" s="149"/>
      <c r="E128" s="61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1"/>
      <c r="D129" s="149"/>
      <c r="E129" s="61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1"/>
      <c r="D130" s="149"/>
      <c r="E130" s="61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1"/>
      <c r="D131" s="149"/>
      <c r="E131" s="61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1"/>
      <c r="D132" s="149"/>
      <c r="E132" s="61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1"/>
      <c r="D133" s="149"/>
      <c r="E133" s="61">
        <v>0</v>
      </c>
      <c r="F133" s="38" t="s">
        <v>292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1"/>
      <c r="D134" s="149"/>
      <c r="E134" s="61">
        <v>0</v>
      </c>
      <c r="F134" s="38" t="s">
        <v>292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1"/>
      <c r="D135" s="149"/>
      <c r="E135" s="61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1"/>
      <c r="D136" s="149"/>
      <c r="E136" s="61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1"/>
      <c r="D137" s="149"/>
      <c r="E137" s="61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1"/>
      <c r="D138" s="149"/>
      <c r="E138" s="61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1"/>
      <c r="D139" s="149"/>
      <c r="E139" s="61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1"/>
      <c r="D140" s="149"/>
      <c r="E140" s="61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1"/>
      <c r="D141" s="149"/>
      <c r="E141" s="61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1"/>
      <c r="D142" s="149"/>
      <c r="E142" s="61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1"/>
      <c r="D143" s="149"/>
      <c r="E143" s="61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1"/>
      <c r="D144" s="149"/>
      <c r="E144" s="61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1"/>
      <c r="D145" s="149"/>
      <c r="E145" s="61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1"/>
      <c r="D146" s="149"/>
      <c r="E146" s="61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1"/>
      <c r="D147" s="149"/>
      <c r="E147" s="61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1"/>
      <c r="D148" s="149"/>
      <c r="E148" s="61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1"/>
      <c r="D149" s="149"/>
      <c r="E149" s="61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1"/>
      <c r="D150" s="149"/>
      <c r="E150" s="61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1"/>
      <c r="D151" s="149"/>
      <c r="E151" s="61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1"/>
      <c r="D152" s="149"/>
      <c r="E152" s="61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1">
        <f>AVERAGE(B153:B182)</f>
        <v>4.8600000000000003</v>
      </c>
      <c r="D153" s="149"/>
      <c r="E153" s="61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1"/>
      <c r="D154" s="149"/>
      <c r="E154" s="61">
        <v>0</v>
      </c>
      <c r="F154" s="38" t="s">
        <v>198</v>
      </c>
      <c r="G154" s="38" t="s">
        <v>298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1"/>
      <c r="D155" s="149"/>
      <c r="E155" s="61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1"/>
      <c r="D156" s="149"/>
      <c r="E156" s="61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1"/>
      <c r="D157" s="149"/>
      <c r="E157" s="61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1"/>
      <c r="D158" s="149"/>
      <c r="E158" s="61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1"/>
      <c r="D159" s="149"/>
      <c r="E159" s="61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1"/>
      <c r="D160" s="149"/>
      <c r="E160" s="61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1"/>
      <c r="D161" s="149"/>
      <c r="E161" s="61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1"/>
      <c r="D162" s="149"/>
      <c r="E162" s="61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1"/>
      <c r="D163" s="149"/>
      <c r="E163" s="61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1"/>
      <c r="D164" s="149"/>
      <c r="E164" s="61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1"/>
      <c r="D165" s="149"/>
      <c r="E165" s="61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1"/>
      <c r="D166" s="149"/>
      <c r="E166" s="61">
        <v>1</v>
      </c>
      <c r="F166" s="38" t="s">
        <v>301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1"/>
      <c r="D167" s="149"/>
      <c r="E167" s="61">
        <v>1</v>
      </c>
      <c r="F167" s="38" t="s">
        <v>302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1"/>
      <c r="D168" s="149"/>
      <c r="E168" s="61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1"/>
      <c r="D169" s="149"/>
      <c r="E169" s="61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1"/>
      <c r="D170" s="149"/>
      <c r="E170" s="61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1"/>
      <c r="D171" s="149"/>
      <c r="E171" s="61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1"/>
      <c r="D172" s="149"/>
      <c r="E172" s="61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1"/>
      <c r="D173" s="149"/>
      <c r="E173" s="61">
        <v>1</v>
      </c>
      <c r="F173" s="38" t="s">
        <v>303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1"/>
      <c r="D174" s="149"/>
      <c r="E174" s="61">
        <v>1</v>
      </c>
      <c r="F174" s="38" t="s">
        <v>304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1"/>
      <c r="D175" s="149"/>
      <c r="E175" s="61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1"/>
      <c r="D176" s="149"/>
      <c r="E176" s="61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1"/>
      <c r="D177" s="149"/>
      <c r="E177" s="61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1"/>
      <c r="D178" s="149"/>
      <c r="E178" s="61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1"/>
      <c r="D179" s="149"/>
      <c r="E179" s="61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1"/>
      <c r="D180" s="149"/>
      <c r="E180" s="61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1"/>
      <c r="D181" s="149"/>
      <c r="E181" s="61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1"/>
      <c r="D182" s="149"/>
      <c r="E182" s="61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1">
        <f>AVERAGE(B183:B213)</f>
        <v>5.1956521739130439</v>
      </c>
      <c r="D183" s="149"/>
      <c r="E183" s="61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1"/>
      <c r="D184" s="149"/>
      <c r="E184" s="61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1"/>
      <c r="D185" s="149"/>
      <c r="E185" s="61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1"/>
      <c r="D186" s="149"/>
      <c r="E186" s="61">
        <v>1</v>
      </c>
      <c r="F186" s="38" t="s">
        <v>311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1"/>
      <c r="D187" s="149"/>
      <c r="E187" s="61">
        <v>1</v>
      </c>
      <c r="F187" s="38" t="s">
        <v>312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1"/>
      <c r="D188" s="149"/>
      <c r="E188" s="61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1"/>
      <c r="D189" s="149"/>
      <c r="E189" s="61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1"/>
      <c r="D190" s="149"/>
      <c r="E190" s="61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1"/>
      <c r="D191" s="149"/>
      <c r="E191" s="61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1"/>
      <c r="D192" s="149"/>
      <c r="E192" s="61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1"/>
      <c r="D193" s="149"/>
      <c r="E193" s="61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1"/>
      <c r="D194" s="149"/>
      <c r="E194" s="61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1"/>
      <c r="D195" s="149"/>
      <c r="E195" s="61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1"/>
      <c r="D196" s="149"/>
      <c r="E196" s="61">
        <v>1</v>
      </c>
      <c r="F196" s="38" t="s">
        <v>198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1"/>
      <c r="D197" s="149"/>
      <c r="E197" s="61">
        <v>1</v>
      </c>
      <c r="F197" s="38" t="s">
        <v>198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1"/>
      <c r="D198" s="149"/>
      <c r="E198" s="61">
        <v>0</v>
      </c>
      <c r="F198" s="38" t="s">
        <v>198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1"/>
      <c r="D199" s="149"/>
      <c r="E199" s="61">
        <v>0</v>
      </c>
      <c r="F199" s="38" t="s">
        <v>198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1"/>
      <c r="D200" s="149"/>
      <c r="E200" s="61">
        <v>1</v>
      </c>
      <c r="F200" s="38" t="s">
        <v>198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1"/>
      <c r="D201" s="149"/>
      <c r="E201" s="61">
        <v>1</v>
      </c>
      <c r="F201" s="38" t="s">
        <v>198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1"/>
      <c r="D202" s="149"/>
      <c r="E202" s="61">
        <v>0</v>
      </c>
      <c r="F202" s="38" t="s">
        <v>198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1"/>
      <c r="D203" s="149"/>
      <c r="E203" s="61">
        <v>1</v>
      </c>
      <c r="F203" s="38" t="s">
        <v>198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1"/>
      <c r="D204" s="149"/>
      <c r="E204" s="61">
        <v>1</v>
      </c>
      <c r="F204" s="38" t="s">
        <v>198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1"/>
      <c r="D205" s="149"/>
      <c r="E205" s="61">
        <v>0</v>
      </c>
      <c r="F205" s="38" t="s">
        <v>198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E206" s="61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E207" s="61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E208" s="61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E209" s="61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E210" s="61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E211" s="61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E212" s="61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E213" s="61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E214" s="61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E215" s="61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E216" s="61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E217" s="61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E218" s="61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E219" s="61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E220" s="61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E221" s="61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E222" s="61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E223" s="61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6"/>
  <sheetViews>
    <sheetView tabSelected="1" topLeftCell="A2" zoomScale="90" zoomScaleNormal="90" workbookViewId="0">
      <selection activeCell="D15" sqref="D15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187</v>
      </c>
    </row>
    <row r="2" spans="1:11" x14ac:dyDescent="0.5">
      <c r="A2" s="34" t="s">
        <v>26</v>
      </c>
      <c r="B2" s="167" t="s">
        <v>27</v>
      </c>
      <c r="C2" s="167"/>
      <c r="D2" s="68" t="s">
        <v>191</v>
      </c>
      <c r="E2" s="35" t="s">
        <v>57</v>
      </c>
      <c r="F2" s="167" t="s">
        <v>27</v>
      </c>
      <c r="G2" s="167"/>
      <c r="H2" s="78" t="s">
        <v>191</v>
      </c>
      <c r="J2" s="31" t="s">
        <v>188</v>
      </c>
      <c r="K2" s="31" t="s">
        <v>309</v>
      </c>
    </row>
    <row r="3" spans="1:11" x14ac:dyDescent="0.5">
      <c r="A3" s="31" t="s">
        <v>195</v>
      </c>
      <c r="B3" s="31">
        <v>7</v>
      </c>
      <c r="C3" s="31"/>
      <c r="D3" s="66">
        <v>45683</v>
      </c>
      <c r="E3" s="31" t="s">
        <v>186</v>
      </c>
      <c r="F3" s="31">
        <v>6.7</v>
      </c>
      <c r="G3" s="31"/>
      <c r="H3" s="66">
        <v>45680</v>
      </c>
      <c r="J3" s="31" t="s">
        <v>190</v>
      </c>
      <c r="K3" s="31" t="s">
        <v>210</v>
      </c>
    </row>
    <row r="4" spans="1:11" x14ac:dyDescent="0.5">
      <c r="A4" s="79" t="s">
        <v>216</v>
      </c>
      <c r="B4" s="31">
        <v>7</v>
      </c>
      <c r="C4" s="31"/>
      <c r="D4" s="66">
        <v>45708</v>
      </c>
      <c r="E4" s="31" t="s">
        <v>192</v>
      </c>
      <c r="F4" s="31">
        <v>7.9</v>
      </c>
      <c r="G4" s="31"/>
      <c r="H4" s="66">
        <v>45682</v>
      </c>
      <c r="J4" s="31" t="s">
        <v>293</v>
      </c>
      <c r="K4" s="31" t="s">
        <v>294</v>
      </c>
    </row>
    <row r="5" spans="1:11" x14ac:dyDescent="0.5">
      <c r="A5" s="31" t="s">
        <v>290</v>
      </c>
      <c r="B5" s="31">
        <v>7.4</v>
      </c>
      <c r="C5" s="31"/>
      <c r="D5" s="66">
        <v>45780</v>
      </c>
      <c r="E5" s="31" t="s">
        <v>194</v>
      </c>
      <c r="F5" s="31">
        <v>6.9</v>
      </c>
      <c r="G5" s="31"/>
      <c r="H5" s="66">
        <v>45682</v>
      </c>
      <c r="J5" s="31" t="s">
        <v>306</v>
      </c>
      <c r="K5" s="31" t="s">
        <v>307</v>
      </c>
    </row>
    <row r="6" spans="1:11" x14ac:dyDescent="0.5">
      <c r="A6" s="31" t="s">
        <v>308</v>
      </c>
      <c r="B6" s="31">
        <v>8.5</v>
      </c>
      <c r="C6" s="31"/>
      <c r="D6" s="66">
        <v>45840</v>
      </c>
      <c r="E6" s="31" t="s">
        <v>196</v>
      </c>
      <c r="F6" s="31">
        <v>7.3</v>
      </c>
      <c r="G6" s="31"/>
      <c r="H6" s="66">
        <v>45688</v>
      </c>
      <c r="J6" s="31" t="s">
        <v>252</v>
      </c>
      <c r="K6" s="43">
        <v>4</v>
      </c>
    </row>
    <row r="7" spans="1:11" x14ac:dyDescent="0.5">
      <c r="A7" s="31" t="s">
        <v>310</v>
      </c>
      <c r="B7" s="31">
        <v>8.4</v>
      </c>
      <c r="C7" s="31"/>
      <c r="D7" s="66">
        <v>45842</v>
      </c>
      <c r="E7" s="79" t="s">
        <v>207</v>
      </c>
      <c r="F7" s="31">
        <v>8.4</v>
      </c>
      <c r="G7" s="31"/>
      <c r="H7" s="66">
        <v>45696</v>
      </c>
      <c r="J7" s="31" t="s">
        <v>255</v>
      </c>
      <c r="K7" s="31" t="s">
        <v>189</v>
      </c>
    </row>
    <row r="8" spans="1:11" x14ac:dyDescent="0.5">
      <c r="A8" s="31" t="s">
        <v>314</v>
      </c>
      <c r="B8" s="31">
        <v>7.6</v>
      </c>
      <c r="C8" s="31"/>
      <c r="D8" s="66">
        <v>45854</v>
      </c>
      <c r="E8" s="31" t="s">
        <v>208</v>
      </c>
      <c r="F8" s="31">
        <v>6.9</v>
      </c>
      <c r="G8" s="31"/>
      <c r="H8" s="66">
        <v>45698</v>
      </c>
    </row>
    <row r="9" spans="1:11" x14ac:dyDescent="0.5">
      <c r="A9" s="31" t="s">
        <v>315</v>
      </c>
      <c r="B9" s="31">
        <v>7.7</v>
      </c>
      <c r="C9" s="31"/>
      <c r="D9" s="66">
        <v>45855</v>
      </c>
      <c r="E9" s="31" t="s">
        <v>209</v>
      </c>
      <c r="F9" s="31">
        <v>6.8</v>
      </c>
      <c r="G9" s="31"/>
      <c r="H9" s="66">
        <v>45699</v>
      </c>
    </row>
    <row r="10" spans="1:11" x14ac:dyDescent="0.5">
      <c r="A10" s="31" t="s">
        <v>317</v>
      </c>
      <c r="B10" s="31">
        <v>7.9</v>
      </c>
      <c r="C10" s="31"/>
      <c r="D10" s="66">
        <v>45858</v>
      </c>
      <c r="E10" s="31" t="s">
        <v>215</v>
      </c>
      <c r="F10" s="31">
        <v>7</v>
      </c>
      <c r="G10" s="31"/>
      <c r="H10" s="66">
        <v>45707</v>
      </c>
    </row>
    <row r="11" spans="1:11" x14ac:dyDescent="0.5">
      <c r="A11" s="31" t="s">
        <v>318</v>
      </c>
      <c r="B11" s="31">
        <v>7.5</v>
      </c>
      <c r="C11" s="31"/>
      <c r="D11" s="66">
        <v>45858</v>
      </c>
      <c r="E11" s="31" t="s">
        <v>218</v>
      </c>
      <c r="F11" s="31">
        <v>7.5</v>
      </c>
      <c r="G11" s="31"/>
      <c r="H11" s="66">
        <v>45711</v>
      </c>
    </row>
    <row r="12" spans="1:11" x14ac:dyDescent="0.5">
      <c r="A12" s="31" t="s">
        <v>352</v>
      </c>
      <c r="B12" s="31">
        <v>7.9</v>
      </c>
      <c r="C12" s="31"/>
      <c r="D12" s="66">
        <v>45860</v>
      </c>
      <c r="E12" s="31" t="s">
        <v>223</v>
      </c>
      <c r="F12" s="31">
        <v>7.6</v>
      </c>
      <c r="G12" s="31"/>
      <c r="H12" s="66">
        <v>45713</v>
      </c>
    </row>
    <row r="13" spans="1:11" x14ac:dyDescent="0.5">
      <c r="A13" s="31" t="s">
        <v>353</v>
      </c>
      <c r="B13" s="31">
        <v>6</v>
      </c>
      <c r="C13" s="31"/>
      <c r="D13" s="66">
        <v>45862</v>
      </c>
      <c r="E13" s="31" t="s">
        <v>220</v>
      </c>
      <c r="F13" s="31">
        <v>7</v>
      </c>
      <c r="G13" s="31"/>
      <c r="H13" s="66">
        <v>45717</v>
      </c>
    </row>
    <row r="14" spans="1:11" x14ac:dyDescent="0.5">
      <c r="A14" s="31" t="s">
        <v>354</v>
      </c>
      <c r="B14" s="31">
        <v>7.6</v>
      </c>
      <c r="C14" s="31"/>
      <c r="D14" s="66">
        <v>45863</v>
      </c>
      <c r="E14" s="31" t="s">
        <v>222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269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271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289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291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296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297</v>
      </c>
      <c r="F21" s="31">
        <v>7.8</v>
      </c>
      <c r="G21" s="31"/>
      <c r="H21" s="66">
        <v>45804</v>
      </c>
    </row>
    <row r="22" spans="1:8" x14ac:dyDescent="0.5">
      <c r="E22" s="31" t="s">
        <v>299</v>
      </c>
      <c r="F22" s="31">
        <v>7.8</v>
      </c>
      <c r="G22" s="31"/>
      <c r="H22" s="66">
        <v>45811</v>
      </c>
    </row>
    <row r="23" spans="1:8" x14ac:dyDescent="0.5">
      <c r="E23" s="31" t="s">
        <v>300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305</v>
      </c>
      <c r="F24" s="31">
        <v>6.8</v>
      </c>
      <c r="G24" s="31"/>
      <c r="H24" s="66">
        <v>45818</v>
      </c>
    </row>
    <row r="25" spans="1:8" x14ac:dyDescent="0.5">
      <c r="E25" s="31" t="s">
        <v>313</v>
      </c>
      <c r="F25" s="31">
        <v>8.4</v>
      </c>
      <c r="G25" s="31" t="s">
        <v>61</v>
      </c>
      <c r="H25" s="66">
        <v>45823</v>
      </c>
    </row>
    <row r="26" spans="1:8" x14ac:dyDescent="0.5">
      <c r="E26" s="144" t="s">
        <v>319</v>
      </c>
      <c r="F26" s="144">
        <v>8</v>
      </c>
      <c r="G26" s="145"/>
      <c r="H26" s="146">
        <v>45856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74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74"/>
    </row>
    <row r="3" spans="1:4" x14ac:dyDescent="0.45">
      <c r="A3" s="1">
        <v>45294</v>
      </c>
      <c r="B3" s="2">
        <v>6</v>
      </c>
      <c r="C3" s="151"/>
      <c r="D3" s="174"/>
    </row>
    <row r="4" spans="1:4" x14ac:dyDescent="0.45">
      <c r="A4" s="1">
        <v>45295</v>
      </c>
      <c r="B4" s="2">
        <v>8</v>
      </c>
      <c r="C4" s="151"/>
      <c r="D4" s="174"/>
    </row>
    <row r="5" spans="1:4" x14ac:dyDescent="0.45">
      <c r="A5" s="1">
        <v>45296</v>
      </c>
      <c r="B5" s="2">
        <v>6</v>
      </c>
      <c r="C5" s="151"/>
      <c r="D5" s="174"/>
    </row>
    <row r="6" spans="1:4" x14ac:dyDescent="0.45">
      <c r="A6" s="1">
        <v>45297</v>
      </c>
      <c r="B6" s="2">
        <v>8</v>
      </c>
      <c r="C6" s="151"/>
      <c r="D6" s="174"/>
    </row>
    <row r="7" spans="1:4" x14ac:dyDescent="0.45">
      <c r="A7" s="1">
        <v>45298</v>
      </c>
      <c r="B7" s="2">
        <v>0</v>
      </c>
      <c r="C7" s="151"/>
      <c r="D7" s="174"/>
    </row>
    <row r="8" spans="1:4" x14ac:dyDescent="0.45">
      <c r="A8" s="1">
        <v>45299</v>
      </c>
      <c r="B8" s="2">
        <v>4</v>
      </c>
      <c r="C8" s="151"/>
      <c r="D8" s="174"/>
    </row>
    <row r="9" spans="1:4" x14ac:dyDescent="0.45">
      <c r="A9" s="1">
        <v>45300</v>
      </c>
      <c r="B9" s="2">
        <v>6</v>
      </c>
      <c r="C9" s="151"/>
      <c r="D9" s="174"/>
    </row>
    <row r="10" spans="1:4" x14ac:dyDescent="0.45">
      <c r="A10" s="1">
        <v>45301</v>
      </c>
      <c r="B10" s="2">
        <v>4</v>
      </c>
      <c r="C10" s="151"/>
      <c r="D10" s="174"/>
    </row>
    <row r="11" spans="1:4" x14ac:dyDescent="0.45">
      <c r="A11" s="1">
        <v>45302</v>
      </c>
      <c r="B11" s="2">
        <v>6</v>
      </c>
      <c r="C11" s="151"/>
      <c r="D11" s="174"/>
    </row>
    <row r="12" spans="1:4" x14ac:dyDescent="0.45">
      <c r="A12" s="1">
        <v>45303</v>
      </c>
      <c r="B12" s="2">
        <v>6</v>
      </c>
      <c r="C12" s="151"/>
      <c r="D12" s="174"/>
    </row>
    <row r="13" spans="1:4" x14ac:dyDescent="0.45">
      <c r="A13" s="1">
        <v>45304</v>
      </c>
      <c r="B13" s="2">
        <v>2</v>
      </c>
      <c r="C13" s="151"/>
      <c r="D13" s="174"/>
    </row>
    <row r="14" spans="1:4" x14ac:dyDescent="0.45">
      <c r="A14" s="1">
        <v>45305</v>
      </c>
      <c r="B14" s="2">
        <v>4</v>
      </c>
      <c r="C14" s="151"/>
      <c r="D14" s="174"/>
    </row>
    <row r="15" spans="1:4" x14ac:dyDescent="0.45">
      <c r="A15" s="1">
        <v>45306</v>
      </c>
      <c r="B15" s="2">
        <v>6</v>
      </c>
      <c r="C15" s="151"/>
      <c r="D15" s="174"/>
    </row>
    <row r="16" spans="1:4" x14ac:dyDescent="0.45">
      <c r="A16" s="1">
        <v>45307</v>
      </c>
      <c r="B16" s="2">
        <v>0</v>
      </c>
      <c r="C16" s="151"/>
      <c r="D16" s="174"/>
    </row>
    <row r="17" spans="1:19" ht="14.35" thickBot="1" x14ac:dyDescent="0.5">
      <c r="A17" s="1">
        <v>45308</v>
      </c>
      <c r="B17" s="2">
        <v>6</v>
      </c>
      <c r="C17" s="151"/>
      <c r="D17" s="174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74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74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74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74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74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74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74"/>
      <c r="F24" s="155" t="s">
        <v>6</v>
      </c>
      <c r="G24" s="156"/>
      <c r="H24" s="17">
        <f>SUM(H18:H23)</f>
        <v>366</v>
      </c>
      <c r="J24" s="10" t="s">
        <v>13</v>
      </c>
      <c r="K24" s="29">
        <f>C153</f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74"/>
      <c r="J25" s="10" t="s">
        <v>14</v>
      </c>
      <c r="K25" s="29">
        <f>C183</f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74"/>
      <c r="J26" s="10" t="s">
        <v>15</v>
      </c>
      <c r="K26" s="29">
        <f>C214</f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74"/>
      <c r="F27" s="169" t="s">
        <v>23</v>
      </c>
      <c r="G27" s="169"/>
      <c r="H27" s="169"/>
      <c r="J27" s="10" t="s">
        <v>16</v>
      </c>
      <c r="K27" s="29">
        <f>C245</f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74"/>
      <c r="F28" s="171">
        <v>2024</v>
      </c>
      <c r="G28" s="171"/>
      <c r="H28" s="171"/>
      <c r="J28" s="10" t="s">
        <v>17</v>
      </c>
      <c r="K28" s="29">
        <f>C275</f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74"/>
      <c r="J29" s="10" t="s">
        <v>18</v>
      </c>
      <c r="K29" s="29">
        <f>C306</f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74"/>
      <c r="J30" s="18" t="s">
        <v>19</v>
      </c>
      <c r="K30" s="30">
        <f>C336</f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74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74"/>
    </row>
    <row r="33" spans="1:4" x14ac:dyDescent="0.45">
      <c r="A33" s="1">
        <v>45324</v>
      </c>
      <c r="B33" s="2">
        <v>6</v>
      </c>
      <c r="C33" s="151"/>
      <c r="D33" s="174"/>
    </row>
    <row r="34" spans="1:4" x14ac:dyDescent="0.45">
      <c r="A34" s="1">
        <v>45325</v>
      </c>
      <c r="B34" s="2">
        <v>6</v>
      </c>
      <c r="C34" s="151"/>
      <c r="D34" s="174"/>
    </row>
    <row r="35" spans="1:4" x14ac:dyDescent="0.45">
      <c r="A35" s="1">
        <v>45326</v>
      </c>
      <c r="B35" s="2">
        <v>4</v>
      </c>
      <c r="C35" s="151"/>
      <c r="D35" s="174"/>
    </row>
    <row r="36" spans="1:4" x14ac:dyDescent="0.45">
      <c r="A36" s="1">
        <v>45327</v>
      </c>
      <c r="B36" s="2">
        <v>2</v>
      </c>
      <c r="C36" s="151"/>
      <c r="D36" s="174"/>
    </row>
    <row r="37" spans="1:4" x14ac:dyDescent="0.45">
      <c r="A37" s="1">
        <v>45328</v>
      </c>
      <c r="B37" s="2">
        <v>6</v>
      </c>
      <c r="C37" s="151"/>
      <c r="D37" s="174"/>
    </row>
    <row r="38" spans="1:4" x14ac:dyDescent="0.45">
      <c r="A38" s="1">
        <v>45329</v>
      </c>
      <c r="B38" s="2">
        <v>4</v>
      </c>
      <c r="C38" s="151"/>
      <c r="D38" s="174"/>
    </row>
    <row r="39" spans="1:4" x14ac:dyDescent="0.45">
      <c r="A39" s="1">
        <v>45330</v>
      </c>
      <c r="B39" s="2">
        <v>6</v>
      </c>
      <c r="C39" s="151"/>
      <c r="D39" s="174"/>
    </row>
    <row r="40" spans="1:4" x14ac:dyDescent="0.45">
      <c r="A40" s="1">
        <v>45331</v>
      </c>
      <c r="B40" s="2">
        <v>6</v>
      </c>
      <c r="C40" s="151"/>
      <c r="D40" s="174"/>
    </row>
    <row r="41" spans="1:4" x14ac:dyDescent="0.45">
      <c r="A41" s="1">
        <v>45332</v>
      </c>
      <c r="B41" s="2">
        <v>4</v>
      </c>
      <c r="C41" s="151"/>
      <c r="D41" s="174"/>
    </row>
    <row r="42" spans="1:4" x14ac:dyDescent="0.45">
      <c r="A42" s="1">
        <v>45333</v>
      </c>
      <c r="B42" s="2">
        <v>4</v>
      </c>
      <c r="C42" s="151"/>
      <c r="D42" s="174"/>
    </row>
    <row r="43" spans="1:4" x14ac:dyDescent="0.45">
      <c r="A43" s="1">
        <v>45334</v>
      </c>
      <c r="B43" s="2">
        <v>4</v>
      </c>
      <c r="C43" s="151"/>
      <c r="D43" s="174"/>
    </row>
    <row r="44" spans="1:4" x14ac:dyDescent="0.45">
      <c r="A44" s="1">
        <v>45335</v>
      </c>
      <c r="B44" s="2">
        <v>6</v>
      </c>
      <c r="C44" s="151"/>
      <c r="D44" s="174"/>
    </row>
    <row r="45" spans="1:4" x14ac:dyDescent="0.45">
      <c r="A45" s="1">
        <v>45336</v>
      </c>
      <c r="B45" s="2">
        <v>10</v>
      </c>
      <c r="C45" s="151"/>
      <c r="D45" s="174"/>
    </row>
    <row r="46" spans="1:4" x14ac:dyDescent="0.45">
      <c r="A46" s="1">
        <v>45337</v>
      </c>
      <c r="B46" s="2">
        <v>6</v>
      </c>
      <c r="C46" s="151"/>
      <c r="D46" s="174"/>
    </row>
    <row r="47" spans="1:4" x14ac:dyDescent="0.45">
      <c r="A47" s="1">
        <v>45338</v>
      </c>
      <c r="B47" s="2">
        <v>2</v>
      </c>
      <c r="C47" s="151"/>
      <c r="D47" s="174"/>
    </row>
    <row r="48" spans="1:4" x14ac:dyDescent="0.45">
      <c r="A48" s="1">
        <v>45339</v>
      </c>
      <c r="B48" s="2">
        <v>4</v>
      </c>
      <c r="C48" s="151"/>
      <c r="D48" s="174"/>
    </row>
    <row r="49" spans="1:4" x14ac:dyDescent="0.45">
      <c r="A49" s="1">
        <v>45340</v>
      </c>
      <c r="B49" s="2">
        <v>4</v>
      </c>
      <c r="C49" s="151"/>
      <c r="D49" s="174"/>
    </row>
    <row r="50" spans="1:4" x14ac:dyDescent="0.45">
      <c r="A50" s="1">
        <v>45341</v>
      </c>
      <c r="B50" s="2">
        <v>4</v>
      </c>
      <c r="C50" s="151"/>
      <c r="D50" s="174"/>
    </row>
    <row r="51" spans="1:4" x14ac:dyDescent="0.45">
      <c r="A51" s="1">
        <v>45342</v>
      </c>
      <c r="B51" s="2">
        <v>0</v>
      </c>
      <c r="C51" s="151"/>
      <c r="D51" s="174"/>
    </row>
    <row r="52" spans="1:4" x14ac:dyDescent="0.45">
      <c r="A52" s="1">
        <v>45343</v>
      </c>
      <c r="B52" s="2">
        <v>0</v>
      </c>
      <c r="C52" s="151"/>
      <c r="D52" s="174"/>
    </row>
    <row r="53" spans="1:4" x14ac:dyDescent="0.45">
      <c r="A53" s="1">
        <v>45344</v>
      </c>
      <c r="B53" s="2">
        <v>2</v>
      </c>
      <c r="C53" s="151"/>
      <c r="D53" s="174"/>
    </row>
    <row r="54" spans="1:4" x14ac:dyDescent="0.45">
      <c r="A54" s="1">
        <v>45345</v>
      </c>
      <c r="B54" s="2">
        <v>4</v>
      </c>
      <c r="C54" s="151"/>
      <c r="D54" s="174"/>
    </row>
    <row r="55" spans="1:4" x14ac:dyDescent="0.45">
      <c r="A55" s="1">
        <v>45346</v>
      </c>
      <c r="B55" s="2">
        <v>4</v>
      </c>
      <c r="C55" s="151"/>
      <c r="D55" s="174"/>
    </row>
    <row r="56" spans="1:4" x14ac:dyDescent="0.45">
      <c r="A56" s="1">
        <v>45347</v>
      </c>
      <c r="B56" s="2">
        <v>6</v>
      </c>
      <c r="C56" s="151"/>
      <c r="D56" s="174"/>
    </row>
    <row r="57" spans="1:4" x14ac:dyDescent="0.45">
      <c r="A57" s="1">
        <v>45348</v>
      </c>
      <c r="B57" s="2">
        <v>4</v>
      </c>
      <c r="C57" s="151"/>
      <c r="D57" s="174"/>
    </row>
    <row r="58" spans="1:4" x14ac:dyDescent="0.45">
      <c r="A58" s="1">
        <v>45349</v>
      </c>
      <c r="B58" s="2">
        <v>4</v>
      </c>
      <c r="C58" s="151"/>
      <c r="D58" s="174"/>
    </row>
    <row r="59" spans="1:4" x14ac:dyDescent="0.45">
      <c r="A59" s="1">
        <v>45350</v>
      </c>
      <c r="B59" s="2">
        <v>4</v>
      </c>
      <c r="C59" s="151"/>
      <c r="D59" s="174"/>
    </row>
    <row r="60" spans="1:4" x14ac:dyDescent="0.45">
      <c r="A60" s="1">
        <v>45351</v>
      </c>
      <c r="B60" s="2">
        <v>6</v>
      </c>
      <c r="C60" s="151"/>
      <c r="D60" s="174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74"/>
    </row>
    <row r="62" spans="1:4" x14ac:dyDescent="0.45">
      <c r="A62" s="1">
        <v>45353</v>
      </c>
      <c r="B62" s="2">
        <v>6</v>
      </c>
      <c r="C62" s="151"/>
      <c r="D62" s="174"/>
    </row>
    <row r="63" spans="1:4" x14ac:dyDescent="0.45">
      <c r="A63" s="1">
        <v>45354</v>
      </c>
      <c r="B63" s="2">
        <v>8</v>
      </c>
      <c r="C63" s="151"/>
      <c r="D63" s="174"/>
    </row>
    <row r="64" spans="1:4" x14ac:dyDescent="0.45">
      <c r="A64" s="1">
        <v>45355</v>
      </c>
      <c r="B64" s="2">
        <v>6</v>
      </c>
      <c r="C64" s="151"/>
      <c r="D64" s="174"/>
    </row>
    <row r="65" spans="1:4" x14ac:dyDescent="0.45">
      <c r="A65" s="1">
        <v>45356</v>
      </c>
      <c r="B65" s="2">
        <v>4</v>
      </c>
      <c r="C65" s="151"/>
      <c r="D65" s="174"/>
    </row>
    <row r="66" spans="1:4" x14ac:dyDescent="0.45">
      <c r="A66" s="1">
        <v>45357</v>
      </c>
      <c r="B66" s="2">
        <v>4</v>
      </c>
      <c r="C66" s="151"/>
      <c r="D66" s="174"/>
    </row>
    <row r="67" spans="1:4" x14ac:dyDescent="0.45">
      <c r="A67" s="1">
        <v>45358</v>
      </c>
      <c r="B67" s="2">
        <v>6</v>
      </c>
      <c r="C67" s="151"/>
      <c r="D67" s="174"/>
    </row>
    <row r="68" spans="1:4" x14ac:dyDescent="0.45">
      <c r="A68" s="1">
        <v>45359</v>
      </c>
      <c r="B68" s="2">
        <v>6</v>
      </c>
      <c r="C68" s="151"/>
      <c r="D68" s="174"/>
    </row>
    <row r="69" spans="1:4" x14ac:dyDescent="0.45">
      <c r="A69" s="1">
        <v>45360</v>
      </c>
      <c r="B69" s="2">
        <v>6</v>
      </c>
      <c r="C69" s="151"/>
      <c r="D69" s="174"/>
    </row>
    <row r="70" spans="1:4" x14ac:dyDescent="0.45">
      <c r="A70" s="1">
        <v>45361</v>
      </c>
      <c r="B70" s="2">
        <v>6</v>
      </c>
      <c r="C70" s="151"/>
      <c r="D70" s="174"/>
    </row>
    <row r="71" spans="1:4" x14ac:dyDescent="0.45">
      <c r="A71" s="1">
        <v>45362</v>
      </c>
      <c r="B71" s="2">
        <v>4</v>
      </c>
      <c r="C71" s="151"/>
      <c r="D71" s="174"/>
    </row>
    <row r="72" spans="1:4" x14ac:dyDescent="0.45">
      <c r="A72" s="1">
        <v>45363</v>
      </c>
      <c r="B72" s="2">
        <v>6</v>
      </c>
      <c r="C72" s="151"/>
      <c r="D72" s="174"/>
    </row>
    <row r="73" spans="1:4" x14ac:dyDescent="0.45">
      <c r="A73" s="1">
        <v>45364</v>
      </c>
      <c r="B73" s="2">
        <v>6</v>
      </c>
      <c r="C73" s="151"/>
      <c r="D73" s="174"/>
    </row>
    <row r="74" spans="1:4" x14ac:dyDescent="0.45">
      <c r="A74" s="1">
        <v>45365</v>
      </c>
      <c r="B74" s="2">
        <v>4</v>
      </c>
      <c r="C74" s="151"/>
      <c r="D74" s="174"/>
    </row>
    <row r="75" spans="1:4" x14ac:dyDescent="0.45">
      <c r="A75" s="1">
        <v>45366</v>
      </c>
      <c r="B75" s="2">
        <v>6</v>
      </c>
      <c r="C75" s="151"/>
      <c r="D75" s="174"/>
    </row>
    <row r="76" spans="1:4" x14ac:dyDescent="0.45">
      <c r="A76" s="1">
        <v>45367</v>
      </c>
      <c r="B76" s="2">
        <v>6</v>
      </c>
      <c r="C76" s="151"/>
      <c r="D76" s="174"/>
    </row>
    <row r="77" spans="1:4" x14ac:dyDescent="0.45">
      <c r="A77" s="1">
        <v>45368</v>
      </c>
      <c r="B77" s="2">
        <v>4</v>
      </c>
      <c r="C77" s="151"/>
      <c r="D77" s="174"/>
    </row>
    <row r="78" spans="1:4" x14ac:dyDescent="0.45">
      <c r="A78" s="1">
        <v>45369</v>
      </c>
      <c r="B78" s="2">
        <v>6</v>
      </c>
      <c r="C78" s="151"/>
      <c r="D78" s="174"/>
    </row>
    <row r="79" spans="1:4" x14ac:dyDescent="0.45">
      <c r="A79" s="1">
        <v>45370</v>
      </c>
      <c r="B79" s="2">
        <v>2</v>
      </c>
      <c r="C79" s="151"/>
      <c r="D79" s="174"/>
    </row>
    <row r="80" spans="1:4" x14ac:dyDescent="0.45">
      <c r="A80" s="1">
        <v>45371</v>
      </c>
      <c r="B80" s="2">
        <v>8</v>
      </c>
      <c r="C80" s="151"/>
      <c r="D80" s="174"/>
    </row>
    <row r="81" spans="1:4" x14ac:dyDescent="0.45">
      <c r="A81" s="1">
        <v>45372</v>
      </c>
      <c r="B81" s="2">
        <v>6</v>
      </c>
      <c r="C81" s="151"/>
      <c r="D81" s="174"/>
    </row>
    <row r="82" spans="1:4" x14ac:dyDescent="0.45">
      <c r="A82" s="1">
        <v>45373</v>
      </c>
      <c r="B82" s="2">
        <v>8</v>
      </c>
      <c r="C82" s="151"/>
      <c r="D82" s="174"/>
    </row>
    <row r="83" spans="1:4" x14ac:dyDescent="0.45">
      <c r="A83" s="1">
        <v>45374</v>
      </c>
      <c r="B83" s="2">
        <v>6</v>
      </c>
      <c r="C83" s="151"/>
      <c r="D83" s="174"/>
    </row>
    <row r="84" spans="1:4" x14ac:dyDescent="0.45">
      <c r="A84" s="1">
        <v>45375</v>
      </c>
      <c r="B84" s="2">
        <v>2</v>
      </c>
      <c r="C84" s="151"/>
      <c r="D84" s="174"/>
    </row>
    <row r="85" spans="1:4" x14ac:dyDescent="0.45">
      <c r="A85" s="1">
        <v>45376</v>
      </c>
      <c r="B85" s="2">
        <v>8</v>
      </c>
      <c r="C85" s="151"/>
      <c r="D85" s="174"/>
    </row>
    <row r="86" spans="1:4" x14ac:dyDescent="0.45">
      <c r="A86" s="1">
        <v>45377</v>
      </c>
      <c r="B86" s="2">
        <v>6</v>
      </c>
      <c r="C86" s="151"/>
      <c r="D86" s="174"/>
    </row>
    <row r="87" spans="1:4" x14ac:dyDescent="0.45">
      <c r="A87" s="1">
        <v>45378</v>
      </c>
      <c r="B87" s="2">
        <v>4</v>
      </c>
      <c r="C87" s="151"/>
      <c r="D87" s="174"/>
    </row>
    <row r="88" spans="1:4" x14ac:dyDescent="0.45">
      <c r="A88" s="1">
        <v>45379</v>
      </c>
      <c r="B88" s="2">
        <v>6</v>
      </c>
      <c r="C88" s="151"/>
      <c r="D88" s="174"/>
    </row>
    <row r="89" spans="1:4" x14ac:dyDescent="0.45">
      <c r="A89" s="1">
        <v>45380</v>
      </c>
      <c r="B89" s="2">
        <v>4</v>
      </c>
      <c r="C89" s="151"/>
      <c r="D89" s="174"/>
    </row>
    <row r="90" spans="1:4" x14ac:dyDescent="0.45">
      <c r="A90" s="1">
        <v>45381</v>
      </c>
      <c r="B90" s="2">
        <v>6</v>
      </c>
      <c r="C90" s="151"/>
      <c r="D90" s="174"/>
    </row>
    <row r="91" spans="1:4" x14ac:dyDescent="0.45">
      <c r="A91" s="1">
        <v>45382</v>
      </c>
      <c r="B91" s="2">
        <v>6</v>
      </c>
      <c r="C91" s="151"/>
      <c r="D91" s="174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74"/>
    </row>
    <row r="93" spans="1:4" x14ac:dyDescent="0.45">
      <c r="A93" s="1">
        <v>45384</v>
      </c>
      <c r="B93" s="2">
        <v>4</v>
      </c>
      <c r="C93" s="151"/>
      <c r="D93" s="174"/>
    </row>
    <row r="94" spans="1:4" x14ac:dyDescent="0.45">
      <c r="A94" s="1">
        <v>45385</v>
      </c>
      <c r="B94" s="2">
        <v>4</v>
      </c>
      <c r="C94" s="151"/>
      <c r="D94" s="174"/>
    </row>
    <row r="95" spans="1:4" x14ac:dyDescent="0.45">
      <c r="A95" s="1">
        <v>45386</v>
      </c>
      <c r="B95" s="2">
        <v>4</v>
      </c>
      <c r="C95" s="151"/>
      <c r="D95" s="174"/>
    </row>
    <row r="96" spans="1:4" x14ac:dyDescent="0.45">
      <c r="A96" s="1">
        <v>45387</v>
      </c>
      <c r="B96" s="2">
        <v>0</v>
      </c>
      <c r="C96" s="151"/>
      <c r="D96" s="174"/>
    </row>
    <row r="97" spans="1:10" x14ac:dyDescent="0.45">
      <c r="A97" s="1">
        <v>45388</v>
      </c>
      <c r="B97" s="2">
        <v>2</v>
      </c>
      <c r="C97" s="151"/>
      <c r="D97" s="174"/>
    </row>
    <row r="98" spans="1:10" x14ac:dyDescent="0.45">
      <c r="A98" s="1">
        <v>45389</v>
      </c>
      <c r="B98" s="2">
        <v>4</v>
      </c>
      <c r="C98" s="151"/>
      <c r="D98" s="174"/>
    </row>
    <row r="99" spans="1:10" x14ac:dyDescent="0.45">
      <c r="A99" s="1">
        <v>45390</v>
      </c>
      <c r="B99" s="2">
        <v>4</v>
      </c>
      <c r="C99" s="151"/>
      <c r="D99" s="174"/>
    </row>
    <row r="100" spans="1:10" x14ac:dyDescent="0.45">
      <c r="A100" s="1">
        <v>45391</v>
      </c>
      <c r="B100" s="2">
        <v>6</v>
      </c>
      <c r="C100" s="151"/>
      <c r="D100" s="174"/>
    </row>
    <row r="101" spans="1:10" x14ac:dyDescent="0.45">
      <c r="A101" s="1">
        <v>45392</v>
      </c>
      <c r="B101" s="2">
        <v>2</v>
      </c>
      <c r="C101" s="151"/>
      <c r="D101" s="174"/>
    </row>
    <row r="102" spans="1:10" x14ac:dyDescent="0.45">
      <c r="A102" s="1">
        <v>45393</v>
      </c>
      <c r="B102" s="2">
        <v>0</v>
      </c>
      <c r="C102" s="151"/>
      <c r="D102" s="174"/>
    </row>
    <row r="103" spans="1:10" x14ac:dyDescent="0.45">
      <c r="A103" s="1">
        <v>45394</v>
      </c>
      <c r="B103" s="2">
        <v>6</v>
      </c>
      <c r="C103" s="151"/>
      <c r="D103" s="174"/>
    </row>
    <row r="104" spans="1:10" x14ac:dyDescent="0.45">
      <c r="A104" s="1">
        <v>45395</v>
      </c>
      <c r="B104" s="2">
        <v>6</v>
      </c>
      <c r="C104" s="151"/>
      <c r="D104" s="174"/>
    </row>
    <row r="105" spans="1:10" x14ac:dyDescent="0.45">
      <c r="A105" s="1">
        <v>45396</v>
      </c>
      <c r="B105" s="2">
        <v>4</v>
      </c>
      <c r="C105" s="151"/>
      <c r="D105" s="174"/>
    </row>
    <row r="106" spans="1:10" x14ac:dyDescent="0.45">
      <c r="A106" s="1">
        <v>45397</v>
      </c>
      <c r="B106" s="2">
        <v>6</v>
      </c>
      <c r="C106" s="151"/>
      <c r="D106" s="174"/>
    </row>
    <row r="107" spans="1:10" x14ac:dyDescent="0.45">
      <c r="A107" s="1">
        <v>45398</v>
      </c>
      <c r="B107" s="2">
        <v>4</v>
      </c>
      <c r="C107" s="151"/>
      <c r="D107" s="174"/>
    </row>
    <row r="108" spans="1:10" x14ac:dyDescent="0.45">
      <c r="A108" s="1">
        <v>45399</v>
      </c>
      <c r="B108" s="2">
        <v>8</v>
      </c>
      <c r="C108" s="151"/>
      <c r="D108" s="174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74"/>
    </row>
    <row r="110" spans="1:10" x14ac:dyDescent="0.45">
      <c r="A110" s="1">
        <v>45401</v>
      </c>
      <c r="B110" s="2">
        <v>6</v>
      </c>
      <c r="C110" s="151"/>
      <c r="D110" s="174"/>
    </row>
    <row r="111" spans="1:10" x14ac:dyDescent="0.45">
      <c r="A111" s="1">
        <v>45402</v>
      </c>
      <c r="B111" s="2">
        <v>4</v>
      </c>
      <c r="C111" s="151"/>
      <c r="D111" s="174"/>
    </row>
    <row r="112" spans="1:10" x14ac:dyDescent="0.45">
      <c r="A112" s="1">
        <v>45403</v>
      </c>
      <c r="B112" s="2">
        <v>6</v>
      </c>
      <c r="C112" s="151"/>
      <c r="D112" s="174"/>
    </row>
    <row r="113" spans="1:4" x14ac:dyDescent="0.45">
      <c r="A113" s="1">
        <v>45404</v>
      </c>
      <c r="B113" s="2">
        <v>6</v>
      </c>
      <c r="C113" s="151"/>
      <c r="D113" s="174"/>
    </row>
    <row r="114" spans="1:4" x14ac:dyDescent="0.45">
      <c r="A114" s="1">
        <v>45405</v>
      </c>
      <c r="B114" s="2">
        <v>4</v>
      </c>
      <c r="C114" s="151"/>
      <c r="D114" s="174"/>
    </row>
    <row r="115" spans="1:4" x14ac:dyDescent="0.45">
      <c r="A115" s="1">
        <v>45406</v>
      </c>
      <c r="B115" s="2">
        <v>6</v>
      </c>
      <c r="C115" s="151"/>
      <c r="D115" s="174"/>
    </row>
    <row r="116" spans="1:4" x14ac:dyDescent="0.45">
      <c r="A116" s="1">
        <v>45407</v>
      </c>
      <c r="B116" s="2">
        <v>4</v>
      </c>
      <c r="C116" s="151"/>
      <c r="D116" s="174"/>
    </row>
    <row r="117" spans="1:4" x14ac:dyDescent="0.45">
      <c r="A117" s="1">
        <v>45408</v>
      </c>
      <c r="B117" s="2">
        <v>4</v>
      </c>
      <c r="C117" s="151"/>
      <c r="D117" s="174"/>
    </row>
    <row r="118" spans="1:4" x14ac:dyDescent="0.45">
      <c r="A118" s="1">
        <v>45409</v>
      </c>
      <c r="B118" s="2">
        <v>4</v>
      </c>
      <c r="C118" s="151"/>
      <c r="D118" s="174"/>
    </row>
    <row r="119" spans="1:4" x14ac:dyDescent="0.45">
      <c r="A119" s="1">
        <v>45410</v>
      </c>
      <c r="B119" s="2">
        <v>4</v>
      </c>
      <c r="C119" s="151"/>
      <c r="D119" s="174"/>
    </row>
    <row r="120" spans="1:4" x14ac:dyDescent="0.45">
      <c r="A120" s="1">
        <v>45411</v>
      </c>
      <c r="B120" s="2">
        <v>6</v>
      </c>
      <c r="C120" s="151"/>
      <c r="D120" s="174"/>
    </row>
    <row r="121" spans="1:4" x14ac:dyDescent="0.45">
      <c r="A121" s="1">
        <v>45412</v>
      </c>
      <c r="B121" s="2">
        <v>6</v>
      </c>
      <c r="C121" s="151"/>
      <c r="D121" s="174"/>
    </row>
    <row r="122" spans="1:4" x14ac:dyDescent="0.45">
      <c r="A122" s="1">
        <v>45413</v>
      </c>
      <c r="B122" s="2">
        <v>8</v>
      </c>
      <c r="C122" s="175">
        <f>AVERAGE(B122:B152)</f>
        <v>6.129032258064516</v>
      </c>
      <c r="D122" s="174"/>
    </row>
    <row r="123" spans="1:4" x14ac:dyDescent="0.45">
      <c r="A123" s="1">
        <v>45414</v>
      </c>
      <c r="B123" s="2">
        <v>6</v>
      </c>
      <c r="C123" s="176"/>
      <c r="D123" s="174"/>
    </row>
    <row r="124" spans="1:4" x14ac:dyDescent="0.45">
      <c r="A124" s="1">
        <v>45415</v>
      </c>
      <c r="B124" s="2">
        <v>6</v>
      </c>
      <c r="C124" s="176"/>
      <c r="D124" s="174"/>
    </row>
    <row r="125" spans="1:4" x14ac:dyDescent="0.45">
      <c r="A125" s="1">
        <v>45416</v>
      </c>
      <c r="B125" s="2">
        <v>10</v>
      </c>
      <c r="C125" s="176"/>
      <c r="D125" s="174"/>
    </row>
    <row r="126" spans="1:4" x14ac:dyDescent="0.45">
      <c r="A126" s="1">
        <v>45417</v>
      </c>
      <c r="B126" s="2">
        <v>6</v>
      </c>
      <c r="C126" s="176"/>
      <c r="D126" s="174"/>
    </row>
    <row r="127" spans="1:4" x14ac:dyDescent="0.45">
      <c r="A127" s="1">
        <v>45418</v>
      </c>
      <c r="B127" s="2">
        <v>4</v>
      </c>
      <c r="C127" s="176"/>
      <c r="D127" s="174"/>
    </row>
    <row r="128" spans="1:4" x14ac:dyDescent="0.45">
      <c r="A128" s="1">
        <v>45419</v>
      </c>
      <c r="B128" s="2">
        <v>6</v>
      </c>
      <c r="C128" s="176"/>
      <c r="D128" s="174"/>
    </row>
    <row r="129" spans="1:4" x14ac:dyDescent="0.45">
      <c r="A129" s="1">
        <v>45420</v>
      </c>
      <c r="B129" s="2">
        <v>6</v>
      </c>
      <c r="C129" s="176"/>
      <c r="D129" s="174"/>
    </row>
    <row r="130" spans="1:4" x14ac:dyDescent="0.45">
      <c r="A130" s="1">
        <v>45421</v>
      </c>
      <c r="B130" s="2">
        <v>6</v>
      </c>
      <c r="C130" s="176"/>
      <c r="D130" s="174"/>
    </row>
    <row r="131" spans="1:4" x14ac:dyDescent="0.45">
      <c r="A131" s="1">
        <v>45422</v>
      </c>
      <c r="B131" s="2">
        <v>8</v>
      </c>
      <c r="C131" s="176"/>
      <c r="D131" s="174"/>
    </row>
    <row r="132" spans="1:4" x14ac:dyDescent="0.45">
      <c r="A132" s="1">
        <v>45423</v>
      </c>
      <c r="B132" s="2">
        <v>8</v>
      </c>
      <c r="C132" s="176"/>
      <c r="D132" s="174"/>
    </row>
    <row r="133" spans="1:4" x14ac:dyDescent="0.45">
      <c r="A133" s="1">
        <v>45424</v>
      </c>
      <c r="B133" s="2">
        <v>6</v>
      </c>
      <c r="C133" s="176"/>
      <c r="D133" s="174"/>
    </row>
    <row r="134" spans="1:4" x14ac:dyDescent="0.45">
      <c r="A134" s="1">
        <v>45425</v>
      </c>
      <c r="B134" s="2">
        <v>6</v>
      </c>
      <c r="C134" s="176"/>
      <c r="D134" s="174"/>
    </row>
    <row r="135" spans="1:4" x14ac:dyDescent="0.45">
      <c r="A135" s="1">
        <v>45426</v>
      </c>
      <c r="B135" s="2">
        <v>6</v>
      </c>
      <c r="C135" s="176"/>
      <c r="D135" s="174"/>
    </row>
    <row r="136" spans="1:4" x14ac:dyDescent="0.45">
      <c r="A136" s="1">
        <v>45427</v>
      </c>
      <c r="B136" s="2">
        <v>6</v>
      </c>
      <c r="C136" s="176"/>
      <c r="D136" s="174"/>
    </row>
    <row r="137" spans="1:4" x14ac:dyDescent="0.45">
      <c r="A137" s="1">
        <v>45428</v>
      </c>
      <c r="B137" s="2">
        <v>4</v>
      </c>
      <c r="C137" s="176"/>
      <c r="D137" s="174"/>
    </row>
    <row r="138" spans="1:4" x14ac:dyDescent="0.45">
      <c r="A138" s="1">
        <v>45429</v>
      </c>
      <c r="B138" s="2">
        <v>4</v>
      </c>
      <c r="C138" s="176"/>
      <c r="D138" s="174"/>
    </row>
    <row r="139" spans="1:4" x14ac:dyDescent="0.45">
      <c r="A139" s="1">
        <v>45430</v>
      </c>
      <c r="B139" s="2">
        <v>6</v>
      </c>
      <c r="C139" s="176"/>
      <c r="D139" s="174"/>
    </row>
    <row r="140" spans="1:4" x14ac:dyDescent="0.45">
      <c r="A140" s="1">
        <v>45431</v>
      </c>
      <c r="B140" s="2">
        <v>4</v>
      </c>
      <c r="C140" s="176"/>
      <c r="D140" s="174"/>
    </row>
    <row r="141" spans="1:4" x14ac:dyDescent="0.45">
      <c r="A141" s="1">
        <v>45432</v>
      </c>
      <c r="B141" s="2">
        <v>4</v>
      </c>
      <c r="C141" s="176"/>
      <c r="D141" s="174"/>
    </row>
    <row r="142" spans="1:4" x14ac:dyDescent="0.45">
      <c r="A142" s="1">
        <v>45433</v>
      </c>
      <c r="B142" s="2">
        <v>6</v>
      </c>
      <c r="C142" s="176"/>
      <c r="D142" s="174"/>
    </row>
    <row r="143" spans="1:4" x14ac:dyDescent="0.45">
      <c r="A143" s="1">
        <v>45434</v>
      </c>
      <c r="B143" s="2">
        <v>6</v>
      </c>
      <c r="C143" s="176"/>
      <c r="D143" s="174"/>
    </row>
    <row r="144" spans="1:4" x14ac:dyDescent="0.45">
      <c r="A144" s="1">
        <v>45435</v>
      </c>
      <c r="B144" s="2">
        <v>8</v>
      </c>
      <c r="C144" s="176"/>
      <c r="D144" s="174"/>
    </row>
    <row r="145" spans="1:4" x14ac:dyDescent="0.45">
      <c r="A145" s="1">
        <v>45436</v>
      </c>
      <c r="B145" s="2">
        <v>8</v>
      </c>
      <c r="C145" s="176"/>
      <c r="D145" s="174"/>
    </row>
    <row r="146" spans="1:4" x14ac:dyDescent="0.45">
      <c r="A146" s="1">
        <v>45437</v>
      </c>
      <c r="B146" s="2">
        <v>8</v>
      </c>
      <c r="C146" s="176"/>
      <c r="D146" s="174"/>
    </row>
    <row r="147" spans="1:4" x14ac:dyDescent="0.45">
      <c r="A147" s="1">
        <v>45438</v>
      </c>
      <c r="B147" s="2">
        <v>6</v>
      </c>
      <c r="C147" s="176"/>
      <c r="D147" s="174"/>
    </row>
    <row r="148" spans="1:4" x14ac:dyDescent="0.45">
      <c r="A148" s="1">
        <v>45439</v>
      </c>
      <c r="B148" s="2">
        <v>4</v>
      </c>
      <c r="C148" s="176"/>
      <c r="D148" s="174"/>
    </row>
    <row r="149" spans="1:4" x14ac:dyDescent="0.45">
      <c r="A149" s="1">
        <v>45440</v>
      </c>
      <c r="B149" s="2">
        <v>6</v>
      </c>
      <c r="C149" s="176"/>
      <c r="D149" s="174"/>
    </row>
    <row r="150" spans="1:4" x14ac:dyDescent="0.45">
      <c r="A150" s="1">
        <v>45441</v>
      </c>
      <c r="B150" s="2">
        <v>6</v>
      </c>
      <c r="C150" s="176"/>
      <c r="D150" s="174"/>
    </row>
    <row r="151" spans="1:4" x14ac:dyDescent="0.45">
      <c r="A151" s="1">
        <v>45442</v>
      </c>
      <c r="B151" s="2">
        <v>6</v>
      </c>
      <c r="C151" s="176"/>
      <c r="D151" s="174"/>
    </row>
    <row r="152" spans="1:4" x14ac:dyDescent="0.45">
      <c r="A152" s="1">
        <v>45443</v>
      </c>
      <c r="B152" s="2">
        <v>6</v>
      </c>
      <c r="C152" s="150"/>
      <c r="D152" s="174"/>
    </row>
    <row r="153" spans="1:4" x14ac:dyDescent="0.45">
      <c r="A153" s="1">
        <v>45444</v>
      </c>
      <c r="B153" s="2">
        <v>6</v>
      </c>
      <c r="C153" s="175">
        <f>AVERAGE(B153:B182)</f>
        <v>5.333333333333333</v>
      </c>
      <c r="D153" s="174"/>
    </row>
    <row r="154" spans="1:4" x14ac:dyDescent="0.45">
      <c r="A154" s="1">
        <v>45445</v>
      </c>
      <c r="B154" s="2">
        <v>6</v>
      </c>
      <c r="C154" s="176"/>
      <c r="D154" s="174"/>
    </row>
    <row r="155" spans="1:4" x14ac:dyDescent="0.45">
      <c r="A155" s="1">
        <v>45446</v>
      </c>
      <c r="B155" s="2">
        <v>4</v>
      </c>
      <c r="C155" s="176"/>
      <c r="D155" s="174"/>
    </row>
    <row r="156" spans="1:4" x14ac:dyDescent="0.45">
      <c r="A156" s="1">
        <v>45447</v>
      </c>
      <c r="B156" s="2">
        <v>8</v>
      </c>
      <c r="C156" s="176"/>
      <c r="D156" s="174"/>
    </row>
    <row r="157" spans="1:4" x14ac:dyDescent="0.45">
      <c r="A157" s="1">
        <v>45448</v>
      </c>
      <c r="B157" s="2">
        <v>10</v>
      </c>
      <c r="C157" s="176"/>
      <c r="D157" s="174"/>
    </row>
    <row r="158" spans="1:4" x14ac:dyDescent="0.45">
      <c r="A158" s="1">
        <v>45449</v>
      </c>
      <c r="B158" s="2">
        <v>6</v>
      </c>
      <c r="C158" s="176"/>
      <c r="D158" s="174"/>
    </row>
    <row r="159" spans="1:4" x14ac:dyDescent="0.45">
      <c r="A159" s="1">
        <v>45450</v>
      </c>
      <c r="B159" s="2">
        <v>4</v>
      </c>
      <c r="C159" s="176"/>
      <c r="D159" s="174"/>
    </row>
    <row r="160" spans="1:4" x14ac:dyDescent="0.45">
      <c r="A160" s="1">
        <v>45451</v>
      </c>
      <c r="B160" s="2">
        <v>6</v>
      </c>
      <c r="C160" s="176"/>
      <c r="D160" s="174"/>
    </row>
    <row r="161" spans="1:4" x14ac:dyDescent="0.45">
      <c r="A161" s="1">
        <v>45452</v>
      </c>
      <c r="B161" s="2">
        <v>6</v>
      </c>
      <c r="C161" s="176"/>
      <c r="D161" s="174"/>
    </row>
    <row r="162" spans="1:4" x14ac:dyDescent="0.45">
      <c r="A162" s="1">
        <v>45453</v>
      </c>
      <c r="B162" s="2">
        <v>6</v>
      </c>
      <c r="C162" s="176"/>
      <c r="D162" s="174"/>
    </row>
    <row r="163" spans="1:4" x14ac:dyDescent="0.45">
      <c r="A163" s="1">
        <v>45454</v>
      </c>
      <c r="B163" s="2">
        <v>0</v>
      </c>
      <c r="C163" s="176"/>
      <c r="D163" s="174"/>
    </row>
    <row r="164" spans="1:4" x14ac:dyDescent="0.45">
      <c r="A164" s="1">
        <v>45455</v>
      </c>
      <c r="B164" s="2">
        <v>4</v>
      </c>
      <c r="C164" s="176"/>
      <c r="D164" s="174"/>
    </row>
    <row r="165" spans="1:4" x14ac:dyDescent="0.45">
      <c r="A165" s="1">
        <v>45456</v>
      </c>
      <c r="B165" s="2">
        <v>4</v>
      </c>
      <c r="C165" s="176"/>
      <c r="D165" s="174"/>
    </row>
    <row r="166" spans="1:4" x14ac:dyDescent="0.45">
      <c r="A166" s="1">
        <v>45457</v>
      </c>
      <c r="B166" s="2">
        <v>4</v>
      </c>
      <c r="C166" s="176"/>
      <c r="D166" s="174"/>
    </row>
    <row r="167" spans="1:4" x14ac:dyDescent="0.45">
      <c r="A167" s="1">
        <v>45458</v>
      </c>
      <c r="B167" s="2">
        <v>6</v>
      </c>
      <c r="C167" s="176"/>
      <c r="D167" s="174"/>
    </row>
    <row r="168" spans="1:4" x14ac:dyDescent="0.45">
      <c r="A168" s="1">
        <v>45459</v>
      </c>
      <c r="B168" s="2">
        <v>6</v>
      </c>
      <c r="C168" s="176"/>
      <c r="D168" s="174"/>
    </row>
    <row r="169" spans="1:4" x14ac:dyDescent="0.45">
      <c r="A169" s="1">
        <v>45460</v>
      </c>
      <c r="B169" s="2">
        <v>4</v>
      </c>
      <c r="C169" s="176"/>
      <c r="D169" s="174"/>
    </row>
    <row r="170" spans="1:4" x14ac:dyDescent="0.45">
      <c r="A170" s="1">
        <v>45461</v>
      </c>
      <c r="B170" s="2">
        <v>4</v>
      </c>
      <c r="C170" s="176"/>
      <c r="D170" s="174"/>
    </row>
    <row r="171" spans="1:4" x14ac:dyDescent="0.45">
      <c r="A171" s="1">
        <v>45462</v>
      </c>
      <c r="B171" s="2">
        <v>10</v>
      </c>
      <c r="C171" s="176"/>
      <c r="D171" s="174"/>
    </row>
    <row r="172" spans="1:4" x14ac:dyDescent="0.45">
      <c r="A172" s="1">
        <v>45463</v>
      </c>
      <c r="B172" s="2">
        <v>2</v>
      </c>
      <c r="C172" s="176"/>
      <c r="D172" s="174"/>
    </row>
    <row r="173" spans="1:4" x14ac:dyDescent="0.45">
      <c r="A173" s="1">
        <v>45464</v>
      </c>
      <c r="B173" s="2">
        <v>2</v>
      </c>
      <c r="C173" s="176"/>
      <c r="D173" s="174"/>
    </row>
    <row r="174" spans="1:4" x14ac:dyDescent="0.45">
      <c r="A174" s="1">
        <v>45465</v>
      </c>
      <c r="B174" s="2">
        <v>4</v>
      </c>
      <c r="C174" s="176"/>
      <c r="D174" s="174"/>
    </row>
    <row r="175" spans="1:4" x14ac:dyDescent="0.45">
      <c r="A175" s="1">
        <v>45466</v>
      </c>
      <c r="B175" s="2">
        <v>4</v>
      </c>
      <c r="C175" s="176"/>
      <c r="D175" s="174"/>
    </row>
    <row r="176" spans="1:4" x14ac:dyDescent="0.45">
      <c r="A176" s="1">
        <v>45467</v>
      </c>
      <c r="B176" s="2">
        <v>6</v>
      </c>
      <c r="C176" s="176"/>
      <c r="D176" s="174"/>
    </row>
    <row r="177" spans="1:4" x14ac:dyDescent="0.45">
      <c r="A177" s="1">
        <v>45468</v>
      </c>
      <c r="B177" s="2">
        <v>4</v>
      </c>
      <c r="C177" s="176"/>
      <c r="D177" s="174"/>
    </row>
    <row r="178" spans="1:4" x14ac:dyDescent="0.45">
      <c r="A178" s="1">
        <v>45469</v>
      </c>
      <c r="B178" s="2">
        <v>4</v>
      </c>
      <c r="C178" s="176"/>
      <c r="D178" s="174"/>
    </row>
    <row r="179" spans="1:4" x14ac:dyDescent="0.45">
      <c r="A179" s="1">
        <v>45470</v>
      </c>
      <c r="B179" s="2">
        <v>6</v>
      </c>
      <c r="C179" s="176"/>
      <c r="D179" s="174"/>
    </row>
    <row r="180" spans="1:4" x14ac:dyDescent="0.45">
      <c r="A180" s="1">
        <v>45471</v>
      </c>
      <c r="B180" s="2">
        <v>10</v>
      </c>
      <c r="C180" s="176"/>
      <c r="D180" s="174"/>
    </row>
    <row r="181" spans="1:4" x14ac:dyDescent="0.45">
      <c r="A181" s="1">
        <v>45472</v>
      </c>
      <c r="B181" s="2">
        <v>8</v>
      </c>
      <c r="C181" s="176"/>
      <c r="D181" s="174"/>
    </row>
    <row r="182" spans="1:4" x14ac:dyDescent="0.45">
      <c r="A182" s="1">
        <v>45473</v>
      </c>
      <c r="B182" s="2">
        <v>6</v>
      </c>
      <c r="C182" s="150"/>
      <c r="D182" s="174"/>
    </row>
    <row r="183" spans="1:4" x14ac:dyDescent="0.45">
      <c r="A183" s="1">
        <v>45474</v>
      </c>
      <c r="B183" s="2">
        <v>6</v>
      </c>
      <c r="C183" s="175">
        <f>AVERAGE(B183:B213)</f>
        <v>5.032258064516129</v>
      </c>
      <c r="D183" s="174"/>
    </row>
    <row r="184" spans="1:4" x14ac:dyDescent="0.45">
      <c r="A184" s="1">
        <v>45475</v>
      </c>
      <c r="B184" s="2">
        <v>4</v>
      </c>
      <c r="C184" s="176"/>
      <c r="D184" s="174"/>
    </row>
    <row r="185" spans="1:4" x14ac:dyDescent="0.45">
      <c r="A185" s="1">
        <v>45476</v>
      </c>
      <c r="B185" s="2">
        <v>2</v>
      </c>
      <c r="C185" s="176"/>
      <c r="D185" s="174"/>
    </row>
    <row r="186" spans="1:4" x14ac:dyDescent="0.45">
      <c r="A186" s="1">
        <v>45477</v>
      </c>
      <c r="B186" s="2">
        <v>4</v>
      </c>
      <c r="C186" s="176"/>
      <c r="D186" s="174"/>
    </row>
    <row r="187" spans="1:4" x14ac:dyDescent="0.45">
      <c r="A187" s="1">
        <v>45478</v>
      </c>
      <c r="B187" s="2">
        <v>4</v>
      </c>
      <c r="C187" s="176"/>
      <c r="D187" s="174"/>
    </row>
    <row r="188" spans="1:4" x14ac:dyDescent="0.45">
      <c r="A188" s="1">
        <v>45479</v>
      </c>
      <c r="B188" s="2">
        <v>10</v>
      </c>
      <c r="C188" s="176"/>
      <c r="D188" s="174"/>
    </row>
    <row r="189" spans="1:4" x14ac:dyDescent="0.45">
      <c r="A189" s="1">
        <v>45480</v>
      </c>
      <c r="B189" s="2">
        <v>6</v>
      </c>
      <c r="C189" s="176"/>
      <c r="D189" s="174"/>
    </row>
    <row r="190" spans="1:4" x14ac:dyDescent="0.45">
      <c r="A190" s="1">
        <v>45481</v>
      </c>
      <c r="B190" s="2">
        <v>4</v>
      </c>
      <c r="C190" s="176"/>
      <c r="D190" s="174"/>
    </row>
    <row r="191" spans="1:4" x14ac:dyDescent="0.45">
      <c r="A191" s="1">
        <v>45482</v>
      </c>
      <c r="B191" s="2">
        <v>4</v>
      </c>
      <c r="C191" s="176"/>
      <c r="D191" s="174"/>
    </row>
    <row r="192" spans="1:4" x14ac:dyDescent="0.45">
      <c r="A192" s="1">
        <v>45483</v>
      </c>
      <c r="B192" s="2">
        <v>4</v>
      </c>
      <c r="C192" s="176"/>
      <c r="D192" s="174"/>
    </row>
    <row r="193" spans="1:4" x14ac:dyDescent="0.45">
      <c r="A193" s="1">
        <v>45484</v>
      </c>
      <c r="B193" s="2">
        <v>6</v>
      </c>
      <c r="C193" s="176"/>
      <c r="D193" s="174"/>
    </row>
    <row r="194" spans="1:4" x14ac:dyDescent="0.45">
      <c r="A194" s="1">
        <v>45485</v>
      </c>
      <c r="B194" s="2">
        <v>4</v>
      </c>
      <c r="C194" s="176"/>
      <c r="D194" s="174"/>
    </row>
    <row r="195" spans="1:4" x14ac:dyDescent="0.45">
      <c r="A195" s="1">
        <v>45486</v>
      </c>
      <c r="B195" s="2">
        <v>10</v>
      </c>
      <c r="C195" s="176"/>
      <c r="D195" s="174"/>
    </row>
    <row r="196" spans="1:4" x14ac:dyDescent="0.45">
      <c r="A196" s="1">
        <v>45487</v>
      </c>
      <c r="B196" s="2">
        <v>6</v>
      </c>
      <c r="C196" s="176"/>
      <c r="D196" s="174"/>
    </row>
    <row r="197" spans="1:4" x14ac:dyDescent="0.45">
      <c r="A197" s="1">
        <v>45488</v>
      </c>
      <c r="B197" s="2">
        <v>4</v>
      </c>
      <c r="C197" s="176"/>
      <c r="D197" s="174"/>
    </row>
    <row r="198" spans="1:4" x14ac:dyDescent="0.45">
      <c r="A198" s="1">
        <v>45489</v>
      </c>
      <c r="B198" s="2">
        <v>4</v>
      </c>
      <c r="C198" s="176"/>
      <c r="D198" s="174"/>
    </row>
    <row r="199" spans="1:4" x14ac:dyDescent="0.45">
      <c r="A199" s="1">
        <v>45490</v>
      </c>
      <c r="B199" s="2">
        <v>6</v>
      </c>
      <c r="C199" s="176"/>
      <c r="D199" s="174"/>
    </row>
    <row r="200" spans="1:4" x14ac:dyDescent="0.45">
      <c r="A200" s="1">
        <v>45491</v>
      </c>
      <c r="B200" s="2">
        <v>4</v>
      </c>
      <c r="C200" s="176"/>
      <c r="D200" s="174"/>
    </row>
    <row r="201" spans="1:4" x14ac:dyDescent="0.45">
      <c r="A201" s="1">
        <v>45492</v>
      </c>
      <c r="B201" s="2">
        <v>2</v>
      </c>
      <c r="C201" s="176"/>
      <c r="D201" s="174"/>
    </row>
    <row r="202" spans="1:4" x14ac:dyDescent="0.45">
      <c r="A202" s="1">
        <v>45493</v>
      </c>
      <c r="B202" s="2">
        <v>8</v>
      </c>
      <c r="C202" s="176"/>
      <c r="D202" s="174"/>
    </row>
    <row r="203" spans="1:4" x14ac:dyDescent="0.45">
      <c r="A203" s="1">
        <v>45494</v>
      </c>
      <c r="B203" s="2">
        <v>6</v>
      </c>
      <c r="C203" s="176"/>
      <c r="D203" s="174"/>
    </row>
    <row r="204" spans="1:4" x14ac:dyDescent="0.45">
      <c r="A204" s="1">
        <v>45495</v>
      </c>
      <c r="B204" s="2">
        <v>4</v>
      </c>
      <c r="C204" s="176"/>
      <c r="D204" s="174"/>
    </row>
    <row r="205" spans="1:4" x14ac:dyDescent="0.45">
      <c r="A205" s="1">
        <v>45496</v>
      </c>
      <c r="B205" s="2">
        <v>4</v>
      </c>
      <c r="C205" s="176"/>
      <c r="D205" s="174"/>
    </row>
    <row r="206" spans="1:4" x14ac:dyDescent="0.45">
      <c r="A206" s="1">
        <v>45497</v>
      </c>
      <c r="B206" s="2">
        <v>2</v>
      </c>
      <c r="C206" s="176"/>
      <c r="D206" s="174"/>
    </row>
    <row r="207" spans="1:4" x14ac:dyDescent="0.45">
      <c r="A207" s="1">
        <v>45498</v>
      </c>
      <c r="B207" s="2">
        <v>4</v>
      </c>
      <c r="C207" s="176"/>
      <c r="D207" s="174"/>
    </row>
    <row r="208" spans="1:4" x14ac:dyDescent="0.45">
      <c r="A208" s="1">
        <v>45499</v>
      </c>
      <c r="B208" s="2">
        <v>4</v>
      </c>
      <c r="C208" s="176"/>
      <c r="D208" s="174"/>
    </row>
    <row r="209" spans="1:4" x14ac:dyDescent="0.45">
      <c r="A209" s="1">
        <v>45500</v>
      </c>
      <c r="B209" s="2">
        <v>6</v>
      </c>
      <c r="C209" s="176"/>
      <c r="D209" s="174"/>
    </row>
    <row r="210" spans="1:4" x14ac:dyDescent="0.45">
      <c r="A210" s="1">
        <v>45501</v>
      </c>
      <c r="B210" s="2">
        <v>6</v>
      </c>
      <c r="C210" s="176"/>
      <c r="D210" s="174"/>
    </row>
    <row r="211" spans="1:4" x14ac:dyDescent="0.45">
      <c r="A211" s="1">
        <v>45502</v>
      </c>
      <c r="B211" s="2">
        <v>6</v>
      </c>
      <c r="C211" s="176"/>
      <c r="D211" s="174"/>
    </row>
    <row r="212" spans="1:4" x14ac:dyDescent="0.45">
      <c r="A212" s="1">
        <v>45503</v>
      </c>
      <c r="B212" s="2">
        <v>6</v>
      </c>
      <c r="C212" s="176"/>
      <c r="D212" s="174"/>
    </row>
    <row r="213" spans="1:4" x14ac:dyDescent="0.45">
      <c r="A213" s="1">
        <v>45504</v>
      </c>
      <c r="B213" s="2">
        <v>6</v>
      </c>
      <c r="C213" s="150"/>
      <c r="D213" s="174"/>
    </row>
    <row r="214" spans="1:4" x14ac:dyDescent="0.45">
      <c r="A214" s="1">
        <v>45505</v>
      </c>
      <c r="B214" s="2">
        <v>6</v>
      </c>
      <c r="C214" s="175">
        <f>AVERAGE(B214:B244)</f>
        <v>4.967741935483871</v>
      </c>
      <c r="D214" s="174"/>
    </row>
    <row r="215" spans="1:4" x14ac:dyDescent="0.45">
      <c r="A215" s="1">
        <v>45506</v>
      </c>
      <c r="B215" s="2">
        <v>6</v>
      </c>
      <c r="C215" s="176"/>
      <c r="D215" s="174"/>
    </row>
    <row r="216" spans="1:4" x14ac:dyDescent="0.45">
      <c r="A216" s="1">
        <v>45507</v>
      </c>
      <c r="B216" s="2">
        <v>6</v>
      </c>
      <c r="C216" s="176"/>
      <c r="D216" s="174"/>
    </row>
    <row r="217" spans="1:4" x14ac:dyDescent="0.45">
      <c r="A217" s="1">
        <v>45508</v>
      </c>
      <c r="B217" s="2">
        <v>8</v>
      </c>
      <c r="C217" s="176"/>
      <c r="D217" s="174"/>
    </row>
    <row r="218" spans="1:4" x14ac:dyDescent="0.45">
      <c r="A218" s="1">
        <v>45509</v>
      </c>
      <c r="B218" s="2">
        <v>4</v>
      </c>
      <c r="C218" s="176"/>
      <c r="D218" s="174"/>
    </row>
    <row r="219" spans="1:4" x14ac:dyDescent="0.45">
      <c r="A219" s="1">
        <v>45510</v>
      </c>
      <c r="B219" s="2">
        <v>4</v>
      </c>
      <c r="C219" s="176"/>
      <c r="D219" s="174"/>
    </row>
    <row r="220" spans="1:4" x14ac:dyDescent="0.45">
      <c r="A220" s="1">
        <v>45511</v>
      </c>
      <c r="B220" s="2">
        <v>6</v>
      </c>
      <c r="C220" s="176"/>
      <c r="D220" s="174"/>
    </row>
    <row r="221" spans="1:4" x14ac:dyDescent="0.45">
      <c r="A221" s="1">
        <v>45512</v>
      </c>
      <c r="B221" s="2">
        <v>4</v>
      </c>
      <c r="C221" s="176"/>
      <c r="D221" s="174"/>
    </row>
    <row r="222" spans="1:4" x14ac:dyDescent="0.45">
      <c r="A222" s="1">
        <v>45513</v>
      </c>
      <c r="B222" s="2">
        <v>6</v>
      </c>
      <c r="C222" s="176"/>
      <c r="D222" s="174"/>
    </row>
    <row r="223" spans="1:4" x14ac:dyDescent="0.45">
      <c r="A223" s="1">
        <v>45514</v>
      </c>
      <c r="B223" s="2">
        <v>6</v>
      </c>
      <c r="C223" s="176"/>
      <c r="D223" s="174"/>
    </row>
    <row r="224" spans="1:4" x14ac:dyDescent="0.45">
      <c r="A224" s="1">
        <v>45515</v>
      </c>
      <c r="B224" s="2">
        <v>6</v>
      </c>
      <c r="C224" s="176"/>
      <c r="D224" s="174"/>
    </row>
    <row r="225" spans="1:4" x14ac:dyDescent="0.45">
      <c r="A225" s="1">
        <v>45516</v>
      </c>
      <c r="B225" s="2">
        <v>6</v>
      </c>
      <c r="C225" s="176"/>
      <c r="D225" s="174"/>
    </row>
    <row r="226" spans="1:4" x14ac:dyDescent="0.45">
      <c r="A226" s="1">
        <v>45517</v>
      </c>
      <c r="B226" s="2">
        <v>4</v>
      </c>
      <c r="C226" s="176"/>
      <c r="D226" s="174"/>
    </row>
    <row r="227" spans="1:4" x14ac:dyDescent="0.45">
      <c r="A227" s="1">
        <v>45518</v>
      </c>
      <c r="B227" s="2">
        <v>2</v>
      </c>
      <c r="C227" s="176"/>
      <c r="D227" s="174"/>
    </row>
    <row r="228" spans="1:4" x14ac:dyDescent="0.45">
      <c r="A228" s="1">
        <v>45519</v>
      </c>
      <c r="B228" s="2">
        <v>2</v>
      </c>
      <c r="C228" s="176"/>
      <c r="D228" s="174"/>
    </row>
    <row r="229" spans="1:4" x14ac:dyDescent="0.45">
      <c r="A229" s="1">
        <v>45520</v>
      </c>
      <c r="B229" s="2">
        <v>4</v>
      </c>
      <c r="C229" s="176"/>
      <c r="D229" s="174"/>
    </row>
    <row r="230" spans="1:4" x14ac:dyDescent="0.45">
      <c r="A230" s="1">
        <v>45521</v>
      </c>
      <c r="B230" s="2">
        <v>6</v>
      </c>
      <c r="C230" s="176"/>
      <c r="D230" s="174"/>
    </row>
    <row r="231" spans="1:4" x14ac:dyDescent="0.45">
      <c r="A231" s="1">
        <v>45522</v>
      </c>
      <c r="B231" s="2">
        <v>8</v>
      </c>
      <c r="C231" s="176"/>
      <c r="D231" s="174"/>
    </row>
    <row r="232" spans="1:4" x14ac:dyDescent="0.45">
      <c r="A232" s="1">
        <v>45523</v>
      </c>
      <c r="B232" s="2">
        <v>4</v>
      </c>
      <c r="C232" s="176"/>
      <c r="D232" s="174"/>
    </row>
    <row r="233" spans="1:4" x14ac:dyDescent="0.45">
      <c r="A233" s="1">
        <v>45524</v>
      </c>
      <c r="B233" s="2">
        <v>4</v>
      </c>
      <c r="C233" s="176"/>
      <c r="D233" s="174"/>
    </row>
    <row r="234" spans="1:4" x14ac:dyDescent="0.45">
      <c r="A234" s="1">
        <v>45525</v>
      </c>
      <c r="B234" s="2">
        <v>4</v>
      </c>
      <c r="C234" s="176"/>
      <c r="D234" s="174"/>
    </row>
    <row r="235" spans="1:4" x14ac:dyDescent="0.45">
      <c r="A235" s="1">
        <v>45526</v>
      </c>
      <c r="B235" s="2">
        <v>4</v>
      </c>
      <c r="C235" s="176"/>
      <c r="D235" s="174"/>
    </row>
    <row r="236" spans="1:4" x14ac:dyDescent="0.45">
      <c r="A236" s="1">
        <v>45527</v>
      </c>
      <c r="B236" s="2">
        <v>6</v>
      </c>
      <c r="C236" s="176"/>
      <c r="D236" s="174"/>
    </row>
    <row r="237" spans="1:4" x14ac:dyDescent="0.45">
      <c r="A237" s="1">
        <v>45528</v>
      </c>
      <c r="B237" s="2">
        <v>4</v>
      </c>
      <c r="C237" s="176"/>
      <c r="D237" s="174"/>
    </row>
    <row r="238" spans="1:4" x14ac:dyDescent="0.45">
      <c r="A238" s="1">
        <v>45529</v>
      </c>
      <c r="B238" s="2">
        <v>4</v>
      </c>
      <c r="C238" s="176"/>
      <c r="D238" s="174"/>
    </row>
    <row r="239" spans="1:4" x14ac:dyDescent="0.45">
      <c r="A239" s="1">
        <v>45530</v>
      </c>
      <c r="B239" s="2">
        <v>6</v>
      </c>
      <c r="C239" s="176"/>
      <c r="D239" s="174"/>
    </row>
    <row r="240" spans="1:4" x14ac:dyDescent="0.45">
      <c r="A240" s="1">
        <v>45531</v>
      </c>
      <c r="B240" s="2">
        <v>2</v>
      </c>
      <c r="C240" s="176"/>
      <c r="D240" s="174"/>
    </row>
    <row r="241" spans="1:4" x14ac:dyDescent="0.45">
      <c r="A241" s="1">
        <v>45532</v>
      </c>
      <c r="B241" s="2">
        <v>6</v>
      </c>
      <c r="C241" s="176"/>
      <c r="D241" s="174"/>
    </row>
    <row r="242" spans="1:4" x14ac:dyDescent="0.45">
      <c r="A242" s="1">
        <v>45533</v>
      </c>
      <c r="B242" s="2">
        <v>6</v>
      </c>
      <c r="C242" s="176"/>
      <c r="D242" s="174"/>
    </row>
    <row r="243" spans="1:4" x14ac:dyDescent="0.45">
      <c r="A243" s="1">
        <v>45534</v>
      </c>
      <c r="B243" s="2">
        <v>4</v>
      </c>
      <c r="C243" s="176"/>
      <c r="D243" s="174"/>
    </row>
    <row r="244" spans="1:4" x14ac:dyDescent="0.45">
      <c r="A244" s="1">
        <v>45535</v>
      </c>
      <c r="B244" s="2">
        <v>6</v>
      </c>
      <c r="C244" s="150"/>
      <c r="D244" s="174"/>
    </row>
    <row r="245" spans="1:4" x14ac:dyDescent="0.45">
      <c r="A245" s="1">
        <v>45536</v>
      </c>
      <c r="B245" s="2">
        <v>4</v>
      </c>
      <c r="C245" s="175">
        <f>AVERAGE(B245:B274)</f>
        <v>5.2666666666666666</v>
      </c>
      <c r="D245" s="174"/>
    </row>
    <row r="246" spans="1:4" x14ac:dyDescent="0.45">
      <c r="A246" s="1">
        <v>45537</v>
      </c>
      <c r="B246" s="2">
        <v>4</v>
      </c>
      <c r="C246" s="176"/>
      <c r="D246" s="174"/>
    </row>
    <row r="247" spans="1:4" x14ac:dyDescent="0.45">
      <c r="A247" s="1">
        <v>45538</v>
      </c>
      <c r="B247" s="2">
        <v>6</v>
      </c>
      <c r="C247" s="176"/>
      <c r="D247" s="174"/>
    </row>
    <row r="248" spans="1:4" x14ac:dyDescent="0.45">
      <c r="A248" s="1">
        <v>45539</v>
      </c>
      <c r="B248" s="2">
        <v>4</v>
      </c>
      <c r="C248" s="176"/>
      <c r="D248" s="174"/>
    </row>
    <row r="249" spans="1:4" x14ac:dyDescent="0.45">
      <c r="A249" s="1">
        <v>45540</v>
      </c>
      <c r="B249" s="2">
        <v>6</v>
      </c>
      <c r="C249" s="176"/>
      <c r="D249" s="174"/>
    </row>
    <row r="250" spans="1:4" x14ac:dyDescent="0.45">
      <c r="A250" s="1">
        <v>45541</v>
      </c>
      <c r="B250" s="2">
        <v>4</v>
      </c>
      <c r="C250" s="176"/>
      <c r="D250" s="174"/>
    </row>
    <row r="251" spans="1:4" x14ac:dyDescent="0.45">
      <c r="A251" s="1">
        <v>45542</v>
      </c>
      <c r="B251" s="2">
        <v>4</v>
      </c>
      <c r="C251" s="176"/>
      <c r="D251" s="174"/>
    </row>
    <row r="252" spans="1:4" x14ac:dyDescent="0.45">
      <c r="A252" s="1">
        <v>45543</v>
      </c>
      <c r="B252" s="2">
        <v>6</v>
      </c>
      <c r="C252" s="176"/>
      <c r="D252" s="174"/>
    </row>
    <row r="253" spans="1:4" x14ac:dyDescent="0.45">
      <c r="A253" s="1">
        <v>45544</v>
      </c>
      <c r="B253" s="2">
        <v>4</v>
      </c>
      <c r="C253" s="176"/>
      <c r="D253" s="174"/>
    </row>
    <row r="254" spans="1:4" x14ac:dyDescent="0.45">
      <c r="A254" s="1">
        <v>45545</v>
      </c>
      <c r="B254" s="2">
        <v>4</v>
      </c>
      <c r="C254" s="176"/>
      <c r="D254" s="174"/>
    </row>
    <row r="255" spans="1:4" x14ac:dyDescent="0.45">
      <c r="A255" s="1">
        <v>45546</v>
      </c>
      <c r="B255" s="2">
        <v>6</v>
      </c>
      <c r="C255" s="176"/>
      <c r="D255" s="174"/>
    </row>
    <row r="256" spans="1:4" x14ac:dyDescent="0.45">
      <c r="A256" s="1">
        <v>45547</v>
      </c>
      <c r="B256" s="2">
        <v>6</v>
      </c>
      <c r="C256" s="176"/>
      <c r="D256" s="174"/>
    </row>
    <row r="257" spans="1:4" x14ac:dyDescent="0.45">
      <c r="A257" s="1">
        <v>45548</v>
      </c>
      <c r="B257" s="2">
        <v>10</v>
      </c>
      <c r="C257" s="176"/>
      <c r="D257" s="174"/>
    </row>
    <row r="258" spans="1:4" x14ac:dyDescent="0.45">
      <c r="A258" s="1">
        <v>45549</v>
      </c>
      <c r="B258" s="2">
        <v>8</v>
      </c>
      <c r="C258" s="176"/>
      <c r="D258" s="174"/>
    </row>
    <row r="259" spans="1:4" x14ac:dyDescent="0.45">
      <c r="A259" s="1">
        <v>45550</v>
      </c>
      <c r="B259" s="2">
        <v>6</v>
      </c>
      <c r="C259" s="176"/>
      <c r="D259" s="174"/>
    </row>
    <row r="260" spans="1:4" x14ac:dyDescent="0.45">
      <c r="A260" s="1">
        <v>45551</v>
      </c>
      <c r="B260" s="2">
        <v>6</v>
      </c>
      <c r="C260" s="176"/>
      <c r="D260" s="174"/>
    </row>
    <row r="261" spans="1:4" x14ac:dyDescent="0.45">
      <c r="A261" s="1">
        <v>45552</v>
      </c>
      <c r="B261" s="2">
        <v>4</v>
      </c>
      <c r="C261" s="176"/>
      <c r="D261" s="174"/>
    </row>
    <row r="262" spans="1:4" x14ac:dyDescent="0.45">
      <c r="A262" s="1">
        <v>45553</v>
      </c>
      <c r="B262" s="2">
        <v>2</v>
      </c>
      <c r="C262" s="176"/>
      <c r="D262" s="174"/>
    </row>
    <row r="263" spans="1:4" x14ac:dyDescent="0.45">
      <c r="A263" s="1">
        <v>45554</v>
      </c>
      <c r="B263" s="2">
        <v>4</v>
      </c>
      <c r="C263" s="176"/>
      <c r="D263" s="174"/>
    </row>
    <row r="264" spans="1:4" x14ac:dyDescent="0.45">
      <c r="A264" s="1">
        <v>45555</v>
      </c>
      <c r="B264" s="2">
        <v>4</v>
      </c>
      <c r="C264" s="176"/>
      <c r="D264" s="174"/>
    </row>
    <row r="265" spans="1:4" x14ac:dyDescent="0.45">
      <c r="A265" s="1">
        <v>45556</v>
      </c>
      <c r="B265" s="2">
        <v>6</v>
      </c>
      <c r="C265" s="176"/>
      <c r="D265" s="174"/>
    </row>
    <row r="266" spans="1:4" x14ac:dyDescent="0.45">
      <c r="A266" s="1">
        <v>45557</v>
      </c>
      <c r="B266" s="2">
        <v>6</v>
      </c>
      <c r="C266" s="176"/>
      <c r="D266" s="174"/>
    </row>
    <row r="267" spans="1:4" x14ac:dyDescent="0.45">
      <c r="A267" s="1">
        <v>45558</v>
      </c>
      <c r="B267" s="2">
        <v>4</v>
      </c>
      <c r="C267" s="176"/>
      <c r="D267" s="174"/>
    </row>
    <row r="268" spans="1:4" x14ac:dyDescent="0.45">
      <c r="A268" s="1">
        <v>45559</v>
      </c>
      <c r="B268" s="2">
        <v>2</v>
      </c>
      <c r="C268" s="176"/>
      <c r="D268" s="174"/>
    </row>
    <row r="269" spans="1:4" x14ac:dyDescent="0.45">
      <c r="A269" s="1">
        <v>45560</v>
      </c>
      <c r="B269" s="2">
        <v>6</v>
      </c>
      <c r="C269" s="176"/>
      <c r="D269" s="174"/>
    </row>
    <row r="270" spans="1:4" x14ac:dyDescent="0.45">
      <c r="A270" s="1">
        <v>45561</v>
      </c>
      <c r="B270" s="2">
        <v>8</v>
      </c>
      <c r="C270" s="176"/>
      <c r="D270" s="174"/>
    </row>
    <row r="271" spans="1:4" x14ac:dyDescent="0.45">
      <c r="A271" s="1">
        <v>45562</v>
      </c>
      <c r="B271" s="2">
        <v>4</v>
      </c>
      <c r="C271" s="176"/>
      <c r="D271" s="174"/>
    </row>
    <row r="272" spans="1:4" x14ac:dyDescent="0.45">
      <c r="A272" s="1">
        <v>45563</v>
      </c>
      <c r="B272" s="2">
        <v>6</v>
      </c>
      <c r="C272" s="176"/>
      <c r="D272" s="174"/>
    </row>
    <row r="273" spans="1:4" x14ac:dyDescent="0.45">
      <c r="A273" s="1">
        <v>45564</v>
      </c>
      <c r="B273" s="2">
        <v>8</v>
      </c>
      <c r="C273" s="176"/>
      <c r="D273" s="174"/>
    </row>
    <row r="274" spans="1:4" x14ac:dyDescent="0.45">
      <c r="A274" s="1">
        <v>45565</v>
      </c>
      <c r="B274" s="2">
        <v>6</v>
      </c>
      <c r="C274" s="150"/>
      <c r="D274" s="174"/>
    </row>
    <row r="275" spans="1:4" x14ac:dyDescent="0.45">
      <c r="A275" s="1">
        <v>45566</v>
      </c>
      <c r="B275" s="2">
        <v>4</v>
      </c>
      <c r="C275" s="175">
        <f>AVERAGE(B275:B305)</f>
        <v>5.612903225806452</v>
      </c>
      <c r="D275" s="174"/>
    </row>
    <row r="276" spans="1:4" x14ac:dyDescent="0.45">
      <c r="A276" s="1">
        <v>45567</v>
      </c>
      <c r="B276" s="2">
        <v>6</v>
      </c>
      <c r="C276" s="176"/>
      <c r="D276" s="174"/>
    </row>
    <row r="277" spans="1:4" x14ac:dyDescent="0.45">
      <c r="A277" s="1">
        <v>45568</v>
      </c>
      <c r="B277" s="2">
        <v>6</v>
      </c>
      <c r="C277" s="176"/>
      <c r="D277" s="174"/>
    </row>
    <row r="278" spans="1:4" x14ac:dyDescent="0.45">
      <c r="A278" s="1">
        <v>45569</v>
      </c>
      <c r="B278" s="2">
        <v>6</v>
      </c>
      <c r="C278" s="176"/>
      <c r="D278" s="174"/>
    </row>
    <row r="279" spans="1:4" x14ac:dyDescent="0.45">
      <c r="A279" s="1">
        <v>45570</v>
      </c>
      <c r="B279" s="2">
        <v>2</v>
      </c>
      <c r="C279" s="176"/>
      <c r="D279" s="174"/>
    </row>
    <row r="280" spans="1:4" x14ac:dyDescent="0.45">
      <c r="A280" s="1">
        <v>45571</v>
      </c>
      <c r="B280" s="2">
        <v>4</v>
      </c>
      <c r="C280" s="176"/>
      <c r="D280" s="174"/>
    </row>
    <row r="281" spans="1:4" x14ac:dyDescent="0.45">
      <c r="A281" s="1">
        <v>45572</v>
      </c>
      <c r="B281" s="2">
        <v>0</v>
      </c>
      <c r="C281" s="176"/>
      <c r="D281" s="174"/>
    </row>
    <row r="282" spans="1:4" x14ac:dyDescent="0.45">
      <c r="A282" s="1">
        <v>45573</v>
      </c>
      <c r="B282" s="2">
        <v>2</v>
      </c>
      <c r="C282" s="176"/>
      <c r="D282" s="174"/>
    </row>
    <row r="283" spans="1:4" x14ac:dyDescent="0.45">
      <c r="A283" s="1">
        <v>45574</v>
      </c>
      <c r="B283" s="2">
        <v>6</v>
      </c>
      <c r="C283" s="176"/>
      <c r="D283" s="174"/>
    </row>
    <row r="284" spans="1:4" x14ac:dyDescent="0.45">
      <c r="A284" s="1">
        <v>45575</v>
      </c>
      <c r="B284" s="2">
        <v>6</v>
      </c>
      <c r="C284" s="176"/>
      <c r="D284" s="174"/>
    </row>
    <row r="285" spans="1:4" x14ac:dyDescent="0.45">
      <c r="A285" s="1">
        <v>45576</v>
      </c>
      <c r="B285" s="2">
        <v>8</v>
      </c>
      <c r="C285" s="176"/>
      <c r="D285" s="174"/>
    </row>
    <row r="286" spans="1:4" x14ac:dyDescent="0.45">
      <c r="A286" s="1">
        <v>45577</v>
      </c>
      <c r="B286" s="2">
        <v>8</v>
      </c>
      <c r="C286" s="176"/>
      <c r="D286" s="174"/>
    </row>
    <row r="287" spans="1:4" x14ac:dyDescent="0.45">
      <c r="A287" s="1">
        <v>45578</v>
      </c>
      <c r="B287" s="2">
        <v>6</v>
      </c>
      <c r="C287" s="176"/>
      <c r="D287" s="174"/>
    </row>
    <row r="288" spans="1:4" x14ac:dyDescent="0.45">
      <c r="A288" s="1">
        <v>45579</v>
      </c>
      <c r="B288" s="2">
        <v>6</v>
      </c>
      <c r="C288" s="176"/>
      <c r="D288" s="174"/>
    </row>
    <row r="289" spans="1:4" x14ac:dyDescent="0.45">
      <c r="A289" s="1">
        <v>45580</v>
      </c>
      <c r="B289" s="2">
        <v>6</v>
      </c>
      <c r="C289" s="176"/>
      <c r="D289" s="174"/>
    </row>
    <row r="290" spans="1:4" x14ac:dyDescent="0.45">
      <c r="A290" s="1">
        <v>45581</v>
      </c>
      <c r="B290" s="2">
        <v>4</v>
      </c>
      <c r="C290" s="176"/>
      <c r="D290" s="174"/>
    </row>
    <row r="291" spans="1:4" x14ac:dyDescent="0.45">
      <c r="A291" s="1">
        <v>45582</v>
      </c>
      <c r="B291" s="2">
        <v>6</v>
      </c>
      <c r="C291" s="176"/>
      <c r="D291" s="174"/>
    </row>
    <row r="292" spans="1:4" x14ac:dyDescent="0.45">
      <c r="A292" s="1">
        <v>45583</v>
      </c>
      <c r="B292" s="2">
        <v>8</v>
      </c>
      <c r="C292" s="176"/>
      <c r="D292" s="174"/>
    </row>
    <row r="293" spans="1:4" x14ac:dyDescent="0.45">
      <c r="A293" s="1">
        <v>45584</v>
      </c>
      <c r="B293" s="2">
        <v>6</v>
      </c>
      <c r="C293" s="176"/>
      <c r="D293" s="174"/>
    </row>
    <row r="294" spans="1:4" x14ac:dyDescent="0.45">
      <c r="A294" s="1">
        <v>45585</v>
      </c>
      <c r="B294" s="2">
        <v>6</v>
      </c>
      <c r="C294" s="176"/>
      <c r="D294" s="174"/>
    </row>
    <row r="295" spans="1:4" x14ac:dyDescent="0.45">
      <c r="A295" s="1">
        <v>45586</v>
      </c>
      <c r="B295" s="2">
        <v>6</v>
      </c>
      <c r="C295" s="176"/>
      <c r="D295" s="174"/>
    </row>
    <row r="296" spans="1:4" x14ac:dyDescent="0.45">
      <c r="A296" s="1">
        <v>45587</v>
      </c>
      <c r="B296" s="2">
        <v>6</v>
      </c>
      <c r="C296" s="176"/>
      <c r="D296" s="174"/>
    </row>
    <row r="297" spans="1:4" x14ac:dyDescent="0.45">
      <c r="A297" s="1">
        <v>45588</v>
      </c>
      <c r="B297" s="2">
        <v>4</v>
      </c>
      <c r="C297" s="176"/>
      <c r="D297" s="174"/>
    </row>
    <row r="298" spans="1:4" x14ac:dyDescent="0.45">
      <c r="A298" s="1">
        <v>45589</v>
      </c>
      <c r="B298" s="2">
        <v>4</v>
      </c>
      <c r="C298" s="176"/>
      <c r="D298" s="174"/>
    </row>
    <row r="299" spans="1:4" x14ac:dyDescent="0.45">
      <c r="A299" s="1">
        <v>45590</v>
      </c>
      <c r="B299" s="2">
        <v>6</v>
      </c>
      <c r="C299" s="176"/>
      <c r="D299" s="174"/>
    </row>
    <row r="300" spans="1:4" x14ac:dyDescent="0.45">
      <c r="A300" s="1">
        <v>45591</v>
      </c>
      <c r="B300" s="2">
        <v>6</v>
      </c>
      <c r="C300" s="176"/>
      <c r="D300" s="174"/>
    </row>
    <row r="301" spans="1:4" x14ac:dyDescent="0.45">
      <c r="A301" s="1">
        <v>45592</v>
      </c>
      <c r="B301" s="2">
        <v>4</v>
      </c>
      <c r="C301" s="176"/>
      <c r="D301" s="174"/>
    </row>
    <row r="302" spans="1:4" x14ac:dyDescent="0.45">
      <c r="A302" s="1">
        <v>45593</v>
      </c>
      <c r="B302" s="2">
        <v>6</v>
      </c>
      <c r="C302" s="176"/>
      <c r="D302" s="174"/>
    </row>
    <row r="303" spans="1:4" x14ac:dyDescent="0.45">
      <c r="A303" s="1">
        <v>45594</v>
      </c>
      <c r="B303" s="2">
        <v>8</v>
      </c>
      <c r="C303" s="176"/>
      <c r="D303" s="174"/>
    </row>
    <row r="304" spans="1:4" x14ac:dyDescent="0.45">
      <c r="A304" s="1">
        <v>45595</v>
      </c>
      <c r="B304" s="2">
        <v>8</v>
      </c>
      <c r="C304" s="176"/>
      <c r="D304" s="174"/>
    </row>
    <row r="305" spans="1:15" x14ac:dyDescent="0.45">
      <c r="A305" s="1">
        <v>45596</v>
      </c>
      <c r="B305" s="2">
        <v>10</v>
      </c>
      <c r="C305" s="150"/>
      <c r="D305" s="174"/>
    </row>
    <row r="306" spans="1:15" x14ac:dyDescent="0.45">
      <c r="A306" s="1">
        <v>45597</v>
      </c>
      <c r="B306" s="2">
        <v>6</v>
      </c>
      <c r="C306" s="175">
        <f>AVERAGE(B306:B335)</f>
        <v>5.5333333333333332</v>
      </c>
      <c r="D306" s="174"/>
    </row>
    <row r="307" spans="1:15" x14ac:dyDescent="0.45">
      <c r="A307" s="1">
        <v>45598</v>
      </c>
      <c r="B307" s="2">
        <v>2</v>
      </c>
      <c r="C307" s="176"/>
      <c r="D307" s="174"/>
    </row>
    <row r="308" spans="1:15" x14ac:dyDescent="0.45">
      <c r="A308" s="1">
        <v>45599</v>
      </c>
      <c r="B308" s="2">
        <v>0</v>
      </c>
      <c r="C308" s="176"/>
      <c r="D308" s="174"/>
    </row>
    <row r="309" spans="1:15" x14ac:dyDescent="0.45">
      <c r="A309" s="1">
        <v>45600</v>
      </c>
      <c r="B309" s="2">
        <v>4</v>
      </c>
      <c r="C309" s="176"/>
      <c r="D309" s="174"/>
    </row>
    <row r="310" spans="1:15" x14ac:dyDescent="0.45">
      <c r="A310" s="1">
        <v>45601</v>
      </c>
      <c r="B310" s="2">
        <v>6</v>
      </c>
      <c r="C310" s="176"/>
      <c r="D310" s="174"/>
    </row>
    <row r="311" spans="1:15" x14ac:dyDescent="0.45">
      <c r="A311" s="1">
        <v>45602</v>
      </c>
      <c r="B311" s="2">
        <v>6</v>
      </c>
      <c r="C311" s="176"/>
      <c r="D311" s="174"/>
    </row>
    <row r="312" spans="1:15" x14ac:dyDescent="0.45">
      <c r="A312" s="1">
        <v>45603</v>
      </c>
      <c r="B312" s="2">
        <v>6</v>
      </c>
      <c r="C312" s="176"/>
      <c r="D312" s="174"/>
    </row>
    <row r="313" spans="1:15" x14ac:dyDescent="0.45">
      <c r="A313" s="1">
        <v>45604</v>
      </c>
      <c r="B313" s="2">
        <v>8</v>
      </c>
      <c r="C313" s="176"/>
      <c r="D313" s="174"/>
    </row>
    <row r="314" spans="1:15" x14ac:dyDescent="0.45">
      <c r="A314" s="1">
        <v>45605</v>
      </c>
      <c r="B314" s="2">
        <v>6</v>
      </c>
      <c r="C314" s="176"/>
      <c r="D314" s="174"/>
    </row>
    <row r="315" spans="1:15" x14ac:dyDescent="0.45">
      <c r="A315" s="1">
        <v>45606</v>
      </c>
      <c r="B315" s="2">
        <v>8</v>
      </c>
      <c r="C315" s="176"/>
      <c r="D315" s="174"/>
    </row>
    <row r="316" spans="1:15" x14ac:dyDescent="0.45">
      <c r="A316" s="1">
        <v>45607</v>
      </c>
      <c r="B316" s="2">
        <v>8</v>
      </c>
      <c r="C316" s="176"/>
      <c r="D316" s="174"/>
      <c r="M316" s="3"/>
      <c r="O316" s="3"/>
    </row>
    <row r="317" spans="1:15" x14ac:dyDescent="0.45">
      <c r="A317" s="1">
        <v>45608</v>
      </c>
      <c r="B317" s="2">
        <v>2</v>
      </c>
      <c r="C317" s="176"/>
      <c r="D317" s="174"/>
      <c r="M317" s="3"/>
      <c r="O317" s="3"/>
    </row>
    <row r="318" spans="1:15" x14ac:dyDescent="0.45">
      <c r="A318" s="1">
        <v>45609</v>
      </c>
      <c r="B318" s="2">
        <v>6</v>
      </c>
      <c r="C318" s="176"/>
      <c r="D318" s="174"/>
      <c r="M318" s="3"/>
      <c r="O318" s="3"/>
    </row>
    <row r="319" spans="1:15" x14ac:dyDescent="0.45">
      <c r="A319" s="1">
        <v>45610</v>
      </c>
      <c r="B319" s="2">
        <v>8</v>
      </c>
      <c r="C319" s="176"/>
      <c r="D319" s="174"/>
    </row>
    <row r="320" spans="1:15" x14ac:dyDescent="0.45">
      <c r="A320" s="1">
        <v>45611</v>
      </c>
      <c r="B320" s="2">
        <v>8</v>
      </c>
      <c r="C320" s="176"/>
      <c r="D320" s="174"/>
    </row>
    <row r="321" spans="1:4" x14ac:dyDescent="0.45">
      <c r="A321" s="1">
        <v>45612</v>
      </c>
      <c r="B321" s="2">
        <v>6</v>
      </c>
      <c r="C321" s="176"/>
      <c r="D321" s="174"/>
    </row>
    <row r="322" spans="1:4" x14ac:dyDescent="0.45">
      <c r="A322" s="1">
        <v>45613</v>
      </c>
      <c r="B322" s="2">
        <v>6</v>
      </c>
      <c r="C322" s="176"/>
      <c r="D322" s="174"/>
    </row>
    <row r="323" spans="1:4" x14ac:dyDescent="0.45">
      <c r="A323" s="1">
        <v>45614</v>
      </c>
      <c r="B323" s="2">
        <v>4</v>
      </c>
      <c r="C323" s="176"/>
      <c r="D323" s="174"/>
    </row>
    <row r="324" spans="1:4" x14ac:dyDescent="0.45">
      <c r="A324" s="1">
        <v>45615</v>
      </c>
      <c r="B324" s="2">
        <v>8</v>
      </c>
      <c r="C324" s="176"/>
      <c r="D324" s="174"/>
    </row>
    <row r="325" spans="1:4" x14ac:dyDescent="0.45">
      <c r="A325" s="1">
        <v>45616</v>
      </c>
      <c r="B325" s="2">
        <v>6</v>
      </c>
      <c r="C325" s="176"/>
      <c r="D325" s="174"/>
    </row>
    <row r="326" spans="1:4" x14ac:dyDescent="0.45">
      <c r="A326" s="1">
        <v>45617</v>
      </c>
      <c r="B326" s="2">
        <v>4</v>
      </c>
      <c r="C326" s="176"/>
      <c r="D326" s="174"/>
    </row>
    <row r="327" spans="1:4" x14ac:dyDescent="0.45">
      <c r="A327" s="1">
        <v>45618</v>
      </c>
      <c r="B327" s="2">
        <v>4</v>
      </c>
      <c r="C327" s="176"/>
      <c r="D327" s="174"/>
    </row>
    <row r="328" spans="1:4" x14ac:dyDescent="0.45">
      <c r="A328" s="1">
        <v>45619</v>
      </c>
      <c r="B328" s="2">
        <v>6</v>
      </c>
      <c r="C328" s="176"/>
      <c r="D328" s="174"/>
    </row>
    <row r="329" spans="1:4" x14ac:dyDescent="0.45">
      <c r="A329" s="1">
        <v>45620</v>
      </c>
      <c r="B329" s="2">
        <v>8</v>
      </c>
      <c r="C329" s="176"/>
      <c r="D329" s="174"/>
    </row>
    <row r="330" spans="1:4" x14ac:dyDescent="0.45">
      <c r="A330" s="1">
        <v>45621</v>
      </c>
      <c r="B330" s="2">
        <v>4</v>
      </c>
      <c r="C330" s="176"/>
      <c r="D330" s="174"/>
    </row>
    <row r="331" spans="1:4" x14ac:dyDescent="0.45">
      <c r="A331" s="1">
        <v>45622</v>
      </c>
      <c r="B331" s="2">
        <v>6</v>
      </c>
      <c r="C331" s="176"/>
      <c r="D331" s="174"/>
    </row>
    <row r="332" spans="1:4" x14ac:dyDescent="0.45">
      <c r="A332" s="1">
        <v>45623</v>
      </c>
      <c r="B332" s="2">
        <v>6</v>
      </c>
      <c r="C332" s="176"/>
      <c r="D332" s="174"/>
    </row>
    <row r="333" spans="1:4" x14ac:dyDescent="0.45">
      <c r="A333" s="1">
        <v>45624</v>
      </c>
      <c r="B333" s="2">
        <v>2</v>
      </c>
      <c r="C333" s="176"/>
      <c r="D333" s="174"/>
    </row>
    <row r="334" spans="1:4" x14ac:dyDescent="0.45">
      <c r="A334" s="1">
        <v>45625</v>
      </c>
      <c r="B334" s="2">
        <v>6</v>
      </c>
      <c r="C334" s="176"/>
      <c r="D334" s="174"/>
    </row>
    <row r="335" spans="1:4" x14ac:dyDescent="0.45">
      <c r="A335" s="1">
        <v>45626</v>
      </c>
      <c r="B335" s="2">
        <v>6</v>
      </c>
      <c r="C335" s="150"/>
      <c r="D335" s="174"/>
    </row>
    <row r="336" spans="1:4" x14ac:dyDescent="0.45">
      <c r="A336" s="1">
        <v>45627</v>
      </c>
      <c r="B336" s="2">
        <v>6</v>
      </c>
      <c r="C336" s="175">
        <f>AVERAGE(B336:B366)</f>
        <v>4.709677419354839</v>
      </c>
      <c r="D336" s="174"/>
    </row>
    <row r="337" spans="1:4" x14ac:dyDescent="0.45">
      <c r="A337" s="1">
        <v>45628</v>
      </c>
      <c r="B337" s="2">
        <v>4</v>
      </c>
      <c r="C337" s="176"/>
      <c r="D337" s="174"/>
    </row>
    <row r="338" spans="1:4" x14ac:dyDescent="0.45">
      <c r="A338" s="1">
        <v>45629</v>
      </c>
      <c r="B338" s="2">
        <v>4</v>
      </c>
      <c r="C338" s="176"/>
      <c r="D338" s="174"/>
    </row>
    <row r="339" spans="1:4" x14ac:dyDescent="0.45">
      <c r="A339" s="1">
        <v>45630</v>
      </c>
      <c r="B339" s="2">
        <v>6</v>
      </c>
      <c r="C339" s="176"/>
      <c r="D339" s="174"/>
    </row>
    <row r="340" spans="1:4" x14ac:dyDescent="0.45">
      <c r="A340" s="1">
        <v>45631</v>
      </c>
      <c r="B340" s="2">
        <v>6</v>
      </c>
      <c r="C340" s="176"/>
      <c r="D340" s="174"/>
    </row>
    <row r="341" spans="1:4" x14ac:dyDescent="0.45">
      <c r="A341" s="1">
        <v>45632</v>
      </c>
      <c r="B341" s="2">
        <v>6</v>
      </c>
      <c r="C341" s="176"/>
      <c r="D341" s="174"/>
    </row>
    <row r="342" spans="1:4" x14ac:dyDescent="0.45">
      <c r="A342" s="1">
        <v>45633</v>
      </c>
      <c r="B342" s="2">
        <v>6</v>
      </c>
      <c r="C342" s="176"/>
      <c r="D342" s="174"/>
    </row>
    <row r="343" spans="1:4" x14ac:dyDescent="0.45">
      <c r="A343" s="1">
        <v>45634</v>
      </c>
      <c r="B343" s="2">
        <v>4</v>
      </c>
      <c r="C343" s="176"/>
      <c r="D343" s="174"/>
    </row>
    <row r="344" spans="1:4" x14ac:dyDescent="0.45">
      <c r="A344" s="1">
        <v>45635</v>
      </c>
      <c r="B344" s="2">
        <v>4</v>
      </c>
      <c r="C344" s="176"/>
      <c r="D344" s="174"/>
    </row>
    <row r="345" spans="1:4" x14ac:dyDescent="0.45">
      <c r="A345" s="1">
        <v>45636</v>
      </c>
      <c r="B345" s="2">
        <v>4</v>
      </c>
      <c r="C345" s="176"/>
      <c r="D345" s="174"/>
    </row>
    <row r="346" spans="1:4" x14ac:dyDescent="0.45">
      <c r="A346" s="1">
        <v>45637</v>
      </c>
      <c r="B346" s="2">
        <v>4</v>
      </c>
      <c r="C346" s="176"/>
      <c r="D346" s="174"/>
    </row>
    <row r="347" spans="1:4" x14ac:dyDescent="0.45">
      <c r="A347" s="1">
        <v>45638</v>
      </c>
      <c r="B347" s="2">
        <v>6</v>
      </c>
      <c r="C347" s="176"/>
      <c r="D347" s="174"/>
    </row>
    <row r="348" spans="1:4" x14ac:dyDescent="0.45">
      <c r="A348" s="1">
        <v>45639</v>
      </c>
      <c r="B348" s="2">
        <v>4</v>
      </c>
      <c r="C348" s="176"/>
      <c r="D348" s="174"/>
    </row>
    <row r="349" spans="1:4" x14ac:dyDescent="0.45">
      <c r="A349" s="1">
        <v>45640</v>
      </c>
      <c r="B349" s="2">
        <v>6</v>
      </c>
      <c r="C349" s="176"/>
      <c r="D349" s="174"/>
    </row>
    <row r="350" spans="1:4" x14ac:dyDescent="0.45">
      <c r="A350" s="1">
        <v>45641</v>
      </c>
      <c r="B350" s="2">
        <v>4</v>
      </c>
      <c r="C350" s="176"/>
      <c r="D350" s="174"/>
    </row>
    <row r="351" spans="1:4" x14ac:dyDescent="0.45">
      <c r="A351" s="1">
        <v>45642</v>
      </c>
      <c r="B351" s="2">
        <v>4</v>
      </c>
      <c r="C351" s="176"/>
      <c r="D351" s="174"/>
    </row>
    <row r="352" spans="1:4" x14ac:dyDescent="0.45">
      <c r="A352" s="1">
        <v>45643</v>
      </c>
      <c r="B352" s="2">
        <v>2</v>
      </c>
      <c r="C352" s="176"/>
      <c r="D352" s="174"/>
    </row>
    <row r="353" spans="1:4" x14ac:dyDescent="0.45">
      <c r="A353" s="1">
        <v>45644</v>
      </c>
      <c r="B353" s="2">
        <v>4</v>
      </c>
      <c r="C353" s="176"/>
      <c r="D353" s="174"/>
    </row>
    <row r="354" spans="1:4" x14ac:dyDescent="0.45">
      <c r="A354" s="1">
        <v>45645</v>
      </c>
      <c r="B354" s="2">
        <v>2</v>
      </c>
      <c r="C354" s="176"/>
      <c r="D354" s="174"/>
    </row>
    <row r="355" spans="1:4" x14ac:dyDescent="0.45">
      <c r="A355" s="1">
        <v>45646</v>
      </c>
      <c r="B355" s="2">
        <v>4</v>
      </c>
      <c r="C355" s="176"/>
      <c r="D355" s="174"/>
    </row>
    <row r="356" spans="1:4" x14ac:dyDescent="0.45">
      <c r="A356" s="1">
        <v>45647</v>
      </c>
      <c r="B356" s="2">
        <v>4</v>
      </c>
      <c r="C356" s="176"/>
      <c r="D356" s="174"/>
    </row>
    <row r="357" spans="1:4" x14ac:dyDescent="0.45">
      <c r="A357" s="1">
        <v>45648</v>
      </c>
      <c r="B357" s="2">
        <v>4</v>
      </c>
      <c r="C357" s="176"/>
      <c r="D357" s="174"/>
    </row>
    <row r="358" spans="1:4" x14ac:dyDescent="0.45">
      <c r="A358" s="1">
        <v>45649</v>
      </c>
      <c r="B358" s="2">
        <v>4</v>
      </c>
      <c r="C358" s="176"/>
      <c r="D358" s="174"/>
    </row>
    <row r="359" spans="1:4" x14ac:dyDescent="0.45">
      <c r="A359" s="1">
        <v>45650</v>
      </c>
      <c r="B359" s="2">
        <v>10</v>
      </c>
      <c r="C359" s="176"/>
      <c r="D359" s="174"/>
    </row>
    <row r="360" spans="1:4" x14ac:dyDescent="0.45">
      <c r="A360" s="1">
        <v>45651</v>
      </c>
      <c r="B360" s="2">
        <v>6</v>
      </c>
      <c r="C360" s="176"/>
      <c r="D360" s="174"/>
    </row>
    <row r="361" spans="1:4" x14ac:dyDescent="0.45">
      <c r="A361" s="1">
        <v>45652</v>
      </c>
      <c r="B361" s="2">
        <v>4</v>
      </c>
      <c r="C361" s="176"/>
      <c r="D361" s="174"/>
    </row>
    <row r="362" spans="1:4" x14ac:dyDescent="0.45">
      <c r="A362" s="1">
        <v>45653</v>
      </c>
      <c r="B362" s="2">
        <v>4</v>
      </c>
      <c r="C362" s="176"/>
      <c r="D362" s="174"/>
    </row>
    <row r="363" spans="1:4" x14ac:dyDescent="0.45">
      <c r="A363" s="1">
        <v>45654</v>
      </c>
      <c r="B363" s="2">
        <v>4</v>
      </c>
      <c r="C363" s="176"/>
      <c r="D363" s="174"/>
    </row>
    <row r="364" spans="1:4" x14ac:dyDescent="0.45">
      <c r="A364" s="1">
        <v>45655</v>
      </c>
      <c r="B364" s="2">
        <v>6</v>
      </c>
      <c r="C364" s="176"/>
      <c r="D364" s="174"/>
    </row>
    <row r="365" spans="1:4" x14ac:dyDescent="0.45">
      <c r="A365" s="1">
        <v>45656</v>
      </c>
      <c r="B365" s="2">
        <v>4</v>
      </c>
      <c r="C365" s="176"/>
      <c r="D365" s="174"/>
    </row>
    <row r="366" spans="1:4" x14ac:dyDescent="0.45">
      <c r="A366" s="1">
        <v>45657</v>
      </c>
      <c r="B366" s="2">
        <v>6</v>
      </c>
      <c r="C366" s="150"/>
      <c r="D366" s="174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127</v>
      </c>
      <c r="B2" s="33" t="s">
        <v>26</v>
      </c>
      <c r="C2" s="33" t="s">
        <v>27</v>
      </c>
      <c r="D2" s="33" t="s">
        <v>30</v>
      </c>
      <c r="E2" s="33" t="s">
        <v>320</v>
      </c>
      <c r="G2" s="33" t="s">
        <v>26</v>
      </c>
      <c r="H2" s="33" t="s">
        <v>27</v>
      </c>
      <c r="I2" s="33" t="s">
        <v>30</v>
      </c>
      <c r="J2" s="33" t="s">
        <v>320</v>
      </c>
      <c r="L2" s="43" t="s">
        <v>30</v>
      </c>
      <c r="M2" s="43" t="s">
        <v>320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337</v>
      </c>
      <c r="G3" s="32" t="s">
        <v>185</v>
      </c>
      <c r="H3" s="32">
        <v>4.5</v>
      </c>
      <c r="I3" s="32" t="s">
        <v>42</v>
      </c>
      <c r="J3" s="32" t="s">
        <v>342</v>
      </c>
      <c r="L3" s="43">
        <v>0</v>
      </c>
      <c r="M3" s="43" t="s">
        <v>321</v>
      </c>
      <c r="N3" s="31" t="s">
        <v>329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338</v>
      </c>
      <c r="G4" s="32" t="s">
        <v>217</v>
      </c>
      <c r="H4" s="32">
        <v>4.4000000000000004</v>
      </c>
      <c r="I4" s="32" t="s">
        <v>42</v>
      </c>
      <c r="J4" s="32" t="s">
        <v>343</v>
      </c>
      <c r="L4" s="43">
        <v>1</v>
      </c>
      <c r="M4" s="43" t="s">
        <v>322</v>
      </c>
      <c r="N4" s="31" t="s">
        <v>330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189</v>
      </c>
      <c r="G5" s="32" t="s">
        <v>193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323</v>
      </c>
      <c r="N5" s="31" t="s">
        <v>331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189</v>
      </c>
      <c r="G6" s="32" t="s">
        <v>45</v>
      </c>
      <c r="H6" s="32">
        <v>4.3099999999999996</v>
      </c>
      <c r="I6" s="32" t="s">
        <v>42</v>
      </c>
      <c r="J6" s="32" t="s">
        <v>343</v>
      </c>
      <c r="L6" s="43">
        <v>3</v>
      </c>
      <c r="M6" s="43" t="s">
        <v>324</v>
      </c>
      <c r="N6" s="31" t="s">
        <v>332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338</v>
      </c>
      <c r="G7" s="32" t="s">
        <v>219</v>
      </c>
      <c r="H7" s="32">
        <v>4.29</v>
      </c>
      <c r="I7" s="32" t="s">
        <v>42</v>
      </c>
      <c r="J7" s="32" t="s">
        <v>343</v>
      </c>
      <c r="L7" s="43">
        <v>4</v>
      </c>
      <c r="M7" s="43" t="s">
        <v>325</v>
      </c>
      <c r="N7" s="31" t="s">
        <v>333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347</v>
      </c>
      <c r="G8" s="32" t="s">
        <v>49</v>
      </c>
      <c r="H8" s="32">
        <v>4.28</v>
      </c>
      <c r="I8" s="32" t="s">
        <v>54</v>
      </c>
      <c r="J8" s="32" t="s">
        <v>344</v>
      </c>
      <c r="L8" s="43">
        <v>5</v>
      </c>
      <c r="M8" s="43" t="s">
        <v>326</v>
      </c>
      <c r="N8" s="31" t="s">
        <v>334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347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327</v>
      </c>
      <c r="N9" s="31" t="s">
        <v>335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340</v>
      </c>
      <c r="G10" s="32" t="s">
        <v>47</v>
      </c>
      <c r="H10" s="32">
        <v>4.1500000000000004</v>
      </c>
      <c r="I10" s="32" t="s">
        <v>42</v>
      </c>
      <c r="J10" s="32" t="s">
        <v>343</v>
      </c>
      <c r="L10" s="43">
        <v>7</v>
      </c>
      <c r="M10" s="43" t="s">
        <v>328</v>
      </c>
      <c r="N10" s="31" t="s">
        <v>336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339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348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341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345</v>
      </c>
      <c r="M14" s="37" t="s">
        <v>30</v>
      </c>
      <c r="N14" s="37" t="s">
        <v>349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346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350</v>
      </c>
      <c r="K19" s="143" t="s">
        <v>351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13" workbookViewId="0">
      <selection activeCell="K3" sqref="K3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5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81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5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82"/>
      <c r="I4" s="43">
        <v>2275</v>
      </c>
      <c r="J4" s="41" t="s">
        <v>137</v>
      </c>
      <c r="K4" s="41" t="s">
        <v>146</v>
      </c>
      <c r="L4" s="41" t="s">
        <v>151</v>
      </c>
    </row>
    <row r="5" spans="1:15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82"/>
      <c r="I5" s="43">
        <v>2275</v>
      </c>
      <c r="J5" s="41" t="s">
        <v>138</v>
      </c>
      <c r="K5" s="41" t="s">
        <v>146</v>
      </c>
      <c r="L5" s="41" t="s">
        <v>152</v>
      </c>
    </row>
    <row r="6" spans="1:15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82"/>
      <c r="I6" s="43">
        <v>2275</v>
      </c>
      <c r="J6" s="41" t="s">
        <v>139</v>
      </c>
      <c r="K6" s="41" t="s">
        <v>142</v>
      </c>
      <c r="L6" s="41" t="s">
        <v>151</v>
      </c>
    </row>
    <row r="7" spans="1:15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82"/>
      <c r="I7" s="43">
        <v>2275</v>
      </c>
      <c r="J7" s="41" t="s">
        <v>139</v>
      </c>
      <c r="K7" s="41" t="s">
        <v>142</v>
      </c>
      <c r="L7" s="41" t="s">
        <v>152</v>
      </c>
    </row>
    <row r="8" spans="1:15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139" t="s">
        <v>119</v>
      </c>
      <c r="G8" s="41">
        <v>7564</v>
      </c>
      <c r="H8" s="182"/>
      <c r="I8" s="43">
        <v>2275</v>
      </c>
      <c r="J8" s="41" t="s">
        <v>143</v>
      </c>
      <c r="K8" s="41" t="s">
        <v>142</v>
      </c>
      <c r="L8" s="47" t="s">
        <v>154</v>
      </c>
      <c r="N8" t="s">
        <v>117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8" t="s">
        <v>120</v>
      </c>
      <c r="G9" s="41">
        <v>6355</v>
      </c>
      <c r="H9" s="182"/>
      <c r="I9" s="43">
        <v>2275</v>
      </c>
      <c r="J9" s="41" t="s">
        <v>144</v>
      </c>
      <c r="K9" s="41" t="s">
        <v>142</v>
      </c>
      <c r="L9" s="41" t="s">
        <v>153</v>
      </c>
      <c r="N9" s="140" t="s">
        <v>118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82"/>
      <c r="I10" s="43">
        <v>2360</v>
      </c>
      <c r="J10" s="41" t="s">
        <v>139</v>
      </c>
      <c r="K10" s="41" t="s">
        <v>145</v>
      </c>
      <c r="L10" s="41" t="s">
        <v>155</v>
      </c>
      <c r="N10" s="140" t="s">
        <v>119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82"/>
      <c r="I11" s="43">
        <v>2275</v>
      </c>
      <c r="J11" s="41" t="s">
        <v>136</v>
      </c>
      <c r="K11" s="41" t="s">
        <v>146</v>
      </c>
      <c r="L11" s="41" t="s">
        <v>152</v>
      </c>
      <c r="N11" s="140" t="s">
        <v>120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82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5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49" t="s">
        <v>120</v>
      </c>
      <c r="G13" s="41">
        <v>8650</v>
      </c>
      <c r="H13" s="182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5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49" t="s">
        <v>120</v>
      </c>
      <c r="G14" s="41">
        <v>7565</v>
      </c>
      <c r="H14" s="182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5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49" t="s">
        <v>120</v>
      </c>
      <c r="G15" s="41">
        <v>9218</v>
      </c>
      <c r="H15" s="182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5" x14ac:dyDescent="0.5">
      <c r="A16" s="41">
        <v>14</v>
      </c>
      <c r="B16" s="44">
        <v>45776</v>
      </c>
      <c r="C16" s="37" t="s">
        <v>116</v>
      </c>
      <c r="D16" s="37" t="s">
        <v>115</v>
      </c>
      <c r="E16" s="41" t="s">
        <v>125</v>
      </c>
      <c r="F16" s="49" t="s">
        <v>120</v>
      </c>
      <c r="G16" s="41">
        <v>7166</v>
      </c>
      <c r="H16" s="183"/>
      <c r="I16" s="43">
        <v>2275</v>
      </c>
      <c r="J16" s="41" t="s">
        <v>139</v>
      </c>
      <c r="K16" s="41" t="s">
        <v>146</v>
      </c>
      <c r="L16" s="41" t="s">
        <v>221</v>
      </c>
    </row>
    <row r="17" spans="1:12" x14ac:dyDescent="0.5">
      <c r="A17" s="41">
        <v>15</v>
      </c>
      <c r="B17" s="44">
        <v>45871</v>
      </c>
      <c r="C17" s="37" t="s">
        <v>115</v>
      </c>
      <c r="D17" s="37" t="s">
        <v>116</v>
      </c>
      <c r="E17" s="41" t="s">
        <v>124</v>
      </c>
      <c r="F17" s="139" t="s">
        <v>119</v>
      </c>
      <c r="G17" s="41">
        <v>7987</v>
      </c>
      <c r="H17" s="138"/>
      <c r="I17" s="43">
        <v>2275</v>
      </c>
      <c r="J17" s="41" t="s">
        <v>134</v>
      </c>
      <c r="K17" s="41" t="s">
        <v>142</v>
      </c>
      <c r="L17" s="47" t="s">
        <v>316</v>
      </c>
    </row>
    <row r="18" spans="1:12" x14ac:dyDescent="0.5">
      <c r="A18" s="43"/>
      <c r="B18" s="180" t="s">
        <v>122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279</v>
      </c>
      <c r="B1" s="130" t="s">
        <v>280</v>
      </c>
      <c r="C1" s="130" t="s">
        <v>281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273</v>
      </c>
      <c r="B2" s="128">
        <v>4</v>
      </c>
      <c r="C2" s="128">
        <v>10</v>
      </c>
      <c r="D2" s="128">
        <f>B2*C2</f>
        <v>40</v>
      </c>
      <c r="E2" s="189"/>
      <c r="F2" s="197" t="s">
        <v>160</v>
      </c>
      <c r="G2" s="197"/>
      <c r="H2" s="189"/>
      <c r="I2" s="189"/>
      <c r="J2" s="187"/>
      <c r="K2" s="188"/>
    </row>
    <row r="3" spans="1:24" x14ac:dyDescent="0.5">
      <c r="A3" s="131" t="s">
        <v>274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278</v>
      </c>
      <c r="K3" s="135" t="s">
        <v>160</v>
      </c>
      <c r="L3" s="137" t="s">
        <v>280</v>
      </c>
      <c r="M3" s="137" t="s">
        <v>295</v>
      </c>
      <c r="N3" s="137"/>
    </row>
    <row r="4" spans="1:24" x14ac:dyDescent="0.5">
      <c r="A4" s="131" t="s">
        <v>275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276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272</v>
      </c>
      <c r="B6" s="128">
        <v>3</v>
      </c>
      <c r="C6" s="128">
        <v>9</v>
      </c>
      <c r="D6" s="128">
        <f t="shared" si="0"/>
        <v>27</v>
      </c>
      <c r="E6" s="189"/>
      <c r="F6" s="203" t="s">
        <v>161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277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282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283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284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285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224</v>
      </c>
      <c r="B1" s="82" t="s">
        <v>230</v>
      </c>
      <c r="C1" s="83" t="s">
        <v>233</v>
      </c>
      <c r="D1" s="83" t="s">
        <v>249</v>
      </c>
      <c r="E1" s="83"/>
      <c r="F1" s="83"/>
      <c r="G1" s="112"/>
    </row>
    <row r="2" spans="1:7" x14ac:dyDescent="0.5">
      <c r="A2" s="208"/>
      <c r="B2" s="84" t="s">
        <v>231</v>
      </c>
      <c r="C2" s="85" t="s">
        <v>255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232</v>
      </c>
      <c r="C3" s="87" t="s">
        <v>190</v>
      </c>
      <c r="D3" s="87"/>
      <c r="E3" s="87"/>
      <c r="F3" s="87"/>
      <c r="G3" s="114"/>
    </row>
    <row r="4" spans="1:7" x14ac:dyDescent="0.5">
      <c r="A4" s="210" t="s">
        <v>183</v>
      </c>
      <c r="B4" s="88" t="s">
        <v>234</v>
      </c>
      <c r="C4" s="89" t="s">
        <v>235</v>
      </c>
      <c r="D4" s="89" t="s">
        <v>260</v>
      </c>
      <c r="E4" s="89"/>
      <c r="F4" s="89"/>
      <c r="G4" s="115"/>
    </row>
    <row r="5" spans="1:7" x14ac:dyDescent="0.5">
      <c r="A5" s="211"/>
      <c r="B5" s="90" t="s">
        <v>250</v>
      </c>
      <c r="C5" s="91" t="s">
        <v>252</v>
      </c>
      <c r="D5" s="91" t="s">
        <v>261</v>
      </c>
      <c r="E5" s="91"/>
      <c r="F5" s="91"/>
      <c r="G5" s="116"/>
    </row>
    <row r="6" spans="1:7" ht="14.7" thickBot="1" x14ac:dyDescent="0.55000000000000004">
      <c r="A6" s="212"/>
      <c r="B6" s="92" t="s">
        <v>264</v>
      </c>
      <c r="C6" s="93" t="s">
        <v>265</v>
      </c>
      <c r="D6" s="93"/>
      <c r="E6" s="93"/>
      <c r="F6" s="93"/>
      <c r="G6" s="117"/>
    </row>
    <row r="7" spans="1:7" x14ac:dyDescent="0.5">
      <c r="A7" s="213" t="s">
        <v>225</v>
      </c>
      <c r="B7" s="94" t="s">
        <v>236</v>
      </c>
      <c r="C7" s="95" t="s">
        <v>248</v>
      </c>
      <c r="D7" s="95"/>
      <c r="E7" s="95"/>
      <c r="F7" s="95"/>
      <c r="G7" s="118"/>
    </row>
    <row r="8" spans="1:7" x14ac:dyDescent="0.5">
      <c r="A8" s="214"/>
      <c r="B8" s="96" t="s">
        <v>240</v>
      </c>
      <c r="C8" s="97" t="s">
        <v>259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243</v>
      </c>
      <c r="C9" s="99"/>
      <c r="D9" s="99"/>
      <c r="E9" s="99"/>
      <c r="F9" s="99"/>
      <c r="G9" s="120"/>
    </row>
    <row r="10" spans="1:7" x14ac:dyDescent="0.5">
      <c r="A10" s="216" t="s">
        <v>226</v>
      </c>
      <c r="B10" s="100" t="s">
        <v>237</v>
      </c>
      <c r="C10" s="101" t="s">
        <v>238</v>
      </c>
      <c r="D10" s="101" t="s">
        <v>253</v>
      </c>
      <c r="E10" s="101"/>
      <c r="F10" s="101"/>
      <c r="G10" s="121"/>
    </row>
    <row r="11" spans="1:7" ht="14.7" thickBot="1" x14ac:dyDescent="0.55000000000000004">
      <c r="A11" s="217"/>
      <c r="B11" s="102" t="s">
        <v>188</v>
      </c>
      <c r="C11" s="103" t="s">
        <v>251</v>
      </c>
      <c r="D11" s="103" t="s">
        <v>258</v>
      </c>
      <c r="E11" s="103"/>
      <c r="F11" s="103"/>
      <c r="G11" s="122"/>
    </row>
    <row r="12" spans="1:7" ht="28.7" x14ac:dyDescent="0.5">
      <c r="A12" s="218" t="s">
        <v>227</v>
      </c>
      <c r="B12" s="104" t="s">
        <v>239</v>
      </c>
      <c r="C12" s="105" t="s">
        <v>254</v>
      </c>
      <c r="D12" s="105" t="s">
        <v>256</v>
      </c>
      <c r="E12" s="105"/>
      <c r="F12" s="105"/>
      <c r="G12" s="123"/>
    </row>
    <row r="13" spans="1:7" ht="14.7" thickBot="1" x14ac:dyDescent="0.55000000000000004">
      <c r="A13" s="219"/>
      <c r="B13" s="106" t="s">
        <v>257</v>
      </c>
      <c r="C13" s="107" t="s">
        <v>263</v>
      </c>
      <c r="D13" s="107"/>
      <c r="E13" s="107"/>
      <c r="F13" s="107"/>
      <c r="G13" s="124"/>
    </row>
    <row r="14" spans="1:7" ht="29" thickBot="1" x14ac:dyDescent="0.55000000000000004">
      <c r="A14" s="80" t="s">
        <v>228</v>
      </c>
      <c r="B14" s="108" t="s">
        <v>241</v>
      </c>
      <c r="C14" s="109" t="s">
        <v>242</v>
      </c>
      <c r="D14" s="109" t="s">
        <v>244</v>
      </c>
      <c r="E14" s="109" t="s">
        <v>245</v>
      </c>
      <c r="F14" s="109" t="s">
        <v>262</v>
      </c>
      <c r="G14" s="125"/>
    </row>
    <row r="15" spans="1:7" ht="29" thickBot="1" x14ac:dyDescent="0.55000000000000004">
      <c r="A15" s="81" t="s">
        <v>229</v>
      </c>
      <c r="B15" s="110" t="s">
        <v>246</v>
      </c>
      <c r="C15" s="110" t="s">
        <v>247</v>
      </c>
      <c r="D15" s="110"/>
      <c r="E15" s="110"/>
      <c r="F15" s="110"/>
      <c r="G15" s="126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2025-07-25T05:03:36Z</dcterms:modified>
</cp:coreProperties>
</file>