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5F72CD58-A4D0-4780-8E9F-730667918D6A}" xr6:coauthVersionLast="47" xr6:coauthVersionMax="47" xr10:uidLastSave="{00000000-0000-0000-0000-000000000000}"/>
  <bookViews>
    <workbookView xWindow="1125" yWindow="1125" windowWidth="28800" windowHeight="15435" xr2:uid="{00000000-000D-0000-FFFF-FFFF00000000}"/>
  </bookViews>
  <sheets>
    <sheet name="Blount Cert Sal Sch 22-23" sheetId="1" r:id="rId1"/>
  </sheets>
  <definedNames>
    <definedName name="_xlnm.Print_Area" localSheetId="0">'Blount Cert Sal Sch 22-23'!$A$1:$Y$30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" i="1" l="1"/>
  <c r="X27" i="1"/>
  <c r="X26" i="1"/>
  <c r="X25" i="1"/>
  <c r="X24" i="1"/>
  <c r="X23" i="1"/>
  <c r="X22" i="1"/>
  <c r="X21" i="1"/>
  <c r="X20" i="1"/>
  <c r="X19" i="1"/>
  <c r="X18" i="1"/>
  <c r="X17" i="1"/>
  <c r="W5" i="1"/>
  <c r="W4" i="1"/>
  <c r="X4" i="1" s="1"/>
  <c r="R4" i="1"/>
  <c r="M4" i="1"/>
  <c r="N4" i="1" s="1"/>
  <c r="H4" i="1"/>
  <c r="C4" i="1"/>
  <c r="D4" i="1" s="1"/>
  <c r="X3" i="1"/>
  <c r="S3" i="1"/>
  <c r="N3" i="1"/>
  <c r="I3" i="1"/>
  <c r="D3" i="1"/>
  <c r="M5" i="1" l="1"/>
  <c r="C5" i="1"/>
  <c r="C6" i="1" s="1"/>
  <c r="M6" i="1"/>
  <c r="N5" i="1"/>
  <c r="W6" i="1"/>
  <c r="X5" i="1"/>
  <c r="D5" i="1"/>
  <c r="S4" i="1"/>
  <c r="R5" i="1"/>
  <c r="I4" i="1"/>
  <c r="H5" i="1"/>
  <c r="C7" i="1" l="1"/>
  <c r="D6" i="1"/>
  <c r="M7" i="1"/>
  <c r="N6" i="1"/>
  <c r="R6" i="1"/>
  <c r="S5" i="1"/>
  <c r="H6" i="1"/>
  <c r="I5" i="1"/>
  <c r="W7" i="1"/>
  <c r="X6" i="1"/>
  <c r="C8" i="1" l="1"/>
  <c r="D7" i="1"/>
  <c r="W8" i="1"/>
  <c r="X7" i="1"/>
  <c r="M8" i="1"/>
  <c r="N7" i="1"/>
  <c r="I6" i="1"/>
  <c r="H7" i="1"/>
  <c r="R7" i="1"/>
  <c r="S6" i="1"/>
  <c r="C9" i="1" l="1"/>
  <c r="D8" i="1"/>
  <c r="W9" i="1"/>
  <c r="X8" i="1"/>
  <c r="M9" i="1"/>
  <c r="N8" i="1"/>
  <c r="H8" i="1"/>
  <c r="I7" i="1"/>
  <c r="S7" i="1"/>
  <c r="R8" i="1"/>
  <c r="C10" i="1" l="1"/>
  <c r="D9" i="1"/>
  <c r="S8" i="1"/>
  <c r="R9" i="1"/>
  <c r="X9" i="1"/>
  <c r="W10" i="1"/>
  <c r="I8" i="1"/>
  <c r="H9" i="1"/>
  <c r="N9" i="1"/>
  <c r="M10" i="1"/>
  <c r="D10" i="1" l="1"/>
  <c r="C11" i="1"/>
  <c r="R10" i="1"/>
  <c r="S9" i="1"/>
  <c r="I9" i="1"/>
  <c r="H10" i="1"/>
  <c r="N10" i="1"/>
  <c r="M11" i="1"/>
  <c r="X10" i="1"/>
  <c r="W11" i="1"/>
  <c r="D11" i="1" l="1"/>
  <c r="C12" i="1"/>
  <c r="R11" i="1"/>
  <c r="S10" i="1"/>
  <c r="N11" i="1"/>
  <c r="M12" i="1"/>
  <c r="X11" i="1"/>
  <c r="W12" i="1"/>
  <c r="H11" i="1"/>
  <c r="I10" i="1"/>
  <c r="C13" i="1" l="1"/>
  <c r="D12" i="1"/>
  <c r="W13" i="1"/>
  <c r="X12" i="1"/>
  <c r="H12" i="1"/>
  <c r="I11" i="1"/>
  <c r="R12" i="1"/>
  <c r="S11" i="1"/>
  <c r="N12" i="1"/>
  <c r="M13" i="1"/>
  <c r="D13" i="1" l="1"/>
  <c r="C14" i="1"/>
  <c r="S12" i="1"/>
  <c r="R13" i="1"/>
  <c r="M14" i="1"/>
  <c r="N13" i="1"/>
  <c r="I12" i="1"/>
  <c r="H13" i="1"/>
  <c r="W14" i="1"/>
  <c r="X13" i="1"/>
  <c r="D14" i="1" l="1"/>
  <c r="C15" i="1"/>
  <c r="M15" i="1"/>
  <c r="N14" i="1"/>
  <c r="W15" i="1"/>
  <c r="X14" i="1"/>
  <c r="I13" i="1"/>
  <c r="H14" i="1"/>
  <c r="S13" i="1"/>
  <c r="R14" i="1"/>
  <c r="D15" i="1" l="1"/>
  <c r="C16" i="1"/>
  <c r="N15" i="1"/>
  <c r="M16" i="1"/>
  <c r="S14" i="1"/>
  <c r="R15" i="1"/>
  <c r="I14" i="1"/>
  <c r="H15" i="1"/>
  <c r="X15" i="1"/>
  <c r="W16" i="1"/>
  <c r="X16" i="1" s="1"/>
  <c r="D16" i="1" l="1"/>
  <c r="C17" i="1"/>
  <c r="X30" i="1"/>
  <c r="H16" i="1"/>
  <c r="I15" i="1"/>
  <c r="S15" i="1"/>
  <c r="R16" i="1"/>
  <c r="N16" i="1"/>
  <c r="M17" i="1"/>
  <c r="C18" i="1" l="1"/>
  <c r="D17" i="1"/>
  <c r="R17" i="1"/>
  <c r="S16" i="1"/>
  <c r="N17" i="1"/>
  <c r="M18" i="1"/>
  <c r="H17" i="1"/>
  <c r="I16" i="1"/>
  <c r="C19" i="1" l="1"/>
  <c r="D18" i="1"/>
  <c r="H18" i="1"/>
  <c r="I17" i="1"/>
  <c r="M19" i="1"/>
  <c r="N18" i="1"/>
  <c r="R18" i="1"/>
  <c r="S17" i="1"/>
  <c r="C20" i="1" l="1"/>
  <c r="D19" i="1"/>
  <c r="I18" i="1"/>
  <c r="H19" i="1"/>
  <c r="S18" i="1"/>
  <c r="R19" i="1"/>
  <c r="N19" i="1"/>
  <c r="M20" i="1"/>
  <c r="C21" i="1" l="1"/>
  <c r="D20" i="1"/>
  <c r="H20" i="1"/>
  <c r="I19" i="1"/>
  <c r="N20" i="1"/>
  <c r="M21" i="1"/>
  <c r="R20" i="1"/>
  <c r="S19" i="1"/>
  <c r="D21" i="1" l="1"/>
  <c r="C22" i="1"/>
  <c r="M22" i="1"/>
  <c r="N21" i="1"/>
  <c r="H21" i="1"/>
  <c r="I20" i="1"/>
  <c r="R21" i="1"/>
  <c r="S20" i="1"/>
  <c r="D22" i="1" l="1"/>
  <c r="C23" i="1"/>
  <c r="S21" i="1"/>
  <c r="R22" i="1"/>
  <c r="I21" i="1"/>
  <c r="H22" i="1"/>
  <c r="N22" i="1"/>
  <c r="M23" i="1"/>
  <c r="D23" i="1" l="1"/>
  <c r="C24" i="1"/>
  <c r="H23" i="1"/>
  <c r="I22" i="1"/>
  <c r="R23" i="1"/>
  <c r="S22" i="1"/>
  <c r="N23" i="1"/>
  <c r="M24" i="1"/>
  <c r="D24" i="1" l="1"/>
  <c r="C25" i="1"/>
  <c r="H24" i="1"/>
  <c r="I23" i="1"/>
  <c r="M25" i="1"/>
  <c r="N24" i="1"/>
  <c r="R24" i="1"/>
  <c r="S23" i="1"/>
  <c r="D25" i="1" l="1"/>
  <c r="C26" i="1"/>
  <c r="S24" i="1"/>
  <c r="R25" i="1"/>
  <c r="N25" i="1"/>
  <c r="M26" i="1"/>
  <c r="I24" i="1"/>
  <c r="H25" i="1"/>
  <c r="D26" i="1" l="1"/>
  <c r="C27" i="1"/>
  <c r="N26" i="1"/>
  <c r="M27" i="1"/>
  <c r="R26" i="1"/>
  <c r="S25" i="1"/>
  <c r="H26" i="1"/>
  <c r="I25" i="1"/>
  <c r="C28" i="1" l="1"/>
  <c r="D28" i="1" s="1"/>
  <c r="D27" i="1"/>
  <c r="H27" i="1"/>
  <c r="I26" i="1"/>
  <c r="M28" i="1"/>
  <c r="N28" i="1" s="1"/>
  <c r="N27" i="1"/>
  <c r="R27" i="1"/>
  <c r="S26" i="1"/>
  <c r="D30" i="1" l="1"/>
  <c r="S27" i="1"/>
  <c r="R28" i="1"/>
  <c r="S28" i="1" s="1"/>
  <c r="N30" i="1"/>
  <c r="I27" i="1"/>
  <c r="H28" i="1"/>
  <c r="I28" i="1" s="1"/>
  <c r="S30" i="1" l="1"/>
  <c r="I30" i="1"/>
</calcChain>
</file>

<file path=xl/sharedStrings.xml><?xml version="1.0" encoding="utf-8"?>
<sst xmlns="http://schemas.openxmlformats.org/spreadsheetml/2006/main" count="151" uniqueCount="12">
  <si>
    <t>Base =</t>
  </si>
  <si>
    <t>DEGREE</t>
  </si>
  <si>
    <t>YRS</t>
  </si>
  <si>
    <t>INDEX</t>
  </si>
  <si>
    <t>22-23 SALARY</t>
  </si>
  <si>
    <t xml:space="preserve">BA </t>
  </si>
  <si>
    <t xml:space="preserve">MA </t>
  </si>
  <si>
    <t xml:space="preserve">MS+30  </t>
  </si>
  <si>
    <t>ED.S</t>
  </si>
  <si>
    <t>ED,D</t>
  </si>
  <si>
    <t>MA</t>
  </si>
  <si>
    <t>MS+30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</si>
</sst>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1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name val="Arial"/>
      <family val="2"/>
    </font>
    <font>
      <sz val="22"/>
      <color rgb="FF00B050"/>
      <name val="Arial"/>
      <family val="2"/>
    </font>
    <font>
      <sz val="14"/>
      <color rgb="FF00B050"/>
      <name val="Arial"/>
      <family val="2"/>
    </font>
    <font>
      <sz val="14"/>
      <name val="Arial"/>
      <family val="2"/>
    </font>
    <font>
      <sz val="20"/>
      <name val="Arial"/>
      <family val="2"/>
    </font>
    <font>
      <b/>
      <sz val="12"/>
      <name val="Tribune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2"/>
      <color indexed="10"/>
      <name val="Arial"/>
      <family val="2"/>
    </font>
    <font>
      <sz val="18"/>
      <name val="Arial"/>
      <family val="2"/>
    </font>
    <font>
      <b/>
      <sz val="22"/>
      <color rgb="FF003399"/>
      <name val="Microsoft New Tai Lue"/>
      <family val="2"/>
    </font>
    <font>
      <b/>
      <sz val="18"/>
      <color rgb="FF00B050"/>
      <name val="Arial"/>
      <family val="2"/>
    </font>
    <font>
      <i/>
      <sz val="22"/>
      <name val="Arial"/>
      <family val="2"/>
    </font>
    <font>
      <b/>
      <sz val="22"/>
      <color rgb="FFFF0000"/>
      <name val="Arial"/>
      <family val="2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3" fillId="0" borderId="0" xfId="1" applyNumberFormat="1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7" fillId="2" borderId="2" xfId="0" applyNumberFormat="1" applyFont="1" applyFill="1" applyBorder="1" applyAlignment="1" applyProtection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" fillId="0" borderId="4" xfId="0" applyNumberFormat="1" applyFont="1" applyFill="1" applyBorder="1" applyAlignment="1" applyProtection="1">
      <alignment horizontal="center"/>
    </xf>
    <xf numFmtId="0" fontId="11" fillId="0" borderId="4" xfId="0" applyNumberFormat="1" applyFont="1" applyFill="1" applyBorder="1" applyAlignment="1" applyProtection="1">
      <alignment horizontal="center"/>
    </xf>
    <xf numFmtId="165" fontId="12" fillId="4" borderId="4" xfId="0" applyNumberFormat="1" applyFont="1" applyFill="1" applyBorder="1" applyAlignment="1" applyProtection="1">
      <alignment horizontal="center"/>
    </xf>
    <xf numFmtId="5" fontId="13" fillId="0" borderId="5" xfId="0" applyNumberFormat="1" applyFont="1" applyFill="1" applyBorder="1" applyAlignment="1" applyProtection="1">
      <alignment horizontal="center"/>
    </xf>
    <xf numFmtId="5" fontId="14" fillId="0" borderId="0" xfId="0" applyNumberFormat="1" applyFont="1" applyFill="1" applyBorder="1" applyAlignment="1" applyProtection="1">
      <alignment horizontal="center"/>
    </xf>
    <xf numFmtId="0" fontId="15" fillId="0" borderId="4" xfId="0" applyNumberFormat="1" applyFont="1" applyFill="1" applyBorder="1" applyAlignment="1" applyProtection="1">
      <alignment horizontal="center"/>
    </xf>
    <xf numFmtId="2" fontId="12" fillId="0" borderId="4" xfId="0" applyNumberFormat="1" applyFont="1" applyFill="1" applyBorder="1" applyAlignment="1" applyProtection="1">
      <alignment horizontal="center"/>
    </xf>
    <xf numFmtId="0" fontId="12" fillId="0" borderId="0" xfId="0" applyFont="1"/>
    <xf numFmtId="0" fontId="15" fillId="0" borderId="5" xfId="0" applyNumberFormat="1" applyFont="1" applyFill="1" applyBorder="1" applyAlignment="1" applyProtection="1">
      <alignment horizontal="center"/>
    </xf>
    <xf numFmtId="0" fontId="2" fillId="0" borderId="6" xfId="0" applyNumberFormat="1" applyFont="1" applyFill="1" applyBorder="1" applyAlignment="1" applyProtection="1">
      <alignment horizontal="center"/>
    </xf>
    <xf numFmtId="0" fontId="11" fillId="0" borderId="6" xfId="0" applyNumberFormat="1" applyFont="1" applyFill="1" applyBorder="1" applyAlignment="1" applyProtection="1">
      <alignment horizontal="center"/>
    </xf>
    <xf numFmtId="165" fontId="12" fillId="4" borderId="6" xfId="0" applyNumberFormat="1" applyFont="1" applyFill="1" applyBorder="1" applyAlignment="1" applyProtection="1">
      <alignment horizontal="center"/>
    </xf>
    <xf numFmtId="5" fontId="13" fillId="0" borderId="6" xfId="0" applyNumberFormat="1" applyFont="1" applyFill="1" applyBorder="1" applyAlignment="1" applyProtection="1">
      <alignment horizontal="center"/>
    </xf>
    <xf numFmtId="5" fontId="14" fillId="0" borderId="0" xfId="1" applyNumberFormat="1" applyFont="1" applyFill="1" applyBorder="1" applyAlignment="1" applyProtection="1">
      <alignment horizontal="center"/>
    </xf>
    <xf numFmtId="0" fontId="15" fillId="0" borderId="6" xfId="0" applyNumberFormat="1" applyFont="1" applyFill="1" applyBorder="1" applyAlignment="1" applyProtection="1">
      <alignment horizontal="center"/>
    </xf>
    <xf numFmtId="2" fontId="12" fillId="0" borderId="6" xfId="0" applyNumberFormat="1" applyFont="1" applyFill="1" applyBorder="1" applyAlignment="1" applyProtection="1">
      <alignment horizontal="center"/>
    </xf>
    <xf numFmtId="2" fontId="12" fillId="3" borderId="6" xfId="0" applyNumberFormat="1" applyFont="1" applyFill="1" applyBorder="1" applyAlignment="1" applyProtection="1">
      <alignment horizontal="center"/>
    </xf>
    <xf numFmtId="0" fontId="15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0" xfId="0" applyFont="1"/>
    <xf numFmtId="164" fontId="14" fillId="0" borderId="0" xfId="1" applyNumberFormat="1" applyFont="1" applyFill="1" applyBorder="1" applyAlignment="1" applyProtection="1">
      <alignment horizontal="center"/>
    </xf>
    <xf numFmtId="5" fontId="17" fillId="0" borderId="0" xfId="0" applyNumberFormat="1" applyFont="1"/>
    <xf numFmtId="0" fontId="1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Y35"/>
  <sheetViews>
    <sheetView tabSelected="1" view="pageBreakPreview" zoomScaleSheetLayoutView="100" workbookViewId="0"/>
  </sheetViews>
  <sheetFormatPr defaultRowHeight="28.5"/>
  <cols>
    <col min="1" max="1" width="9.09765625" style="31" bestFit="1" customWidth="1"/>
    <col min="2" max="2" width="5.69921875" style="31" bestFit="1" customWidth="1"/>
    <col min="3" max="3" width="8.09765625" style="31" customWidth="1"/>
    <col min="4" max="4" width="16.69921875" style="31" customWidth="1"/>
    <col min="5" max="5" width="10.5" bestFit="1" customWidth="1"/>
    <col min="6" max="6" width="9.5" style="31" customWidth="1"/>
    <col min="7" max="7" width="5.69921875" style="31" bestFit="1" customWidth="1"/>
    <col min="8" max="8" width="7.69921875" style="31" bestFit="1" customWidth="1"/>
    <col min="9" max="9" width="17.69921875" style="31" customWidth="1"/>
    <col min="10" max="10" width="10.5" bestFit="1" customWidth="1"/>
    <col min="11" max="11" width="13.296875" style="31" bestFit="1" customWidth="1"/>
    <col min="12" max="12" width="5.69921875" style="31" bestFit="1" customWidth="1"/>
    <col min="13" max="13" width="7.69921875" style="31" bestFit="1" customWidth="1"/>
    <col min="14" max="14" width="17.09765625" style="31" customWidth="1"/>
    <col min="15" max="15" width="10.5" bestFit="1" customWidth="1"/>
    <col min="16" max="16" width="9.5" style="31" customWidth="1"/>
    <col min="17" max="17" width="5.69921875" style="31" bestFit="1" customWidth="1"/>
    <col min="18" max="18" width="7.69921875" style="31" bestFit="1" customWidth="1"/>
    <col min="19" max="19" width="17.09765625" style="31" customWidth="1"/>
    <col min="20" max="20" width="11.296875" customWidth="1"/>
    <col min="21" max="21" width="9.5" style="31" bestFit="1" customWidth="1"/>
    <col min="22" max="22" width="5.69921875" style="31" bestFit="1" customWidth="1"/>
    <col min="23" max="23" width="7.69921875" style="31" bestFit="1" customWidth="1"/>
    <col min="24" max="24" width="17.5" style="34" customWidth="1"/>
    <col min="25" max="25" width="10.5" bestFit="1" customWidth="1"/>
    <col min="26" max="26" width="13.8984375" customWidth="1"/>
  </cols>
  <sheetData>
    <row r="1" spans="1:25" ht="27.75" thickBot="1">
      <c r="A1" s="1" t="s">
        <v>0</v>
      </c>
      <c r="B1" s="1"/>
      <c r="C1" s="1"/>
      <c r="D1" s="2">
        <v>38690</v>
      </c>
      <c r="E1" s="3"/>
      <c r="F1" s="2"/>
      <c r="G1" s="1"/>
      <c r="H1" s="1"/>
      <c r="I1" s="1"/>
      <c r="J1" s="4"/>
      <c r="K1" s="1"/>
      <c r="L1" s="1"/>
      <c r="M1" s="1"/>
      <c r="N1" s="1"/>
      <c r="O1" s="4"/>
      <c r="P1" s="1"/>
      <c r="Q1" s="1"/>
      <c r="R1" s="1"/>
      <c r="S1" s="1"/>
      <c r="T1" s="4"/>
      <c r="U1" s="1"/>
      <c r="V1" s="1"/>
      <c r="W1" s="1"/>
      <c r="X1" s="5"/>
    </row>
    <row r="2" spans="1:25" s="11" customFormat="1" ht="53.45" customHeight="1" thickBot="1">
      <c r="A2" s="6" t="s">
        <v>1</v>
      </c>
      <c r="B2" s="7" t="s">
        <v>2</v>
      </c>
      <c r="C2" s="7" t="s">
        <v>3</v>
      </c>
      <c r="D2" s="8" t="s">
        <v>4</v>
      </c>
      <c r="E2" s="9"/>
      <c r="F2" s="6" t="s">
        <v>1</v>
      </c>
      <c r="G2" s="7" t="s">
        <v>2</v>
      </c>
      <c r="H2" s="7" t="s">
        <v>3</v>
      </c>
      <c r="I2" s="8" t="s">
        <v>4</v>
      </c>
      <c r="J2" s="10"/>
      <c r="K2" s="6" t="s">
        <v>1</v>
      </c>
      <c r="L2" s="7" t="s">
        <v>2</v>
      </c>
      <c r="M2" s="7" t="s">
        <v>3</v>
      </c>
      <c r="N2" s="8" t="s">
        <v>4</v>
      </c>
      <c r="O2" s="10"/>
      <c r="P2" s="6" t="s">
        <v>1</v>
      </c>
      <c r="Q2" s="7" t="s">
        <v>2</v>
      </c>
      <c r="R2" s="7" t="s">
        <v>3</v>
      </c>
      <c r="S2" s="8" t="s">
        <v>4</v>
      </c>
      <c r="T2" s="10"/>
      <c r="U2" s="6" t="s">
        <v>1</v>
      </c>
      <c r="V2" s="7" t="s">
        <v>2</v>
      </c>
      <c r="W2" s="7" t="s">
        <v>3</v>
      </c>
      <c r="X2" s="8" t="s">
        <v>4</v>
      </c>
    </row>
    <row r="3" spans="1:25" ht="45" customHeight="1">
      <c r="A3" s="12" t="s">
        <v>5</v>
      </c>
      <c r="B3" s="13">
        <v>0</v>
      </c>
      <c r="C3" s="14">
        <v>1.0549999999999999</v>
      </c>
      <c r="D3" s="15">
        <f>+$D$1*C3</f>
        <v>40817.949999999997</v>
      </c>
      <c r="E3" s="16"/>
      <c r="F3" s="17" t="s">
        <v>6</v>
      </c>
      <c r="G3" s="13">
        <v>0</v>
      </c>
      <c r="H3" s="18">
        <v>1.159</v>
      </c>
      <c r="I3" s="15">
        <f>+$D$1*H3</f>
        <v>44841.71</v>
      </c>
      <c r="J3" s="19"/>
      <c r="K3" s="20" t="s">
        <v>7</v>
      </c>
      <c r="L3" s="13">
        <v>0</v>
      </c>
      <c r="M3" s="18">
        <v>1.21102</v>
      </c>
      <c r="N3" s="15">
        <f>+$D$1*M3</f>
        <v>46854.363799999999</v>
      </c>
      <c r="O3" s="19"/>
      <c r="P3" s="17" t="s">
        <v>8</v>
      </c>
      <c r="Q3" s="13">
        <v>0</v>
      </c>
      <c r="R3" s="18">
        <v>1.2629999999999999</v>
      </c>
      <c r="S3" s="15">
        <f>+$D$1*R3</f>
        <v>48865.469999999994</v>
      </c>
      <c r="T3" s="19"/>
      <c r="U3" s="17" t="s">
        <v>9</v>
      </c>
      <c r="V3" s="13">
        <v>0</v>
      </c>
      <c r="W3" s="18">
        <v>1.34</v>
      </c>
      <c r="X3" s="15">
        <f>+$D$1*W3</f>
        <v>51844.600000000006</v>
      </c>
    </row>
    <row r="4" spans="1:25" ht="45" customHeight="1">
      <c r="A4" s="21" t="s">
        <v>5</v>
      </c>
      <c r="B4" s="22">
        <v>1</v>
      </c>
      <c r="C4" s="23">
        <f>+C3+0.02</f>
        <v>1.075</v>
      </c>
      <c r="D4" s="24">
        <f>+$D$1*C4</f>
        <v>41591.75</v>
      </c>
      <c r="E4" s="25"/>
      <c r="F4" s="26" t="s">
        <v>6</v>
      </c>
      <c r="G4" s="22">
        <v>1</v>
      </c>
      <c r="H4" s="27">
        <f>+H3+0.02</f>
        <v>1.179</v>
      </c>
      <c r="I4" s="24">
        <f>+$D$1*H4</f>
        <v>45615.51</v>
      </c>
      <c r="J4" s="25"/>
      <c r="K4" s="26" t="s">
        <v>7</v>
      </c>
      <c r="L4" s="22">
        <v>1</v>
      </c>
      <c r="M4" s="27">
        <f>+M3+0.02</f>
        <v>1.23102</v>
      </c>
      <c r="N4" s="24">
        <f>+$D$1*M4</f>
        <v>47628.163800000002</v>
      </c>
      <c r="O4" s="25"/>
      <c r="P4" s="26" t="s">
        <v>8</v>
      </c>
      <c r="Q4" s="22">
        <v>1</v>
      </c>
      <c r="R4" s="27">
        <f>+R3+0.02</f>
        <v>1.2829999999999999</v>
      </c>
      <c r="S4" s="24">
        <f>+$D$1*R4</f>
        <v>49639.27</v>
      </c>
      <c r="T4" s="25"/>
      <c r="U4" s="26" t="s">
        <v>9</v>
      </c>
      <c r="V4" s="22">
        <v>1</v>
      </c>
      <c r="W4" s="27">
        <f>+W3+0.02</f>
        <v>1.36</v>
      </c>
      <c r="X4" s="24">
        <f>+$D$1*W4</f>
        <v>52618.400000000001</v>
      </c>
      <c r="Y4" s="25"/>
    </row>
    <row r="5" spans="1:25" ht="45" customHeight="1">
      <c r="A5" s="21" t="s">
        <v>5</v>
      </c>
      <c r="B5" s="22">
        <v>2</v>
      </c>
      <c r="C5" s="23">
        <f t="shared" ref="C5:C28" si="0">+C4+0.02</f>
        <v>1.095</v>
      </c>
      <c r="D5" s="24">
        <f t="shared" ref="D5:D26" si="1">+$D$1*C5</f>
        <v>42365.549999999996</v>
      </c>
      <c r="E5" s="25"/>
      <c r="F5" s="26" t="s">
        <v>6</v>
      </c>
      <c r="G5" s="22">
        <v>2</v>
      </c>
      <c r="H5" s="27">
        <f t="shared" ref="H5:H19" si="2">+H4+0.02</f>
        <v>1.1990000000000001</v>
      </c>
      <c r="I5" s="24">
        <f t="shared" ref="I5:I26" si="3">+$D$1*H5</f>
        <v>46389.310000000005</v>
      </c>
      <c r="J5" s="25"/>
      <c r="K5" s="26" t="s">
        <v>7</v>
      </c>
      <c r="L5" s="22">
        <v>2</v>
      </c>
      <c r="M5" s="27">
        <f t="shared" ref="M5:M15" si="4">+M4+0.02</f>
        <v>1.25102</v>
      </c>
      <c r="N5" s="24">
        <f t="shared" ref="N5:N26" si="5">+$D$1*M5</f>
        <v>48401.963799999998</v>
      </c>
      <c r="O5" s="25"/>
      <c r="P5" s="26" t="s">
        <v>8</v>
      </c>
      <c r="Q5" s="22">
        <v>2</v>
      </c>
      <c r="R5" s="27">
        <f t="shared" ref="R5:R17" si="6">+R4+0.02</f>
        <v>1.3029999999999999</v>
      </c>
      <c r="S5" s="24">
        <f t="shared" ref="S5:S26" si="7">+$D$1*R5</f>
        <v>50413.07</v>
      </c>
      <c r="T5" s="25"/>
      <c r="U5" s="26" t="s">
        <v>9</v>
      </c>
      <c r="V5" s="22">
        <v>2</v>
      </c>
      <c r="W5" s="27">
        <f t="shared" ref="W5:W16" si="8">+W4+0.02</f>
        <v>1.3800000000000001</v>
      </c>
      <c r="X5" s="24">
        <f t="shared" ref="X5:X26" si="9">+$D$1*W5</f>
        <v>53392.200000000004</v>
      </c>
      <c r="Y5" s="25"/>
    </row>
    <row r="6" spans="1:25" ht="45" customHeight="1">
      <c r="A6" s="21" t="s">
        <v>5</v>
      </c>
      <c r="B6" s="22">
        <v>3</v>
      </c>
      <c r="C6" s="23">
        <f t="shared" si="0"/>
        <v>1.115</v>
      </c>
      <c r="D6" s="24">
        <f t="shared" si="1"/>
        <v>43139.35</v>
      </c>
      <c r="E6" s="25"/>
      <c r="F6" s="26" t="s">
        <v>6</v>
      </c>
      <c r="G6" s="22">
        <v>3</v>
      </c>
      <c r="H6" s="27">
        <f t="shared" si="2"/>
        <v>1.2190000000000001</v>
      </c>
      <c r="I6" s="24">
        <f t="shared" si="3"/>
        <v>47163.11</v>
      </c>
      <c r="J6" s="25"/>
      <c r="K6" s="26" t="s">
        <v>7</v>
      </c>
      <c r="L6" s="22">
        <v>3</v>
      </c>
      <c r="M6" s="27">
        <f t="shared" si="4"/>
        <v>1.27102</v>
      </c>
      <c r="N6" s="24">
        <f t="shared" si="5"/>
        <v>49175.763800000001</v>
      </c>
      <c r="O6" s="25"/>
      <c r="P6" s="26" t="s">
        <v>8</v>
      </c>
      <c r="Q6" s="22">
        <v>3</v>
      </c>
      <c r="R6" s="27">
        <f t="shared" si="6"/>
        <v>1.323</v>
      </c>
      <c r="S6" s="24">
        <f t="shared" si="7"/>
        <v>51186.869999999995</v>
      </c>
      <c r="T6" s="25"/>
      <c r="U6" s="26" t="s">
        <v>9</v>
      </c>
      <c r="V6" s="22">
        <v>3</v>
      </c>
      <c r="W6" s="27">
        <f t="shared" si="8"/>
        <v>1.4000000000000001</v>
      </c>
      <c r="X6" s="24">
        <f t="shared" si="9"/>
        <v>54166.000000000007</v>
      </c>
      <c r="Y6" s="25"/>
    </row>
    <row r="7" spans="1:25" ht="45" customHeight="1">
      <c r="A7" s="21" t="s">
        <v>5</v>
      </c>
      <c r="B7" s="22">
        <v>4</v>
      </c>
      <c r="C7" s="23">
        <f t="shared" si="0"/>
        <v>1.135</v>
      </c>
      <c r="D7" s="24">
        <f t="shared" si="1"/>
        <v>43913.15</v>
      </c>
      <c r="E7" s="25"/>
      <c r="F7" s="26" t="s">
        <v>6</v>
      </c>
      <c r="G7" s="22">
        <v>4</v>
      </c>
      <c r="H7" s="27">
        <f t="shared" si="2"/>
        <v>1.2390000000000001</v>
      </c>
      <c r="I7" s="24">
        <f t="shared" si="3"/>
        <v>47936.91</v>
      </c>
      <c r="J7" s="25"/>
      <c r="K7" s="26" t="s">
        <v>7</v>
      </c>
      <c r="L7" s="22">
        <v>4</v>
      </c>
      <c r="M7" s="27">
        <f t="shared" si="4"/>
        <v>1.2910200000000001</v>
      </c>
      <c r="N7" s="24">
        <f t="shared" si="5"/>
        <v>49949.563800000004</v>
      </c>
      <c r="O7" s="25"/>
      <c r="P7" s="26" t="s">
        <v>8</v>
      </c>
      <c r="Q7" s="22">
        <v>4</v>
      </c>
      <c r="R7" s="27">
        <f t="shared" si="6"/>
        <v>1.343</v>
      </c>
      <c r="S7" s="24">
        <f t="shared" si="7"/>
        <v>51960.67</v>
      </c>
      <c r="T7" s="25"/>
      <c r="U7" s="26" t="s">
        <v>9</v>
      </c>
      <c r="V7" s="22">
        <v>4</v>
      </c>
      <c r="W7" s="27">
        <f t="shared" si="8"/>
        <v>1.4200000000000002</v>
      </c>
      <c r="X7" s="24">
        <f t="shared" si="9"/>
        <v>54939.8</v>
      </c>
      <c r="Y7" s="25"/>
    </row>
    <row r="8" spans="1:25" ht="45" customHeight="1">
      <c r="A8" s="21" t="s">
        <v>5</v>
      </c>
      <c r="B8" s="22">
        <v>5</v>
      </c>
      <c r="C8" s="23">
        <f t="shared" si="0"/>
        <v>1.155</v>
      </c>
      <c r="D8" s="24">
        <f t="shared" si="1"/>
        <v>44686.950000000004</v>
      </c>
      <c r="E8" s="25"/>
      <c r="F8" s="26" t="s">
        <v>6</v>
      </c>
      <c r="G8" s="22">
        <v>5</v>
      </c>
      <c r="H8" s="27">
        <f t="shared" si="2"/>
        <v>1.2590000000000001</v>
      </c>
      <c r="I8" s="24">
        <f t="shared" si="3"/>
        <v>48710.710000000006</v>
      </c>
      <c r="J8" s="25"/>
      <c r="K8" s="26" t="s">
        <v>7</v>
      </c>
      <c r="L8" s="22">
        <v>5</v>
      </c>
      <c r="M8" s="27">
        <f t="shared" si="4"/>
        <v>1.3110200000000001</v>
      </c>
      <c r="N8" s="24">
        <f t="shared" si="5"/>
        <v>50723.363800000006</v>
      </c>
      <c r="O8" s="25"/>
      <c r="P8" s="26" t="s">
        <v>8</v>
      </c>
      <c r="Q8" s="22">
        <v>5</v>
      </c>
      <c r="R8" s="27">
        <f t="shared" si="6"/>
        <v>1.363</v>
      </c>
      <c r="S8" s="24">
        <f t="shared" si="7"/>
        <v>52734.47</v>
      </c>
      <c r="T8" s="25"/>
      <c r="U8" s="26" t="s">
        <v>9</v>
      </c>
      <c r="V8" s="22">
        <v>5</v>
      </c>
      <c r="W8" s="27">
        <f t="shared" si="8"/>
        <v>1.4400000000000002</v>
      </c>
      <c r="X8" s="24">
        <f t="shared" si="9"/>
        <v>55713.600000000006</v>
      </c>
      <c r="Y8" s="25"/>
    </row>
    <row r="9" spans="1:25" ht="45" customHeight="1">
      <c r="A9" s="21" t="s">
        <v>5</v>
      </c>
      <c r="B9" s="22">
        <v>6</v>
      </c>
      <c r="C9" s="23">
        <f t="shared" si="0"/>
        <v>1.175</v>
      </c>
      <c r="D9" s="24">
        <f t="shared" si="1"/>
        <v>45460.75</v>
      </c>
      <c r="E9" s="25"/>
      <c r="F9" s="26" t="s">
        <v>6</v>
      </c>
      <c r="G9" s="22">
        <v>6</v>
      </c>
      <c r="H9" s="27">
        <f t="shared" si="2"/>
        <v>1.2790000000000001</v>
      </c>
      <c r="I9" s="24">
        <f t="shared" si="3"/>
        <v>49484.51</v>
      </c>
      <c r="J9" s="25"/>
      <c r="K9" s="26" t="s">
        <v>7</v>
      </c>
      <c r="L9" s="22">
        <v>6</v>
      </c>
      <c r="M9" s="27">
        <f t="shared" si="4"/>
        <v>1.3310200000000001</v>
      </c>
      <c r="N9" s="24">
        <f t="shared" si="5"/>
        <v>51497.163800000002</v>
      </c>
      <c r="O9" s="25"/>
      <c r="P9" s="26" t="s">
        <v>8</v>
      </c>
      <c r="Q9" s="22">
        <v>6</v>
      </c>
      <c r="R9" s="27">
        <f t="shared" si="6"/>
        <v>1.383</v>
      </c>
      <c r="S9" s="24">
        <f t="shared" si="7"/>
        <v>53508.27</v>
      </c>
      <c r="T9" s="25"/>
      <c r="U9" s="26" t="s">
        <v>9</v>
      </c>
      <c r="V9" s="22">
        <v>6</v>
      </c>
      <c r="W9" s="27">
        <f t="shared" si="8"/>
        <v>1.4600000000000002</v>
      </c>
      <c r="X9" s="24">
        <f t="shared" si="9"/>
        <v>56487.400000000009</v>
      </c>
      <c r="Y9" s="25"/>
    </row>
    <row r="10" spans="1:25" ht="45" customHeight="1">
      <c r="A10" s="21" t="s">
        <v>5</v>
      </c>
      <c r="B10" s="22">
        <v>7</v>
      </c>
      <c r="C10" s="23">
        <f t="shared" si="0"/>
        <v>1.1950000000000001</v>
      </c>
      <c r="D10" s="24">
        <f t="shared" si="1"/>
        <v>46234.55</v>
      </c>
      <c r="E10" s="25"/>
      <c r="F10" s="26" t="s">
        <v>6</v>
      </c>
      <c r="G10" s="22">
        <v>7</v>
      </c>
      <c r="H10" s="27">
        <f t="shared" si="2"/>
        <v>1.2990000000000002</v>
      </c>
      <c r="I10" s="24">
        <f t="shared" si="3"/>
        <v>50258.310000000005</v>
      </c>
      <c r="J10" s="25"/>
      <c r="K10" s="26" t="s">
        <v>7</v>
      </c>
      <c r="L10" s="22">
        <v>7</v>
      </c>
      <c r="M10" s="27">
        <f t="shared" si="4"/>
        <v>1.3510200000000001</v>
      </c>
      <c r="N10" s="24">
        <f t="shared" si="5"/>
        <v>52270.963800000005</v>
      </c>
      <c r="O10" s="25"/>
      <c r="P10" s="26" t="s">
        <v>8</v>
      </c>
      <c r="Q10" s="22">
        <v>7</v>
      </c>
      <c r="R10" s="28">
        <f t="shared" si="6"/>
        <v>1.403</v>
      </c>
      <c r="S10" s="24">
        <f t="shared" si="7"/>
        <v>54282.07</v>
      </c>
      <c r="T10" s="25"/>
      <c r="U10" s="26" t="s">
        <v>9</v>
      </c>
      <c r="V10" s="22">
        <v>7</v>
      </c>
      <c r="W10" s="28">
        <f t="shared" si="8"/>
        <v>1.4800000000000002</v>
      </c>
      <c r="X10" s="24">
        <f t="shared" si="9"/>
        <v>57261.200000000004</v>
      </c>
      <c r="Y10" s="25"/>
    </row>
    <row r="11" spans="1:25" ht="45" customHeight="1">
      <c r="A11" s="21" t="s">
        <v>5</v>
      </c>
      <c r="B11" s="22">
        <v>8</v>
      </c>
      <c r="C11" s="23">
        <f t="shared" si="0"/>
        <v>1.2150000000000001</v>
      </c>
      <c r="D11" s="24">
        <f t="shared" si="1"/>
        <v>47008.350000000006</v>
      </c>
      <c r="E11" s="25"/>
      <c r="F11" s="26" t="s">
        <v>6</v>
      </c>
      <c r="G11" s="22">
        <v>8</v>
      </c>
      <c r="H11" s="27">
        <f t="shared" si="2"/>
        <v>1.3190000000000002</v>
      </c>
      <c r="I11" s="24">
        <f t="shared" si="3"/>
        <v>51032.110000000008</v>
      </c>
      <c r="J11" s="25"/>
      <c r="K11" s="26" t="s">
        <v>7</v>
      </c>
      <c r="L11" s="22">
        <v>8</v>
      </c>
      <c r="M11" s="27">
        <f t="shared" si="4"/>
        <v>1.3710200000000001</v>
      </c>
      <c r="N11" s="24">
        <f t="shared" si="5"/>
        <v>53044.763800000008</v>
      </c>
      <c r="O11" s="25"/>
      <c r="P11" s="26" t="s">
        <v>8</v>
      </c>
      <c r="Q11" s="22">
        <v>8</v>
      </c>
      <c r="R11" s="28">
        <f t="shared" si="6"/>
        <v>1.423</v>
      </c>
      <c r="S11" s="24">
        <f t="shared" si="7"/>
        <v>55055.87</v>
      </c>
      <c r="T11" s="25"/>
      <c r="U11" s="26" t="s">
        <v>9</v>
      </c>
      <c r="V11" s="22">
        <v>8</v>
      </c>
      <c r="W11" s="28">
        <f t="shared" si="8"/>
        <v>1.5000000000000002</v>
      </c>
      <c r="X11" s="24">
        <f t="shared" si="9"/>
        <v>58035.000000000007</v>
      </c>
      <c r="Y11" s="25"/>
    </row>
    <row r="12" spans="1:25" ht="45" customHeight="1">
      <c r="A12" s="21" t="s">
        <v>5</v>
      </c>
      <c r="B12" s="22">
        <v>9</v>
      </c>
      <c r="C12" s="23">
        <f t="shared" si="0"/>
        <v>1.2350000000000001</v>
      </c>
      <c r="D12" s="24">
        <f t="shared" si="1"/>
        <v>47782.15</v>
      </c>
      <c r="E12" s="25"/>
      <c r="F12" s="26" t="s">
        <v>6</v>
      </c>
      <c r="G12" s="22">
        <v>9</v>
      </c>
      <c r="H12" s="27">
        <f t="shared" si="2"/>
        <v>1.3390000000000002</v>
      </c>
      <c r="I12" s="24">
        <f t="shared" si="3"/>
        <v>51805.910000000011</v>
      </c>
      <c r="J12" s="25"/>
      <c r="K12" s="26" t="s">
        <v>7</v>
      </c>
      <c r="L12" s="22">
        <v>9</v>
      </c>
      <c r="M12" s="28">
        <f t="shared" si="4"/>
        <v>1.3910200000000001</v>
      </c>
      <c r="N12" s="24">
        <f t="shared" si="5"/>
        <v>53818.563800000004</v>
      </c>
      <c r="O12" s="25"/>
      <c r="P12" s="26" t="s">
        <v>8</v>
      </c>
      <c r="Q12" s="22">
        <v>9</v>
      </c>
      <c r="R12" s="28">
        <f t="shared" si="6"/>
        <v>1.4430000000000001</v>
      </c>
      <c r="S12" s="24">
        <f t="shared" si="7"/>
        <v>55829.670000000006</v>
      </c>
      <c r="T12" s="25"/>
      <c r="U12" s="26" t="s">
        <v>9</v>
      </c>
      <c r="V12" s="22">
        <v>9</v>
      </c>
      <c r="W12" s="28">
        <f t="shared" si="8"/>
        <v>1.5200000000000002</v>
      </c>
      <c r="X12" s="24">
        <f t="shared" si="9"/>
        <v>58808.80000000001</v>
      </c>
      <c r="Y12" s="25"/>
    </row>
    <row r="13" spans="1:25" ht="45" customHeight="1">
      <c r="A13" s="21" t="s">
        <v>5</v>
      </c>
      <c r="B13" s="22">
        <v>10</v>
      </c>
      <c r="C13" s="23">
        <f t="shared" si="0"/>
        <v>1.2550000000000001</v>
      </c>
      <c r="D13" s="24">
        <f t="shared" si="1"/>
        <v>48555.950000000004</v>
      </c>
      <c r="E13" s="25"/>
      <c r="F13" s="26" t="s">
        <v>6</v>
      </c>
      <c r="G13" s="22">
        <v>10</v>
      </c>
      <c r="H13" s="27">
        <f t="shared" si="2"/>
        <v>1.3590000000000002</v>
      </c>
      <c r="I13" s="24">
        <f t="shared" si="3"/>
        <v>52579.710000000006</v>
      </c>
      <c r="J13" s="25"/>
      <c r="K13" s="26" t="s">
        <v>7</v>
      </c>
      <c r="L13" s="22">
        <v>10</v>
      </c>
      <c r="M13" s="28">
        <f t="shared" si="4"/>
        <v>1.4110200000000002</v>
      </c>
      <c r="N13" s="24">
        <f t="shared" si="5"/>
        <v>54592.363800000006</v>
      </c>
      <c r="O13" s="25"/>
      <c r="P13" s="26" t="s">
        <v>8</v>
      </c>
      <c r="Q13" s="22">
        <v>10</v>
      </c>
      <c r="R13" s="28">
        <f t="shared" si="6"/>
        <v>1.4630000000000001</v>
      </c>
      <c r="S13" s="24">
        <f t="shared" si="7"/>
        <v>56603.47</v>
      </c>
      <c r="T13" s="25"/>
      <c r="U13" s="26" t="s">
        <v>9</v>
      </c>
      <c r="V13" s="22">
        <v>10</v>
      </c>
      <c r="W13" s="28">
        <f t="shared" si="8"/>
        <v>1.5400000000000003</v>
      </c>
      <c r="X13" s="24">
        <f t="shared" si="9"/>
        <v>59582.600000000013</v>
      </c>
      <c r="Y13" s="25"/>
    </row>
    <row r="14" spans="1:25" ht="45" customHeight="1">
      <c r="A14" s="21" t="s">
        <v>5</v>
      </c>
      <c r="B14" s="22">
        <v>11</v>
      </c>
      <c r="C14" s="23">
        <f t="shared" si="0"/>
        <v>1.2750000000000001</v>
      </c>
      <c r="D14" s="24">
        <f t="shared" si="1"/>
        <v>49329.750000000007</v>
      </c>
      <c r="E14" s="25"/>
      <c r="F14" s="26" t="s">
        <v>6</v>
      </c>
      <c r="G14" s="22">
        <v>11</v>
      </c>
      <c r="H14" s="27">
        <f t="shared" si="2"/>
        <v>1.3790000000000002</v>
      </c>
      <c r="I14" s="24">
        <f t="shared" si="3"/>
        <v>53353.510000000009</v>
      </c>
      <c r="J14" s="25"/>
      <c r="K14" s="26" t="s">
        <v>7</v>
      </c>
      <c r="L14" s="22">
        <v>11</v>
      </c>
      <c r="M14" s="28">
        <f t="shared" si="4"/>
        <v>1.4310200000000002</v>
      </c>
      <c r="N14" s="24">
        <f t="shared" si="5"/>
        <v>55366.163800000009</v>
      </c>
      <c r="O14" s="25"/>
      <c r="P14" s="26" t="s">
        <v>8</v>
      </c>
      <c r="Q14" s="22">
        <v>11</v>
      </c>
      <c r="R14" s="28">
        <f t="shared" si="6"/>
        <v>1.4830000000000001</v>
      </c>
      <c r="S14" s="24">
        <f t="shared" si="7"/>
        <v>57377.270000000004</v>
      </c>
      <c r="T14" s="25"/>
      <c r="U14" s="26" t="s">
        <v>9</v>
      </c>
      <c r="V14" s="22">
        <v>11</v>
      </c>
      <c r="W14" s="28">
        <f t="shared" si="8"/>
        <v>1.5600000000000003</v>
      </c>
      <c r="X14" s="24">
        <f t="shared" si="9"/>
        <v>60356.400000000009</v>
      </c>
      <c r="Y14" s="25"/>
    </row>
    <row r="15" spans="1:25" ht="45" customHeight="1">
      <c r="A15" s="21" t="s">
        <v>5</v>
      </c>
      <c r="B15" s="22">
        <v>12</v>
      </c>
      <c r="C15" s="23">
        <f t="shared" si="0"/>
        <v>1.2950000000000002</v>
      </c>
      <c r="D15" s="24">
        <f t="shared" si="1"/>
        <v>50103.55</v>
      </c>
      <c r="E15" s="25"/>
      <c r="F15" s="26" t="s">
        <v>6</v>
      </c>
      <c r="G15" s="22">
        <v>12</v>
      </c>
      <c r="H15" s="28">
        <f t="shared" si="2"/>
        <v>1.3990000000000002</v>
      </c>
      <c r="I15" s="24">
        <f t="shared" si="3"/>
        <v>54127.310000000012</v>
      </c>
      <c r="J15" s="25"/>
      <c r="K15" s="26" t="s">
        <v>7</v>
      </c>
      <c r="L15" s="22">
        <v>12</v>
      </c>
      <c r="M15" s="28">
        <f t="shared" si="4"/>
        <v>1.4510200000000002</v>
      </c>
      <c r="N15" s="24">
        <f t="shared" si="5"/>
        <v>56139.963800000005</v>
      </c>
      <c r="O15" s="25"/>
      <c r="P15" s="26" t="s">
        <v>8</v>
      </c>
      <c r="Q15" s="22">
        <v>12</v>
      </c>
      <c r="R15" s="28">
        <f t="shared" si="6"/>
        <v>1.5030000000000001</v>
      </c>
      <c r="S15" s="24">
        <f t="shared" si="7"/>
        <v>58151.070000000007</v>
      </c>
      <c r="T15" s="25"/>
      <c r="U15" s="26" t="s">
        <v>9</v>
      </c>
      <c r="V15" s="22">
        <v>12</v>
      </c>
      <c r="W15" s="28">
        <f t="shared" si="8"/>
        <v>1.5800000000000003</v>
      </c>
      <c r="X15" s="24">
        <f t="shared" si="9"/>
        <v>61130.200000000012</v>
      </c>
      <c r="Y15" s="25"/>
    </row>
    <row r="16" spans="1:25" ht="45" customHeight="1">
      <c r="A16" s="21" t="s">
        <v>5</v>
      </c>
      <c r="B16" s="22">
        <v>13</v>
      </c>
      <c r="C16" s="23">
        <f t="shared" si="0"/>
        <v>1.3150000000000002</v>
      </c>
      <c r="D16" s="24">
        <f t="shared" si="1"/>
        <v>50877.350000000006</v>
      </c>
      <c r="E16" s="25"/>
      <c r="F16" s="26" t="s">
        <v>6</v>
      </c>
      <c r="G16" s="22">
        <v>13</v>
      </c>
      <c r="H16" s="28">
        <f t="shared" si="2"/>
        <v>1.4190000000000003</v>
      </c>
      <c r="I16" s="24">
        <f t="shared" si="3"/>
        <v>54901.110000000008</v>
      </c>
      <c r="J16" s="25"/>
      <c r="K16" s="26" t="s">
        <v>7</v>
      </c>
      <c r="L16" s="22">
        <v>13</v>
      </c>
      <c r="M16" s="28">
        <f>+M15+0.03</f>
        <v>1.4810200000000002</v>
      </c>
      <c r="N16" s="24">
        <f t="shared" si="5"/>
        <v>57300.663800000009</v>
      </c>
      <c r="O16" s="25"/>
      <c r="P16" s="26" t="s">
        <v>8</v>
      </c>
      <c r="Q16" s="22">
        <v>13</v>
      </c>
      <c r="R16" s="28">
        <f t="shared" si="6"/>
        <v>1.5230000000000001</v>
      </c>
      <c r="S16" s="24">
        <f t="shared" si="7"/>
        <v>58924.87</v>
      </c>
      <c r="T16" s="25"/>
      <c r="U16" s="26" t="s">
        <v>9</v>
      </c>
      <c r="V16" s="22">
        <v>13</v>
      </c>
      <c r="W16" s="28">
        <f t="shared" si="8"/>
        <v>1.6000000000000003</v>
      </c>
      <c r="X16" s="24">
        <f t="shared" si="9"/>
        <v>61904.000000000015</v>
      </c>
      <c r="Y16" s="25"/>
    </row>
    <row r="17" spans="1:25" ht="45" customHeight="1">
      <c r="A17" s="21" t="s">
        <v>5</v>
      </c>
      <c r="B17" s="22">
        <v>14</v>
      </c>
      <c r="C17" s="23">
        <f t="shared" si="0"/>
        <v>1.3350000000000002</v>
      </c>
      <c r="D17" s="24">
        <f t="shared" si="1"/>
        <v>51651.150000000009</v>
      </c>
      <c r="E17" s="25"/>
      <c r="F17" s="26" t="s">
        <v>6</v>
      </c>
      <c r="G17" s="22">
        <v>14</v>
      </c>
      <c r="H17" s="28">
        <f t="shared" si="2"/>
        <v>1.4390000000000003</v>
      </c>
      <c r="I17" s="24">
        <f t="shared" si="3"/>
        <v>55674.910000000011</v>
      </c>
      <c r="J17" s="25"/>
      <c r="K17" s="26" t="s">
        <v>7</v>
      </c>
      <c r="L17" s="22">
        <v>14</v>
      </c>
      <c r="M17" s="28">
        <f t="shared" ref="M17:M28" si="10">+M16+0.03</f>
        <v>1.5110200000000003</v>
      </c>
      <c r="N17" s="24">
        <f t="shared" si="5"/>
        <v>58461.363800000006</v>
      </c>
      <c r="O17" s="25"/>
      <c r="P17" s="26" t="s">
        <v>8</v>
      </c>
      <c r="Q17" s="22">
        <v>14</v>
      </c>
      <c r="R17" s="28">
        <f t="shared" si="6"/>
        <v>1.5430000000000001</v>
      </c>
      <c r="S17" s="24">
        <f t="shared" si="7"/>
        <v>59698.670000000006</v>
      </c>
      <c r="T17" s="25"/>
      <c r="U17" s="26" t="s">
        <v>9</v>
      </c>
      <c r="V17" s="22">
        <v>14</v>
      </c>
      <c r="W17" s="28">
        <v>1.62</v>
      </c>
      <c r="X17" s="24">
        <f t="shared" si="9"/>
        <v>62677.8</v>
      </c>
      <c r="Y17" s="25"/>
    </row>
    <row r="18" spans="1:25" ht="45" customHeight="1">
      <c r="A18" s="21" t="s">
        <v>5</v>
      </c>
      <c r="B18" s="22">
        <v>15</v>
      </c>
      <c r="C18" s="23">
        <f t="shared" si="0"/>
        <v>1.3550000000000002</v>
      </c>
      <c r="D18" s="24">
        <f t="shared" si="1"/>
        <v>52424.950000000004</v>
      </c>
      <c r="E18" s="25"/>
      <c r="F18" s="26" t="s">
        <v>6</v>
      </c>
      <c r="G18" s="22">
        <v>15</v>
      </c>
      <c r="H18" s="28">
        <f t="shared" si="2"/>
        <v>1.4590000000000003</v>
      </c>
      <c r="I18" s="24">
        <f t="shared" si="3"/>
        <v>56448.710000000014</v>
      </c>
      <c r="J18" s="25"/>
      <c r="K18" s="26" t="s">
        <v>7</v>
      </c>
      <c r="L18" s="22">
        <v>15</v>
      </c>
      <c r="M18" s="28">
        <f t="shared" si="10"/>
        <v>1.5410200000000003</v>
      </c>
      <c r="N18" s="24">
        <f t="shared" si="5"/>
        <v>59622.063800000011</v>
      </c>
      <c r="O18" s="25"/>
      <c r="P18" s="26" t="s">
        <v>8</v>
      </c>
      <c r="Q18" s="22">
        <v>15</v>
      </c>
      <c r="R18" s="28">
        <f>+R17+0.03</f>
        <v>1.5730000000000002</v>
      </c>
      <c r="S18" s="24">
        <f t="shared" si="7"/>
        <v>60859.37000000001</v>
      </c>
      <c r="T18" s="25"/>
      <c r="U18" s="26" t="s">
        <v>9</v>
      </c>
      <c r="V18" s="22">
        <v>15</v>
      </c>
      <c r="W18" s="28">
        <v>1.6500000000000001</v>
      </c>
      <c r="X18" s="24">
        <f t="shared" si="9"/>
        <v>63838.500000000007</v>
      </c>
      <c r="Y18" s="25"/>
    </row>
    <row r="19" spans="1:25" ht="45" customHeight="1">
      <c r="A19" s="21" t="s">
        <v>5</v>
      </c>
      <c r="B19" s="22">
        <v>16</v>
      </c>
      <c r="C19" s="23">
        <f t="shared" si="0"/>
        <v>1.3750000000000002</v>
      </c>
      <c r="D19" s="24">
        <f t="shared" si="1"/>
        <v>53198.750000000007</v>
      </c>
      <c r="E19" s="25"/>
      <c r="F19" s="26" t="s">
        <v>6</v>
      </c>
      <c r="G19" s="22">
        <v>16</v>
      </c>
      <c r="H19" s="28">
        <f t="shared" si="2"/>
        <v>1.4790000000000003</v>
      </c>
      <c r="I19" s="24">
        <f t="shared" si="3"/>
        <v>57222.510000000009</v>
      </c>
      <c r="J19" s="25"/>
      <c r="K19" s="26" t="s">
        <v>7</v>
      </c>
      <c r="L19" s="22">
        <v>16</v>
      </c>
      <c r="M19" s="28">
        <f t="shared" si="10"/>
        <v>1.5710200000000003</v>
      </c>
      <c r="N19" s="24">
        <f t="shared" si="5"/>
        <v>60782.763800000015</v>
      </c>
      <c r="O19" s="25"/>
      <c r="P19" s="26" t="s">
        <v>8</v>
      </c>
      <c r="Q19" s="22">
        <v>16</v>
      </c>
      <c r="R19" s="28">
        <f t="shared" ref="R19:R28" si="11">+R18+0.03</f>
        <v>1.6030000000000002</v>
      </c>
      <c r="S19" s="24">
        <f t="shared" si="7"/>
        <v>62020.070000000007</v>
      </c>
      <c r="T19" s="25"/>
      <c r="U19" s="26" t="s">
        <v>9</v>
      </c>
      <c r="V19" s="22">
        <v>16</v>
      </c>
      <c r="W19" s="28">
        <v>1.6800000000000002</v>
      </c>
      <c r="X19" s="24">
        <f t="shared" si="9"/>
        <v>64999.200000000004</v>
      </c>
      <c r="Y19" s="25"/>
    </row>
    <row r="20" spans="1:25" ht="45" customHeight="1">
      <c r="A20" s="21" t="s">
        <v>5</v>
      </c>
      <c r="B20" s="22">
        <v>17</v>
      </c>
      <c r="C20" s="23">
        <f t="shared" si="0"/>
        <v>1.3950000000000002</v>
      </c>
      <c r="D20" s="24">
        <f t="shared" si="1"/>
        <v>53972.55000000001</v>
      </c>
      <c r="E20" s="25"/>
      <c r="F20" s="26" t="s">
        <v>6</v>
      </c>
      <c r="G20" s="22">
        <v>17</v>
      </c>
      <c r="H20" s="28">
        <f>+H19+0.03</f>
        <v>1.5090000000000003</v>
      </c>
      <c r="I20" s="24">
        <f t="shared" si="3"/>
        <v>58383.210000000014</v>
      </c>
      <c r="J20" s="25"/>
      <c r="K20" s="26" t="s">
        <v>7</v>
      </c>
      <c r="L20" s="22">
        <v>17</v>
      </c>
      <c r="M20" s="28">
        <f t="shared" si="10"/>
        <v>1.6010200000000003</v>
      </c>
      <c r="N20" s="24">
        <f t="shared" si="5"/>
        <v>61943.463800000012</v>
      </c>
      <c r="O20" s="25"/>
      <c r="P20" s="26" t="s">
        <v>8</v>
      </c>
      <c r="Q20" s="22">
        <v>17</v>
      </c>
      <c r="R20" s="28">
        <f t="shared" si="11"/>
        <v>1.6330000000000002</v>
      </c>
      <c r="S20" s="24">
        <f t="shared" si="7"/>
        <v>63180.770000000011</v>
      </c>
      <c r="T20" s="25"/>
      <c r="U20" s="26" t="s">
        <v>9</v>
      </c>
      <c r="V20" s="22">
        <v>17</v>
      </c>
      <c r="W20" s="28">
        <v>1.7100000000000002</v>
      </c>
      <c r="X20" s="24">
        <f t="shared" si="9"/>
        <v>66159.900000000009</v>
      </c>
      <c r="Y20" s="25"/>
    </row>
    <row r="21" spans="1:25" ht="45" customHeight="1">
      <c r="A21" s="21" t="s">
        <v>5</v>
      </c>
      <c r="B21" s="22">
        <v>18</v>
      </c>
      <c r="C21" s="23">
        <f t="shared" si="0"/>
        <v>1.4150000000000003</v>
      </c>
      <c r="D21" s="24">
        <f t="shared" si="1"/>
        <v>54746.350000000013</v>
      </c>
      <c r="E21" s="25"/>
      <c r="F21" s="26" t="s">
        <v>6</v>
      </c>
      <c r="G21" s="22">
        <v>18</v>
      </c>
      <c r="H21" s="28">
        <f t="shared" ref="H21:H28" si="12">+H20+0.03</f>
        <v>1.5390000000000004</v>
      </c>
      <c r="I21" s="24">
        <f t="shared" si="3"/>
        <v>59543.910000000011</v>
      </c>
      <c r="J21" s="25"/>
      <c r="K21" s="26" t="s">
        <v>7</v>
      </c>
      <c r="L21" s="22">
        <v>18</v>
      </c>
      <c r="M21" s="28">
        <f t="shared" si="10"/>
        <v>1.6310200000000004</v>
      </c>
      <c r="N21" s="24">
        <f t="shared" si="5"/>
        <v>63104.163800000017</v>
      </c>
      <c r="O21" s="25"/>
      <c r="P21" s="26" t="s">
        <v>8</v>
      </c>
      <c r="Q21" s="22">
        <v>18</v>
      </c>
      <c r="R21" s="28">
        <f t="shared" si="11"/>
        <v>1.6630000000000003</v>
      </c>
      <c r="S21" s="24">
        <f t="shared" si="7"/>
        <v>64341.470000000008</v>
      </c>
      <c r="T21" s="25"/>
      <c r="U21" s="26" t="s">
        <v>9</v>
      </c>
      <c r="V21" s="22">
        <v>18</v>
      </c>
      <c r="W21" s="28">
        <v>1.7400000000000002</v>
      </c>
      <c r="X21" s="24">
        <f t="shared" si="9"/>
        <v>67320.600000000006</v>
      </c>
      <c r="Y21" s="25"/>
    </row>
    <row r="22" spans="1:25" ht="45" customHeight="1">
      <c r="A22" s="21" t="s">
        <v>5</v>
      </c>
      <c r="B22" s="22">
        <v>19</v>
      </c>
      <c r="C22" s="23">
        <f t="shared" si="0"/>
        <v>1.4350000000000003</v>
      </c>
      <c r="D22" s="24">
        <f t="shared" si="1"/>
        <v>55520.150000000009</v>
      </c>
      <c r="E22" s="25"/>
      <c r="F22" s="26" t="s">
        <v>6</v>
      </c>
      <c r="G22" s="22">
        <v>19</v>
      </c>
      <c r="H22" s="28">
        <f t="shared" si="12"/>
        <v>1.5690000000000004</v>
      </c>
      <c r="I22" s="24">
        <f t="shared" si="3"/>
        <v>60704.610000000015</v>
      </c>
      <c r="J22" s="25"/>
      <c r="K22" s="26" t="s">
        <v>7</v>
      </c>
      <c r="L22" s="22">
        <v>19</v>
      </c>
      <c r="M22" s="28">
        <f t="shared" si="10"/>
        <v>1.6610200000000004</v>
      </c>
      <c r="N22" s="24">
        <f t="shared" si="5"/>
        <v>64264.863800000014</v>
      </c>
      <c r="O22" s="25"/>
      <c r="P22" s="26" t="s">
        <v>8</v>
      </c>
      <c r="Q22" s="22">
        <v>19</v>
      </c>
      <c r="R22" s="28">
        <f t="shared" si="11"/>
        <v>1.6930000000000003</v>
      </c>
      <c r="S22" s="24">
        <f t="shared" si="7"/>
        <v>65502.170000000013</v>
      </c>
      <c r="T22" s="25"/>
      <c r="U22" s="26" t="s">
        <v>9</v>
      </c>
      <c r="V22" s="22">
        <v>19</v>
      </c>
      <c r="W22" s="28">
        <v>1.7700000000000002</v>
      </c>
      <c r="X22" s="24">
        <f t="shared" si="9"/>
        <v>68481.3</v>
      </c>
      <c r="Y22" s="25"/>
    </row>
    <row r="23" spans="1:25" ht="45" customHeight="1">
      <c r="A23" s="21" t="s">
        <v>5</v>
      </c>
      <c r="B23" s="22">
        <v>20</v>
      </c>
      <c r="C23" s="23">
        <f t="shared" si="0"/>
        <v>1.4550000000000003</v>
      </c>
      <c r="D23" s="24">
        <f t="shared" si="1"/>
        <v>56293.950000000012</v>
      </c>
      <c r="E23" s="25"/>
      <c r="F23" s="26" t="s">
        <v>6</v>
      </c>
      <c r="G23" s="22">
        <v>20</v>
      </c>
      <c r="H23" s="28">
        <f t="shared" si="12"/>
        <v>1.5990000000000004</v>
      </c>
      <c r="I23" s="24">
        <f t="shared" si="3"/>
        <v>61865.310000000019</v>
      </c>
      <c r="J23" s="25"/>
      <c r="K23" s="26" t="s">
        <v>7</v>
      </c>
      <c r="L23" s="22">
        <v>20</v>
      </c>
      <c r="M23" s="28">
        <f t="shared" si="10"/>
        <v>1.6910200000000004</v>
      </c>
      <c r="N23" s="24">
        <f t="shared" si="5"/>
        <v>65425.563800000018</v>
      </c>
      <c r="O23" s="25"/>
      <c r="P23" s="26" t="s">
        <v>8</v>
      </c>
      <c r="Q23" s="22">
        <v>20</v>
      </c>
      <c r="R23" s="28">
        <f t="shared" si="11"/>
        <v>1.7230000000000003</v>
      </c>
      <c r="S23" s="24">
        <f t="shared" si="7"/>
        <v>66662.87000000001</v>
      </c>
      <c r="T23" s="25"/>
      <c r="U23" s="26" t="s">
        <v>9</v>
      </c>
      <c r="V23" s="22">
        <v>20</v>
      </c>
      <c r="W23" s="28">
        <v>1.8000000000000003</v>
      </c>
      <c r="X23" s="24">
        <f t="shared" si="9"/>
        <v>69642.000000000015</v>
      </c>
      <c r="Y23" s="25"/>
    </row>
    <row r="24" spans="1:25" ht="45" customHeight="1">
      <c r="A24" s="21" t="s">
        <v>5</v>
      </c>
      <c r="B24" s="22">
        <v>21</v>
      </c>
      <c r="C24" s="23">
        <f t="shared" si="0"/>
        <v>1.4750000000000003</v>
      </c>
      <c r="D24" s="24">
        <f t="shared" si="1"/>
        <v>57067.750000000015</v>
      </c>
      <c r="E24" s="25"/>
      <c r="F24" s="26" t="s">
        <v>6</v>
      </c>
      <c r="G24" s="22">
        <v>21</v>
      </c>
      <c r="H24" s="28">
        <f t="shared" si="12"/>
        <v>1.6290000000000004</v>
      </c>
      <c r="I24" s="24">
        <f t="shared" si="3"/>
        <v>63026.010000000017</v>
      </c>
      <c r="J24" s="25"/>
      <c r="K24" s="26" t="s">
        <v>7</v>
      </c>
      <c r="L24" s="22">
        <v>21</v>
      </c>
      <c r="M24" s="28">
        <f t="shared" si="10"/>
        <v>1.7210200000000004</v>
      </c>
      <c r="N24" s="24">
        <f t="shared" si="5"/>
        <v>66586.263800000015</v>
      </c>
      <c r="O24" s="25"/>
      <c r="P24" s="26" t="s">
        <v>8</v>
      </c>
      <c r="Q24" s="22">
        <v>21</v>
      </c>
      <c r="R24" s="28">
        <f t="shared" si="11"/>
        <v>1.7530000000000003</v>
      </c>
      <c r="S24" s="24">
        <f t="shared" si="7"/>
        <v>67823.570000000007</v>
      </c>
      <c r="T24" s="25"/>
      <c r="U24" s="26" t="s">
        <v>9</v>
      </c>
      <c r="V24" s="22">
        <v>21</v>
      </c>
      <c r="W24" s="28">
        <v>1.8300000000000003</v>
      </c>
      <c r="X24" s="24">
        <f t="shared" si="9"/>
        <v>70802.700000000012</v>
      </c>
      <c r="Y24" s="25"/>
    </row>
    <row r="25" spans="1:25" ht="45" customHeight="1">
      <c r="A25" s="21" t="s">
        <v>5</v>
      </c>
      <c r="B25" s="22">
        <v>22</v>
      </c>
      <c r="C25" s="23">
        <f t="shared" si="0"/>
        <v>1.4950000000000003</v>
      </c>
      <c r="D25" s="24">
        <f t="shared" si="1"/>
        <v>57841.55000000001</v>
      </c>
      <c r="E25" s="25"/>
      <c r="F25" s="29" t="s">
        <v>10</v>
      </c>
      <c r="G25" s="30">
        <v>22</v>
      </c>
      <c r="H25" s="28">
        <f t="shared" si="12"/>
        <v>1.6590000000000005</v>
      </c>
      <c r="I25" s="24">
        <f t="shared" si="3"/>
        <v>64186.710000000021</v>
      </c>
      <c r="J25" s="25"/>
      <c r="K25" s="29" t="s">
        <v>11</v>
      </c>
      <c r="L25" s="30">
        <v>22</v>
      </c>
      <c r="M25" s="28">
        <f t="shared" si="10"/>
        <v>1.7510200000000005</v>
      </c>
      <c r="N25" s="24">
        <f t="shared" si="5"/>
        <v>67746.963800000012</v>
      </c>
      <c r="O25" s="25"/>
      <c r="P25" s="29" t="s">
        <v>8</v>
      </c>
      <c r="Q25" s="30">
        <v>22</v>
      </c>
      <c r="R25" s="28">
        <f t="shared" si="11"/>
        <v>1.7830000000000004</v>
      </c>
      <c r="S25" s="24">
        <f t="shared" si="7"/>
        <v>68984.270000000019</v>
      </c>
      <c r="T25" s="25"/>
      <c r="U25" s="26" t="s">
        <v>9</v>
      </c>
      <c r="V25" s="30">
        <v>22</v>
      </c>
      <c r="W25" s="28">
        <v>1.8600000000000003</v>
      </c>
      <c r="X25" s="24">
        <f t="shared" si="9"/>
        <v>71963.400000000009</v>
      </c>
      <c r="Y25" s="25"/>
    </row>
    <row r="26" spans="1:25" ht="45" customHeight="1">
      <c r="A26" s="21" t="s">
        <v>5</v>
      </c>
      <c r="B26" s="22">
        <v>23</v>
      </c>
      <c r="C26" s="23">
        <f t="shared" si="0"/>
        <v>1.5150000000000003</v>
      </c>
      <c r="D26" s="24">
        <f t="shared" si="1"/>
        <v>58615.350000000013</v>
      </c>
      <c r="E26" s="25"/>
      <c r="F26" s="29" t="s">
        <v>10</v>
      </c>
      <c r="G26" s="30">
        <v>23</v>
      </c>
      <c r="H26" s="28">
        <f t="shared" si="12"/>
        <v>1.6890000000000005</v>
      </c>
      <c r="I26" s="24">
        <f t="shared" si="3"/>
        <v>65347.410000000018</v>
      </c>
      <c r="J26" s="25"/>
      <c r="K26" s="29" t="s">
        <v>11</v>
      </c>
      <c r="L26" s="30">
        <v>23</v>
      </c>
      <c r="M26" s="28">
        <f t="shared" si="10"/>
        <v>1.7810200000000005</v>
      </c>
      <c r="N26" s="24">
        <f t="shared" si="5"/>
        <v>68907.663800000024</v>
      </c>
      <c r="O26" s="25"/>
      <c r="P26" s="29" t="s">
        <v>8</v>
      </c>
      <c r="Q26" s="30">
        <v>23</v>
      </c>
      <c r="R26" s="28">
        <f t="shared" si="11"/>
        <v>1.8130000000000004</v>
      </c>
      <c r="S26" s="24">
        <f t="shared" si="7"/>
        <v>70144.970000000016</v>
      </c>
      <c r="T26" s="25"/>
      <c r="U26" s="26" t="s">
        <v>9</v>
      </c>
      <c r="V26" s="30">
        <v>23</v>
      </c>
      <c r="W26" s="28">
        <v>1.8900000000000003</v>
      </c>
      <c r="X26" s="24">
        <f t="shared" si="9"/>
        <v>73124.10000000002</v>
      </c>
      <c r="Y26" s="25"/>
    </row>
    <row r="27" spans="1:25" ht="45" customHeight="1">
      <c r="A27" s="21" t="s">
        <v>5</v>
      </c>
      <c r="B27" s="22">
        <v>24</v>
      </c>
      <c r="C27" s="23">
        <f t="shared" si="0"/>
        <v>1.5350000000000004</v>
      </c>
      <c r="D27" s="24">
        <f>+$D$1*C27</f>
        <v>59389.150000000016</v>
      </c>
      <c r="E27" s="25"/>
      <c r="F27" s="29" t="s">
        <v>10</v>
      </c>
      <c r="G27" s="30">
        <v>24</v>
      </c>
      <c r="H27" s="28">
        <f t="shared" si="12"/>
        <v>1.7190000000000005</v>
      </c>
      <c r="I27" s="24">
        <f>+$D$1*H27</f>
        <v>66508.110000000015</v>
      </c>
      <c r="J27" s="25"/>
      <c r="K27" s="29" t="s">
        <v>11</v>
      </c>
      <c r="L27" s="30">
        <v>24</v>
      </c>
      <c r="M27" s="28">
        <f t="shared" si="10"/>
        <v>1.8110200000000005</v>
      </c>
      <c r="N27" s="24">
        <f>+$D$1*M27</f>
        <v>70068.363800000021</v>
      </c>
      <c r="O27" s="25"/>
      <c r="P27" s="29" t="s">
        <v>8</v>
      </c>
      <c r="Q27" s="30">
        <v>24</v>
      </c>
      <c r="R27" s="28">
        <f t="shared" si="11"/>
        <v>1.8430000000000004</v>
      </c>
      <c r="S27" s="24">
        <f>+$D$1*R27</f>
        <v>71305.670000000013</v>
      </c>
      <c r="T27" s="25"/>
      <c r="U27" s="26" t="s">
        <v>9</v>
      </c>
      <c r="V27" s="30">
        <v>24</v>
      </c>
      <c r="W27" s="28">
        <v>1.9200000000000004</v>
      </c>
      <c r="X27" s="24">
        <f>+$D$1*W27</f>
        <v>74284.800000000017</v>
      </c>
      <c r="Y27" s="25"/>
    </row>
    <row r="28" spans="1:25" ht="45" customHeight="1">
      <c r="A28" s="21" t="s">
        <v>5</v>
      </c>
      <c r="B28" s="22">
        <v>25</v>
      </c>
      <c r="C28" s="23">
        <f t="shared" si="0"/>
        <v>1.5550000000000004</v>
      </c>
      <c r="D28" s="24">
        <f>+$D$1*C28</f>
        <v>60162.950000000012</v>
      </c>
      <c r="E28" s="25"/>
      <c r="F28" s="29" t="s">
        <v>10</v>
      </c>
      <c r="G28" s="30">
        <v>25</v>
      </c>
      <c r="H28" s="28">
        <f t="shared" si="12"/>
        <v>1.7490000000000006</v>
      </c>
      <c r="I28" s="24">
        <f>+$D$1*H28</f>
        <v>67668.810000000027</v>
      </c>
      <c r="J28" s="25"/>
      <c r="K28" s="29" t="s">
        <v>11</v>
      </c>
      <c r="L28" s="30">
        <v>25</v>
      </c>
      <c r="M28" s="28">
        <f t="shared" si="10"/>
        <v>1.8410200000000005</v>
      </c>
      <c r="N28" s="24">
        <f>+$D$1*M28</f>
        <v>71229.063800000018</v>
      </c>
      <c r="O28" s="25"/>
      <c r="P28" s="29" t="s">
        <v>8</v>
      </c>
      <c r="Q28" s="30">
        <v>25</v>
      </c>
      <c r="R28" s="28">
        <f t="shared" si="11"/>
        <v>1.8730000000000004</v>
      </c>
      <c r="S28" s="24">
        <f>+$D$1*R28</f>
        <v>72466.37000000001</v>
      </c>
      <c r="T28" s="25"/>
      <c r="U28" s="26" t="s">
        <v>9</v>
      </c>
      <c r="V28" s="30">
        <v>25</v>
      </c>
      <c r="W28" s="28">
        <v>1.9500000000000004</v>
      </c>
      <c r="X28" s="24">
        <f>+$D$1*W28</f>
        <v>75445.500000000015</v>
      </c>
      <c r="Y28" s="25"/>
    </row>
    <row r="29" spans="1:25">
      <c r="E29" s="32"/>
      <c r="J29" s="32"/>
      <c r="O29" s="32"/>
      <c r="S29" s="33"/>
      <c r="T29" s="32"/>
      <c r="Y29" s="32"/>
    </row>
    <row r="30" spans="1:25">
      <c r="D30" s="33">
        <f>SUM(D3:D29)</f>
        <v>1312751.7000000002</v>
      </c>
      <c r="I30" s="33">
        <f>SUM(I3:I29)</f>
        <v>1434779.9600000002</v>
      </c>
      <c r="N30" s="33">
        <f>SUM(N3:N29)</f>
        <v>1504906.3588000003</v>
      </c>
      <c r="S30" s="33">
        <f>SUM(S3:S29)</f>
        <v>1547522.62</v>
      </c>
      <c r="X30" s="33">
        <f>SUM(X3:X29)</f>
        <v>1624980</v>
      </c>
    </row>
    <row r="32" spans="1:25">
      <c r="D32" s="33"/>
      <c r="I32" s="33"/>
      <c r="N32" s="33"/>
      <c r="S32" s="33"/>
      <c r="X32" s="33"/>
    </row>
    <row r="33" spans="4:24">
      <c r="D33" s="33"/>
      <c r="I33" s="33"/>
      <c r="N33" s="33"/>
      <c r="S33" s="33"/>
      <c r="X33" s="33"/>
    </row>
    <row r="35" spans="4:24">
      <c r="X35" s="31"/>
    </row>
  </sheetData>
  <pageMargins left="0.2" right="0.2" top="0.39" bottom="0.33" header="0.2" footer="0.2"/>
  <pageSetup scale="41" orientation="landscape" verticalDpi="300" r:id="rId1"/>
  <headerFooter>
    <oddHeader>&amp;L&amp;D
&amp;T&amp;C&amp;"-,Bold"&amp;18&amp;K0000FFFY 2022-2023 CERTIFIED SALARY SCHEDULE
BASE = $38,690 (2% Increase) with MA/O = $44,842</oddHead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Blount Cert Sal Sch 22-23</vt:lpstr>
      <vt:lpstr>'Blount Cert Sal Sch 22-23'!Print_Area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Logan</dc:creator>
  <cp:lastModifiedBy>Amelia Floyd</cp:lastModifiedBy>
  <dcterms:created xsi:type="dcterms:W3CDTF">2022-06-01T15:16:06Z</dcterms:created>
  <dcterms:modified xsi:type="dcterms:W3CDTF">2022-06-14T20:32:59Z</dcterms:modified>
</cp:coreProperties>
</file>