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BCB8CAE9-C173-4189-BADA-344640FC3C83}" xr6:coauthVersionLast="47" xr6:coauthVersionMax="47" xr10:uidLastSave="{00000000-0000-0000-0000-000000000000}"/>
  <bookViews>
    <workbookView xWindow="8565" yWindow="2355" windowWidth="28800" windowHeight="15435" xr2:uid="{00000000-000D-0000-FFFF-FFFF00000000}"/>
  </bookViews>
  <sheets>
    <sheet name="Teacher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O28" i="1"/>
  <c r="O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F12" i="1"/>
  <c r="F16" i="1"/>
  <c r="F3" i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E15" i="1"/>
  <c r="F15" i="1" s="1"/>
  <c r="E14" i="1"/>
  <c r="F14" i="1" s="1"/>
  <c r="E13" i="1"/>
  <c r="F13" i="1" s="1"/>
  <c r="E12" i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C26" i="1"/>
  <c r="C29" i="1"/>
  <c r="B29" i="1"/>
  <c r="B28" i="1"/>
  <c r="C28" i="1" s="1"/>
  <c r="B27" i="1"/>
  <c r="C27" i="1" s="1"/>
  <c r="B26" i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9" i="1"/>
  <c r="C9" i="1" s="1"/>
  <c r="B10" i="1"/>
  <c r="C10" i="1" s="1"/>
  <c r="B8" i="1"/>
  <c r="C8" i="1" s="1"/>
  <c r="B7" i="1"/>
  <c r="C7" i="1" s="1"/>
  <c r="B6" i="1"/>
  <c r="C6" i="1" s="1"/>
  <c r="B5" i="1"/>
  <c r="C5" i="1" s="1"/>
  <c r="B4" i="1"/>
  <c r="C4" i="1" s="1"/>
  <c r="C3" i="1"/>
</calcChain>
</file>

<file path=xl/sharedStrings.xml><?xml version="1.0" encoding="utf-8"?>
<sst xmlns="http://schemas.openxmlformats.org/spreadsheetml/2006/main" count="26" uniqueCount="14">
  <si>
    <t>Local</t>
  </si>
  <si>
    <t>MA Degree</t>
  </si>
  <si>
    <t>EdS Degree</t>
  </si>
  <si>
    <t>Doctorate</t>
  </si>
  <si>
    <t>26&amp; UP</t>
  </si>
  <si>
    <t>BS Degree</t>
  </si>
  <si>
    <t xml:space="preserve"> </t>
  </si>
  <si>
    <t>Years of
Experience</t>
  </si>
  <si>
    <t>**2021-22 Certified staff received $5000 raise</t>
  </si>
  <si>
    <t>State
Minimum</t>
  </si>
  <si>
    <t>Salary</t>
  </si>
  <si>
    <t xml:space="preserve">All Employees that start after December 31st Will be at experience level 0 </t>
  </si>
  <si>
    <t xml:space="preserve"> for the remainder of that year and the next full school year.</t>
  </si>
  <si>
    <t>MA+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</si>
</sst>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6" fillId="0" borderId="0" xfId="0" applyFont="1" applyFill="1"/>
    <xf numFmtId="0" fontId="4" fillId="0" borderId="0" xfId="0" applyFont="1" applyFill="1"/>
    <xf numFmtId="0" fontId="4" fillId="0" borderId="0" xfId="0" applyFont="1"/>
    <xf numFmtId="0" fontId="7" fillId="2" borderId="2" xfId="0" applyFont="1" applyFill="1" applyBorder="1" applyAlignment="1">
      <alignment horizontal="center" wrapText="1"/>
    </xf>
    <xf numFmtId="44" fontId="0" fillId="3" borderId="1" xfId="0" applyNumberForma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44" fontId="0" fillId="5" borderId="1" xfId="0" applyNumberFormat="1" applyFill="1" applyBorder="1" applyAlignment="1">
      <alignment horizontal="center"/>
    </xf>
    <xf numFmtId="44" fontId="0" fillId="6" borderId="1" xfId="0" applyNumberFormat="1" applyFill="1" applyBorder="1"/>
    <xf numFmtId="44" fontId="0" fillId="7" borderId="1" xfId="0" applyNumberFormat="1" applyFill="1" applyBorder="1" applyAlignment="1">
      <alignment horizontal="center"/>
    </xf>
    <xf numFmtId="44" fontId="5" fillId="6" borderId="1" xfId="0" applyNumberFormat="1" applyFont="1" applyFill="1" applyBorder="1" applyAlignment="1">
      <alignment horizontal="center"/>
    </xf>
    <xf numFmtId="44" fontId="5" fillId="6" borderId="1" xfId="0" applyNumberFormat="1" applyFont="1" applyFill="1" applyBorder="1" applyAlignment="1">
      <alignment horizontal="center" wrapText="1"/>
    </xf>
    <xf numFmtId="44" fontId="2" fillId="6" borderId="1" xfId="0" applyNumberFormat="1" applyFont="1" applyFill="1" applyBorder="1"/>
    <xf numFmtId="44" fontId="5" fillId="4" borderId="1" xfId="0" applyNumberFormat="1" applyFont="1" applyFill="1" applyBorder="1" applyAlignment="1">
      <alignment horizontal="center"/>
    </xf>
    <xf numFmtId="44" fontId="5" fillId="7" borderId="1" xfId="0" applyNumberFormat="1" applyFont="1" applyFill="1" applyBorder="1" applyAlignment="1">
      <alignment horizontal="center"/>
    </xf>
    <xf numFmtId="44" fontId="5" fillId="5" borderId="1" xfId="0" applyNumberFormat="1" applyFont="1" applyFill="1" applyBorder="1" applyAlignment="1">
      <alignment horizontal="center"/>
    </xf>
    <xf numFmtId="44" fontId="5" fillId="3" borderId="1" xfId="0" applyNumberFormat="1" applyFont="1" applyFill="1" applyBorder="1" applyAlignment="1">
      <alignment horizontal="center"/>
    </xf>
    <xf numFmtId="44" fontId="0" fillId="4" borderId="1" xfId="0" applyNumberFormat="1" applyFill="1" applyBorder="1" applyAlignment="1">
      <alignment horizontal="center" wrapText="1"/>
    </xf>
    <xf numFmtId="44" fontId="0" fillId="7" borderId="1" xfId="0" applyNumberFormat="1" applyFill="1" applyBorder="1" applyAlignment="1">
      <alignment horizontal="center" wrapText="1"/>
    </xf>
    <xf numFmtId="44" fontId="0" fillId="5" borderId="1" xfId="0" applyNumberFormat="1" applyFill="1" applyBorder="1" applyAlignment="1">
      <alignment horizontal="center" wrapText="1"/>
    </xf>
    <xf numFmtId="44" fontId="0" fillId="3" borderId="1" xfId="0" applyNumberFormat="1" applyFill="1" applyBorder="1" applyAlignment="1">
      <alignment horizontal="center" wrapText="1"/>
    </xf>
    <xf numFmtId="44" fontId="1" fillId="6" borderId="1" xfId="1" applyNumberFormat="1" applyFont="1" applyFill="1" applyBorder="1"/>
    <xf numFmtId="44" fontId="0" fillId="4" borderId="1" xfId="0" applyNumberFormat="1" applyFont="1" applyFill="1" applyBorder="1"/>
    <xf numFmtId="44" fontId="1" fillId="4" borderId="1" xfId="1" applyNumberFormat="1" applyFont="1" applyFill="1" applyBorder="1"/>
    <xf numFmtId="44" fontId="0" fillId="7" borderId="1" xfId="0" applyNumberFormat="1" applyFont="1" applyFill="1" applyBorder="1"/>
    <xf numFmtId="44" fontId="1" fillId="7" borderId="1" xfId="1" applyNumberFormat="1" applyFont="1" applyFill="1" applyBorder="1"/>
    <xf numFmtId="44" fontId="0" fillId="5" borderId="1" xfId="0" applyNumberFormat="1" applyFont="1" applyFill="1" applyBorder="1"/>
    <xf numFmtId="44" fontId="1" fillId="5" borderId="1" xfId="1" applyNumberFormat="1" applyFont="1" applyFill="1" applyBorder="1"/>
    <xf numFmtId="44" fontId="0" fillId="3" borderId="1" xfId="0" applyNumberFormat="1" applyFont="1" applyFill="1" applyBorder="1"/>
    <xf numFmtId="44" fontId="1" fillId="3" borderId="1" xfId="1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4" fontId="2" fillId="6" borderId="1" xfId="0" applyNumberFormat="1" applyFont="1" applyFill="1" applyBorder="1" applyAlignment="1">
      <alignment horizontal="center"/>
    </xf>
    <xf numFmtId="44" fontId="2" fillId="4" borderId="1" xfId="0" applyNumberFormat="1" applyFont="1" applyFill="1" applyBorder="1" applyAlignment="1">
      <alignment horizontal="center"/>
    </xf>
    <xf numFmtId="44" fontId="2" fillId="7" borderId="1" xfId="0" applyNumberFormat="1" applyFont="1" applyFill="1" applyBorder="1" applyAlignment="1">
      <alignment horizontal="center"/>
    </xf>
    <xf numFmtId="44" fontId="2" fillId="5" borderId="1" xfId="0" applyNumberFormat="1" applyFont="1" applyFill="1" applyBorder="1" applyAlignment="1">
      <alignment horizontal="center"/>
    </xf>
    <xf numFmtId="44" fontId="2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9DFDE"/>
      <color rgb="FFE1E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3"/>
  <sheetViews>
    <sheetView tabSelected="1" view="pageLayout" zoomScaleNormal="78" workbookViewId="0">
      <selection activeCell="D3" sqref="D3"/>
    </sheetView>
  </sheetViews>
  <sheetFormatPr defaultRowHeight="15" x14ac:dyDescent="0.25"/>
  <cols>
    <col min="1" max="1" width="11" customWidth="1"/>
    <col min="2" max="2" width="12.7109375" hidden="1" customWidth="1"/>
    <col min="3" max="3" width="11.140625" hidden="1" customWidth="1"/>
    <col min="4" max="4" width="12.28515625" bestFit="1" customWidth="1"/>
    <col min="5" max="5" width="12.28515625" hidden="1" customWidth="1"/>
    <col min="6" max="6" width="1.140625" hidden="1" customWidth="1"/>
    <col min="7" max="7" width="12.28515625" bestFit="1" customWidth="1"/>
    <col min="8" max="9" width="12.28515625" hidden="1" customWidth="1"/>
    <col min="10" max="10" width="12.28515625" bestFit="1" customWidth="1"/>
    <col min="11" max="12" width="12.28515625" hidden="1" customWidth="1"/>
    <col min="13" max="13" width="12.28515625" bestFit="1" customWidth="1"/>
    <col min="14" max="15" width="12.28515625" hidden="1" customWidth="1"/>
    <col min="16" max="16" width="12.28515625" bestFit="1" customWidth="1"/>
  </cols>
  <sheetData>
    <row r="1" spans="1:16" ht="24" thickBot="1" x14ac:dyDescent="0.3">
      <c r="A1" s="5" t="s">
        <v>7</v>
      </c>
      <c r="B1" s="33" t="s">
        <v>5</v>
      </c>
      <c r="C1" s="33"/>
      <c r="D1" s="33"/>
      <c r="E1" s="34" t="s">
        <v>1</v>
      </c>
      <c r="F1" s="34"/>
      <c r="G1" s="34"/>
      <c r="H1" s="35" t="s">
        <v>13</v>
      </c>
      <c r="I1" s="35"/>
      <c r="J1" s="35"/>
      <c r="K1" s="36" t="s">
        <v>2</v>
      </c>
      <c r="L1" s="36"/>
      <c r="M1" s="36"/>
      <c r="N1" s="37" t="s">
        <v>3</v>
      </c>
      <c r="O1" s="37"/>
      <c r="P1" s="37"/>
    </row>
    <row r="2" spans="1:16" ht="30" x14ac:dyDescent="0.25">
      <c r="A2" s="31"/>
      <c r="B2" s="12" t="s">
        <v>9</v>
      </c>
      <c r="C2" s="11" t="s">
        <v>0</v>
      </c>
      <c r="D2" s="11" t="s">
        <v>10</v>
      </c>
      <c r="E2" s="18" t="s">
        <v>9</v>
      </c>
      <c r="F2" s="7" t="s">
        <v>0</v>
      </c>
      <c r="G2" s="14" t="s">
        <v>10</v>
      </c>
      <c r="H2" s="19" t="s">
        <v>9</v>
      </c>
      <c r="I2" s="10" t="s">
        <v>0</v>
      </c>
      <c r="J2" s="15" t="s">
        <v>10</v>
      </c>
      <c r="K2" s="20" t="s">
        <v>9</v>
      </c>
      <c r="L2" s="8" t="s">
        <v>0</v>
      </c>
      <c r="M2" s="16" t="s">
        <v>10</v>
      </c>
      <c r="N2" s="21" t="s">
        <v>9</v>
      </c>
      <c r="O2" s="6" t="s">
        <v>0</v>
      </c>
      <c r="P2" s="17" t="s">
        <v>10</v>
      </c>
    </row>
    <row r="3" spans="1:16" ht="15.75" x14ac:dyDescent="0.25">
      <c r="A3" s="32">
        <v>0</v>
      </c>
      <c r="B3" s="13">
        <v>38000</v>
      </c>
      <c r="C3" s="9">
        <f>D3-B3</f>
        <v>7024</v>
      </c>
      <c r="D3" s="22">
        <v>45024</v>
      </c>
      <c r="E3" s="23">
        <f>B3+3605</f>
        <v>41605</v>
      </c>
      <c r="F3" s="23">
        <f>G3-E3</f>
        <v>6012</v>
      </c>
      <c r="G3" s="24">
        <v>47617</v>
      </c>
      <c r="H3" s="25">
        <v>41605</v>
      </c>
      <c r="I3" s="25">
        <f>J3-H3</f>
        <v>7135</v>
      </c>
      <c r="J3" s="26">
        <v>48740</v>
      </c>
      <c r="K3" s="27">
        <v>41605</v>
      </c>
      <c r="L3" s="27">
        <f>M3-K3</f>
        <v>8065</v>
      </c>
      <c r="M3" s="28">
        <v>49670</v>
      </c>
      <c r="N3" s="29">
        <v>41605</v>
      </c>
      <c r="O3" s="29">
        <f>P3-N3</f>
        <v>10151</v>
      </c>
      <c r="P3" s="30">
        <v>51756</v>
      </c>
    </row>
    <row r="4" spans="1:16" ht="15.75" x14ac:dyDescent="0.25">
      <c r="A4" s="32">
        <v>1</v>
      </c>
      <c r="B4" s="9">
        <f>B3+645</f>
        <v>38645</v>
      </c>
      <c r="C4" s="9">
        <f t="shared" ref="C4:C29" si="0">D4-B4</f>
        <v>7562</v>
      </c>
      <c r="D4" s="22">
        <v>46207</v>
      </c>
      <c r="E4" s="23">
        <f>B3+3605</f>
        <v>41605</v>
      </c>
      <c r="F4" s="23">
        <f t="shared" ref="F4:F29" si="1">G4-E4</f>
        <v>7236</v>
      </c>
      <c r="G4" s="24">
        <v>48841</v>
      </c>
      <c r="H4" s="25">
        <v>41605</v>
      </c>
      <c r="I4" s="25">
        <f t="shared" ref="I4:I29" si="2">J4-H4</f>
        <v>9563</v>
      </c>
      <c r="J4" s="26">
        <v>51168</v>
      </c>
      <c r="K4" s="27">
        <v>41605</v>
      </c>
      <c r="L4" s="27">
        <f t="shared" ref="L4:L29" si="3">M4-K4</f>
        <v>10478</v>
      </c>
      <c r="M4" s="28">
        <v>52083</v>
      </c>
      <c r="N4" s="29">
        <v>41605</v>
      </c>
      <c r="O4" s="29">
        <f t="shared" ref="O4:O29" si="4">P4-N4</f>
        <v>11946</v>
      </c>
      <c r="P4" s="30">
        <v>53551</v>
      </c>
    </row>
    <row r="5" spans="1:16" ht="15.75" x14ac:dyDescent="0.25">
      <c r="A5" s="32">
        <v>2</v>
      </c>
      <c r="B5" s="9">
        <f>B3+645</f>
        <v>38645</v>
      </c>
      <c r="C5" s="9">
        <f t="shared" si="0"/>
        <v>7625</v>
      </c>
      <c r="D5" s="22">
        <v>46270</v>
      </c>
      <c r="E5" s="23">
        <f>B3+3605</f>
        <v>41605</v>
      </c>
      <c r="F5" s="23">
        <f t="shared" si="1"/>
        <v>7303</v>
      </c>
      <c r="G5" s="24">
        <v>48908</v>
      </c>
      <c r="H5" s="25">
        <v>41605</v>
      </c>
      <c r="I5" s="25">
        <f t="shared" si="2"/>
        <v>9629</v>
      </c>
      <c r="J5" s="26">
        <v>51234</v>
      </c>
      <c r="K5" s="27">
        <v>41605</v>
      </c>
      <c r="L5" s="27">
        <f t="shared" si="3"/>
        <v>10544</v>
      </c>
      <c r="M5" s="28">
        <v>52149</v>
      </c>
      <c r="N5" s="29">
        <v>41605</v>
      </c>
      <c r="O5" s="29">
        <f t="shared" si="4"/>
        <v>11946</v>
      </c>
      <c r="P5" s="30">
        <v>53551</v>
      </c>
    </row>
    <row r="6" spans="1:16" ht="15.75" x14ac:dyDescent="0.25">
      <c r="A6" s="32">
        <v>3</v>
      </c>
      <c r="B6" s="9">
        <f>B3+645</f>
        <v>38645</v>
      </c>
      <c r="C6" s="9">
        <f t="shared" si="0"/>
        <v>7903</v>
      </c>
      <c r="D6" s="22">
        <v>46548</v>
      </c>
      <c r="E6" s="23">
        <f>B3+3605</f>
        <v>41605</v>
      </c>
      <c r="F6" s="23">
        <f t="shared" si="1"/>
        <v>7580</v>
      </c>
      <c r="G6" s="24">
        <v>49185</v>
      </c>
      <c r="H6" s="25">
        <v>41605</v>
      </c>
      <c r="I6" s="25">
        <f t="shared" si="2"/>
        <v>9883</v>
      </c>
      <c r="J6" s="26">
        <v>51488</v>
      </c>
      <c r="K6" s="27">
        <v>41605</v>
      </c>
      <c r="L6" s="27">
        <f t="shared" si="3"/>
        <v>10855</v>
      </c>
      <c r="M6" s="28">
        <v>52460</v>
      </c>
      <c r="N6" s="29">
        <v>41605</v>
      </c>
      <c r="O6" s="29">
        <f t="shared" si="4"/>
        <v>12648</v>
      </c>
      <c r="P6" s="30">
        <v>54253</v>
      </c>
    </row>
    <row r="7" spans="1:16" ht="15.75" x14ac:dyDescent="0.25">
      <c r="A7" s="32">
        <v>4</v>
      </c>
      <c r="B7" s="9">
        <f>B3+645</f>
        <v>38645</v>
      </c>
      <c r="C7" s="9">
        <f t="shared" si="0"/>
        <v>8268</v>
      </c>
      <c r="D7" s="22">
        <v>46913</v>
      </c>
      <c r="E7" s="23">
        <f>B3+3605</f>
        <v>41605</v>
      </c>
      <c r="F7" s="23">
        <f t="shared" si="1"/>
        <v>8026</v>
      </c>
      <c r="G7" s="24">
        <v>49631</v>
      </c>
      <c r="H7" s="25">
        <v>41605</v>
      </c>
      <c r="I7" s="25">
        <f t="shared" si="2"/>
        <v>10302</v>
      </c>
      <c r="J7" s="26">
        <v>51907</v>
      </c>
      <c r="K7" s="27">
        <v>41605</v>
      </c>
      <c r="L7" s="27">
        <f t="shared" si="3"/>
        <v>11289</v>
      </c>
      <c r="M7" s="28">
        <v>52894</v>
      </c>
      <c r="N7" s="29">
        <v>41605</v>
      </c>
      <c r="O7" s="29">
        <f t="shared" si="4"/>
        <v>13545</v>
      </c>
      <c r="P7" s="30">
        <v>55150</v>
      </c>
    </row>
    <row r="8" spans="1:16" ht="15.75" x14ac:dyDescent="0.25">
      <c r="A8" s="32">
        <v>5</v>
      </c>
      <c r="B8" s="9">
        <f>B3+645</f>
        <v>38645</v>
      </c>
      <c r="C8" s="9">
        <f t="shared" si="0"/>
        <v>8702</v>
      </c>
      <c r="D8" s="22">
        <v>47347</v>
      </c>
      <c r="E8" s="23">
        <f>B3+3605</f>
        <v>41605</v>
      </c>
      <c r="F8" s="23">
        <f t="shared" si="1"/>
        <v>8540</v>
      </c>
      <c r="G8" s="24">
        <v>50145</v>
      </c>
      <c r="H8" s="25">
        <v>41605</v>
      </c>
      <c r="I8" s="25">
        <f t="shared" si="2"/>
        <v>10838</v>
      </c>
      <c r="J8" s="26">
        <v>52443</v>
      </c>
      <c r="K8" s="27">
        <v>41605</v>
      </c>
      <c r="L8" s="27">
        <f t="shared" si="3"/>
        <v>11777</v>
      </c>
      <c r="M8" s="28">
        <v>53382</v>
      </c>
      <c r="N8" s="29">
        <v>41605</v>
      </c>
      <c r="O8" s="29">
        <f t="shared" si="4"/>
        <v>14447</v>
      </c>
      <c r="P8" s="30">
        <v>56052</v>
      </c>
    </row>
    <row r="9" spans="1:16" ht="15.75" x14ac:dyDescent="0.25">
      <c r="A9" s="32">
        <v>6</v>
      </c>
      <c r="B9" s="9">
        <f>B3+3370</f>
        <v>41370</v>
      </c>
      <c r="C9" s="9">
        <f t="shared" si="0"/>
        <v>6982</v>
      </c>
      <c r="D9" s="22">
        <v>48352</v>
      </c>
      <c r="E9" s="23">
        <f>B3+7365</f>
        <v>45365</v>
      </c>
      <c r="F9" s="23">
        <f t="shared" si="1"/>
        <v>5844</v>
      </c>
      <c r="G9" s="24">
        <v>51209</v>
      </c>
      <c r="H9" s="25">
        <v>45365</v>
      </c>
      <c r="I9" s="25">
        <f t="shared" si="2"/>
        <v>8163</v>
      </c>
      <c r="J9" s="26">
        <v>53528</v>
      </c>
      <c r="K9" s="27">
        <v>45365</v>
      </c>
      <c r="L9" s="27">
        <f t="shared" si="3"/>
        <v>9144</v>
      </c>
      <c r="M9" s="28">
        <v>54509</v>
      </c>
      <c r="N9" s="29">
        <v>45365</v>
      </c>
      <c r="O9" s="29">
        <f t="shared" si="4"/>
        <v>12055</v>
      </c>
      <c r="P9" s="30">
        <v>57420</v>
      </c>
    </row>
    <row r="10" spans="1:16" ht="15.75" x14ac:dyDescent="0.25">
      <c r="A10" s="32">
        <v>7</v>
      </c>
      <c r="B10" s="9">
        <f>B3+3370</f>
        <v>41370</v>
      </c>
      <c r="C10" s="9">
        <f t="shared" si="0"/>
        <v>7592</v>
      </c>
      <c r="D10" s="22">
        <v>48962</v>
      </c>
      <c r="E10" s="23">
        <f>B3+7365</f>
        <v>45365</v>
      </c>
      <c r="F10" s="23">
        <f t="shared" si="1"/>
        <v>6540</v>
      </c>
      <c r="G10" s="24">
        <v>51905</v>
      </c>
      <c r="H10" s="25">
        <v>45365</v>
      </c>
      <c r="I10" s="25">
        <f t="shared" si="2"/>
        <v>8847</v>
      </c>
      <c r="J10" s="26">
        <v>54212</v>
      </c>
      <c r="K10" s="27">
        <v>45365</v>
      </c>
      <c r="L10" s="27">
        <f t="shared" si="3"/>
        <v>9862</v>
      </c>
      <c r="M10" s="28">
        <v>55227</v>
      </c>
      <c r="N10" s="29">
        <v>45365</v>
      </c>
      <c r="O10" s="29">
        <f t="shared" si="4"/>
        <v>13029</v>
      </c>
      <c r="P10" s="30">
        <v>58394</v>
      </c>
    </row>
    <row r="11" spans="1:16" ht="15.75" x14ac:dyDescent="0.25">
      <c r="A11" s="32">
        <v>8</v>
      </c>
      <c r="B11" s="9">
        <f>B3+3370</f>
        <v>41370</v>
      </c>
      <c r="C11" s="9">
        <f t="shared" si="0"/>
        <v>8087</v>
      </c>
      <c r="D11" s="22">
        <v>49457</v>
      </c>
      <c r="E11" s="23">
        <f>B3+7365</f>
        <v>45365</v>
      </c>
      <c r="F11" s="23">
        <f t="shared" si="1"/>
        <v>7081</v>
      </c>
      <c r="G11" s="24">
        <v>52446</v>
      </c>
      <c r="H11" s="25">
        <v>45365</v>
      </c>
      <c r="I11" s="25">
        <f t="shared" si="2"/>
        <v>9381</v>
      </c>
      <c r="J11" s="26">
        <v>54746</v>
      </c>
      <c r="K11" s="27">
        <v>45365</v>
      </c>
      <c r="L11" s="27">
        <f t="shared" si="3"/>
        <v>10600</v>
      </c>
      <c r="M11" s="28">
        <v>55965</v>
      </c>
      <c r="N11" s="29">
        <v>45365</v>
      </c>
      <c r="O11" s="29">
        <f t="shared" si="4"/>
        <v>13454</v>
      </c>
      <c r="P11" s="30">
        <v>58819</v>
      </c>
    </row>
    <row r="12" spans="1:16" ht="15.75" x14ac:dyDescent="0.25">
      <c r="A12" s="32">
        <v>9</v>
      </c>
      <c r="B12" s="9">
        <f>B3+3370</f>
        <v>41370</v>
      </c>
      <c r="C12" s="9">
        <f t="shared" si="0"/>
        <v>8532</v>
      </c>
      <c r="D12" s="22">
        <v>49902</v>
      </c>
      <c r="E12" s="23">
        <f>B3+7365</f>
        <v>45365</v>
      </c>
      <c r="F12" s="23">
        <f t="shared" si="1"/>
        <v>7580</v>
      </c>
      <c r="G12" s="24">
        <v>52945</v>
      </c>
      <c r="H12" s="25">
        <v>45365</v>
      </c>
      <c r="I12" s="25">
        <f t="shared" si="2"/>
        <v>9900</v>
      </c>
      <c r="J12" s="26">
        <v>55265</v>
      </c>
      <c r="K12" s="27">
        <v>45365</v>
      </c>
      <c r="L12" s="27">
        <f t="shared" si="3"/>
        <v>11563</v>
      </c>
      <c r="M12" s="28">
        <v>56928</v>
      </c>
      <c r="N12" s="29">
        <v>45365</v>
      </c>
      <c r="O12" s="29">
        <f t="shared" si="4"/>
        <v>15494</v>
      </c>
      <c r="P12" s="30">
        <v>60859</v>
      </c>
    </row>
    <row r="13" spans="1:16" ht="15.75" x14ac:dyDescent="0.25">
      <c r="A13" s="32">
        <v>10</v>
      </c>
      <c r="B13" s="9">
        <f>B3+3370</f>
        <v>41370</v>
      </c>
      <c r="C13" s="9">
        <f t="shared" si="0"/>
        <v>9089</v>
      </c>
      <c r="D13" s="22">
        <v>50459</v>
      </c>
      <c r="E13" s="23">
        <f>B3+7365</f>
        <v>45365</v>
      </c>
      <c r="F13" s="23">
        <f t="shared" si="1"/>
        <v>8181</v>
      </c>
      <c r="G13" s="24">
        <v>53546</v>
      </c>
      <c r="H13" s="25">
        <v>45365</v>
      </c>
      <c r="I13" s="25">
        <f t="shared" si="2"/>
        <v>10578</v>
      </c>
      <c r="J13" s="26">
        <v>55943</v>
      </c>
      <c r="K13" s="27">
        <v>45365</v>
      </c>
      <c r="L13" s="27">
        <f t="shared" si="3"/>
        <v>11743</v>
      </c>
      <c r="M13" s="28">
        <v>57108</v>
      </c>
      <c r="N13" s="29">
        <v>45365</v>
      </c>
      <c r="O13" s="29">
        <f t="shared" si="4"/>
        <v>15673</v>
      </c>
      <c r="P13" s="30">
        <v>61038</v>
      </c>
    </row>
    <row r="14" spans="1:16" ht="15.75" x14ac:dyDescent="0.25">
      <c r="A14" s="32">
        <v>11</v>
      </c>
      <c r="B14" s="9">
        <f>B3+6900</f>
        <v>44900</v>
      </c>
      <c r="C14" s="9">
        <f t="shared" si="0"/>
        <v>6648</v>
      </c>
      <c r="D14" s="22">
        <v>51548</v>
      </c>
      <c r="E14" s="23">
        <f>B3+11380</f>
        <v>49380</v>
      </c>
      <c r="F14" s="23">
        <f t="shared" si="1"/>
        <v>5324</v>
      </c>
      <c r="G14" s="24">
        <v>54704</v>
      </c>
      <c r="H14" s="25">
        <v>49380</v>
      </c>
      <c r="I14" s="25">
        <f t="shared" si="2"/>
        <v>7771</v>
      </c>
      <c r="J14" s="26">
        <v>57151</v>
      </c>
      <c r="K14" s="27">
        <v>49380</v>
      </c>
      <c r="L14" s="27">
        <f t="shared" si="3"/>
        <v>8916</v>
      </c>
      <c r="M14" s="28">
        <v>58296</v>
      </c>
      <c r="N14" s="29">
        <v>49380</v>
      </c>
      <c r="O14" s="29">
        <f t="shared" si="4"/>
        <v>12760</v>
      </c>
      <c r="P14" s="30">
        <v>62140</v>
      </c>
    </row>
    <row r="15" spans="1:16" ht="15.75" x14ac:dyDescent="0.25">
      <c r="A15" s="32">
        <v>12</v>
      </c>
      <c r="B15" s="9">
        <f>B3+6900</f>
        <v>44900</v>
      </c>
      <c r="C15" s="9">
        <f t="shared" si="0"/>
        <v>7054</v>
      </c>
      <c r="D15" s="22">
        <v>51954</v>
      </c>
      <c r="E15" s="23">
        <f>B3+11380</f>
        <v>49380</v>
      </c>
      <c r="F15" s="23">
        <f t="shared" si="1"/>
        <v>5735</v>
      </c>
      <c r="G15" s="24">
        <v>55115</v>
      </c>
      <c r="H15" s="25">
        <v>49380</v>
      </c>
      <c r="I15" s="25">
        <f t="shared" si="2"/>
        <v>8167</v>
      </c>
      <c r="J15" s="26">
        <v>57547</v>
      </c>
      <c r="K15" s="27">
        <v>49380</v>
      </c>
      <c r="L15" s="27">
        <f t="shared" si="3"/>
        <v>9390</v>
      </c>
      <c r="M15" s="28">
        <v>58770</v>
      </c>
      <c r="N15" s="29">
        <v>49380</v>
      </c>
      <c r="O15" s="29">
        <f t="shared" si="4"/>
        <v>12976</v>
      </c>
      <c r="P15" s="30">
        <v>62356</v>
      </c>
    </row>
    <row r="16" spans="1:16" ht="15.75" x14ac:dyDescent="0.25">
      <c r="A16" s="32">
        <v>13</v>
      </c>
      <c r="B16" s="9">
        <f>B3+6900</f>
        <v>44900</v>
      </c>
      <c r="C16" s="9">
        <f t="shared" si="0"/>
        <v>7682</v>
      </c>
      <c r="D16" s="22">
        <v>52582</v>
      </c>
      <c r="E16" s="23">
        <f>B3+11380</f>
        <v>49380</v>
      </c>
      <c r="F16" s="23">
        <f t="shared" si="1"/>
        <v>6465</v>
      </c>
      <c r="G16" s="24">
        <v>55845</v>
      </c>
      <c r="H16" s="25">
        <v>49380</v>
      </c>
      <c r="I16" s="25">
        <f t="shared" si="2"/>
        <v>8886</v>
      </c>
      <c r="J16" s="26">
        <v>58266</v>
      </c>
      <c r="K16" s="27">
        <v>49380</v>
      </c>
      <c r="L16" s="27">
        <f t="shared" si="3"/>
        <v>9947</v>
      </c>
      <c r="M16" s="28">
        <v>59327</v>
      </c>
      <c r="N16" s="29">
        <v>49380</v>
      </c>
      <c r="O16" s="29">
        <f t="shared" si="4"/>
        <v>14062</v>
      </c>
      <c r="P16" s="30">
        <v>63442</v>
      </c>
    </row>
    <row r="17" spans="1:16" ht="15.75" x14ac:dyDescent="0.25">
      <c r="A17" s="32">
        <v>14</v>
      </c>
      <c r="B17" s="9">
        <f>B3+6900</f>
        <v>44900</v>
      </c>
      <c r="C17" s="9">
        <f t="shared" si="0"/>
        <v>8094</v>
      </c>
      <c r="D17" s="22">
        <v>52994</v>
      </c>
      <c r="E17" s="23">
        <f>B3+11380</f>
        <v>49380</v>
      </c>
      <c r="F17" s="23">
        <f t="shared" si="1"/>
        <v>6938</v>
      </c>
      <c r="G17" s="24">
        <v>56318</v>
      </c>
      <c r="H17" s="25">
        <v>49380</v>
      </c>
      <c r="I17" s="25">
        <f t="shared" si="2"/>
        <v>9324</v>
      </c>
      <c r="J17" s="26">
        <v>58704</v>
      </c>
      <c r="K17" s="27">
        <v>49380</v>
      </c>
      <c r="L17" s="27">
        <f t="shared" si="3"/>
        <v>10385</v>
      </c>
      <c r="M17" s="28">
        <v>59765</v>
      </c>
      <c r="N17" s="29">
        <v>49380</v>
      </c>
      <c r="O17" s="29">
        <f t="shared" si="4"/>
        <v>14252</v>
      </c>
      <c r="P17" s="30">
        <v>63632</v>
      </c>
    </row>
    <row r="18" spans="1:16" ht="15.75" x14ac:dyDescent="0.25">
      <c r="A18" s="32">
        <v>15</v>
      </c>
      <c r="B18" s="9">
        <f>B3+6900</f>
        <v>44900</v>
      </c>
      <c r="C18" s="9">
        <f t="shared" si="0"/>
        <v>8588</v>
      </c>
      <c r="D18" s="22">
        <v>53488</v>
      </c>
      <c r="E18" s="23">
        <f>B3+11380</f>
        <v>49380</v>
      </c>
      <c r="F18" s="23">
        <f t="shared" si="1"/>
        <v>7463</v>
      </c>
      <c r="G18" s="24">
        <v>56843</v>
      </c>
      <c r="H18" s="25">
        <v>49380</v>
      </c>
      <c r="I18" s="25">
        <f t="shared" si="2"/>
        <v>9860</v>
      </c>
      <c r="J18" s="26">
        <v>59240</v>
      </c>
      <c r="K18" s="27">
        <v>49380</v>
      </c>
      <c r="L18" s="27">
        <f t="shared" si="3"/>
        <v>11177</v>
      </c>
      <c r="M18" s="28">
        <v>60557</v>
      </c>
      <c r="N18" s="29">
        <v>49380</v>
      </c>
      <c r="O18" s="29">
        <f t="shared" si="4"/>
        <v>15364</v>
      </c>
      <c r="P18" s="30">
        <v>64744</v>
      </c>
    </row>
    <row r="19" spans="1:16" ht="15.75" x14ac:dyDescent="0.25">
      <c r="A19" s="32">
        <v>16</v>
      </c>
      <c r="B19" s="9">
        <f>B3+6900</f>
        <v>44900</v>
      </c>
      <c r="C19" s="9">
        <f t="shared" si="0"/>
        <v>8927</v>
      </c>
      <c r="D19" s="22">
        <v>53827</v>
      </c>
      <c r="E19" s="23">
        <f>B3+11380</f>
        <v>49380</v>
      </c>
      <c r="F19" s="23">
        <f t="shared" si="1"/>
        <v>7815</v>
      </c>
      <c r="G19" s="24">
        <v>57195</v>
      </c>
      <c r="H19" s="25">
        <v>49380</v>
      </c>
      <c r="I19" s="25">
        <f t="shared" si="2"/>
        <v>10140</v>
      </c>
      <c r="J19" s="26">
        <v>59520</v>
      </c>
      <c r="K19" s="27">
        <v>49380</v>
      </c>
      <c r="L19" s="27">
        <f t="shared" si="3"/>
        <v>11288</v>
      </c>
      <c r="M19" s="28">
        <v>60668</v>
      </c>
      <c r="N19" s="29">
        <v>49380</v>
      </c>
      <c r="O19" s="29">
        <f t="shared" si="4"/>
        <v>15415</v>
      </c>
      <c r="P19" s="30">
        <v>64795</v>
      </c>
    </row>
    <row r="20" spans="1:16" ht="15.75" x14ac:dyDescent="0.25">
      <c r="A20" s="32">
        <v>17</v>
      </c>
      <c r="B20" s="9">
        <f>B3+6900</f>
        <v>44900</v>
      </c>
      <c r="C20" s="9">
        <f t="shared" si="0"/>
        <v>9112</v>
      </c>
      <c r="D20" s="22">
        <v>54012</v>
      </c>
      <c r="E20" s="23">
        <f>B3+11380</f>
        <v>49380</v>
      </c>
      <c r="F20" s="23">
        <f t="shared" si="1"/>
        <v>8022</v>
      </c>
      <c r="G20" s="24">
        <v>57402</v>
      </c>
      <c r="H20" s="25">
        <v>49380</v>
      </c>
      <c r="I20" s="25">
        <f t="shared" si="2"/>
        <v>10425</v>
      </c>
      <c r="J20" s="26">
        <v>59805</v>
      </c>
      <c r="K20" s="27">
        <v>49380</v>
      </c>
      <c r="L20" s="27">
        <f t="shared" si="3"/>
        <v>12084</v>
      </c>
      <c r="M20" s="28">
        <v>61464</v>
      </c>
      <c r="N20" s="29">
        <v>49380</v>
      </c>
      <c r="O20" s="29">
        <f t="shared" si="4"/>
        <v>16373</v>
      </c>
      <c r="P20" s="30">
        <v>65753</v>
      </c>
    </row>
    <row r="21" spans="1:16" ht="15.75" x14ac:dyDescent="0.25">
      <c r="A21" s="32">
        <v>18</v>
      </c>
      <c r="B21" s="9">
        <f>B3+6900</f>
        <v>44900</v>
      </c>
      <c r="C21" s="9">
        <f t="shared" si="0"/>
        <v>9225</v>
      </c>
      <c r="D21" s="22">
        <v>54125</v>
      </c>
      <c r="E21" s="23">
        <f>B3+11380</f>
        <v>49380</v>
      </c>
      <c r="F21" s="23">
        <f t="shared" si="1"/>
        <v>8138</v>
      </c>
      <c r="G21" s="24">
        <v>57518</v>
      </c>
      <c r="H21" s="25">
        <v>49380</v>
      </c>
      <c r="I21" s="25">
        <f t="shared" si="2"/>
        <v>10541</v>
      </c>
      <c r="J21" s="26">
        <v>59921</v>
      </c>
      <c r="K21" s="27">
        <v>49380</v>
      </c>
      <c r="L21" s="27">
        <f t="shared" si="3"/>
        <v>12084</v>
      </c>
      <c r="M21" s="28">
        <v>61464</v>
      </c>
      <c r="N21" s="29">
        <v>49380</v>
      </c>
      <c r="O21" s="29">
        <f t="shared" si="4"/>
        <v>16373</v>
      </c>
      <c r="P21" s="30">
        <v>65753</v>
      </c>
    </row>
    <row r="22" spans="1:16" ht="15.75" x14ac:dyDescent="0.25">
      <c r="A22" s="32">
        <v>19</v>
      </c>
      <c r="B22" s="9">
        <f>B3+6900</f>
        <v>44900</v>
      </c>
      <c r="C22" s="9">
        <f t="shared" si="0"/>
        <v>9409</v>
      </c>
      <c r="D22" s="22">
        <v>54309</v>
      </c>
      <c r="E22" s="23">
        <f>B3+11380</f>
        <v>49380</v>
      </c>
      <c r="F22" s="23">
        <f t="shared" si="1"/>
        <v>8325</v>
      </c>
      <c r="G22" s="24">
        <v>57705</v>
      </c>
      <c r="H22" s="25">
        <v>49380</v>
      </c>
      <c r="I22" s="25">
        <f t="shared" si="2"/>
        <v>10931</v>
      </c>
      <c r="J22" s="26">
        <v>60311</v>
      </c>
      <c r="K22" s="27">
        <v>49380</v>
      </c>
      <c r="L22" s="27">
        <f t="shared" si="3"/>
        <v>12965</v>
      </c>
      <c r="M22" s="28">
        <v>62345</v>
      </c>
      <c r="N22" s="29">
        <v>49380</v>
      </c>
      <c r="O22" s="29">
        <f t="shared" si="4"/>
        <v>17363</v>
      </c>
      <c r="P22" s="30">
        <v>66743</v>
      </c>
    </row>
    <row r="23" spans="1:16" ht="15.75" x14ac:dyDescent="0.25">
      <c r="A23" s="32">
        <v>20</v>
      </c>
      <c r="B23" s="9">
        <f>B3+6900</f>
        <v>44900</v>
      </c>
      <c r="C23" s="9">
        <f t="shared" si="0"/>
        <v>9409</v>
      </c>
      <c r="D23" s="22">
        <v>54309</v>
      </c>
      <c r="E23" s="23">
        <f>B3+11380</f>
        <v>49380</v>
      </c>
      <c r="F23" s="23">
        <f t="shared" si="1"/>
        <v>8325</v>
      </c>
      <c r="G23" s="24">
        <v>57705</v>
      </c>
      <c r="H23" s="25">
        <v>49380</v>
      </c>
      <c r="I23" s="25">
        <f t="shared" si="2"/>
        <v>10931</v>
      </c>
      <c r="J23" s="26">
        <v>60311</v>
      </c>
      <c r="K23" s="27">
        <v>49380</v>
      </c>
      <c r="L23" s="27">
        <f t="shared" si="3"/>
        <v>12965</v>
      </c>
      <c r="M23" s="28">
        <v>62345</v>
      </c>
      <c r="N23" s="29">
        <v>49380</v>
      </c>
      <c r="O23" s="29">
        <f t="shared" si="4"/>
        <v>17363</v>
      </c>
      <c r="P23" s="30">
        <v>66743</v>
      </c>
    </row>
    <row r="24" spans="1:16" ht="15.75" x14ac:dyDescent="0.25">
      <c r="A24" s="32">
        <v>21</v>
      </c>
      <c r="B24" s="9">
        <f>B3+6900</f>
        <v>44900</v>
      </c>
      <c r="C24" s="9">
        <f t="shared" si="0"/>
        <v>9461</v>
      </c>
      <c r="D24" s="22">
        <v>54361</v>
      </c>
      <c r="E24" s="23">
        <f>B3+11380</f>
        <v>49380</v>
      </c>
      <c r="F24" s="23">
        <f t="shared" si="1"/>
        <v>8376</v>
      </c>
      <c r="G24" s="24">
        <v>57756</v>
      </c>
      <c r="H24" s="25">
        <v>49380</v>
      </c>
      <c r="I24" s="25">
        <f t="shared" si="2"/>
        <v>10982</v>
      </c>
      <c r="J24" s="26">
        <v>60362</v>
      </c>
      <c r="K24" s="27">
        <v>49380</v>
      </c>
      <c r="L24" s="27">
        <f t="shared" si="3"/>
        <v>13017</v>
      </c>
      <c r="M24" s="28">
        <v>62397</v>
      </c>
      <c r="N24" s="29">
        <v>49380</v>
      </c>
      <c r="O24" s="29">
        <f t="shared" si="4"/>
        <v>17414</v>
      </c>
      <c r="P24" s="30">
        <v>66794</v>
      </c>
    </row>
    <row r="25" spans="1:16" ht="15.75" x14ac:dyDescent="0.25">
      <c r="A25" s="32">
        <v>22</v>
      </c>
      <c r="B25" s="9">
        <f>B3+6900</f>
        <v>44900</v>
      </c>
      <c r="C25" s="9">
        <f t="shared" si="0"/>
        <v>9461</v>
      </c>
      <c r="D25" s="22">
        <v>54361</v>
      </c>
      <c r="E25" s="23">
        <f>B3+11380</f>
        <v>49380</v>
      </c>
      <c r="F25" s="23">
        <f t="shared" si="1"/>
        <v>8376</v>
      </c>
      <c r="G25" s="24">
        <v>57756</v>
      </c>
      <c r="H25" s="25">
        <v>49380</v>
      </c>
      <c r="I25" s="25">
        <f t="shared" si="2"/>
        <v>10982</v>
      </c>
      <c r="J25" s="26">
        <v>60362</v>
      </c>
      <c r="K25" s="27">
        <v>49380</v>
      </c>
      <c r="L25" s="27">
        <f t="shared" si="3"/>
        <v>13017</v>
      </c>
      <c r="M25" s="28">
        <v>62397</v>
      </c>
      <c r="N25" s="29">
        <v>49380</v>
      </c>
      <c r="O25" s="29">
        <f t="shared" si="4"/>
        <v>17414</v>
      </c>
      <c r="P25" s="30">
        <v>66794</v>
      </c>
    </row>
    <row r="26" spans="1:16" ht="15.75" x14ac:dyDescent="0.25">
      <c r="A26" s="32">
        <v>23</v>
      </c>
      <c r="B26" s="9">
        <f>B3+6900</f>
        <v>44900</v>
      </c>
      <c r="C26" s="9">
        <f>D26-B26</f>
        <v>9461</v>
      </c>
      <c r="D26" s="22">
        <v>54361</v>
      </c>
      <c r="E26" s="23">
        <f>B3+11380</f>
        <v>49380</v>
      </c>
      <c r="F26" s="23">
        <f t="shared" si="1"/>
        <v>8376</v>
      </c>
      <c r="G26" s="24">
        <v>57756</v>
      </c>
      <c r="H26" s="25">
        <v>49380</v>
      </c>
      <c r="I26" s="25">
        <f t="shared" si="2"/>
        <v>10982</v>
      </c>
      <c r="J26" s="26">
        <v>60362</v>
      </c>
      <c r="K26" s="27">
        <v>49380</v>
      </c>
      <c r="L26" s="27">
        <f t="shared" si="3"/>
        <v>13017</v>
      </c>
      <c r="M26" s="28">
        <v>62397</v>
      </c>
      <c r="N26" s="29">
        <v>49380</v>
      </c>
      <c r="O26" s="29">
        <f t="shared" si="4"/>
        <v>17414</v>
      </c>
      <c r="P26" s="30">
        <v>66794</v>
      </c>
    </row>
    <row r="27" spans="1:16" ht="15.75" x14ac:dyDescent="0.25">
      <c r="A27" s="32">
        <v>24</v>
      </c>
      <c r="B27" s="9">
        <f>B3+6900</f>
        <v>44900</v>
      </c>
      <c r="C27" s="9">
        <f t="shared" si="0"/>
        <v>9461</v>
      </c>
      <c r="D27" s="22">
        <v>54361</v>
      </c>
      <c r="E27" s="23">
        <f>B3+11380</f>
        <v>49380</v>
      </c>
      <c r="F27" s="23">
        <f t="shared" si="1"/>
        <v>8376</v>
      </c>
      <c r="G27" s="24">
        <v>57756</v>
      </c>
      <c r="H27" s="25">
        <v>49380</v>
      </c>
      <c r="I27" s="25">
        <f t="shared" si="2"/>
        <v>10982</v>
      </c>
      <c r="J27" s="26">
        <v>60362</v>
      </c>
      <c r="K27" s="27">
        <v>49380</v>
      </c>
      <c r="L27" s="27">
        <f t="shared" si="3"/>
        <v>13017</v>
      </c>
      <c r="M27" s="28">
        <v>62397</v>
      </c>
      <c r="N27" s="29">
        <v>49380</v>
      </c>
      <c r="O27" s="29">
        <f>P27-N27</f>
        <v>17414</v>
      </c>
      <c r="P27" s="30">
        <v>66794</v>
      </c>
    </row>
    <row r="28" spans="1:16" ht="15.75" x14ac:dyDescent="0.25">
      <c r="A28" s="32">
        <v>25</v>
      </c>
      <c r="B28" s="9">
        <f>B3+6900</f>
        <v>44900</v>
      </c>
      <c r="C28" s="9">
        <f t="shared" si="0"/>
        <v>9461</v>
      </c>
      <c r="D28" s="22">
        <v>54361</v>
      </c>
      <c r="E28" s="23">
        <f>B3+11380</f>
        <v>49380</v>
      </c>
      <c r="F28" s="23">
        <f>G28-E28</f>
        <v>8376</v>
      </c>
      <c r="G28" s="24">
        <v>57756</v>
      </c>
      <c r="H28" s="25">
        <v>49380</v>
      </c>
      <c r="I28" s="25">
        <f t="shared" si="2"/>
        <v>10982</v>
      </c>
      <c r="J28" s="26">
        <v>60362</v>
      </c>
      <c r="K28" s="27">
        <v>49380</v>
      </c>
      <c r="L28" s="27">
        <f t="shared" si="3"/>
        <v>13017</v>
      </c>
      <c r="M28" s="28">
        <v>62397</v>
      </c>
      <c r="N28" s="29">
        <v>49380</v>
      </c>
      <c r="O28" s="29">
        <f t="shared" si="4"/>
        <v>17414</v>
      </c>
      <c r="P28" s="30">
        <v>66794</v>
      </c>
    </row>
    <row r="29" spans="1:16" ht="15.75" x14ac:dyDescent="0.25">
      <c r="A29" s="32" t="s">
        <v>4</v>
      </c>
      <c r="B29" s="9">
        <f>B3+6900</f>
        <v>44900</v>
      </c>
      <c r="C29" s="9">
        <f t="shared" si="0"/>
        <v>9563</v>
      </c>
      <c r="D29" s="22">
        <v>54463</v>
      </c>
      <c r="E29" s="23">
        <f>B3+11380</f>
        <v>49380</v>
      </c>
      <c r="F29" s="23">
        <f t="shared" si="1"/>
        <v>8479</v>
      </c>
      <c r="G29" s="24">
        <v>57859</v>
      </c>
      <c r="H29" s="25">
        <v>49380</v>
      </c>
      <c r="I29" s="25">
        <f t="shared" si="2"/>
        <v>11084</v>
      </c>
      <c r="J29" s="26">
        <v>60464</v>
      </c>
      <c r="K29" s="27">
        <v>49380</v>
      </c>
      <c r="L29" s="27">
        <f t="shared" si="3"/>
        <v>13119</v>
      </c>
      <c r="M29" s="28">
        <v>62499</v>
      </c>
      <c r="N29" s="29">
        <v>49380</v>
      </c>
      <c r="O29" s="29">
        <f t="shared" si="4"/>
        <v>17516</v>
      </c>
      <c r="P29" s="30">
        <v>66896</v>
      </c>
    </row>
    <row r="30" spans="1:16" x14ac:dyDescent="0.25">
      <c r="A30" s="2" t="s">
        <v>6</v>
      </c>
      <c r="B30" s="3"/>
      <c r="C30" s="3"/>
      <c r="D30" s="3"/>
      <c r="E30" s="3"/>
      <c r="F30" s="3"/>
      <c r="G30" s="3"/>
      <c r="H30" s="3"/>
      <c r="I30" s="3"/>
      <c r="J30" s="3"/>
    </row>
    <row r="31" spans="1:16" x14ac:dyDescent="0.25">
      <c r="A31" s="1" t="s">
        <v>11</v>
      </c>
      <c r="B31" s="1"/>
      <c r="C31" s="1"/>
      <c r="D31" s="1"/>
      <c r="E31" s="1"/>
      <c r="F31" s="1"/>
      <c r="G31" s="1"/>
      <c r="H31" s="1"/>
      <c r="I31" s="1"/>
      <c r="J31" s="1"/>
    </row>
    <row r="32" spans="1:16" x14ac:dyDescent="0.25">
      <c r="A32" s="1" t="s">
        <v>12</v>
      </c>
      <c r="B32" s="1"/>
      <c r="C32" s="1"/>
      <c r="D32" s="1"/>
      <c r="E32" s="1"/>
      <c r="F32" s="1"/>
      <c r="G32" s="1"/>
      <c r="H32" s="1"/>
      <c r="I32" s="1"/>
      <c r="J32" s="1"/>
    </row>
    <row r="33" spans="1:1" x14ac:dyDescent="0.25">
      <c r="A33" s="4" t="s">
        <v>8</v>
      </c>
    </row>
  </sheetData>
  <mergeCells count="5">
    <mergeCell ref="B1:D1"/>
    <mergeCell ref="E1:G1"/>
    <mergeCell ref="H1:J1"/>
    <mergeCell ref="K1:M1"/>
    <mergeCell ref="N1:P1"/>
  </mergeCells>
  <pageMargins left="0.45" right="0.45" top="0.99" bottom="0.25" header="0.3" footer="0.3"/>
  <pageSetup orientation="portrait" r:id="rId1"/>
  <headerFooter>
    <oddHeader>&amp;C&amp;14 2022-23 Salary Scale
 Certified Teacher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Kenderly</dc:creator>
  <cp:lastModifiedBy>Amelia Floyd</cp:lastModifiedBy>
  <cp:lastPrinted>2021-08-18T14:30:15Z</cp:lastPrinted>
  <dcterms:created xsi:type="dcterms:W3CDTF">2012-07-18T15:20:19Z</dcterms:created>
  <dcterms:modified xsi:type="dcterms:W3CDTF">2022-06-14T15:02:06Z</dcterms:modified>
</cp:coreProperties>
</file>