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A4C14407-5397-474B-9800-B9C6B0C9ED05}" xr6:coauthVersionLast="47" xr6:coauthVersionMax="47" xr10:uidLastSave="{00000000-0000-0000-0000-000000000000}"/>
  <bookViews>
    <workbookView xWindow="4770" yWindow="2025" windowWidth="28800" windowHeight="15435" xr2:uid="{00000000-000D-0000-FFFF-FFFF00000000}"/>
  </bookViews>
  <sheets>
    <sheet name="2022-2023 TEACHER SALARY SCHEDU" sheetId="24" r:id="rId1"/>
  </sheets>
  <definedNames>
    <definedName name="_xlnm.Print_Area" localSheetId="0">'2022-2023 TEACHER SALARY SCHEDU'!$A$1:$CL$55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R45" i="24" l="1"/>
  <c r="BR44" i="24"/>
  <c r="BR43" i="24"/>
  <c r="BR42" i="24"/>
  <c r="BR41" i="24"/>
  <c r="BR40" i="24"/>
  <c r="BR39" i="24"/>
  <c r="BR38" i="24"/>
  <c r="BR35" i="24"/>
  <c r="BR34" i="24"/>
  <c r="BR33" i="24"/>
  <c r="BR32" i="24"/>
  <c r="BR31" i="24"/>
  <c r="BR30" i="24"/>
  <c r="BR29" i="24"/>
  <c r="BR28" i="24"/>
  <c r="BR25" i="24"/>
  <c r="BR24" i="24"/>
  <c r="BR23" i="24"/>
  <c r="BR22" i="24"/>
  <c r="BR21" i="24"/>
  <c r="BR20" i="24"/>
  <c r="BR19" i="24"/>
  <c r="BR18" i="24"/>
  <c r="BR15" i="24"/>
  <c r="BR14" i="24"/>
  <c r="BR13" i="24"/>
  <c r="BR12" i="24"/>
  <c r="BR11" i="24"/>
  <c r="BR10" i="24"/>
  <c r="BR9" i="24"/>
  <c r="BR8" i="24"/>
  <c r="AU8" i="24" l="1"/>
  <c r="AU9" i="24"/>
  <c r="AU10" i="24"/>
  <c r="AU11" i="24"/>
  <c r="AU12" i="24"/>
  <c r="AU13" i="24"/>
  <c r="AU14" i="24"/>
  <c r="AU15" i="24"/>
  <c r="AU18" i="24"/>
  <c r="AU19" i="24"/>
  <c r="AU20" i="24"/>
  <c r="AU21" i="24"/>
  <c r="AU22" i="24"/>
  <c r="AU23" i="24"/>
  <c r="AU24" i="24"/>
  <c r="AU25" i="24"/>
  <c r="AU28" i="24"/>
  <c r="AU29" i="24"/>
  <c r="AU30" i="24"/>
  <c r="AU31" i="24"/>
  <c r="AU32" i="24"/>
  <c r="AU33" i="24"/>
  <c r="AU34" i="24"/>
  <c r="AU35" i="24"/>
  <c r="AU38" i="24"/>
  <c r="AU39" i="24"/>
  <c r="AU40" i="24"/>
  <c r="AU41" i="24"/>
  <c r="AU42" i="24"/>
  <c r="AU43" i="24"/>
  <c r="AU44" i="24"/>
  <c r="AU45" i="24"/>
  <c r="AU48" i="24"/>
  <c r="AU49" i="24"/>
  <c r="AU50" i="24"/>
  <c r="AU51" i="24"/>
  <c r="AU52" i="24"/>
  <c r="AU53" i="24"/>
  <c r="AU54" i="24"/>
  <c r="AU55" i="24"/>
  <c r="M18" i="24" l="1"/>
  <c r="H18" i="24"/>
  <c r="C18" i="24"/>
  <c r="M8" i="24"/>
  <c r="H8" i="24"/>
  <c r="C8" i="24"/>
  <c r="V47" i="24" l="1"/>
  <c r="AS47" i="24" s="1"/>
  <c r="BO47" i="24" s="1"/>
  <c r="CL47" i="24" s="1"/>
  <c r="U47" i="24"/>
  <c r="AR47" i="24" s="1"/>
  <c r="BN47" i="24" s="1"/>
  <c r="CK47" i="24" s="1"/>
  <c r="T47" i="24"/>
  <c r="AQ47" i="24" s="1"/>
  <c r="BM47" i="24" s="1"/>
  <c r="CJ47" i="24" s="1"/>
  <c r="S47" i="24"/>
  <c r="AP47" i="24" s="1"/>
  <c r="BL47" i="24" s="1"/>
  <c r="CI47" i="24" s="1"/>
  <c r="R47" i="24"/>
  <c r="AO47" i="24" s="1"/>
  <c r="BK47" i="24" s="1"/>
  <c r="CH47" i="24" s="1"/>
  <c r="Q47" i="24"/>
  <c r="AN47" i="24" s="1"/>
  <c r="BJ47" i="24" s="1"/>
  <c r="CG47" i="24" s="1"/>
  <c r="P47" i="24"/>
  <c r="AM47" i="24" s="1"/>
  <c r="BI47" i="24" s="1"/>
  <c r="CF47" i="24" s="1"/>
  <c r="O47" i="24"/>
  <c r="AL47" i="24" s="1"/>
  <c r="BH47" i="24" s="1"/>
  <c r="CE47" i="24" s="1"/>
  <c r="N47" i="24"/>
  <c r="AK47" i="24" s="1"/>
  <c r="BG47" i="24" s="1"/>
  <c r="CD47" i="24" s="1"/>
  <c r="M47" i="24"/>
  <c r="AJ47" i="24" s="1"/>
  <c r="BF47" i="24" s="1"/>
  <c r="CC47" i="24" s="1"/>
  <c r="L47" i="24"/>
  <c r="AI47" i="24" s="1"/>
  <c r="BE47" i="24" s="1"/>
  <c r="CB47" i="24" s="1"/>
  <c r="K47" i="24"/>
  <c r="AH47" i="24" s="1"/>
  <c r="BD47" i="24" s="1"/>
  <c r="CA47" i="24" s="1"/>
  <c r="J47" i="24"/>
  <c r="AG47" i="24" s="1"/>
  <c r="BC47" i="24" s="1"/>
  <c r="BZ47" i="24" s="1"/>
  <c r="I47" i="24"/>
  <c r="AF47" i="24" s="1"/>
  <c r="BB47" i="24" s="1"/>
  <c r="BY47" i="24" s="1"/>
  <c r="H47" i="24"/>
  <c r="AE47" i="24" s="1"/>
  <c r="BA47" i="24" s="1"/>
  <c r="BX47" i="24" s="1"/>
  <c r="G47" i="24"/>
  <c r="AD47" i="24" s="1"/>
  <c r="AZ47" i="24" s="1"/>
  <c r="BW47" i="24" s="1"/>
  <c r="F47" i="24"/>
  <c r="AC47" i="24" s="1"/>
  <c r="AY47" i="24" s="1"/>
  <c r="BV47" i="24" s="1"/>
  <c r="E47" i="24"/>
  <c r="AB47" i="24" s="1"/>
  <c r="AX47" i="24" s="1"/>
  <c r="BU47" i="24" s="1"/>
  <c r="D47" i="24"/>
  <c r="AA47" i="24" s="1"/>
  <c r="AW47" i="24" s="1"/>
  <c r="BT47" i="24" s="1"/>
  <c r="C47" i="24"/>
  <c r="Z47" i="24" s="1"/>
  <c r="AV47" i="24" s="1"/>
  <c r="BS47" i="24" s="1"/>
  <c r="B47" i="24"/>
  <c r="Y47" i="24" s="1"/>
  <c r="AU47" i="24" s="1"/>
  <c r="BR47" i="24" s="1"/>
  <c r="V37" i="24"/>
  <c r="AS37" i="24" s="1"/>
  <c r="BO37" i="24" s="1"/>
  <c r="CL37" i="24" s="1"/>
  <c r="U37" i="24"/>
  <c r="AR37" i="24" s="1"/>
  <c r="BN37" i="24" s="1"/>
  <c r="CK37" i="24" s="1"/>
  <c r="T37" i="24"/>
  <c r="AQ37" i="24" s="1"/>
  <c r="BM37" i="24" s="1"/>
  <c r="CJ37" i="24" s="1"/>
  <c r="S37" i="24"/>
  <c r="AP37" i="24" s="1"/>
  <c r="BL37" i="24" s="1"/>
  <c r="CI37" i="24" s="1"/>
  <c r="R37" i="24"/>
  <c r="AO37" i="24" s="1"/>
  <c r="BK37" i="24" s="1"/>
  <c r="CH37" i="24" s="1"/>
  <c r="Q37" i="24"/>
  <c r="AN37" i="24" s="1"/>
  <c r="BJ37" i="24" s="1"/>
  <c r="CG37" i="24" s="1"/>
  <c r="P37" i="24"/>
  <c r="AM37" i="24" s="1"/>
  <c r="BI37" i="24" s="1"/>
  <c r="CF37" i="24" s="1"/>
  <c r="O37" i="24"/>
  <c r="AL37" i="24" s="1"/>
  <c r="BH37" i="24" s="1"/>
  <c r="CE37" i="24" s="1"/>
  <c r="N37" i="24"/>
  <c r="AK37" i="24" s="1"/>
  <c r="BG37" i="24" s="1"/>
  <c r="CD37" i="24" s="1"/>
  <c r="M37" i="24"/>
  <c r="AJ37" i="24" s="1"/>
  <c r="BF37" i="24" s="1"/>
  <c r="CC37" i="24" s="1"/>
  <c r="L37" i="24"/>
  <c r="AI37" i="24" s="1"/>
  <c r="BE37" i="24" s="1"/>
  <c r="CB37" i="24" s="1"/>
  <c r="K37" i="24"/>
  <c r="AH37" i="24" s="1"/>
  <c r="BD37" i="24" s="1"/>
  <c r="CA37" i="24" s="1"/>
  <c r="J37" i="24"/>
  <c r="AG37" i="24" s="1"/>
  <c r="BC37" i="24" s="1"/>
  <c r="BZ37" i="24" s="1"/>
  <c r="I37" i="24"/>
  <c r="AF37" i="24" s="1"/>
  <c r="BB37" i="24" s="1"/>
  <c r="BY37" i="24" s="1"/>
  <c r="H37" i="24"/>
  <c r="AE37" i="24" s="1"/>
  <c r="BA37" i="24" s="1"/>
  <c r="BX37" i="24" s="1"/>
  <c r="G37" i="24"/>
  <c r="AD37" i="24" s="1"/>
  <c r="AZ37" i="24" s="1"/>
  <c r="BW37" i="24" s="1"/>
  <c r="F37" i="24"/>
  <c r="AC37" i="24" s="1"/>
  <c r="AY37" i="24" s="1"/>
  <c r="BV37" i="24" s="1"/>
  <c r="E37" i="24"/>
  <c r="AB37" i="24" s="1"/>
  <c r="AX37" i="24" s="1"/>
  <c r="BU37" i="24" s="1"/>
  <c r="D37" i="24"/>
  <c r="AA37" i="24" s="1"/>
  <c r="AW37" i="24" s="1"/>
  <c r="BT37" i="24" s="1"/>
  <c r="C37" i="24"/>
  <c r="Z37" i="24" s="1"/>
  <c r="AV37" i="24" s="1"/>
  <c r="BS37" i="24" s="1"/>
  <c r="B37" i="24"/>
  <c r="Y37" i="24" s="1"/>
  <c r="AU37" i="24" s="1"/>
  <c r="BR37" i="24" s="1"/>
  <c r="V27" i="24"/>
  <c r="AS27" i="24" s="1"/>
  <c r="BO27" i="24" s="1"/>
  <c r="CL27" i="24" s="1"/>
  <c r="U27" i="24"/>
  <c r="AR27" i="24" s="1"/>
  <c r="BN27" i="24" s="1"/>
  <c r="CK27" i="24" s="1"/>
  <c r="T27" i="24"/>
  <c r="AQ27" i="24" s="1"/>
  <c r="BM27" i="24" s="1"/>
  <c r="CJ27" i="24" s="1"/>
  <c r="S27" i="24"/>
  <c r="AP27" i="24" s="1"/>
  <c r="BL27" i="24" s="1"/>
  <c r="CI27" i="24" s="1"/>
  <c r="R27" i="24"/>
  <c r="AO27" i="24" s="1"/>
  <c r="BK27" i="24" s="1"/>
  <c r="CH27" i="24" s="1"/>
  <c r="Q27" i="24"/>
  <c r="AN27" i="24" s="1"/>
  <c r="BJ27" i="24" s="1"/>
  <c r="CG27" i="24" s="1"/>
  <c r="P27" i="24"/>
  <c r="AM27" i="24" s="1"/>
  <c r="BI27" i="24" s="1"/>
  <c r="CF27" i="24" s="1"/>
  <c r="O27" i="24"/>
  <c r="AL27" i="24" s="1"/>
  <c r="BH27" i="24" s="1"/>
  <c r="CE27" i="24" s="1"/>
  <c r="N27" i="24"/>
  <c r="AK27" i="24" s="1"/>
  <c r="BG27" i="24" s="1"/>
  <c r="CD27" i="24" s="1"/>
  <c r="M27" i="24"/>
  <c r="AJ27" i="24" s="1"/>
  <c r="BF27" i="24" s="1"/>
  <c r="CC27" i="24" s="1"/>
  <c r="L27" i="24"/>
  <c r="AI27" i="24" s="1"/>
  <c r="BE27" i="24" s="1"/>
  <c r="CB27" i="24" s="1"/>
  <c r="K27" i="24"/>
  <c r="AH27" i="24" s="1"/>
  <c r="BD27" i="24" s="1"/>
  <c r="CA27" i="24" s="1"/>
  <c r="J27" i="24"/>
  <c r="AG27" i="24" s="1"/>
  <c r="BC27" i="24" s="1"/>
  <c r="BZ27" i="24" s="1"/>
  <c r="I27" i="24"/>
  <c r="AF27" i="24" s="1"/>
  <c r="BB27" i="24" s="1"/>
  <c r="BY27" i="24" s="1"/>
  <c r="H27" i="24"/>
  <c r="AE27" i="24" s="1"/>
  <c r="BA27" i="24" s="1"/>
  <c r="BX27" i="24" s="1"/>
  <c r="G27" i="24"/>
  <c r="AD27" i="24" s="1"/>
  <c r="AZ27" i="24" s="1"/>
  <c r="BW27" i="24" s="1"/>
  <c r="F27" i="24"/>
  <c r="AC27" i="24" s="1"/>
  <c r="AY27" i="24" s="1"/>
  <c r="BV27" i="24" s="1"/>
  <c r="E27" i="24"/>
  <c r="AB27" i="24" s="1"/>
  <c r="AX27" i="24" s="1"/>
  <c r="BU27" i="24" s="1"/>
  <c r="D27" i="24"/>
  <c r="AA27" i="24" s="1"/>
  <c r="AW27" i="24" s="1"/>
  <c r="BT27" i="24" s="1"/>
  <c r="C27" i="24"/>
  <c r="Z27" i="24" s="1"/>
  <c r="AV27" i="24" s="1"/>
  <c r="BS27" i="24" s="1"/>
  <c r="B27" i="24"/>
  <c r="Y27" i="24" s="1"/>
  <c r="AU27" i="24" s="1"/>
  <c r="BR27" i="24" s="1"/>
  <c r="V17" i="24"/>
  <c r="AS17" i="24" s="1"/>
  <c r="BO17" i="24" s="1"/>
  <c r="CL17" i="24" s="1"/>
  <c r="U17" i="24"/>
  <c r="AR17" i="24" s="1"/>
  <c r="BN17" i="24" s="1"/>
  <c r="CK17" i="24" s="1"/>
  <c r="T17" i="24"/>
  <c r="AQ17" i="24" s="1"/>
  <c r="BM17" i="24" s="1"/>
  <c r="CJ17" i="24" s="1"/>
  <c r="S17" i="24"/>
  <c r="AP17" i="24" s="1"/>
  <c r="BL17" i="24" s="1"/>
  <c r="CI17" i="24" s="1"/>
  <c r="R17" i="24"/>
  <c r="AO17" i="24" s="1"/>
  <c r="BK17" i="24" s="1"/>
  <c r="CH17" i="24" s="1"/>
  <c r="Q17" i="24"/>
  <c r="AN17" i="24" s="1"/>
  <c r="BJ17" i="24" s="1"/>
  <c r="CG17" i="24" s="1"/>
  <c r="P17" i="24"/>
  <c r="AM17" i="24" s="1"/>
  <c r="BI17" i="24" s="1"/>
  <c r="CF17" i="24" s="1"/>
  <c r="O17" i="24"/>
  <c r="AL17" i="24" s="1"/>
  <c r="BH17" i="24" s="1"/>
  <c r="CE17" i="24" s="1"/>
  <c r="N17" i="24"/>
  <c r="AK17" i="24" s="1"/>
  <c r="BG17" i="24" s="1"/>
  <c r="CD17" i="24" s="1"/>
  <c r="M17" i="24"/>
  <c r="AJ17" i="24" s="1"/>
  <c r="BF17" i="24" s="1"/>
  <c r="CC17" i="24" s="1"/>
  <c r="L17" i="24"/>
  <c r="AI17" i="24" s="1"/>
  <c r="BE17" i="24" s="1"/>
  <c r="CB17" i="24" s="1"/>
  <c r="K17" i="24"/>
  <c r="AH17" i="24" s="1"/>
  <c r="BD17" i="24" s="1"/>
  <c r="CA17" i="24" s="1"/>
  <c r="J17" i="24"/>
  <c r="AG17" i="24" s="1"/>
  <c r="BC17" i="24" s="1"/>
  <c r="BZ17" i="24" s="1"/>
  <c r="I17" i="24"/>
  <c r="AF17" i="24" s="1"/>
  <c r="BB17" i="24" s="1"/>
  <c r="BY17" i="24" s="1"/>
  <c r="H17" i="24"/>
  <c r="AE17" i="24" s="1"/>
  <c r="BA17" i="24" s="1"/>
  <c r="BX17" i="24" s="1"/>
  <c r="G17" i="24"/>
  <c r="AD17" i="24" s="1"/>
  <c r="AZ17" i="24" s="1"/>
  <c r="BW17" i="24" s="1"/>
  <c r="F17" i="24"/>
  <c r="AC17" i="24" s="1"/>
  <c r="AY17" i="24" s="1"/>
  <c r="BV17" i="24" s="1"/>
  <c r="E17" i="24"/>
  <c r="AB17" i="24" s="1"/>
  <c r="AX17" i="24" s="1"/>
  <c r="BU17" i="24" s="1"/>
  <c r="D17" i="24"/>
  <c r="AA17" i="24" s="1"/>
  <c r="AW17" i="24" s="1"/>
  <c r="BT17" i="24" s="1"/>
  <c r="C17" i="24"/>
  <c r="Z17" i="24" s="1"/>
  <c r="AV17" i="24" s="1"/>
  <c r="BS17" i="24" s="1"/>
  <c r="B17" i="24"/>
  <c r="Y17" i="24" s="1"/>
  <c r="AU17" i="24" s="1"/>
  <c r="BR17" i="24" s="1"/>
  <c r="V7" i="24"/>
  <c r="AS7" i="24" s="1"/>
  <c r="BO7" i="24" s="1"/>
  <c r="CL7" i="24" s="1"/>
  <c r="U7" i="24"/>
  <c r="AR7" i="24" s="1"/>
  <c r="BN7" i="24" s="1"/>
  <c r="CK7" i="24" s="1"/>
  <c r="T7" i="24"/>
  <c r="AQ7" i="24" s="1"/>
  <c r="BM7" i="24" s="1"/>
  <c r="CJ7" i="24" s="1"/>
  <c r="S7" i="24"/>
  <c r="AP7" i="24" s="1"/>
  <c r="BL7" i="24" s="1"/>
  <c r="CI7" i="24" s="1"/>
  <c r="R7" i="24"/>
  <c r="AO7" i="24" s="1"/>
  <c r="BK7" i="24" s="1"/>
  <c r="CH7" i="24" s="1"/>
  <c r="Q7" i="24"/>
  <c r="AN7" i="24" s="1"/>
  <c r="BJ7" i="24" s="1"/>
  <c r="CG7" i="24" s="1"/>
  <c r="P7" i="24"/>
  <c r="AM7" i="24" s="1"/>
  <c r="BI7" i="24" s="1"/>
  <c r="CF7" i="24" s="1"/>
  <c r="O7" i="24"/>
  <c r="AL7" i="24" s="1"/>
  <c r="BH7" i="24" s="1"/>
  <c r="CE7" i="24" s="1"/>
  <c r="N7" i="24"/>
  <c r="AK7" i="24" s="1"/>
  <c r="BG7" i="24" s="1"/>
  <c r="CD7" i="24" s="1"/>
  <c r="M7" i="24"/>
  <c r="AJ7" i="24" s="1"/>
  <c r="BF7" i="24" s="1"/>
  <c r="CC7" i="24" s="1"/>
  <c r="L7" i="24"/>
  <c r="AI7" i="24" s="1"/>
  <c r="BE7" i="24" s="1"/>
  <c r="CB7" i="24" s="1"/>
  <c r="K7" i="24"/>
  <c r="AH7" i="24" s="1"/>
  <c r="BD7" i="24" s="1"/>
  <c r="CA7" i="24" s="1"/>
  <c r="J7" i="24"/>
  <c r="AG7" i="24" s="1"/>
  <c r="BC7" i="24" s="1"/>
  <c r="BZ7" i="24" s="1"/>
  <c r="I7" i="24"/>
  <c r="AF7" i="24" s="1"/>
  <c r="BB7" i="24" s="1"/>
  <c r="BY7" i="24" s="1"/>
  <c r="H7" i="24"/>
  <c r="AE7" i="24" s="1"/>
  <c r="BA7" i="24" s="1"/>
  <c r="BX7" i="24" s="1"/>
  <c r="G7" i="24"/>
  <c r="AD7" i="24" s="1"/>
  <c r="AZ7" i="24" s="1"/>
  <c r="BW7" i="24" s="1"/>
  <c r="F7" i="24"/>
  <c r="AC7" i="24" s="1"/>
  <c r="AY7" i="24" s="1"/>
  <c r="BV7" i="24" s="1"/>
  <c r="E7" i="24"/>
  <c r="AB7" i="24" s="1"/>
  <c r="AX7" i="24" s="1"/>
  <c r="BU7" i="24" s="1"/>
  <c r="D7" i="24"/>
  <c r="AA7" i="24" s="1"/>
  <c r="AW7" i="24" s="1"/>
  <c r="BT7" i="24" s="1"/>
  <c r="C7" i="24"/>
  <c r="Z7" i="24" s="1"/>
  <c r="AV7" i="24" s="1"/>
  <c r="BS7" i="24" s="1"/>
  <c r="B7" i="24"/>
  <c r="Y7" i="24" s="1"/>
  <c r="AU7" i="24" s="1"/>
  <c r="BR7" i="24" s="1"/>
</calcChain>
</file>

<file path=xl/sharedStrings.xml><?xml version="1.0" encoding="utf-8"?>
<sst xmlns="http://schemas.openxmlformats.org/spreadsheetml/2006/main" count="167" uniqueCount="18">
  <si>
    <t>EXPERIENCE</t>
  </si>
  <si>
    <t>BACHELOR</t>
  </si>
  <si>
    <t>MASTERS</t>
  </si>
  <si>
    <t>MASTERS+30</t>
  </si>
  <si>
    <t>EDS</t>
  </si>
  <si>
    <t>DOCTORATE</t>
  </si>
  <si>
    <t>STATE PORTION</t>
  </si>
  <si>
    <t>LOCAL EQUALIZATION</t>
  </si>
  <si>
    <t>LOCAL MONEY-PRIOR</t>
  </si>
  <si>
    <t>LOCAL-2010-11</t>
  </si>
  <si>
    <t>LOCAL 2012-2013</t>
  </si>
  <si>
    <t>LOCAL 2015-2016</t>
  </si>
  <si>
    <t>STATE INC. 2015-2016</t>
  </si>
  <si>
    <t>STATE 2016-2017</t>
  </si>
  <si>
    <t>TEACHERS  SALARY SCHEDULE FOR  2018-2019 SCHOOL YEAR</t>
  </si>
  <si>
    <t>HENDERSON COUNTY BOARD OF EDUCATION</t>
  </si>
  <si>
    <t>TEACHERS  SALARY SCHEDULE FOR  2021-2022 SCHOOL YEAR</t>
  </si>
  <si>
    <t>TEACHERS  SALARY SCHEDULE FOR  2022-2023 SCHOOL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</si>
</sst>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u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  <font>
      <sz val="22"/>
      <color theme="1"/>
      <name val="Calibri"/>
      <family val="2"/>
      <scheme val="minor"/>
    </font>
    <font>
      <b/>
      <u/>
      <sz val="22"/>
      <color rgb="FF000000"/>
      <name val="Times New Roman"/>
      <family val="1"/>
    </font>
    <font>
      <b/>
      <sz val="22"/>
      <color rgb="FF000000"/>
      <name val="Times New Roman"/>
      <family val="1"/>
    </font>
    <font>
      <sz val="2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0" xfId="0" applyFont="1"/>
    <xf numFmtId="0" fontId="0" fillId="0" borderId="0" xfId="0" applyFont="1"/>
    <xf numFmtId="0" fontId="0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/>
    <xf numFmtId="0" fontId="2" fillId="0" borderId="1" xfId="0" applyFont="1" applyBorder="1"/>
    <xf numFmtId="1" fontId="2" fillId="0" borderId="1" xfId="0" applyNumberFormat="1" applyFont="1" applyBorder="1"/>
    <xf numFmtId="0" fontId="5" fillId="0" borderId="0" xfId="0" applyFont="1" applyProtection="1">
      <protection locked="0"/>
    </xf>
    <xf numFmtId="0" fontId="8" fillId="0" borderId="0" xfId="0" applyFont="1"/>
    <xf numFmtId="0" fontId="10" fillId="0" borderId="0" xfId="0" applyFont="1"/>
    <xf numFmtId="0" fontId="9" fillId="0" borderId="0" xfId="0" applyFont="1"/>
    <xf numFmtId="0" fontId="10" fillId="0" borderId="1" xfId="0" applyFont="1" applyBorder="1"/>
    <xf numFmtId="1" fontId="10" fillId="0" borderId="1" xfId="0" applyNumberFormat="1" applyFont="1" applyBorder="1"/>
    <xf numFmtId="0" fontId="11" fillId="0" borderId="0" xfId="0" applyFont="1"/>
    <xf numFmtId="0" fontId="10" fillId="0" borderId="0" xfId="0" applyFont="1" applyProtection="1">
      <protection locked="0"/>
    </xf>
    <xf numFmtId="0" fontId="11" fillId="0" borderId="0" xfId="0" applyFont="1" applyProtection="1">
      <protection locked="0"/>
    </xf>
    <xf numFmtId="0" fontId="8" fillId="0" borderId="0" xfId="0" applyFont="1" applyProtection="1">
      <protection locked="0"/>
    </xf>
    <xf numFmtId="1" fontId="10" fillId="0" borderId="2" xfId="0" applyNumberFormat="1" applyFont="1" applyBorder="1"/>
    <xf numFmtId="1" fontId="10" fillId="0" borderId="0" xfId="0" applyNumberFormat="1" applyFont="1" applyBorder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L62"/>
  <sheetViews>
    <sheetView tabSelected="1" view="pageBreakPreview" topLeftCell="BQ3" zoomScaleNormal="100" zoomScaleSheetLayoutView="100" workbookViewId="0">
      <selection activeCell="BP1" sqref="BP1"/>
    </sheetView>
  </sheetViews>
  <sheetFormatPr defaultRowHeight="15" x14ac:dyDescent="0.25"/>
  <cols>
    <col min="1" max="1" width="24" hidden="1" customWidth="1"/>
    <col min="2" max="23" width="0" hidden="1" customWidth="1"/>
    <col min="24" max="24" width="18.85546875" hidden="1" customWidth="1"/>
    <col min="25" max="25" width="10.5703125" hidden="1" customWidth="1"/>
    <col min="26" max="45" width="0" hidden="1" customWidth="1"/>
    <col min="46" max="46" width="53.42578125" hidden="1" customWidth="1"/>
    <col min="47" max="67" width="12.7109375" hidden="1" customWidth="1"/>
    <col min="68" max="68" width="0" hidden="1" customWidth="1"/>
    <col min="69" max="69" width="33.140625" customWidth="1"/>
    <col min="70" max="90" width="12.7109375" bestFit="1" customWidth="1"/>
  </cols>
  <sheetData>
    <row r="1" spans="1:90" ht="27" x14ac:dyDescent="0.35">
      <c r="X1" s="27" t="s">
        <v>15</v>
      </c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4" t="s">
        <v>15</v>
      </c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Q1" s="24" t="s">
        <v>15</v>
      </c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</row>
    <row r="2" spans="1:90" ht="28.5" x14ac:dyDescent="0.45"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</row>
    <row r="3" spans="1:90" ht="27" x14ac:dyDescent="0.35">
      <c r="A3" s="26" t="s">
        <v>14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X3" s="26" t="s">
        <v>14</v>
      </c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5" t="s">
        <v>16</v>
      </c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Q3" s="25" t="s">
        <v>17</v>
      </c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</row>
    <row r="4" spans="1:90" ht="28.5" x14ac:dyDescent="0.45">
      <c r="A4" s="2"/>
      <c r="X4" s="2"/>
      <c r="AT4" s="14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Q4" s="14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</row>
    <row r="5" spans="1:90" ht="27" x14ac:dyDescent="0.35">
      <c r="A5" s="1" t="s">
        <v>0</v>
      </c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  <c r="V5" s="1">
        <v>20</v>
      </c>
      <c r="X5" s="1" t="s">
        <v>0</v>
      </c>
      <c r="Y5" s="1">
        <v>0</v>
      </c>
      <c r="Z5" s="1">
        <v>1</v>
      </c>
      <c r="AA5" s="1">
        <v>2</v>
      </c>
      <c r="AB5" s="1">
        <v>3</v>
      </c>
      <c r="AC5" s="1">
        <v>4</v>
      </c>
      <c r="AD5" s="1">
        <v>5</v>
      </c>
      <c r="AE5" s="1">
        <v>6</v>
      </c>
      <c r="AF5" s="1">
        <v>7</v>
      </c>
      <c r="AG5" s="1">
        <v>8</v>
      </c>
      <c r="AH5" s="1">
        <v>9</v>
      </c>
      <c r="AI5" s="1">
        <v>10</v>
      </c>
      <c r="AJ5" s="1">
        <v>11</v>
      </c>
      <c r="AK5" s="1">
        <v>12</v>
      </c>
      <c r="AL5" s="1">
        <v>13</v>
      </c>
      <c r="AM5" s="1">
        <v>14</v>
      </c>
      <c r="AN5" s="1">
        <v>15</v>
      </c>
      <c r="AO5" s="1">
        <v>16</v>
      </c>
      <c r="AP5" s="1">
        <v>17</v>
      </c>
      <c r="AQ5" s="1">
        <v>18</v>
      </c>
      <c r="AR5" s="1">
        <v>19</v>
      </c>
      <c r="AS5" s="1">
        <v>20</v>
      </c>
      <c r="AT5" s="15" t="s">
        <v>0</v>
      </c>
      <c r="AU5" s="15">
        <v>0</v>
      </c>
      <c r="AV5" s="15">
        <v>1</v>
      </c>
      <c r="AW5" s="15">
        <v>2</v>
      </c>
      <c r="AX5" s="15">
        <v>3</v>
      </c>
      <c r="AY5" s="15">
        <v>4</v>
      </c>
      <c r="AZ5" s="15">
        <v>5</v>
      </c>
      <c r="BA5" s="15">
        <v>6</v>
      </c>
      <c r="BB5" s="15">
        <v>7</v>
      </c>
      <c r="BC5" s="15">
        <v>8</v>
      </c>
      <c r="BD5" s="15">
        <v>9</v>
      </c>
      <c r="BE5" s="15">
        <v>10</v>
      </c>
      <c r="BF5" s="15">
        <v>11</v>
      </c>
      <c r="BG5" s="15">
        <v>12</v>
      </c>
      <c r="BH5" s="15">
        <v>13</v>
      </c>
      <c r="BI5" s="15">
        <v>14</v>
      </c>
      <c r="BJ5" s="15">
        <v>15</v>
      </c>
      <c r="BK5" s="15">
        <v>16</v>
      </c>
      <c r="BL5" s="15">
        <v>17</v>
      </c>
      <c r="BM5" s="15">
        <v>18</v>
      </c>
      <c r="BN5" s="15">
        <v>19</v>
      </c>
      <c r="BO5" s="15">
        <v>20</v>
      </c>
      <c r="BQ5" s="15" t="s">
        <v>0</v>
      </c>
      <c r="BR5" s="15">
        <v>0</v>
      </c>
      <c r="BS5" s="15">
        <v>1</v>
      </c>
      <c r="BT5" s="15">
        <v>2</v>
      </c>
      <c r="BU5" s="15">
        <v>3</v>
      </c>
      <c r="BV5" s="15">
        <v>4</v>
      </c>
      <c r="BW5" s="15">
        <v>5</v>
      </c>
      <c r="BX5" s="15">
        <v>6</v>
      </c>
      <c r="BY5" s="15">
        <v>7</v>
      </c>
      <c r="BZ5" s="15">
        <v>8</v>
      </c>
      <c r="CA5" s="15">
        <v>9</v>
      </c>
      <c r="CB5" s="15">
        <v>10</v>
      </c>
      <c r="CC5" s="15">
        <v>11</v>
      </c>
      <c r="CD5" s="15">
        <v>12</v>
      </c>
      <c r="CE5" s="15">
        <v>13</v>
      </c>
      <c r="CF5" s="15">
        <v>14</v>
      </c>
      <c r="CG5" s="15">
        <v>15</v>
      </c>
      <c r="CH5" s="15">
        <v>16</v>
      </c>
      <c r="CI5" s="15">
        <v>17</v>
      </c>
      <c r="CJ5" s="15">
        <v>18</v>
      </c>
      <c r="CK5" s="15">
        <v>19</v>
      </c>
      <c r="CL5" s="15">
        <v>20</v>
      </c>
    </row>
    <row r="6" spans="1:90" ht="28.5" x14ac:dyDescent="0.45">
      <c r="A6" s="2"/>
      <c r="X6" s="2"/>
      <c r="AT6" s="14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Q6" s="14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</row>
    <row r="7" spans="1:90" ht="27" x14ac:dyDescent="0.35">
      <c r="A7" s="10" t="s">
        <v>1</v>
      </c>
      <c r="B7" s="11">
        <f t="shared" ref="B7:V7" si="0">SUM(B8:B16)</f>
        <v>38992</v>
      </c>
      <c r="C7" s="11">
        <f t="shared" si="0"/>
        <v>40256</v>
      </c>
      <c r="D7" s="11">
        <f t="shared" si="0"/>
        <v>40505</v>
      </c>
      <c r="E7" s="11">
        <f t="shared" si="0"/>
        <v>40555</v>
      </c>
      <c r="F7" s="11">
        <f t="shared" si="0"/>
        <v>40605</v>
      </c>
      <c r="G7" s="11">
        <f t="shared" si="0"/>
        <v>40655</v>
      </c>
      <c r="H7" s="11">
        <f t="shared" si="0"/>
        <v>42556</v>
      </c>
      <c r="I7" s="11">
        <f t="shared" si="0"/>
        <v>42606</v>
      </c>
      <c r="J7" s="11">
        <f t="shared" si="0"/>
        <v>42656</v>
      </c>
      <c r="K7" s="11">
        <f t="shared" si="0"/>
        <v>42806</v>
      </c>
      <c r="L7" s="11">
        <f t="shared" si="0"/>
        <v>42918</v>
      </c>
      <c r="M7" s="11">
        <f t="shared" si="0"/>
        <v>45585</v>
      </c>
      <c r="N7" s="11">
        <f t="shared" si="0"/>
        <v>45965</v>
      </c>
      <c r="O7" s="11">
        <f t="shared" si="0"/>
        <v>46015</v>
      </c>
      <c r="P7" s="11">
        <f t="shared" si="0"/>
        <v>46065</v>
      </c>
      <c r="Q7" s="11">
        <f t="shared" si="0"/>
        <v>46115</v>
      </c>
      <c r="R7" s="11">
        <f t="shared" si="0"/>
        <v>46165</v>
      </c>
      <c r="S7" s="11">
        <f t="shared" si="0"/>
        <v>46215</v>
      </c>
      <c r="T7" s="11">
        <f t="shared" si="0"/>
        <v>46265</v>
      </c>
      <c r="U7" s="11">
        <f t="shared" si="0"/>
        <v>46283</v>
      </c>
      <c r="V7" s="11">
        <f t="shared" si="0"/>
        <v>46349</v>
      </c>
      <c r="X7" s="10" t="s">
        <v>1</v>
      </c>
      <c r="Y7" s="11">
        <f>B7*1.01</f>
        <v>39381.919999999998</v>
      </c>
      <c r="Z7" s="11">
        <f t="shared" ref="Z7:AS7" si="1">C7*1.01</f>
        <v>40658.559999999998</v>
      </c>
      <c r="AA7" s="11">
        <f t="shared" si="1"/>
        <v>40910.050000000003</v>
      </c>
      <c r="AB7" s="11">
        <f t="shared" si="1"/>
        <v>40960.550000000003</v>
      </c>
      <c r="AC7" s="11">
        <f t="shared" si="1"/>
        <v>41011.050000000003</v>
      </c>
      <c r="AD7" s="11">
        <f t="shared" si="1"/>
        <v>41061.550000000003</v>
      </c>
      <c r="AE7" s="11">
        <f t="shared" si="1"/>
        <v>42981.56</v>
      </c>
      <c r="AF7" s="11">
        <f t="shared" si="1"/>
        <v>43032.06</v>
      </c>
      <c r="AG7" s="11">
        <f t="shared" si="1"/>
        <v>43082.559999999998</v>
      </c>
      <c r="AH7" s="11">
        <f t="shared" si="1"/>
        <v>43234.06</v>
      </c>
      <c r="AI7" s="11">
        <f t="shared" si="1"/>
        <v>43347.18</v>
      </c>
      <c r="AJ7" s="11">
        <f t="shared" si="1"/>
        <v>46040.85</v>
      </c>
      <c r="AK7" s="11">
        <f t="shared" si="1"/>
        <v>46424.65</v>
      </c>
      <c r="AL7" s="11">
        <f t="shared" si="1"/>
        <v>46475.15</v>
      </c>
      <c r="AM7" s="11">
        <f t="shared" si="1"/>
        <v>46525.65</v>
      </c>
      <c r="AN7" s="11">
        <f t="shared" si="1"/>
        <v>46576.15</v>
      </c>
      <c r="AO7" s="11">
        <f t="shared" si="1"/>
        <v>46626.65</v>
      </c>
      <c r="AP7" s="11">
        <f t="shared" si="1"/>
        <v>46677.15</v>
      </c>
      <c r="AQ7" s="11">
        <f t="shared" si="1"/>
        <v>46727.65</v>
      </c>
      <c r="AR7" s="11">
        <f t="shared" si="1"/>
        <v>46745.83</v>
      </c>
      <c r="AS7" s="11">
        <f t="shared" si="1"/>
        <v>46812.49</v>
      </c>
      <c r="AT7" s="16" t="s">
        <v>1</v>
      </c>
      <c r="AU7" s="17">
        <f>Y7*1.0275*1.035</f>
        <v>41881.195097999997</v>
      </c>
      <c r="AV7" s="17">
        <f t="shared" ref="AV7:BO7" si="2">Z7*1.0275*1.035</f>
        <v>43238.853863999997</v>
      </c>
      <c r="AW7" s="17">
        <f t="shared" si="2"/>
        <v>43506.304048124999</v>
      </c>
      <c r="AX7" s="17">
        <f t="shared" si="2"/>
        <v>43560.008904375005</v>
      </c>
      <c r="AY7" s="17">
        <f t="shared" si="2"/>
        <v>43613.713760625003</v>
      </c>
      <c r="AZ7" s="17">
        <f t="shared" si="2"/>
        <v>43667.418616875002</v>
      </c>
      <c r="BA7" s="17">
        <f t="shared" si="2"/>
        <v>45709.277251499996</v>
      </c>
      <c r="BB7" s="17">
        <f t="shared" si="2"/>
        <v>45762.982107749995</v>
      </c>
      <c r="BC7" s="17">
        <f t="shared" si="2"/>
        <v>45816.686963999993</v>
      </c>
      <c r="BD7" s="17">
        <f t="shared" si="2"/>
        <v>45977.801532749996</v>
      </c>
      <c r="BE7" s="17">
        <f t="shared" si="2"/>
        <v>46098.100410750005</v>
      </c>
      <c r="BF7" s="17">
        <f t="shared" si="2"/>
        <v>48962.717443124995</v>
      </c>
      <c r="BG7" s="17">
        <f t="shared" si="2"/>
        <v>49370.874350624996</v>
      </c>
      <c r="BH7" s="17">
        <f t="shared" si="2"/>
        <v>49424.579206875002</v>
      </c>
      <c r="BI7" s="17">
        <f t="shared" si="2"/>
        <v>49478.284063125</v>
      </c>
      <c r="BJ7" s="17">
        <f t="shared" si="2"/>
        <v>49531.988919374999</v>
      </c>
      <c r="BK7" s="17">
        <f t="shared" si="2"/>
        <v>49585.693775624997</v>
      </c>
      <c r="BL7" s="17">
        <f t="shared" si="2"/>
        <v>49639.398631875003</v>
      </c>
      <c r="BM7" s="17">
        <f t="shared" si="2"/>
        <v>49693.103488125002</v>
      </c>
      <c r="BN7" s="17">
        <f t="shared" si="2"/>
        <v>49712.437236375001</v>
      </c>
      <c r="BO7" s="17">
        <f t="shared" si="2"/>
        <v>49783.327646624995</v>
      </c>
      <c r="BQ7" s="16" t="s">
        <v>1</v>
      </c>
      <c r="BR7" s="17">
        <f>AU7*1.04</f>
        <v>43556.442901919996</v>
      </c>
      <c r="BS7" s="17">
        <f t="shared" ref="BS7:CL7" si="3">AV7*1.04</f>
        <v>44968.408018559996</v>
      </c>
      <c r="BT7" s="17">
        <f t="shared" si="3"/>
        <v>45246.556210050003</v>
      </c>
      <c r="BU7" s="17">
        <f t="shared" si="3"/>
        <v>45302.409260550005</v>
      </c>
      <c r="BV7" s="17">
        <f t="shared" si="3"/>
        <v>45358.262311050006</v>
      </c>
      <c r="BW7" s="17">
        <f t="shared" si="3"/>
        <v>45414.115361550001</v>
      </c>
      <c r="BX7" s="17">
        <f t="shared" si="3"/>
        <v>47537.648341559994</v>
      </c>
      <c r="BY7" s="17">
        <f t="shared" si="3"/>
        <v>47593.501392059996</v>
      </c>
      <c r="BZ7" s="17">
        <f t="shared" si="3"/>
        <v>47649.354442559998</v>
      </c>
      <c r="CA7" s="17">
        <f t="shared" si="3"/>
        <v>47816.913594059995</v>
      </c>
      <c r="CB7" s="17">
        <f t="shared" si="3"/>
        <v>47942.024427180004</v>
      </c>
      <c r="CC7" s="17">
        <f t="shared" si="3"/>
        <v>50921.226140849998</v>
      </c>
      <c r="CD7" s="17">
        <f t="shared" si="3"/>
        <v>51345.709324650001</v>
      </c>
      <c r="CE7" s="17">
        <f t="shared" si="3"/>
        <v>51401.562375150002</v>
      </c>
      <c r="CF7" s="17">
        <f t="shared" si="3"/>
        <v>51457.415425650004</v>
      </c>
      <c r="CG7" s="17">
        <f t="shared" si="3"/>
        <v>51513.268476149999</v>
      </c>
      <c r="CH7" s="17">
        <f t="shared" si="3"/>
        <v>51569.12152665</v>
      </c>
      <c r="CI7" s="17">
        <f t="shared" si="3"/>
        <v>51624.974577150002</v>
      </c>
      <c r="CJ7" s="17">
        <f t="shared" si="3"/>
        <v>51680.827627650004</v>
      </c>
      <c r="CK7" s="17">
        <f t="shared" si="3"/>
        <v>51700.934725830004</v>
      </c>
      <c r="CL7" s="17">
        <f t="shared" si="3"/>
        <v>51774.660752489996</v>
      </c>
    </row>
    <row r="8" spans="1:90" s="5" customFormat="1" ht="15" hidden="1" customHeight="1" x14ac:dyDescent="0.45">
      <c r="A8" s="2" t="s">
        <v>6</v>
      </c>
      <c r="B8" s="6">
        <v>32445</v>
      </c>
      <c r="C8" s="6">
        <f>32445+570</f>
        <v>33015</v>
      </c>
      <c r="D8" s="6">
        <v>33015</v>
      </c>
      <c r="E8" s="6">
        <v>33015</v>
      </c>
      <c r="F8" s="6">
        <v>33015</v>
      </c>
      <c r="G8" s="6">
        <v>33015</v>
      </c>
      <c r="H8" s="6">
        <f>32445+3190</f>
        <v>35635</v>
      </c>
      <c r="I8" s="6">
        <v>35635</v>
      </c>
      <c r="J8" s="6">
        <v>35635</v>
      </c>
      <c r="K8" s="6">
        <v>36064</v>
      </c>
      <c r="L8" s="6">
        <v>36219</v>
      </c>
      <c r="M8" s="6">
        <f>32445+6585</f>
        <v>39030</v>
      </c>
      <c r="N8" s="6">
        <v>39030</v>
      </c>
      <c r="O8" s="6">
        <v>39030</v>
      </c>
      <c r="P8" s="6">
        <v>39030</v>
      </c>
      <c r="Q8" s="6">
        <v>39030</v>
      </c>
      <c r="R8" s="6">
        <v>39030</v>
      </c>
      <c r="S8" s="6">
        <v>39591</v>
      </c>
      <c r="T8" s="6">
        <v>39591</v>
      </c>
      <c r="U8" s="6">
        <v>40257</v>
      </c>
      <c r="V8" s="6">
        <v>40257</v>
      </c>
      <c r="X8" s="2" t="s">
        <v>6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14" t="s">
        <v>6</v>
      </c>
      <c r="AU8" s="17">
        <f t="shared" ref="AU8:AU55" si="4">Y8*1.0275*1.035</f>
        <v>0</v>
      </c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Q8" s="14" t="s">
        <v>6</v>
      </c>
      <c r="BR8" s="17">
        <f t="shared" ref="BR8:BR15" si="5">AV8*1.0275*1.035</f>
        <v>0</v>
      </c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</row>
    <row r="9" spans="1:90" ht="15" hidden="1" customHeight="1" x14ac:dyDescent="0.45">
      <c r="A9" s="2" t="s">
        <v>7</v>
      </c>
      <c r="B9" s="9">
        <v>2088</v>
      </c>
      <c r="C9" s="9">
        <v>2728</v>
      </c>
      <c r="D9" s="9">
        <v>2918</v>
      </c>
      <c r="E9" s="9">
        <v>2917</v>
      </c>
      <c r="F9" s="9">
        <v>2909</v>
      </c>
      <c r="G9" s="9">
        <v>2902</v>
      </c>
      <c r="H9" s="9">
        <v>2133</v>
      </c>
      <c r="I9" s="9">
        <v>2128</v>
      </c>
      <c r="J9" s="9">
        <v>2124</v>
      </c>
      <c r="K9" s="9">
        <v>1783</v>
      </c>
      <c r="L9" s="9">
        <v>1691</v>
      </c>
      <c r="M9" s="9">
        <v>1489</v>
      </c>
      <c r="N9" s="9">
        <v>1817</v>
      </c>
      <c r="O9" s="9">
        <v>1813</v>
      </c>
      <c r="P9" s="9">
        <v>1805</v>
      </c>
      <c r="Q9" s="9">
        <v>1804</v>
      </c>
      <c r="R9" s="9">
        <v>1796</v>
      </c>
      <c r="S9" s="9">
        <v>1232</v>
      </c>
      <c r="T9" s="9">
        <v>1228</v>
      </c>
      <c r="U9" s="9">
        <v>521</v>
      </c>
      <c r="V9" s="9">
        <v>521</v>
      </c>
      <c r="W9" s="6"/>
      <c r="X9" s="2" t="s">
        <v>7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14" t="s">
        <v>7</v>
      </c>
      <c r="AU9" s="17">
        <f t="shared" si="4"/>
        <v>0</v>
      </c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Q9" s="14" t="s">
        <v>7</v>
      </c>
      <c r="BR9" s="17">
        <f t="shared" si="5"/>
        <v>0</v>
      </c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</row>
    <row r="10" spans="1:90" ht="15" hidden="1" customHeight="1" x14ac:dyDescent="0.45">
      <c r="A10" s="2" t="s">
        <v>8</v>
      </c>
      <c r="B10" s="9">
        <v>976</v>
      </c>
      <c r="C10" s="9">
        <v>1006</v>
      </c>
      <c r="D10" s="9">
        <v>1039</v>
      </c>
      <c r="E10" s="9">
        <v>1067</v>
      </c>
      <c r="F10" s="9">
        <v>1099</v>
      </c>
      <c r="G10" s="9">
        <v>1130</v>
      </c>
      <c r="H10" s="9">
        <v>1158</v>
      </c>
      <c r="I10" s="9">
        <v>1189</v>
      </c>
      <c r="J10" s="9">
        <v>1219</v>
      </c>
      <c r="K10" s="9">
        <v>1253</v>
      </c>
      <c r="L10" s="9">
        <v>1280</v>
      </c>
      <c r="M10" s="9">
        <v>1312</v>
      </c>
      <c r="N10" s="9">
        <v>1341</v>
      </c>
      <c r="O10" s="9">
        <v>1371</v>
      </c>
      <c r="P10" s="9">
        <v>1403</v>
      </c>
      <c r="Q10" s="9">
        <v>1432</v>
      </c>
      <c r="R10" s="9">
        <v>1464</v>
      </c>
      <c r="S10" s="9">
        <v>1493</v>
      </c>
      <c r="T10" s="9">
        <v>1523</v>
      </c>
      <c r="U10" s="9">
        <v>1556</v>
      </c>
      <c r="V10" s="9">
        <v>1592</v>
      </c>
      <c r="W10" s="6"/>
      <c r="X10" s="2" t="s">
        <v>8</v>
      </c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14" t="s">
        <v>8</v>
      </c>
      <c r="AU10" s="17">
        <f t="shared" si="4"/>
        <v>0</v>
      </c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Q10" s="14" t="s">
        <v>8</v>
      </c>
      <c r="BR10" s="17">
        <f t="shared" si="5"/>
        <v>0</v>
      </c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</row>
    <row r="11" spans="1:90" ht="15" hidden="1" customHeight="1" x14ac:dyDescent="0.45">
      <c r="A11" s="2" t="s">
        <v>13</v>
      </c>
      <c r="B11" s="9">
        <v>1000</v>
      </c>
      <c r="C11" s="9">
        <v>1000</v>
      </c>
      <c r="D11" s="9">
        <v>1000</v>
      </c>
      <c r="E11" s="9">
        <v>1000</v>
      </c>
      <c r="F11" s="9">
        <v>1000</v>
      </c>
      <c r="G11" s="9">
        <v>1000</v>
      </c>
      <c r="H11" s="9">
        <v>1000</v>
      </c>
      <c r="I11" s="9">
        <v>1000</v>
      </c>
      <c r="J11" s="9">
        <v>1000</v>
      </c>
      <c r="K11" s="9">
        <v>1000</v>
      </c>
      <c r="L11" s="9">
        <v>1000</v>
      </c>
      <c r="M11" s="9">
        <v>1000</v>
      </c>
      <c r="N11" s="9">
        <v>1000</v>
      </c>
      <c r="O11" s="9">
        <v>1000</v>
      </c>
      <c r="P11" s="9">
        <v>1000</v>
      </c>
      <c r="Q11" s="9">
        <v>1000</v>
      </c>
      <c r="R11" s="9">
        <v>1000</v>
      </c>
      <c r="S11" s="9">
        <v>1000</v>
      </c>
      <c r="T11" s="9">
        <v>1000</v>
      </c>
      <c r="U11" s="9">
        <v>1000</v>
      </c>
      <c r="V11" s="9">
        <v>1000</v>
      </c>
      <c r="W11" s="6"/>
      <c r="X11" s="2" t="s">
        <v>13</v>
      </c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14" t="s">
        <v>13</v>
      </c>
      <c r="AU11" s="17">
        <f t="shared" si="4"/>
        <v>0</v>
      </c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Q11" s="14" t="s">
        <v>13</v>
      </c>
      <c r="BR11" s="17">
        <f t="shared" si="5"/>
        <v>0</v>
      </c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</row>
    <row r="12" spans="1:90" ht="15" hidden="1" customHeight="1" x14ac:dyDescent="0.45">
      <c r="A12" s="2" t="s">
        <v>9</v>
      </c>
      <c r="B12" s="9">
        <v>422</v>
      </c>
      <c r="C12" s="9">
        <v>435</v>
      </c>
      <c r="D12" s="9">
        <v>449</v>
      </c>
      <c r="E12" s="9">
        <v>461</v>
      </c>
      <c r="F12" s="9">
        <v>475</v>
      </c>
      <c r="G12" s="9">
        <v>489</v>
      </c>
      <c r="H12" s="9">
        <v>501</v>
      </c>
      <c r="I12" s="9">
        <v>514</v>
      </c>
      <c r="J12" s="9">
        <v>527</v>
      </c>
      <c r="K12" s="9">
        <v>542</v>
      </c>
      <c r="L12" s="9">
        <v>554</v>
      </c>
      <c r="M12" s="9">
        <v>568</v>
      </c>
      <c r="N12" s="9">
        <v>580</v>
      </c>
      <c r="O12" s="9">
        <v>593</v>
      </c>
      <c r="P12" s="9">
        <v>607</v>
      </c>
      <c r="Q12" s="9">
        <v>619</v>
      </c>
      <c r="R12" s="9">
        <v>633</v>
      </c>
      <c r="S12" s="9">
        <v>646</v>
      </c>
      <c r="T12" s="9">
        <v>659</v>
      </c>
      <c r="U12" s="9">
        <v>673</v>
      </c>
      <c r="V12" s="9">
        <v>689</v>
      </c>
      <c r="W12" s="6"/>
      <c r="X12" s="2" t="s">
        <v>9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14" t="s">
        <v>9</v>
      </c>
      <c r="AU12" s="17">
        <f t="shared" si="4"/>
        <v>0</v>
      </c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Q12" s="14" t="s">
        <v>9</v>
      </c>
      <c r="BR12" s="17">
        <f t="shared" si="5"/>
        <v>0</v>
      </c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</row>
    <row r="13" spans="1:90" ht="15" hidden="1" customHeight="1" x14ac:dyDescent="0.45">
      <c r="A13" s="3" t="s">
        <v>10</v>
      </c>
      <c r="B13" s="8">
        <v>361</v>
      </c>
      <c r="C13" s="8">
        <v>372</v>
      </c>
      <c r="D13" s="8">
        <v>384</v>
      </c>
      <c r="E13" s="8">
        <v>395</v>
      </c>
      <c r="F13" s="8">
        <v>407</v>
      </c>
      <c r="G13" s="8">
        <v>419</v>
      </c>
      <c r="H13" s="8">
        <v>429</v>
      </c>
      <c r="I13" s="8">
        <v>440</v>
      </c>
      <c r="J13" s="8">
        <v>451</v>
      </c>
      <c r="K13" s="8">
        <v>464</v>
      </c>
      <c r="L13" s="8">
        <v>474</v>
      </c>
      <c r="M13" s="8">
        <v>486</v>
      </c>
      <c r="N13" s="8">
        <v>497</v>
      </c>
      <c r="O13" s="8">
        <v>508</v>
      </c>
      <c r="P13" s="8">
        <v>520</v>
      </c>
      <c r="Q13" s="8">
        <v>530</v>
      </c>
      <c r="R13" s="8">
        <v>542</v>
      </c>
      <c r="S13" s="8">
        <v>553</v>
      </c>
      <c r="T13" s="8">
        <v>564</v>
      </c>
      <c r="U13" s="8">
        <v>576</v>
      </c>
      <c r="V13" s="8">
        <v>590</v>
      </c>
      <c r="W13" s="6"/>
      <c r="X13" s="3" t="s">
        <v>10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19" t="s">
        <v>10</v>
      </c>
      <c r="AU13" s="17">
        <f t="shared" si="4"/>
        <v>0</v>
      </c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Q13" s="19" t="s">
        <v>10</v>
      </c>
      <c r="BR13" s="17">
        <f t="shared" si="5"/>
        <v>0</v>
      </c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</row>
    <row r="14" spans="1:90" ht="15" hidden="1" customHeight="1" x14ac:dyDescent="0.45">
      <c r="A14" s="3" t="s">
        <v>12</v>
      </c>
      <c r="B14" s="8">
        <v>950</v>
      </c>
      <c r="C14" s="8">
        <v>950</v>
      </c>
      <c r="D14" s="8">
        <v>950</v>
      </c>
      <c r="E14" s="8">
        <v>950</v>
      </c>
      <c r="F14" s="8">
        <v>950</v>
      </c>
      <c r="G14" s="8">
        <v>950</v>
      </c>
      <c r="H14" s="8">
        <v>950</v>
      </c>
      <c r="I14" s="8">
        <v>950</v>
      </c>
      <c r="J14" s="8">
        <v>950</v>
      </c>
      <c r="K14" s="8">
        <v>950</v>
      </c>
      <c r="L14" s="8">
        <v>950</v>
      </c>
      <c r="M14" s="8">
        <v>950</v>
      </c>
      <c r="N14" s="8">
        <v>950</v>
      </c>
      <c r="O14" s="8">
        <v>950</v>
      </c>
      <c r="P14" s="8">
        <v>950</v>
      </c>
      <c r="Q14" s="8">
        <v>950</v>
      </c>
      <c r="R14" s="8">
        <v>950</v>
      </c>
      <c r="S14" s="8">
        <v>950</v>
      </c>
      <c r="T14" s="8">
        <v>950</v>
      </c>
      <c r="U14" s="8">
        <v>950</v>
      </c>
      <c r="V14" s="8">
        <v>950</v>
      </c>
      <c r="W14" s="6"/>
      <c r="X14" s="3" t="s">
        <v>12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19" t="s">
        <v>12</v>
      </c>
      <c r="AU14" s="17">
        <f t="shared" si="4"/>
        <v>0</v>
      </c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Q14" s="19" t="s">
        <v>12</v>
      </c>
      <c r="BR14" s="17">
        <f t="shared" si="5"/>
        <v>0</v>
      </c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</row>
    <row r="15" spans="1:90" ht="14.25" hidden="1" customHeight="1" x14ac:dyDescent="0.45">
      <c r="A15" s="3" t="s">
        <v>11</v>
      </c>
      <c r="B15" s="8">
        <v>750</v>
      </c>
      <c r="C15" s="8">
        <v>750</v>
      </c>
      <c r="D15" s="8">
        <v>750</v>
      </c>
      <c r="E15" s="8">
        <v>750</v>
      </c>
      <c r="F15" s="8">
        <v>750</v>
      </c>
      <c r="G15" s="8">
        <v>750</v>
      </c>
      <c r="H15" s="8">
        <v>750</v>
      </c>
      <c r="I15" s="8">
        <v>750</v>
      </c>
      <c r="J15" s="8">
        <v>750</v>
      </c>
      <c r="K15" s="8">
        <v>750</v>
      </c>
      <c r="L15" s="8">
        <v>750</v>
      </c>
      <c r="M15" s="8">
        <v>750</v>
      </c>
      <c r="N15" s="8">
        <v>750</v>
      </c>
      <c r="O15" s="8">
        <v>750</v>
      </c>
      <c r="P15" s="8">
        <v>750</v>
      </c>
      <c r="Q15" s="8">
        <v>750</v>
      </c>
      <c r="R15" s="8">
        <v>750</v>
      </c>
      <c r="S15" s="8">
        <v>750</v>
      </c>
      <c r="T15" s="8">
        <v>750</v>
      </c>
      <c r="U15" s="8">
        <v>750</v>
      </c>
      <c r="V15" s="8">
        <v>750</v>
      </c>
      <c r="W15" s="6"/>
      <c r="X15" s="3" t="s">
        <v>11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19" t="s">
        <v>11</v>
      </c>
      <c r="AU15" s="17">
        <f t="shared" si="4"/>
        <v>0</v>
      </c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Q15" s="19" t="s">
        <v>11</v>
      </c>
      <c r="BR15" s="17">
        <f t="shared" si="5"/>
        <v>0</v>
      </c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</row>
    <row r="16" spans="1:90" ht="28.5" x14ac:dyDescent="0.4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X16" s="3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19"/>
      <c r="AU16" s="17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Q16" s="19"/>
      <c r="BR16" s="17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</row>
    <row r="17" spans="1:90" ht="27" x14ac:dyDescent="0.35">
      <c r="A17" s="10" t="s">
        <v>2</v>
      </c>
      <c r="B17" s="11">
        <f t="shared" ref="B17:V17" si="6">SUM(B18:B26)</f>
        <v>40290</v>
      </c>
      <c r="C17" s="11">
        <f t="shared" si="6"/>
        <v>42567</v>
      </c>
      <c r="D17" s="11">
        <f t="shared" si="6"/>
        <v>42815</v>
      </c>
      <c r="E17" s="11">
        <f t="shared" si="6"/>
        <v>42865</v>
      </c>
      <c r="F17" s="11">
        <f t="shared" si="6"/>
        <v>42915</v>
      </c>
      <c r="G17" s="11">
        <f t="shared" si="6"/>
        <v>42965</v>
      </c>
      <c r="H17" s="11">
        <f t="shared" si="6"/>
        <v>45638</v>
      </c>
      <c r="I17" s="11">
        <f t="shared" si="6"/>
        <v>45688</v>
      </c>
      <c r="J17" s="11">
        <f t="shared" si="6"/>
        <v>45738</v>
      </c>
      <c r="K17" s="11">
        <f t="shared" si="6"/>
        <v>45788</v>
      </c>
      <c r="L17" s="11">
        <f t="shared" si="6"/>
        <v>46182</v>
      </c>
      <c r="M17" s="11">
        <f t="shared" si="6"/>
        <v>48867</v>
      </c>
      <c r="N17" s="11">
        <f t="shared" si="6"/>
        <v>49250</v>
      </c>
      <c r="O17" s="11">
        <f t="shared" si="6"/>
        <v>49300</v>
      </c>
      <c r="P17" s="11">
        <f t="shared" si="6"/>
        <v>49424</v>
      </c>
      <c r="Q17" s="11">
        <f t="shared" si="6"/>
        <v>49474</v>
      </c>
      <c r="R17" s="11">
        <f t="shared" si="6"/>
        <v>49524</v>
      </c>
      <c r="S17" s="11">
        <f t="shared" si="6"/>
        <v>49812</v>
      </c>
      <c r="T17" s="11">
        <f t="shared" si="6"/>
        <v>49868</v>
      </c>
      <c r="U17" s="11">
        <f t="shared" si="6"/>
        <v>50687</v>
      </c>
      <c r="V17" s="11">
        <f t="shared" si="6"/>
        <v>50741</v>
      </c>
      <c r="X17" s="10" t="s">
        <v>2</v>
      </c>
      <c r="Y17" s="11">
        <f>B17*1.01</f>
        <v>40692.9</v>
      </c>
      <c r="Z17" s="11">
        <f t="shared" ref="Z17:AS17" si="7">C17*1.01</f>
        <v>42992.67</v>
      </c>
      <c r="AA17" s="11">
        <f t="shared" si="7"/>
        <v>43243.15</v>
      </c>
      <c r="AB17" s="11">
        <f t="shared" si="7"/>
        <v>43293.65</v>
      </c>
      <c r="AC17" s="11">
        <f t="shared" si="7"/>
        <v>43344.15</v>
      </c>
      <c r="AD17" s="11">
        <f t="shared" si="7"/>
        <v>43394.65</v>
      </c>
      <c r="AE17" s="11">
        <f t="shared" si="7"/>
        <v>46094.38</v>
      </c>
      <c r="AF17" s="11">
        <f t="shared" si="7"/>
        <v>46144.88</v>
      </c>
      <c r="AG17" s="11">
        <f t="shared" si="7"/>
        <v>46195.38</v>
      </c>
      <c r="AH17" s="11">
        <f t="shared" si="7"/>
        <v>46245.88</v>
      </c>
      <c r="AI17" s="11">
        <f t="shared" si="7"/>
        <v>46643.82</v>
      </c>
      <c r="AJ17" s="11">
        <f t="shared" si="7"/>
        <v>49355.67</v>
      </c>
      <c r="AK17" s="11">
        <f t="shared" si="7"/>
        <v>49742.5</v>
      </c>
      <c r="AL17" s="11">
        <f t="shared" si="7"/>
        <v>49793</v>
      </c>
      <c r="AM17" s="11">
        <f t="shared" si="7"/>
        <v>49918.239999999998</v>
      </c>
      <c r="AN17" s="11">
        <f t="shared" si="7"/>
        <v>49968.74</v>
      </c>
      <c r="AO17" s="11">
        <f t="shared" si="7"/>
        <v>50019.24</v>
      </c>
      <c r="AP17" s="11">
        <f t="shared" si="7"/>
        <v>50310.12</v>
      </c>
      <c r="AQ17" s="11">
        <f t="shared" si="7"/>
        <v>50366.68</v>
      </c>
      <c r="AR17" s="11">
        <f t="shared" si="7"/>
        <v>51193.87</v>
      </c>
      <c r="AS17" s="11">
        <f t="shared" si="7"/>
        <v>51248.41</v>
      </c>
      <c r="AT17" s="16" t="s">
        <v>2</v>
      </c>
      <c r="AU17" s="17">
        <f t="shared" si="4"/>
        <v>43275.373166249999</v>
      </c>
      <c r="AV17" s="17">
        <f t="shared" ref="AV17" si="8">Z17*1.0275*1.035</f>
        <v>45721.092319874995</v>
      </c>
      <c r="AW17" s="17">
        <f t="shared" ref="AW17" si="9">AA17*1.0275*1.035</f>
        <v>45987.468406874999</v>
      </c>
      <c r="AX17" s="17">
        <f t="shared" ref="AX17" si="10">AB17*1.0275*1.035</f>
        <v>46041.173263124998</v>
      </c>
      <c r="AY17" s="17">
        <f t="shared" ref="AY17" si="11">AC17*1.0275*1.035</f>
        <v>46094.878119375004</v>
      </c>
      <c r="AZ17" s="17">
        <f t="shared" ref="AZ17" si="12">AD17*1.0275*1.035</f>
        <v>46148.582975625002</v>
      </c>
      <c r="BA17" s="17">
        <f t="shared" ref="BA17" si="13">AE17*1.0275*1.035</f>
        <v>49019.644590749995</v>
      </c>
      <c r="BB17" s="17">
        <f t="shared" ref="BB17" si="14">AF17*1.0275*1.035</f>
        <v>49073.349447000001</v>
      </c>
      <c r="BC17" s="17">
        <f t="shared" ref="BC17" si="15">AG17*1.0275*1.035</f>
        <v>49127.054303249999</v>
      </c>
      <c r="BD17" s="17">
        <f t="shared" ref="BD17" si="16">AH17*1.0275*1.035</f>
        <v>49180.759159499998</v>
      </c>
      <c r="BE17" s="17">
        <f t="shared" ref="BE17" si="17">AI17*1.0275*1.035</f>
        <v>49603.953426749998</v>
      </c>
      <c r="BF17" s="17">
        <f t="shared" ref="BF17" si="18">AJ17*1.0275*1.035</f>
        <v>52487.904207375002</v>
      </c>
      <c r="BG17" s="17">
        <f t="shared" ref="BG17" si="19">AK17*1.0275*1.035</f>
        <v>52899.283406249997</v>
      </c>
      <c r="BH17" s="17">
        <f t="shared" ref="BH17" si="20">AL17*1.0275*1.035</f>
        <v>52952.988262499995</v>
      </c>
      <c r="BI17" s="17">
        <f t="shared" ref="BI17" si="21">AM17*1.0275*1.035</f>
        <v>53086.176305999994</v>
      </c>
      <c r="BJ17" s="17">
        <f t="shared" ref="BJ17" si="22">AN17*1.0275*1.035</f>
        <v>53139.881162249992</v>
      </c>
      <c r="BK17" s="17">
        <f t="shared" ref="BK17" si="23">AO17*1.0275*1.035</f>
        <v>53193.586018499998</v>
      </c>
      <c r="BL17" s="17">
        <f t="shared" ref="BL17" si="24">AP17*1.0275*1.035</f>
        <v>53502.925990500007</v>
      </c>
      <c r="BM17" s="17">
        <f t="shared" ref="BM17" si="25">AQ17*1.0275*1.035</f>
        <v>53563.075429500001</v>
      </c>
      <c r="BN17" s="17">
        <f t="shared" ref="BN17" si="26">AR17*1.0275*1.035</f>
        <v>54442.760974875004</v>
      </c>
      <c r="BO17" s="17">
        <f t="shared" ref="BO17" si="27">AS17*1.0275*1.035</f>
        <v>54500.762219625001</v>
      </c>
      <c r="BQ17" s="16" t="s">
        <v>2</v>
      </c>
      <c r="BR17" s="17">
        <f>AU17*1.04</f>
        <v>45006.388092900001</v>
      </c>
      <c r="BS17" s="17">
        <f t="shared" ref="BS17:CL17" si="28">AV17*1.04</f>
        <v>47549.936012669998</v>
      </c>
      <c r="BT17" s="17">
        <f t="shared" si="28"/>
        <v>47826.967143150003</v>
      </c>
      <c r="BU17" s="17">
        <f t="shared" si="28"/>
        <v>47882.820193649997</v>
      </c>
      <c r="BV17" s="17">
        <f t="shared" si="28"/>
        <v>47938.673244150006</v>
      </c>
      <c r="BW17" s="17">
        <f t="shared" si="28"/>
        <v>47994.526294650001</v>
      </c>
      <c r="BX17" s="17">
        <f t="shared" si="28"/>
        <v>50980.430374379997</v>
      </c>
      <c r="BY17" s="17">
        <f t="shared" si="28"/>
        <v>51036.283424879999</v>
      </c>
      <c r="BZ17" s="17">
        <f t="shared" si="28"/>
        <v>51092.136475380001</v>
      </c>
      <c r="CA17" s="17">
        <f t="shared" si="28"/>
        <v>51147.989525880002</v>
      </c>
      <c r="CB17" s="17">
        <f t="shared" si="28"/>
        <v>51588.111563819999</v>
      </c>
      <c r="CC17" s="17">
        <f t="shared" si="28"/>
        <v>54587.420375670001</v>
      </c>
      <c r="CD17" s="17">
        <f t="shared" si="28"/>
        <v>55015.254742500001</v>
      </c>
      <c r="CE17" s="17">
        <f t="shared" si="28"/>
        <v>55071.107792999996</v>
      </c>
      <c r="CF17" s="17">
        <f t="shared" si="28"/>
        <v>55209.623358239995</v>
      </c>
      <c r="CG17" s="17">
        <f t="shared" si="28"/>
        <v>55265.476408739996</v>
      </c>
      <c r="CH17" s="17">
        <f t="shared" si="28"/>
        <v>55321.329459239998</v>
      </c>
      <c r="CI17" s="17">
        <f t="shared" si="28"/>
        <v>55643.04303012001</v>
      </c>
      <c r="CJ17" s="17">
        <f t="shared" si="28"/>
        <v>55705.59844668</v>
      </c>
      <c r="CK17" s="17">
        <f t="shared" si="28"/>
        <v>56620.471413870007</v>
      </c>
      <c r="CL17" s="17">
        <f t="shared" si="28"/>
        <v>56680.792708410001</v>
      </c>
    </row>
    <row r="18" spans="1:90" s="5" customFormat="1" ht="15" hidden="1" customHeight="1" x14ac:dyDescent="0.45">
      <c r="A18" s="2" t="s">
        <v>6</v>
      </c>
      <c r="B18" s="6">
        <v>34291</v>
      </c>
      <c r="C18" s="6">
        <f>32445+3415</f>
        <v>35860</v>
      </c>
      <c r="D18" s="6">
        <v>35860</v>
      </c>
      <c r="E18" s="6">
        <v>35860</v>
      </c>
      <c r="F18" s="6">
        <v>35860</v>
      </c>
      <c r="G18" s="6">
        <v>35860</v>
      </c>
      <c r="H18" s="6">
        <f>32445+7030</f>
        <v>39475</v>
      </c>
      <c r="I18" s="6">
        <v>39475</v>
      </c>
      <c r="J18" s="6">
        <v>39475</v>
      </c>
      <c r="K18" s="6">
        <v>40247</v>
      </c>
      <c r="L18" s="6">
        <v>40432</v>
      </c>
      <c r="M18" s="6">
        <f>32445+10890</f>
        <v>43335</v>
      </c>
      <c r="N18" s="6">
        <v>43335</v>
      </c>
      <c r="O18" s="6">
        <v>43335</v>
      </c>
      <c r="P18" s="6">
        <v>43335</v>
      </c>
      <c r="Q18" s="6">
        <v>43501</v>
      </c>
      <c r="R18" s="6">
        <v>43501</v>
      </c>
      <c r="S18" s="6">
        <v>44260</v>
      </c>
      <c r="T18" s="6">
        <v>44260</v>
      </c>
      <c r="U18" s="6">
        <v>45024</v>
      </c>
      <c r="V18" s="6">
        <v>45024</v>
      </c>
      <c r="X18" s="2" t="s">
        <v>6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14" t="s">
        <v>6</v>
      </c>
      <c r="AU18" s="17">
        <f t="shared" si="4"/>
        <v>0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Q18" s="14" t="s">
        <v>6</v>
      </c>
      <c r="BR18" s="17">
        <f t="shared" ref="BR18:BR25" si="29">AV18*1.0275*1.035</f>
        <v>0</v>
      </c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</row>
    <row r="19" spans="1:90" s="5" customFormat="1" ht="15" hidden="1" customHeight="1" x14ac:dyDescent="0.45">
      <c r="A19" s="2" t="s">
        <v>7</v>
      </c>
      <c r="B19" s="9">
        <v>1380</v>
      </c>
      <c r="C19" s="9">
        <v>2032</v>
      </c>
      <c r="D19" s="9">
        <v>2221</v>
      </c>
      <c r="E19" s="9">
        <v>2221</v>
      </c>
      <c r="F19" s="9">
        <v>2216</v>
      </c>
      <c r="G19" s="9">
        <v>2208</v>
      </c>
      <c r="H19" s="9">
        <v>1215</v>
      </c>
      <c r="I19" s="9">
        <v>1208</v>
      </c>
      <c r="J19" s="9">
        <v>1197</v>
      </c>
      <c r="K19" s="9">
        <v>423</v>
      </c>
      <c r="L19" s="9">
        <v>582</v>
      </c>
      <c r="M19" s="9">
        <v>310</v>
      </c>
      <c r="N19" s="9">
        <v>634</v>
      </c>
      <c r="O19" s="9">
        <v>632</v>
      </c>
      <c r="P19" s="9">
        <v>701</v>
      </c>
      <c r="Q19" s="9">
        <v>530</v>
      </c>
      <c r="R19" s="9">
        <v>522</v>
      </c>
      <c r="S19" s="9"/>
      <c r="T19" s="9"/>
      <c r="U19" s="9"/>
      <c r="V19" s="9"/>
      <c r="X19" s="2" t="s">
        <v>7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14" t="s">
        <v>7</v>
      </c>
      <c r="AU19" s="17">
        <f t="shared" si="4"/>
        <v>0</v>
      </c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Q19" s="14" t="s">
        <v>7</v>
      </c>
      <c r="BR19" s="17">
        <f t="shared" si="29"/>
        <v>0</v>
      </c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</row>
    <row r="20" spans="1:90" ht="15" hidden="1" customHeight="1" x14ac:dyDescent="0.45">
      <c r="A20" s="2" t="s">
        <v>8</v>
      </c>
      <c r="B20" s="9">
        <v>1065</v>
      </c>
      <c r="C20" s="9">
        <v>1095</v>
      </c>
      <c r="D20" s="9">
        <v>1128</v>
      </c>
      <c r="E20" s="9">
        <v>1156</v>
      </c>
      <c r="F20" s="9">
        <v>1187</v>
      </c>
      <c r="G20" s="9">
        <v>1219</v>
      </c>
      <c r="H20" s="9">
        <v>1247</v>
      </c>
      <c r="I20" s="9">
        <v>1278</v>
      </c>
      <c r="J20" s="9">
        <v>1312</v>
      </c>
      <c r="K20" s="9">
        <v>1341</v>
      </c>
      <c r="L20" s="9">
        <v>1369</v>
      </c>
      <c r="M20" s="9">
        <v>1399</v>
      </c>
      <c r="N20" s="9">
        <v>1432</v>
      </c>
      <c r="O20" s="9">
        <v>1460</v>
      </c>
      <c r="P20" s="9">
        <v>1491</v>
      </c>
      <c r="Q20" s="9">
        <v>1521</v>
      </c>
      <c r="R20" s="9">
        <v>1553</v>
      </c>
      <c r="S20" s="9">
        <v>1582</v>
      </c>
      <c r="T20" s="9">
        <v>1612</v>
      </c>
      <c r="U20" s="9">
        <v>1643</v>
      </c>
      <c r="V20" s="9">
        <v>1673</v>
      </c>
      <c r="X20" s="2" t="s">
        <v>8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14" t="s">
        <v>8</v>
      </c>
      <c r="AU20" s="17">
        <f t="shared" si="4"/>
        <v>0</v>
      </c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Q20" s="14" t="s">
        <v>8</v>
      </c>
      <c r="BR20" s="17">
        <f t="shared" si="29"/>
        <v>0</v>
      </c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</row>
    <row r="21" spans="1:90" ht="15" hidden="1" customHeight="1" x14ac:dyDescent="0.45">
      <c r="A21" s="2" t="s">
        <v>13</v>
      </c>
      <c r="B21" s="9">
        <v>1000</v>
      </c>
      <c r="C21" s="9">
        <v>1000</v>
      </c>
      <c r="D21" s="9">
        <v>1000</v>
      </c>
      <c r="E21" s="9">
        <v>1000</v>
      </c>
      <c r="F21" s="9">
        <v>1000</v>
      </c>
      <c r="G21" s="9">
        <v>1000</v>
      </c>
      <c r="H21" s="9">
        <v>1000</v>
      </c>
      <c r="I21" s="9">
        <v>1000</v>
      </c>
      <c r="J21" s="9">
        <v>1000</v>
      </c>
      <c r="K21" s="9">
        <v>1000</v>
      </c>
      <c r="L21" s="9">
        <v>1000</v>
      </c>
      <c r="M21" s="9">
        <v>1000</v>
      </c>
      <c r="N21" s="9">
        <v>1000</v>
      </c>
      <c r="O21" s="9">
        <v>1000</v>
      </c>
      <c r="P21" s="9">
        <v>1000</v>
      </c>
      <c r="Q21" s="9">
        <v>1000</v>
      </c>
      <c r="R21" s="9">
        <v>1000</v>
      </c>
      <c r="S21" s="9">
        <v>1000</v>
      </c>
      <c r="T21" s="9">
        <v>1000</v>
      </c>
      <c r="U21" s="9">
        <v>1000</v>
      </c>
      <c r="V21" s="9">
        <v>1000</v>
      </c>
      <c r="X21" s="2" t="s">
        <v>13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14" t="s">
        <v>13</v>
      </c>
      <c r="AU21" s="17">
        <f t="shared" si="4"/>
        <v>0</v>
      </c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Q21" s="14" t="s">
        <v>13</v>
      </c>
      <c r="BR21" s="17">
        <f t="shared" si="29"/>
        <v>0</v>
      </c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</row>
    <row r="22" spans="1:90" ht="15" hidden="1" customHeight="1" x14ac:dyDescent="0.45">
      <c r="A22" s="2" t="s">
        <v>9</v>
      </c>
      <c r="B22" s="9">
        <v>460</v>
      </c>
      <c r="C22" s="9">
        <v>474</v>
      </c>
      <c r="D22" s="9">
        <v>488</v>
      </c>
      <c r="E22" s="9">
        <v>500</v>
      </c>
      <c r="F22" s="9">
        <v>513</v>
      </c>
      <c r="G22" s="9">
        <v>527</v>
      </c>
      <c r="H22" s="9">
        <v>539</v>
      </c>
      <c r="I22" s="9">
        <v>553</v>
      </c>
      <c r="J22" s="9">
        <v>568</v>
      </c>
      <c r="K22" s="9">
        <v>580</v>
      </c>
      <c r="L22" s="9">
        <v>592</v>
      </c>
      <c r="M22" s="9">
        <v>605</v>
      </c>
      <c r="N22" s="9">
        <v>619</v>
      </c>
      <c r="O22" s="9">
        <v>632</v>
      </c>
      <c r="P22" s="9">
        <v>645</v>
      </c>
      <c r="Q22" s="9">
        <v>658</v>
      </c>
      <c r="R22" s="9">
        <v>672</v>
      </c>
      <c r="S22" s="9">
        <v>684</v>
      </c>
      <c r="T22" s="9">
        <v>698</v>
      </c>
      <c r="U22" s="9">
        <v>711</v>
      </c>
      <c r="V22" s="9">
        <v>724</v>
      </c>
      <c r="X22" s="2" t="s">
        <v>9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14" t="s">
        <v>9</v>
      </c>
      <c r="AU22" s="17">
        <f t="shared" si="4"/>
        <v>0</v>
      </c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Q22" s="14" t="s">
        <v>9</v>
      </c>
      <c r="BR22" s="17">
        <f t="shared" si="29"/>
        <v>0</v>
      </c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</row>
    <row r="23" spans="1:90" ht="15" hidden="1" customHeight="1" x14ac:dyDescent="0.45">
      <c r="A23" s="3" t="s">
        <v>10</v>
      </c>
      <c r="B23" s="7">
        <v>394</v>
      </c>
      <c r="C23" s="7">
        <v>406</v>
      </c>
      <c r="D23" s="7">
        <v>418</v>
      </c>
      <c r="E23" s="7">
        <v>428</v>
      </c>
      <c r="F23" s="7">
        <v>439</v>
      </c>
      <c r="G23" s="7">
        <v>451</v>
      </c>
      <c r="H23" s="7">
        <v>462</v>
      </c>
      <c r="I23" s="7">
        <v>474</v>
      </c>
      <c r="J23" s="7">
        <v>486</v>
      </c>
      <c r="K23" s="7">
        <v>497</v>
      </c>
      <c r="L23" s="7">
        <v>507</v>
      </c>
      <c r="M23" s="7">
        <v>518</v>
      </c>
      <c r="N23" s="7">
        <v>530</v>
      </c>
      <c r="O23" s="7">
        <v>541</v>
      </c>
      <c r="P23" s="7">
        <v>552</v>
      </c>
      <c r="Q23" s="7">
        <v>564</v>
      </c>
      <c r="R23" s="7">
        <v>576</v>
      </c>
      <c r="S23" s="7">
        <v>586</v>
      </c>
      <c r="T23" s="7">
        <v>598</v>
      </c>
      <c r="U23" s="7">
        <v>609</v>
      </c>
      <c r="V23" s="7">
        <v>620</v>
      </c>
      <c r="X23" s="3" t="s">
        <v>10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19" t="s">
        <v>10</v>
      </c>
      <c r="AU23" s="17">
        <f t="shared" si="4"/>
        <v>0</v>
      </c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Q23" s="19" t="s">
        <v>10</v>
      </c>
      <c r="BR23" s="17">
        <f t="shared" si="29"/>
        <v>0</v>
      </c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</row>
    <row r="24" spans="1:90" ht="15" hidden="1" customHeight="1" x14ac:dyDescent="0.45">
      <c r="A24" s="3" t="s">
        <v>12</v>
      </c>
      <c r="B24" s="8">
        <v>950</v>
      </c>
      <c r="C24" s="8">
        <v>950</v>
      </c>
      <c r="D24" s="8">
        <v>950</v>
      </c>
      <c r="E24" s="8">
        <v>950</v>
      </c>
      <c r="F24" s="8">
        <v>950</v>
      </c>
      <c r="G24" s="8">
        <v>950</v>
      </c>
      <c r="H24" s="8">
        <v>950</v>
      </c>
      <c r="I24" s="8">
        <v>950</v>
      </c>
      <c r="J24" s="8">
        <v>950</v>
      </c>
      <c r="K24" s="8">
        <v>950</v>
      </c>
      <c r="L24" s="8">
        <v>950</v>
      </c>
      <c r="M24" s="8">
        <v>950</v>
      </c>
      <c r="N24" s="8">
        <v>950</v>
      </c>
      <c r="O24" s="8">
        <v>950</v>
      </c>
      <c r="P24" s="8">
        <v>950</v>
      </c>
      <c r="Q24" s="8">
        <v>950</v>
      </c>
      <c r="R24" s="8">
        <v>950</v>
      </c>
      <c r="S24" s="8">
        <v>950</v>
      </c>
      <c r="T24" s="8">
        <v>950</v>
      </c>
      <c r="U24" s="8">
        <v>950</v>
      </c>
      <c r="V24" s="8">
        <v>950</v>
      </c>
      <c r="X24" s="3" t="s">
        <v>12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19" t="s">
        <v>12</v>
      </c>
      <c r="AU24" s="17">
        <f t="shared" si="4"/>
        <v>0</v>
      </c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Q24" s="19" t="s">
        <v>12</v>
      </c>
      <c r="BR24" s="17">
        <f t="shared" si="29"/>
        <v>0</v>
      </c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</row>
    <row r="25" spans="1:90" ht="15" hidden="1" customHeight="1" x14ac:dyDescent="0.45">
      <c r="A25" s="3" t="s">
        <v>11</v>
      </c>
      <c r="B25" s="8">
        <v>750</v>
      </c>
      <c r="C25" s="8">
        <v>750</v>
      </c>
      <c r="D25" s="8">
        <v>750</v>
      </c>
      <c r="E25" s="8">
        <v>750</v>
      </c>
      <c r="F25" s="8">
        <v>750</v>
      </c>
      <c r="G25" s="8">
        <v>750</v>
      </c>
      <c r="H25" s="8">
        <v>750</v>
      </c>
      <c r="I25" s="8">
        <v>750</v>
      </c>
      <c r="J25" s="8">
        <v>750</v>
      </c>
      <c r="K25" s="8">
        <v>750</v>
      </c>
      <c r="L25" s="8">
        <v>750</v>
      </c>
      <c r="M25" s="8">
        <v>750</v>
      </c>
      <c r="N25" s="8">
        <v>750</v>
      </c>
      <c r="O25" s="8">
        <v>750</v>
      </c>
      <c r="P25" s="8">
        <v>750</v>
      </c>
      <c r="Q25" s="8">
        <v>750</v>
      </c>
      <c r="R25" s="8">
        <v>750</v>
      </c>
      <c r="S25" s="8">
        <v>750</v>
      </c>
      <c r="T25" s="8">
        <v>750</v>
      </c>
      <c r="U25" s="8">
        <v>750</v>
      </c>
      <c r="V25" s="8">
        <v>750</v>
      </c>
      <c r="X25" s="3" t="s">
        <v>11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19" t="s">
        <v>11</v>
      </c>
      <c r="AU25" s="17">
        <f t="shared" si="4"/>
        <v>0</v>
      </c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Q25" s="19" t="s">
        <v>11</v>
      </c>
      <c r="BR25" s="17">
        <f t="shared" si="29"/>
        <v>0</v>
      </c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</row>
    <row r="26" spans="1:90" ht="28.5" x14ac:dyDescent="0.4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19"/>
      <c r="AU26" s="17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Q26" s="19"/>
      <c r="BR26" s="17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</row>
    <row r="27" spans="1:90" ht="27" x14ac:dyDescent="0.35">
      <c r="A27" s="10" t="s">
        <v>3</v>
      </c>
      <c r="B27" s="11">
        <f t="shared" ref="B27:V27" si="30">SUM(B28:B36)</f>
        <v>42533</v>
      </c>
      <c r="C27" s="11">
        <f t="shared" si="30"/>
        <v>43842</v>
      </c>
      <c r="D27" s="11">
        <f t="shared" si="30"/>
        <v>44079</v>
      </c>
      <c r="E27" s="11">
        <f t="shared" si="30"/>
        <v>44387</v>
      </c>
      <c r="F27" s="11">
        <f t="shared" si="30"/>
        <v>44962</v>
      </c>
      <c r="G27" s="11">
        <f t="shared" si="30"/>
        <v>45640</v>
      </c>
      <c r="H27" s="11">
        <f t="shared" si="30"/>
        <v>46316</v>
      </c>
      <c r="I27" s="11">
        <f t="shared" si="30"/>
        <v>46971</v>
      </c>
      <c r="J27" s="11">
        <f t="shared" si="30"/>
        <v>47652</v>
      </c>
      <c r="K27" s="11">
        <f t="shared" si="30"/>
        <v>48315</v>
      </c>
      <c r="L27" s="11">
        <f t="shared" si="30"/>
        <v>48912</v>
      </c>
      <c r="M27" s="11">
        <f t="shared" si="30"/>
        <v>49600</v>
      </c>
      <c r="N27" s="11">
        <f t="shared" si="30"/>
        <v>50136</v>
      </c>
      <c r="O27" s="11">
        <f t="shared" si="30"/>
        <v>50831</v>
      </c>
      <c r="P27" s="11">
        <f t="shared" si="30"/>
        <v>51400</v>
      </c>
      <c r="Q27" s="11">
        <f t="shared" si="30"/>
        <v>52071</v>
      </c>
      <c r="R27" s="11">
        <f t="shared" si="30"/>
        <v>52126</v>
      </c>
      <c r="S27" s="11">
        <f t="shared" si="30"/>
        <v>52662</v>
      </c>
      <c r="T27" s="11">
        <f t="shared" si="30"/>
        <v>52717</v>
      </c>
      <c r="U27" s="11">
        <f t="shared" si="30"/>
        <v>53597</v>
      </c>
      <c r="V27" s="11">
        <f t="shared" si="30"/>
        <v>53652</v>
      </c>
      <c r="X27" s="10" t="s">
        <v>3</v>
      </c>
      <c r="Y27" s="11">
        <f>B27*1.01</f>
        <v>42958.33</v>
      </c>
      <c r="Z27" s="11">
        <f t="shared" ref="Z27:AS27" si="31">C27*1.01</f>
        <v>44280.42</v>
      </c>
      <c r="AA27" s="11">
        <f t="shared" si="31"/>
        <v>44519.79</v>
      </c>
      <c r="AB27" s="11">
        <f t="shared" si="31"/>
        <v>44830.87</v>
      </c>
      <c r="AC27" s="11">
        <f t="shared" si="31"/>
        <v>45411.62</v>
      </c>
      <c r="AD27" s="11">
        <f t="shared" si="31"/>
        <v>46096.4</v>
      </c>
      <c r="AE27" s="11">
        <f t="shared" si="31"/>
        <v>46779.16</v>
      </c>
      <c r="AF27" s="11">
        <f t="shared" si="31"/>
        <v>47440.71</v>
      </c>
      <c r="AG27" s="11">
        <f t="shared" si="31"/>
        <v>48128.52</v>
      </c>
      <c r="AH27" s="11">
        <f t="shared" si="31"/>
        <v>48798.15</v>
      </c>
      <c r="AI27" s="11">
        <f t="shared" si="31"/>
        <v>49401.120000000003</v>
      </c>
      <c r="AJ27" s="11">
        <f t="shared" si="31"/>
        <v>50096</v>
      </c>
      <c r="AK27" s="11">
        <f t="shared" si="31"/>
        <v>50637.36</v>
      </c>
      <c r="AL27" s="11">
        <f t="shared" si="31"/>
        <v>51339.31</v>
      </c>
      <c r="AM27" s="11">
        <f t="shared" si="31"/>
        <v>51914</v>
      </c>
      <c r="AN27" s="11">
        <f t="shared" si="31"/>
        <v>52591.71</v>
      </c>
      <c r="AO27" s="11">
        <f t="shared" si="31"/>
        <v>52647.26</v>
      </c>
      <c r="AP27" s="11">
        <f t="shared" si="31"/>
        <v>53188.62</v>
      </c>
      <c r="AQ27" s="11">
        <f t="shared" si="31"/>
        <v>53244.17</v>
      </c>
      <c r="AR27" s="11">
        <f t="shared" si="31"/>
        <v>54132.97</v>
      </c>
      <c r="AS27" s="11">
        <f t="shared" si="31"/>
        <v>54188.520000000004</v>
      </c>
      <c r="AT27" s="16" t="s">
        <v>3</v>
      </c>
      <c r="AU27" s="17">
        <f t="shared" si="4"/>
        <v>45684.573017625</v>
      </c>
      <c r="AV27" s="17">
        <f t="shared" ref="AV27" si="32">Z27*1.0275*1.035</f>
        <v>47090.566154249995</v>
      </c>
      <c r="AW27" s="17">
        <f t="shared" ref="AW27" si="33">AA27*1.0275*1.035</f>
        <v>47345.127172875</v>
      </c>
      <c r="AX27" s="17">
        <f t="shared" ref="AX27" si="34">AB27*1.0275*1.035</f>
        <v>47675.949087375004</v>
      </c>
      <c r="AY27" s="17">
        <f t="shared" ref="AY27" si="35">AC27*1.0275*1.035</f>
        <v>48293.554934250002</v>
      </c>
      <c r="AZ27" s="17">
        <f t="shared" ref="AZ27" si="36">AD27*1.0275*1.035</f>
        <v>49021.792785000005</v>
      </c>
      <c r="BA27" s="17">
        <f t="shared" ref="BA27" si="37">AE27*1.0275*1.035</f>
        <v>49747.882441500005</v>
      </c>
      <c r="BB27" s="17">
        <f t="shared" ref="BB27" si="38">AF27*1.0275*1.035</f>
        <v>50451.416058374998</v>
      </c>
      <c r="BC27" s="17">
        <f t="shared" ref="BC27" si="39">AG27*1.0275*1.035</f>
        <v>51182.876200500003</v>
      </c>
      <c r="BD27" s="17">
        <f t="shared" ref="BD27" si="40">AH27*1.0275*1.035</f>
        <v>51895.002594375001</v>
      </c>
      <c r="BE27" s="17">
        <f t="shared" ref="BE27" si="41">AI27*1.0275*1.035</f>
        <v>52536.238577999997</v>
      </c>
      <c r="BF27" s="17">
        <f t="shared" ref="BF27" si="42">AJ27*1.0275*1.035</f>
        <v>53275.217400000001</v>
      </c>
      <c r="BG27" s="17">
        <f t="shared" ref="BG27" si="43">AK27*1.0275*1.035</f>
        <v>53850.933459</v>
      </c>
      <c r="BH27" s="17">
        <f t="shared" ref="BH27" si="44">AL27*1.0275*1.035</f>
        <v>54597.430960874997</v>
      </c>
      <c r="BI27" s="17">
        <f t="shared" ref="BI27" si="45">AM27*1.0275*1.035</f>
        <v>55208.592225</v>
      </c>
      <c r="BJ27" s="17">
        <f t="shared" ref="BJ27" si="46">AN27*1.0275*1.035</f>
        <v>55929.311395875004</v>
      </c>
      <c r="BK27" s="17">
        <f t="shared" ref="BK27" si="47">AO27*1.0275*1.035</f>
        <v>55988.386737749999</v>
      </c>
      <c r="BL27" s="17">
        <f t="shared" ref="BL27" si="48">AP27*1.0275*1.035</f>
        <v>56564.102796750005</v>
      </c>
      <c r="BM27" s="17">
        <f t="shared" ref="BM27" si="49">AQ27*1.0275*1.035</f>
        <v>56623.178138625</v>
      </c>
      <c r="BN27" s="17">
        <f t="shared" ref="BN27" si="50">AR27*1.0275*1.035</f>
        <v>57568.383608625001</v>
      </c>
      <c r="BO27" s="22">
        <f t="shared" ref="BO27" si="51">AS27*1.0275*1.035</f>
        <v>57627.458950500011</v>
      </c>
      <c r="BP27" s="23"/>
      <c r="BQ27" s="16" t="s">
        <v>3</v>
      </c>
      <c r="BR27" s="17">
        <f>AU27*1.04</f>
        <v>47511.95593833</v>
      </c>
      <c r="BS27" s="17">
        <f t="shared" ref="BS27:CL27" si="52">AV27*1.04</f>
        <v>48974.188800419994</v>
      </c>
      <c r="BT27" s="17">
        <f t="shared" si="52"/>
        <v>49238.932259790003</v>
      </c>
      <c r="BU27" s="17">
        <f t="shared" si="52"/>
        <v>49582.987050870004</v>
      </c>
      <c r="BV27" s="17">
        <f t="shared" si="52"/>
        <v>50225.297131620006</v>
      </c>
      <c r="BW27" s="17">
        <f t="shared" si="52"/>
        <v>50982.664496400008</v>
      </c>
      <c r="BX27" s="17">
        <f t="shared" si="52"/>
        <v>51737.797739160007</v>
      </c>
      <c r="BY27" s="17">
        <f t="shared" si="52"/>
        <v>52469.472700710001</v>
      </c>
      <c r="BZ27" s="17">
        <f t="shared" si="52"/>
        <v>53230.191248520001</v>
      </c>
      <c r="CA27" s="17">
        <f t="shared" si="52"/>
        <v>53970.802698150001</v>
      </c>
      <c r="CB27" s="17">
        <f t="shared" si="52"/>
        <v>54637.688121120002</v>
      </c>
      <c r="CC27" s="17">
        <f t="shared" si="52"/>
        <v>55406.226096000006</v>
      </c>
      <c r="CD27" s="17">
        <f t="shared" si="52"/>
        <v>56004.970797360002</v>
      </c>
      <c r="CE27" s="17">
        <f t="shared" si="52"/>
        <v>56781.328199310003</v>
      </c>
      <c r="CF27" s="17">
        <f t="shared" si="52"/>
        <v>57416.935914000002</v>
      </c>
      <c r="CG27" s="17">
        <f t="shared" si="52"/>
        <v>58166.483851710007</v>
      </c>
      <c r="CH27" s="17">
        <f t="shared" si="52"/>
        <v>58227.922207260002</v>
      </c>
      <c r="CI27" s="17">
        <f t="shared" si="52"/>
        <v>58826.666908620005</v>
      </c>
      <c r="CJ27" s="17">
        <f t="shared" si="52"/>
        <v>58888.105264170001</v>
      </c>
      <c r="CK27" s="17">
        <f t="shared" si="52"/>
        <v>59871.118952970006</v>
      </c>
      <c r="CL27" s="17">
        <f t="shared" si="52"/>
        <v>59932.557308520016</v>
      </c>
    </row>
    <row r="28" spans="1:90" ht="15" hidden="1" customHeight="1" x14ac:dyDescent="0.45">
      <c r="A28" s="2" t="s">
        <v>6</v>
      </c>
      <c r="B28" s="6">
        <v>36050</v>
      </c>
      <c r="C28" s="6">
        <v>36639</v>
      </c>
      <c r="D28" s="6">
        <v>36639</v>
      </c>
      <c r="E28" s="6">
        <v>37213</v>
      </c>
      <c r="F28" s="6">
        <v>37956</v>
      </c>
      <c r="G28" s="6">
        <v>38776</v>
      </c>
      <c r="H28" s="6">
        <v>39817</v>
      </c>
      <c r="I28" s="6">
        <v>40657</v>
      </c>
      <c r="J28" s="6">
        <v>41851</v>
      </c>
      <c r="K28" s="6">
        <v>42748</v>
      </c>
      <c r="L28" s="6">
        <v>42948</v>
      </c>
      <c r="M28" s="6">
        <v>43876</v>
      </c>
      <c r="N28" s="6">
        <v>44040</v>
      </c>
      <c r="O28" s="6">
        <v>44998</v>
      </c>
      <c r="P28" s="6">
        <v>45182</v>
      </c>
      <c r="Q28" s="6">
        <v>46141</v>
      </c>
      <c r="R28" s="6">
        <v>46141</v>
      </c>
      <c r="S28" s="6">
        <v>46945</v>
      </c>
      <c r="T28" s="6">
        <v>46945</v>
      </c>
      <c r="U28" s="6">
        <v>47771</v>
      </c>
      <c r="V28" s="6">
        <v>47771</v>
      </c>
      <c r="W28" s="6"/>
      <c r="X28" s="2" t="s">
        <v>6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14" t="s">
        <v>6</v>
      </c>
      <c r="AU28" s="17">
        <f t="shared" si="4"/>
        <v>0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Q28" s="14" t="s">
        <v>6</v>
      </c>
      <c r="BR28" s="17">
        <f t="shared" ref="BR28:BR35" si="53">AV28*1.0275*1.035</f>
        <v>0</v>
      </c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</row>
    <row r="29" spans="1:90" ht="15" hidden="1" customHeight="1" x14ac:dyDescent="0.45">
      <c r="A29" s="2" t="s">
        <v>7</v>
      </c>
      <c r="B29" s="6">
        <v>1703</v>
      </c>
      <c r="C29" s="6">
        <v>2364</v>
      </c>
      <c r="D29" s="6">
        <v>2550</v>
      </c>
      <c r="E29" s="6">
        <v>2228</v>
      </c>
      <c r="F29" s="6">
        <v>2001</v>
      </c>
      <c r="G29" s="6">
        <v>1805</v>
      </c>
      <c r="H29" s="6">
        <v>1393</v>
      </c>
      <c r="I29" s="6">
        <v>1146</v>
      </c>
      <c r="J29" s="6">
        <v>579</v>
      </c>
      <c r="K29" s="6">
        <v>290</v>
      </c>
      <c r="L29" s="6">
        <v>635</v>
      </c>
      <c r="M29" s="6">
        <v>336</v>
      </c>
      <c r="N29" s="6">
        <v>653</v>
      </c>
      <c r="O29" s="6">
        <v>340</v>
      </c>
      <c r="P29" s="6">
        <v>666</v>
      </c>
      <c r="Q29" s="6">
        <v>322</v>
      </c>
      <c r="R29" s="6">
        <v>322</v>
      </c>
      <c r="S29" s="6"/>
      <c r="T29" s="6"/>
      <c r="U29" s="6"/>
      <c r="V29" s="6"/>
      <c r="W29" s="6"/>
      <c r="X29" s="2" t="s">
        <v>7</v>
      </c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14" t="s">
        <v>7</v>
      </c>
      <c r="AU29" s="17">
        <f t="shared" si="4"/>
        <v>0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Q29" s="14" t="s">
        <v>7</v>
      </c>
      <c r="BR29" s="17">
        <f t="shared" si="53"/>
        <v>0</v>
      </c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</row>
    <row r="30" spans="1:90" ht="15" hidden="1" customHeight="1" x14ac:dyDescent="0.45">
      <c r="A30" s="2" t="s">
        <v>13</v>
      </c>
      <c r="B30" s="9">
        <v>1000</v>
      </c>
      <c r="C30" s="9">
        <v>1000</v>
      </c>
      <c r="D30" s="9">
        <v>1000</v>
      </c>
      <c r="E30" s="9">
        <v>1000</v>
      </c>
      <c r="F30" s="9">
        <v>1000</v>
      </c>
      <c r="G30" s="9">
        <v>1000</v>
      </c>
      <c r="H30" s="9">
        <v>1000</v>
      </c>
      <c r="I30" s="9">
        <v>1000</v>
      </c>
      <c r="J30" s="9">
        <v>1000</v>
      </c>
      <c r="K30" s="9">
        <v>1000</v>
      </c>
      <c r="L30" s="9">
        <v>1000</v>
      </c>
      <c r="M30" s="9">
        <v>1000</v>
      </c>
      <c r="N30" s="9">
        <v>1000</v>
      </c>
      <c r="O30" s="9">
        <v>1000</v>
      </c>
      <c r="P30" s="9">
        <v>1000</v>
      </c>
      <c r="Q30" s="9">
        <v>1000</v>
      </c>
      <c r="R30" s="9">
        <v>1000</v>
      </c>
      <c r="S30" s="9">
        <v>1000</v>
      </c>
      <c r="T30" s="9">
        <v>1000</v>
      </c>
      <c r="U30" s="9">
        <v>1000</v>
      </c>
      <c r="V30" s="9">
        <v>1000</v>
      </c>
      <c r="W30" s="6"/>
      <c r="X30" s="2" t="s">
        <v>13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14" t="s">
        <v>13</v>
      </c>
      <c r="AU30" s="17">
        <f t="shared" si="4"/>
        <v>0</v>
      </c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Q30" s="14" t="s">
        <v>13</v>
      </c>
      <c r="BR30" s="17">
        <f t="shared" si="53"/>
        <v>0</v>
      </c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</row>
    <row r="31" spans="1:90" ht="15" hidden="1" customHeight="1" x14ac:dyDescent="0.45">
      <c r="A31" s="2" t="s">
        <v>8</v>
      </c>
      <c r="B31" s="6">
        <v>1154</v>
      </c>
      <c r="C31" s="6">
        <v>1187</v>
      </c>
      <c r="D31" s="6">
        <v>1215</v>
      </c>
      <c r="E31" s="6">
        <v>1245</v>
      </c>
      <c r="F31" s="6">
        <v>1278</v>
      </c>
      <c r="G31" s="6">
        <v>1308</v>
      </c>
      <c r="H31" s="6">
        <v>1335</v>
      </c>
      <c r="I31" s="6">
        <v>1369</v>
      </c>
      <c r="J31" s="6">
        <v>1399</v>
      </c>
      <c r="K31" s="6">
        <v>1430</v>
      </c>
      <c r="L31" s="6">
        <v>1458</v>
      </c>
      <c r="M31" s="6">
        <v>1491</v>
      </c>
      <c r="N31" s="6">
        <v>1521</v>
      </c>
      <c r="O31" s="6">
        <v>1549</v>
      </c>
      <c r="P31" s="6">
        <v>1582</v>
      </c>
      <c r="Q31" s="6">
        <v>1612</v>
      </c>
      <c r="R31" s="6">
        <v>1643</v>
      </c>
      <c r="S31" s="6">
        <v>1673</v>
      </c>
      <c r="T31" s="6">
        <v>1704</v>
      </c>
      <c r="U31" s="6">
        <v>1734</v>
      </c>
      <c r="V31" s="6">
        <v>1764</v>
      </c>
      <c r="W31" s="6"/>
      <c r="X31" s="2" t="s">
        <v>8</v>
      </c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14" t="s">
        <v>8</v>
      </c>
      <c r="AU31" s="17">
        <f t="shared" si="4"/>
        <v>0</v>
      </c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Q31" s="14" t="s">
        <v>8</v>
      </c>
      <c r="BR31" s="17">
        <f t="shared" si="53"/>
        <v>0</v>
      </c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</row>
    <row r="32" spans="1:90" ht="15" hidden="1" customHeight="1" x14ac:dyDescent="0.45">
      <c r="A32" s="2" t="s">
        <v>9</v>
      </c>
      <c r="B32" s="6">
        <v>499</v>
      </c>
      <c r="C32" s="6">
        <v>513</v>
      </c>
      <c r="D32" s="6">
        <v>525</v>
      </c>
      <c r="E32" s="6">
        <v>539</v>
      </c>
      <c r="F32" s="6">
        <v>553</v>
      </c>
      <c r="G32" s="6">
        <v>566</v>
      </c>
      <c r="H32" s="6">
        <v>577</v>
      </c>
      <c r="I32" s="6">
        <v>592</v>
      </c>
      <c r="J32" s="6">
        <v>605</v>
      </c>
      <c r="K32" s="6">
        <v>618</v>
      </c>
      <c r="L32" s="6">
        <v>631</v>
      </c>
      <c r="M32" s="6">
        <v>645</v>
      </c>
      <c r="N32" s="6">
        <v>658</v>
      </c>
      <c r="O32" s="6">
        <v>670</v>
      </c>
      <c r="P32" s="6">
        <v>684</v>
      </c>
      <c r="Q32" s="6">
        <v>698</v>
      </c>
      <c r="R32" s="6">
        <v>711</v>
      </c>
      <c r="S32" s="6">
        <v>724</v>
      </c>
      <c r="T32" s="6">
        <v>737</v>
      </c>
      <c r="U32" s="6">
        <v>750</v>
      </c>
      <c r="V32" s="6">
        <v>763</v>
      </c>
      <c r="W32" s="6"/>
      <c r="X32" s="2" t="s">
        <v>9</v>
      </c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14" t="s">
        <v>9</v>
      </c>
      <c r="AU32" s="17">
        <f t="shared" si="4"/>
        <v>0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Q32" s="14" t="s">
        <v>9</v>
      </c>
      <c r="BR32" s="17">
        <f t="shared" si="53"/>
        <v>0</v>
      </c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</row>
    <row r="33" spans="1:90" ht="15" hidden="1" customHeight="1" x14ac:dyDescent="0.45">
      <c r="A33" s="3" t="s">
        <v>10</v>
      </c>
      <c r="B33" s="7">
        <v>427</v>
      </c>
      <c r="C33" s="7">
        <v>439</v>
      </c>
      <c r="D33" s="7">
        <v>450</v>
      </c>
      <c r="E33" s="7">
        <v>462</v>
      </c>
      <c r="F33" s="7">
        <v>474</v>
      </c>
      <c r="G33" s="7">
        <v>485</v>
      </c>
      <c r="H33" s="7">
        <v>494</v>
      </c>
      <c r="I33" s="7">
        <v>507</v>
      </c>
      <c r="J33" s="7">
        <v>518</v>
      </c>
      <c r="K33" s="7">
        <v>529</v>
      </c>
      <c r="L33" s="7">
        <v>540</v>
      </c>
      <c r="M33" s="7">
        <v>552</v>
      </c>
      <c r="N33" s="7">
        <v>564</v>
      </c>
      <c r="O33" s="7">
        <v>574</v>
      </c>
      <c r="P33" s="7">
        <v>586</v>
      </c>
      <c r="Q33" s="7">
        <v>598</v>
      </c>
      <c r="R33" s="7">
        <v>609</v>
      </c>
      <c r="S33" s="7">
        <v>620</v>
      </c>
      <c r="T33" s="7">
        <v>631</v>
      </c>
      <c r="U33" s="7">
        <v>642</v>
      </c>
      <c r="V33" s="7">
        <v>654</v>
      </c>
      <c r="W33" s="6"/>
      <c r="X33" s="3" t="s">
        <v>10</v>
      </c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19" t="s">
        <v>10</v>
      </c>
      <c r="AU33" s="17">
        <f t="shared" si="4"/>
        <v>0</v>
      </c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Q33" s="19" t="s">
        <v>10</v>
      </c>
      <c r="BR33" s="17">
        <f t="shared" si="53"/>
        <v>0</v>
      </c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</row>
    <row r="34" spans="1:90" ht="15" hidden="1" customHeight="1" x14ac:dyDescent="0.45">
      <c r="A34" s="3" t="s">
        <v>12</v>
      </c>
      <c r="B34" s="12">
        <v>950</v>
      </c>
      <c r="C34" s="12">
        <v>950</v>
      </c>
      <c r="D34" s="12">
        <v>950</v>
      </c>
      <c r="E34" s="12">
        <v>950</v>
      </c>
      <c r="F34" s="12">
        <v>950</v>
      </c>
      <c r="G34" s="12">
        <v>950</v>
      </c>
      <c r="H34" s="12">
        <v>950</v>
      </c>
      <c r="I34" s="12">
        <v>950</v>
      </c>
      <c r="J34" s="12">
        <v>950</v>
      </c>
      <c r="K34" s="12">
        <v>950</v>
      </c>
      <c r="L34" s="12">
        <v>950</v>
      </c>
      <c r="M34" s="12">
        <v>950</v>
      </c>
      <c r="N34" s="12">
        <v>950</v>
      </c>
      <c r="O34" s="12">
        <v>950</v>
      </c>
      <c r="P34" s="12">
        <v>950</v>
      </c>
      <c r="Q34" s="12">
        <v>950</v>
      </c>
      <c r="R34" s="12">
        <v>950</v>
      </c>
      <c r="S34" s="12">
        <v>950</v>
      </c>
      <c r="T34" s="12">
        <v>950</v>
      </c>
      <c r="U34" s="12">
        <v>950</v>
      </c>
      <c r="V34" s="12">
        <v>950</v>
      </c>
      <c r="W34" s="6"/>
      <c r="X34" s="3" t="s">
        <v>12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9" t="s">
        <v>12</v>
      </c>
      <c r="AU34" s="17">
        <f t="shared" si="4"/>
        <v>0</v>
      </c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Q34" s="19" t="s">
        <v>12</v>
      </c>
      <c r="BR34" s="17">
        <f t="shared" si="53"/>
        <v>0</v>
      </c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</row>
    <row r="35" spans="1:90" ht="15" hidden="1" customHeight="1" x14ac:dyDescent="0.45">
      <c r="A35" s="3" t="s">
        <v>11</v>
      </c>
      <c r="B35" s="12">
        <v>750</v>
      </c>
      <c r="C35" s="12">
        <v>750</v>
      </c>
      <c r="D35" s="12">
        <v>750</v>
      </c>
      <c r="E35" s="12">
        <v>750</v>
      </c>
      <c r="F35" s="12">
        <v>750</v>
      </c>
      <c r="G35" s="12">
        <v>750</v>
      </c>
      <c r="H35" s="12">
        <v>750</v>
      </c>
      <c r="I35" s="12">
        <v>750</v>
      </c>
      <c r="J35" s="12">
        <v>750</v>
      </c>
      <c r="K35" s="12">
        <v>750</v>
      </c>
      <c r="L35" s="12">
        <v>750</v>
      </c>
      <c r="M35" s="12">
        <v>750</v>
      </c>
      <c r="N35" s="12">
        <v>750</v>
      </c>
      <c r="O35" s="12">
        <v>750</v>
      </c>
      <c r="P35" s="12">
        <v>750</v>
      </c>
      <c r="Q35" s="12">
        <v>750</v>
      </c>
      <c r="R35" s="12">
        <v>750</v>
      </c>
      <c r="S35" s="12">
        <v>750</v>
      </c>
      <c r="T35" s="12">
        <v>750</v>
      </c>
      <c r="U35" s="12">
        <v>750</v>
      </c>
      <c r="V35" s="12">
        <v>750</v>
      </c>
      <c r="W35" s="6"/>
      <c r="X35" s="3" t="s">
        <v>11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9" t="s">
        <v>11</v>
      </c>
      <c r="AU35" s="17">
        <f t="shared" si="4"/>
        <v>0</v>
      </c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Q35" s="19" t="s">
        <v>11</v>
      </c>
      <c r="BR35" s="17">
        <f t="shared" si="53"/>
        <v>0</v>
      </c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</row>
    <row r="36" spans="1:90" ht="28.5" x14ac:dyDescent="0.4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X36" s="3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19"/>
      <c r="AU36" s="17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Q36" s="19"/>
      <c r="BR36" s="17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</row>
    <row r="37" spans="1:90" ht="27" x14ac:dyDescent="0.35">
      <c r="A37" s="10" t="s">
        <v>4</v>
      </c>
      <c r="B37" s="11">
        <f t="shared" ref="B37:V37" si="54">SUM(B38:B46)</f>
        <v>43920</v>
      </c>
      <c r="C37" s="11">
        <f t="shared" si="54"/>
        <v>45203</v>
      </c>
      <c r="D37" s="11">
        <f t="shared" si="54"/>
        <v>45439</v>
      </c>
      <c r="E37" s="11">
        <f t="shared" si="54"/>
        <v>45765</v>
      </c>
      <c r="F37" s="11">
        <f t="shared" si="54"/>
        <v>46351</v>
      </c>
      <c r="G37" s="11">
        <f t="shared" si="54"/>
        <v>46986</v>
      </c>
      <c r="H37" s="11">
        <f t="shared" si="54"/>
        <v>47691</v>
      </c>
      <c r="I37" s="11">
        <f t="shared" si="54"/>
        <v>48378</v>
      </c>
      <c r="J37" s="11">
        <f t="shared" si="54"/>
        <v>49072</v>
      </c>
      <c r="K37" s="11">
        <f t="shared" si="54"/>
        <v>49981</v>
      </c>
      <c r="L37" s="11">
        <f t="shared" si="54"/>
        <v>50322</v>
      </c>
      <c r="M37" s="11">
        <f t="shared" si="54"/>
        <v>51228</v>
      </c>
      <c r="N37" s="11">
        <f t="shared" si="54"/>
        <v>51572</v>
      </c>
      <c r="O37" s="11">
        <f t="shared" si="54"/>
        <v>52516</v>
      </c>
      <c r="P37" s="11">
        <f t="shared" si="54"/>
        <v>52823</v>
      </c>
      <c r="Q37" s="11">
        <f t="shared" si="54"/>
        <v>53830</v>
      </c>
      <c r="R37" s="11">
        <f t="shared" si="54"/>
        <v>53886</v>
      </c>
      <c r="S37" s="11">
        <f t="shared" si="54"/>
        <v>54785</v>
      </c>
      <c r="T37" s="11">
        <f t="shared" si="54"/>
        <v>54842</v>
      </c>
      <c r="U37" s="11">
        <f t="shared" si="54"/>
        <v>55762</v>
      </c>
      <c r="V37" s="11">
        <f t="shared" si="54"/>
        <v>55809</v>
      </c>
      <c r="X37" s="10" t="s">
        <v>4</v>
      </c>
      <c r="Y37" s="11">
        <f>B37*1.01</f>
        <v>44359.199999999997</v>
      </c>
      <c r="Z37" s="11">
        <f t="shared" ref="Z37:AS37" si="55">C37*1.01</f>
        <v>45655.03</v>
      </c>
      <c r="AA37" s="11">
        <f t="shared" si="55"/>
        <v>45893.39</v>
      </c>
      <c r="AB37" s="11">
        <f t="shared" si="55"/>
        <v>46222.65</v>
      </c>
      <c r="AC37" s="11">
        <f t="shared" si="55"/>
        <v>46814.51</v>
      </c>
      <c r="AD37" s="11">
        <f t="shared" si="55"/>
        <v>47455.86</v>
      </c>
      <c r="AE37" s="11">
        <f t="shared" si="55"/>
        <v>48167.91</v>
      </c>
      <c r="AF37" s="11">
        <f t="shared" si="55"/>
        <v>48861.78</v>
      </c>
      <c r="AG37" s="11">
        <f t="shared" si="55"/>
        <v>49562.720000000001</v>
      </c>
      <c r="AH37" s="11">
        <f t="shared" si="55"/>
        <v>50480.81</v>
      </c>
      <c r="AI37" s="11">
        <f t="shared" si="55"/>
        <v>50825.22</v>
      </c>
      <c r="AJ37" s="11">
        <f t="shared" si="55"/>
        <v>51740.28</v>
      </c>
      <c r="AK37" s="11">
        <f t="shared" si="55"/>
        <v>52087.72</v>
      </c>
      <c r="AL37" s="11">
        <f t="shared" si="55"/>
        <v>53041.16</v>
      </c>
      <c r="AM37" s="11">
        <f t="shared" si="55"/>
        <v>53351.23</v>
      </c>
      <c r="AN37" s="11">
        <f t="shared" si="55"/>
        <v>54368.3</v>
      </c>
      <c r="AO37" s="11">
        <f t="shared" si="55"/>
        <v>54424.86</v>
      </c>
      <c r="AP37" s="11">
        <f t="shared" si="55"/>
        <v>55332.85</v>
      </c>
      <c r="AQ37" s="11">
        <f t="shared" si="55"/>
        <v>55390.42</v>
      </c>
      <c r="AR37" s="11">
        <f t="shared" si="55"/>
        <v>56319.62</v>
      </c>
      <c r="AS37" s="11">
        <f t="shared" si="55"/>
        <v>56367.090000000004</v>
      </c>
      <c r="AT37" s="16" t="s">
        <v>4</v>
      </c>
      <c r="AU37" s="17">
        <f t="shared" si="4"/>
        <v>47174.345730000001</v>
      </c>
      <c r="AV37" s="17">
        <f t="shared" ref="AV37" si="56">Z37*1.0275*1.035</f>
        <v>48552.412341375006</v>
      </c>
      <c r="AW37" s="17">
        <f t="shared" ref="AW37" si="57">AA37*1.0275*1.035</f>
        <v>48805.899262874998</v>
      </c>
      <c r="AX37" s="17">
        <f t="shared" ref="AX37" si="58">AB37*1.0275*1.035</f>
        <v>49156.054925625001</v>
      </c>
      <c r="AY37" s="17">
        <f t="shared" ref="AY37" si="59">AC37*1.0275*1.035</f>
        <v>49785.475840875006</v>
      </c>
      <c r="AZ37" s="17">
        <f t="shared" ref="AZ37" si="60">AD37*1.0275*1.035</f>
        <v>50467.527515250003</v>
      </c>
      <c r="BA37" s="17">
        <f t="shared" ref="BA37" si="61">AE37*1.0275*1.035</f>
        <v>51224.765988375002</v>
      </c>
      <c r="BB37" s="17">
        <f t="shared" ref="BB37" si="62">AF37*1.0275*1.035</f>
        <v>51962.670713250001</v>
      </c>
      <c r="BC37" s="17">
        <f t="shared" ref="BC37" si="63">AG37*1.0275*1.035</f>
        <v>52708.094118000001</v>
      </c>
      <c r="BD37" s="17">
        <f t="shared" ref="BD37" si="64">AH37*1.0275*1.035</f>
        <v>53684.448404625</v>
      </c>
      <c r="BE37" s="17">
        <f t="shared" ref="BE37" si="65">AI37*1.0275*1.035</f>
        <v>54050.715524250001</v>
      </c>
      <c r="BF37" s="17">
        <f t="shared" ref="BF37" si="66">AJ37*1.0275*1.035</f>
        <v>55023.847519499992</v>
      </c>
      <c r="BG37" s="17">
        <f t="shared" ref="BG37" si="67">AK37*1.0275*1.035</f>
        <v>55393.336930500001</v>
      </c>
      <c r="BH37" s="17">
        <f t="shared" ref="BH37" si="68">AL37*1.0275*1.035</f>
        <v>56407.284616500008</v>
      </c>
      <c r="BI37" s="17">
        <f t="shared" ref="BI37" si="69">AM37*1.0275*1.035</f>
        <v>56737.032433875007</v>
      </c>
      <c r="BJ37" s="17">
        <f t="shared" ref="BJ37" si="70">AN37*1.0275*1.035</f>
        <v>57818.64823875</v>
      </c>
      <c r="BK37" s="17">
        <f t="shared" ref="BK37" si="71">AO37*1.0275*1.035</f>
        <v>57878.797677750001</v>
      </c>
      <c r="BL37" s="17">
        <f t="shared" ref="BL37" si="72">AP37*1.0275*1.035</f>
        <v>58844.410993124999</v>
      </c>
      <c r="BM37" s="17">
        <f t="shared" ref="BM37" si="73">AQ37*1.0275*1.035</f>
        <v>58905.634529249997</v>
      </c>
      <c r="BN37" s="17">
        <f t="shared" ref="BN37" si="74">AR37*1.0275*1.035</f>
        <v>59893.803884250003</v>
      </c>
      <c r="BO37" s="17">
        <f t="shared" ref="BO37" si="75">AS37*1.0275*1.035</f>
        <v>59944.286449125007</v>
      </c>
      <c r="BQ37" s="16" t="s">
        <v>4</v>
      </c>
      <c r="BR37" s="17">
        <f>AU37*1.04</f>
        <v>49061.319559200005</v>
      </c>
      <c r="BS37" s="17">
        <f t="shared" ref="BS37:CL37" si="76">AV37*1.04</f>
        <v>50494.508835030007</v>
      </c>
      <c r="BT37" s="17">
        <f t="shared" si="76"/>
        <v>50758.135233389999</v>
      </c>
      <c r="BU37" s="17">
        <f t="shared" si="76"/>
        <v>51122.297122650001</v>
      </c>
      <c r="BV37" s="17">
        <f t="shared" si="76"/>
        <v>51776.894874510006</v>
      </c>
      <c r="BW37" s="17">
        <f t="shared" si="76"/>
        <v>52486.228615860004</v>
      </c>
      <c r="BX37" s="17">
        <f t="shared" si="76"/>
        <v>53273.756627910007</v>
      </c>
      <c r="BY37" s="17">
        <f t="shared" si="76"/>
        <v>54041.177541780002</v>
      </c>
      <c r="BZ37" s="17">
        <f t="shared" si="76"/>
        <v>54816.417882720001</v>
      </c>
      <c r="CA37" s="17">
        <f t="shared" si="76"/>
        <v>55831.826340810003</v>
      </c>
      <c r="CB37" s="17">
        <f t="shared" si="76"/>
        <v>56212.74414522</v>
      </c>
      <c r="CC37" s="17">
        <f t="shared" si="76"/>
        <v>57224.801420279997</v>
      </c>
      <c r="CD37" s="17">
        <f t="shared" si="76"/>
        <v>57609.070407720006</v>
      </c>
      <c r="CE37" s="17">
        <f t="shared" si="76"/>
        <v>58663.576001160014</v>
      </c>
      <c r="CF37" s="17">
        <f t="shared" si="76"/>
        <v>59006.513731230007</v>
      </c>
      <c r="CG37" s="17">
        <f t="shared" si="76"/>
        <v>60131.394168300001</v>
      </c>
      <c r="CH37" s="17">
        <f t="shared" si="76"/>
        <v>60193.949584860005</v>
      </c>
      <c r="CI37" s="17">
        <f t="shared" si="76"/>
        <v>61198.187432849998</v>
      </c>
      <c r="CJ37" s="17">
        <f t="shared" si="76"/>
        <v>61261.859910419997</v>
      </c>
      <c r="CK37" s="17">
        <f t="shared" si="76"/>
        <v>62289.556039620002</v>
      </c>
      <c r="CL37" s="17">
        <f t="shared" si="76"/>
        <v>62342.057907090013</v>
      </c>
    </row>
    <row r="38" spans="1:90" s="5" customFormat="1" ht="15" hidden="1" customHeight="1" x14ac:dyDescent="0.45">
      <c r="A38" s="2" t="s">
        <v>6</v>
      </c>
      <c r="B38" s="6">
        <v>37526</v>
      </c>
      <c r="C38" s="6">
        <v>38105</v>
      </c>
      <c r="D38" s="6">
        <v>38105</v>
      </c>
      <c r="E38" s="6">
        <v>38725</v>
      </c>
      <c r="F38" s="6">
        <v>39509</v>
      </c>
      <c r="G38" s="6">
        <v>40339</v>
      </c>
      <c r="H38" s="6">
        <v>41441</v>
      </c>
      <c r="I38" s="6">
        <v>42333</v>
      </c>
      <c r="J38" s="6">
        <v>43594</v>
      </c>
      <c r="K38" s="6">
        <v>44542</v>
      </c>
      <c r="L38" s="6">
        <v>44721</v>
      </c>
      <c r="M38" s="6">
        <v>45680</v>
      </c>
      <c r="N38" s="6">
        <v>45874</v>
      </c>
      <c r="O38" s="6">
        <v>46853</v>
      </c>
      <c r="P38" s="6">
        <v>47048</v>
      </c>
      <c r="Q38" s="6">
        <v>48063</v>
      </c>
      <c r="R38" s="6">
        <v>48063</v>
      </c>
      <c r="S38" s="6">
        <v>48908</v>
      </c>
      <c r="T38" s="6">
        <v>48908</v>
      </c>
      <c r="U38" s="6">
        <v>49774</v>
      </c>
      <c r="V38" s="6">
        <v>49774</v>
      </c>
      <c r="W38" s="2"/>
      <c r="X38" s="2" t="s">
        <v>6</v>
      </c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14" t="s">
        <v>6</v>
      </c>
      <c r="AU38" s="17">
        <f t="shared" si="4"/>
        <v>0</v>
      </c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Q38" s="14" t="s">
        <v>6</v>
      </c>
      <c r="BR38" s="17">
        <f t="shared" ref="BR38:BR45" si="77">AV38*1.0275*1.035</f>
        <v>0</v>
      </c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</row>
    <row r="39" spans="1:90" s="5" customFormat="1" ht="15" hidden="1" customHeight="1" x14ac:dyDescent="0.45">
      <c r="A39" s="2" t="s">
        <v>7</v>
      </c>
      <c r="B39" s="6">
        <v>1448</v>
      </c>
      <c r="C39" s="9">
        <v>2097</v>
      </c>
      <c r="D39" s="9">
        <v>2283</v>
      </c>
      <c r="E39" s="9">
        <v>1934</v>
      </c>
      <c r="F39" s="9">
        <v>1678</v>
      </c>
      <c r="G39" s="9">
        <v>1429</v>
      </c>
      <c r="H39" s="9">
        <v>982</v>
      </c>
      <c r="I39" s="9">
        <v>713</v>
      </c>
      <c r="J39" s="9">
        <v>97</v>
      </c>
      <c r="K39" s="9"/>
      <c r="L39" s="9">
        <v>108</v>
      </c>
      <c r="M39" s="9"/>
      <c r="N39" s="9">
        <v>94</v>
      </c>
      <c r="O39" s="9"/>
      <c r="P39" s="9">
        <v>62</v>
      </c>
      <c r="Q39" s="9"/>
      <c r="R39" s="9"/>
      <c r="S39" s="9"/>
      <c r="T39" s="9"/>
      <c r="U39" s="9"/>
      <c r="V39" s="9"/>
      <c r="W39" s="2"/>
      <c r="X39" s="2" t="s">
        <v>7</v>
      </c>
      <c r="Y39" s="6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14" t="s">
        <v>7</v>
      </c>
      <c r="AU39" s="17">
        <f t="shared" si="4"/>
        <v>0</v>
      </c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Q39" s="14" t="s">
        <v>7</v>
      </c>
      <c r="BR39" s="17">
        <f t="shared" si="77"/>
        <v>0</v>
      </c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</row>
    <row r="40" spans="1:90" s="5" customFormat="1" ht="15" hidden="1" customHeight="1" x14ac:dyDescent="0.45">
      <c r="A40" s="2" t="s">
        <v>13</v>
      </c>
      <c r="B40" s="9">
        <v>1000</v>
      </c>
      <c r="C40" s="9">
        <v>1000</v>
      </c>
      <c r="D40" s="9">
        <v>1000</v>
      </c>
      <c r="E40" s="9">
        <v>1000</v>
      </c>
      <c r="F40" s="9">
        <v>1000</v>
      </c>
      <c r="G40" s="9">
        <v>1000</v>
      </c>
      <c r="H40" s="9">
        <v>1000</v>
      </c>
      <c r="I40" s="9">
        <v>1000</v>
      </c>
      <c r="J40" s="9">
        <v>1000</v>
      </c>
      <c r="K40" s="9">
        <v>1000</v>
      </c>
      <c r="L40" s="9">
        <v>1000</v>
      </c>
      <c r="M40" s="9">
        <v>1000</v>
      </c>
      <c r="N40" s="9">
        <v>1000</v>
      </c>
      <c r="O40" s="9">
        <v>1000</v>
      </c>
      <c r="P40" s="9">
        <v>1000</v>
      </c>
      <c r="Q40" s="9">
        <v>1000</v>
      </c>
      <c r="R40" s="9">
        <v>1000</v>
      </c>
      <c r="S40" s="9">
        <v>1000</v>
      </c>
      <c r="T40" s="9">
        <v>1000</v>
      </c>
      <c r="U40" s="9">
        <v>1000</v>
      </c>
      <c r="V40" s="9">
        <v>1000</v>
      </c>
      <c r="W40" s="2"/>
      <c r="X40" s="2" t="s">
        <v>13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14" t="s">
        <v>13</v>
      </c>
      <c r="AU40" s="17">
        <f t="shared" si="4"/>
        <v>0</v>
      </c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Q40" s="14" t="s">
        <v>13</v>
      </c>
      <c r="BR40" s="17">
        <f t="shared" si="77"/>
        <v>0</v>
      </c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</row>
    <row r="41" spans="1:90" ht="15" hidden="1" customHeight="1" x14ac:dyDescent="0.45">
      <c r="A41" s="2" t="s">
        <v>8</v>
      </c>
      <c r="B41" s="6">
        <v>1245</v>
      </c>
      <c r="C41" s="9">
        <v>1276</v>
      </c>
      <c r="D41" s="9">
        <v>1304</v>
      </c>
      <c r="E41" s="9">
        <v>1335</v>
      </c>
      <c r="F41" s="9">
        <v>1367</v>
      </c>
      <c r="G41" s="9">
        <v>1397</v>
      </c>
      <c r="H41" s="9">
        <v>1424</v>
      </c>
      <c r="I41" s="9">
        <v>1458</v>
      </c>
      <c r="J41" s="9">
        <v>1487</v>
      </c>
      <c r="K41" s="9">
        <v>1519</v>
      </c>
      <c r="L41" s="9">
        <v>1549</v>
      </c>
      <c r="M41" s="9">
        <v>1580</v>
      </c>
      <c r="N41" s="9">
        <v>1610</v>
      </c>
      <c r="O41" s="9">
        <v>1643</v>
      </c>
      <c r="P41" s="9">
        <v>1671</v>
      </c>
      <c r="Q41" s="9">
        <v>1701</v>
      </c>
      <c r="R41" s="9">
        <v>1732</v>
      </c>
      <c r="S41" s="9">
        <v>1762</v>
      </c>
      <c r="T41" s="9">
        <v>1793</v>
      </c>
      <c r="U41" s="9">
        <v>1823</v>
      </c>
      <c r="V41" s="9">
        <v>1850</v>
      </c>
      <c r="W41" s="2"/>
      <c r="X41" s="2" t="s">
        <v>8</v>
      </c>
      <c r="Y41" s="6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14" t="s">
        <v>8</v>
      </c>
      <c r="AU41" s="17">
        <f t="shared" si="4"/>
        <v>0</v>
      </c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Q41" s="14" t="s">
        <v>8</v>
      </c>
      <c r="BR41" s="17">
        <f t="shared" si="77"/>
        <v>0</v>
      </c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</row>
    <row r="42" spans="1:90" ht="15" hidden="1" customHeight="1" x14ac:dyDescent="0.45">
      <c r="A42" s="2" t="s">
        <v>9</v>
      </c>
      <c r="B42" s="6">
        <v>539</v>
      </c>
      <c r="C42" s="9">
        <v>552</v>
      </c>
      <c r="D42" s="9">
        <v>564</v>
      </c>
      <c r="E42" s="9">
        <v>577</v>
      </c>
      <c r="F42" s="9">
        <v>591</v>
      </c>
      <c r="G42" s="9">
        <v>604</v>
      </c>
      <c r="H42" s="9">
        <v>616</v>
      </c>
      <c r="I42" s="9">
        <v>631</v>
      </c>
      <c r="J42" s="9">
        <v>643</v>
      </c>
      <c r="K42" s="9">
        <v>657</v>
      </c>
      <c r="L42" s="9">
        <v>670</v>
      </c>
      <c r="M42" s="9">
        <v>683</v>
      </c>
      <c r="N42" s="9">
        <v>697</v>
      </c>
      <c r="O42" s="9">
        <v>711</v>
      </c>
      <c r="P42" s="9">
        <v>723</v>
      </c>
      <c r="Q42" s="9">
        <v>736</v>
      </c>
      <c r="R42" s="9">
        <v>749</v>
      </c>
      <c r="S42" s="9">
        <v>762</v>
      </c>
      <c r="T42" s="9">
        <v>776</v>
      </c>
      <c r="U42" s="9">
        <v>789</v>
      </c>
      <c r="V42" s="9">
        <v>800</v>
      </c>
      <c r="W42" s="2"/>
      <c r="X42" s="2" t="s">
        <v>9</v>
      </c>
      <c r="Y42" s="6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14" t="s">
        <v>9</v>
      </c>
      <c r="AU42" s="17">
        <f t="shared" si="4"/>
        <v>0</v>
      </c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Q42" s="14" t="s">
        <v>9</v>
      </c>
      <c r="BR42" s="17">
        <f t="shared" si="77"/>
        <v>0</v>
      </c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</row>
    <row r="43" spans="1:90" ht="15" hidden="1" customHeight="1" x14ac:dyDescent="0.45">
      <c r="A43" s="3" t="s">
        <v>10</v>
      </c>
      <c r="B43" s="7">
        <v>462</v>
      </c>
      <c r="C43" s="7">
        <v>473</v>
      </c>
      <c r="D43" s="7">
        <v>483</v>
      </c>
      <c r="E43" s="7">
        <v>494</v>
      </c>
      <c r="F43" s="7">
        <v>506</v>
      </c>
      <c r="G43" s="7">
        <v>517</v>
      </c>
      <c r="H43" s="7">
        <v>528</v>
      </c>
      <c r="I43" s="7">
        <v>543</v>
      </c>
      <c r="J43" s="7">
        <v>551</v>
      </c>
      <c r="K43" s="7">
        <v>563</v>
      </c>
      <c r="L43" s="7">
        <v>574</v>
      </c>
      <c r="M43" s="7">
        <v>585</v>
      </c>
      <c r="N43" s="7">
        <v>597</v>
      </c>
      <c r="O43" s="7">
        <v>609</v>
      </c>
      <c r="P43" s="7">
        <v>619</v>
      </c>
      <c r="Q43" s="7">
        <v>630</v>
      </c>
      <c r="R43" s="7">
        <v>642</v>
      </c>
      <c r="S43" s="7">
        <v>653</v>
      </c>
      <c r="T43" s="7">
        <v>665</v>
      </c>
      <c r="U43" s="7">
        <v>676</v>
      </c>
      <c r="V43" s="7">
        <v>685</v>
      </c>
      <c r="W43" s="2"/>
      <c r="X43" s="3" t="s">
        <v>10</v>
      </c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19" t="s">
        <v>10</v>
      </c>
      <c r="AU43" s="17">
        <f t="shared" si="4"/>
        <v>0</v>
      </c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Q43" s="19" t="s">
        <v>10</v>
      </c>
      <c r="BR43" s="17">
        <f t="shared" si="77"/>
        <v>0</v>
      </c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</row>
    <row r="44" spans="1:90" ht="15" hidden="1" customHeight="1" x14ac:dyDescent="0.45">
      <c r="A44" s="3" t="s">
        <v>12</v>
      </c>
      <c r="B44" s="8">
        <v>950</v>
      </c>
      <c r="C44" s="8">
        <v>950</v>
      </c>
      <c r="D44" s="8">
        <v>950</v>
      </c>
      <c r="E44" s="8">
        <v>950</v>
      </c>
      <c r="F44" s="8">
        <v>950</v>
      </c>
      <c r="G44" s="8">
        <v>950</v>
      </c>
      <c r="H44" s="8">
        <v>950</v>
      </c>
      <c r="I44" s="8">
        <v>950</v>
      </c>
      <c r="J44" s="8">
        <v>950</v>
      </c>
      <c r="K44" s="8">
        <v>950</v>
      </c>
      <c r="L44" s="8">
        <v>950</v>
      </c>
      <c r="M44" s="8">
        <v>950</v>
      </c>
      <c r="N44" s="8">
        <v>950</v>
      </c>
      <c r="O44" s="8">
        <v>950</v>
      </c>
      <c r="P44" s="8">
        <v>950</v>
      </c>
      <c r="Q44" s="8">
        <v>950</v>
      </c>
      <c r="R44" s="8">
        <v>950</v>
      </c>
      <c r="S44" s="8">
        <v>950</v>
      </c>
      <c r="T44" s="8">
        <v>950</v>
      </c>
      <c r="U44" s="8">
        <v>950</v>
      </c>
      <c r="V44" s="8">
        <v>950</v>
      </c>
      <c r="X44" s="3" t="s">
        <v>12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19" t="s">
        <v>12</v>
      </c>
      <c r="AU44" s="17">
        <f t="shared" si="4"/>
        <v>0</v>
      </c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Q44" s="19" t="s">
        <v>12</v>
      </c>
      <c r="BR44" s="17">
        <f t="shared" si="77"/>
        <v>0</v>
      </c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</row>
    <row r="45" spans="1:90" ht="15" hidden="1" customHeight="1" x14ac:dyDescent="0.45">
      <c r="A45" s="3" t="s">
        <v>11</v>
      </c>
      <c r="B45" s="8">
        <v>750</v>
      </c>
      <c r="C45" s="8">
        <v>750</v>
      </c>
      <c r="D45" s="8">
        <v>750</v>
      </c>
      <c r="E45" s="8">
        <v>750</v>
      </c>
      <c r="F45" s="8">
        <v>750</v>
      </c>
      <c r="G45" s="8">
        <v>750</v>
      </c>
      <c r="H45" s="8">
        <v>750</v>
      </c>
      <c r="I45" s="8">
        <v>750</v>
      </c>
      <c r="J45" s="8">
        <v>750</v>
      </c>
      <c r="K45" s="8">
        <v>750</v>
      </c>
      <c r="L45" s="8">
        <v>750</v>
      </c>
      <c r="M45" s="8">
        <v>750</v>
      </c>
      <c r="N45" s="8">
        <v>750</v>
      </c>
      <c r="O45" s="8">
        <v>750</v>
      </c>
      <c r="P45" s="8">
        <v>750</v>
      </c>
      <c r="Q45" s="8">
        <v>750</v>
      </c>
      <c r="R45" s="8">
        <v>750</v>
      </c>
      <c r="S45" s="8">
        <v>750</v>
      </c>
      <c r="T45" s="8">
        <v>750</v>
      </c>
      <c r="U45" s="8">
        <v>750</v>
      </c>
      <c r="V45" s="8">
        <v>750</v>
      </c>
      <c r="W45" s="2"/>
      <c r="X45" s="3" t="s">
        <v>11</v>
      </c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19" t="s">
        <v>11</v>
      </c>
      <c r="AU45" s="17">
        <f t="shared" si="4"/>
        <v>0</v>
      </c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Q45" s="19" t="s">
        <v>11</v>
      </c>
      <c r="BR45" s="17">
        <f t="shared" si="77"/>
        <v>0</v>
      </c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</row>
    <row r="46" spans="1:90" ht="28.5" x14ac:dyDescent="0.4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X46" s="3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19"/>
      <c r="AU46" s="17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Q46" s="19"/>
      <c r="BR46" s="17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</row>
    <row r="47" spans="1:90" ht="27" x14ac:dyDescent="0.35">
      <c r="A47" s="10" t="s">
        <v>5</v>
      </c>
      <c r="B47" s="11">
        <f t="shared" ref="B47:V47" si="78">SUM(B48:B55)</f>
        <v>46702</v>
      </c>
      <c r="C47" s="11">
        <f t="shared" si="78"/>
        <v>47986</v>
      </c>
      <c r="D47" s="11">
        <f t="shared" si="78"/>
        <v>48225</v>
      </c>
      <c r="E47" s="11">
        <f t="shared" si="78"/>
        <v>48565</v>
      </c>
      <c r="F47" s="11">
        <f t="shared" si="78"/>
        <v>49211</v>
      </c>
      <c r="G47" s="11">
        <f t="shared" si="78"/>
        <v>49832</v>
      </c>
      <c r="H47" s="11">
        <f t="shared" si="78"/>
        <v>50565</v>
      </c>
      <c r="I47" s="11">
        <f t="shared" si="78"/>
        <v>51476</v>
      </c>
      <c r="J47" s="11">
        <f t="shared" si="78"/>
        <v>52928</v>
      </c>
      <c r="K47" s="11">
        <f t="shared" si="78"/>
        <v>54003</v>
      </c>
      <c r="L47" s="11">
        <f t="shared" si="78"/>
        <v>54242</v>
      </c>
      <c r="M47" s="11">
        <f t="shared" si="78"/>
        <v>55335</v>
      </c>
      <c r="N47" s="11">
        <f t="shared" si="78"/>
        <v>55600</v>
      </c>
      <c r="O47" s="11">
        <f t="shared" si="78"/>
        <v>56730</v>
      </c>
      <c r="P47" s="11">
        <f t="shared" si="78"/>
        <v>56967</v>
      </c>
      <c r="Q47" s="11">
        <f t="shared" si="78"/>
        <v>58114</v>
      </c>
      <c r="R47" s="11">
        <f t="shared" si="78"/>
        <v>58143</v>
      </c>
      <c r="S47" s="11">
        <f t="shared" si="78"/>
        <v>59140</v>
      </c>
      <c r="T47" s="11">
        <f t="shared" si="78"/>
        <v>59195</v>
      </c>
      <c r="U47" s="11">
        <f t="shared" si="78"/>
        <v>60223</v>
      </c>
      <c r="V47" s="11">
        <f t="shared" si="78"/>
        <v>60280</v>
      </c>
      <c r="X47" s="10" t="s">
        <v>5</v>
      </c>
      <c r="Y47" s="11">
        <f>B47*1.01</f>
        <v>47169.02</v>
      </c>
      <c r="Z47" s="11">
        <f t="shared" ref="Z47:AS47" si="79">C47*1.01</f>
        <v>48465.86</v>
      </c>
      <c r="AA47" s="11">
        <f t="shared" si="79"/>
        <v>48707.25</v>
      </c>
      <c r="AB47" s="11">
        <f t="shared" si="79"/>
        <v>49050.65</v>
      </c>
      <c r="AC47" s="11">
        <f t="shared" si="79"/>
        <v>49703.11</v>
      </c>
      <c r="AD47" s="11">
        <f t="shared" si="79"/>
        <v>50330.32</v>
      </c>
      <c r="AE47" s="11">
        <f t="shared" si="79"/>
        <v>51070.65</v>
      </c>
      <c r="AF47" s="11">
        <f t="shared" si="79"/>
        <v>51990.76</v>
      </c>
      <c r="AG47" s="11">
        <f t="shared" si="79"/>
        <v>53457.279999999999</v>
      </c>
      <c r="AH47" s="11">
        <f t="shared" si="79"/>
        <v>54543.03</v>
      </c>
      <c r="AI47" s="11">
        <f t="shared" si="79"/>
        <v>54784.42</v>
      </c>
      <c r="AJ47" s="11">
        <f t="shared" si="79"/>
        <v>55888.35</v>
      </c>
      <c r="AK47" s="11">
        <f t="shared" si="79"/>
        <v>56156</v>
      </c>
      <c r="AL47" s="11">
        <f t="shared" si="79"/>
        <v>57297.3</v>
      </c>
      <c r="AM47" s="11">
        <f t="shared" si="79"/>
        <v>57536.67</v>
      </c>
      <c r="AN47" s="11">
        <f t="shared" si="79"/>
        <v>58695.14</v>
      </c>
      <c r="AO47" s="11">
        <f t="shared" si="79"/>
        <v>58724.43</v>
      </c>
      <c r="AP47" s="11">
        <f t="shared" si="79"/>
        <v>59731.4</v>
      </c>
      <c r="AQ47" s="11">
        <f t="shared" si="79"/>
        <v>59786.95</v>
      </c>
      <c r="AR47" s="11">
        <f t="shared" si="79"/>
        <v>60825.23</v>
      </c>
      <c r="AS47" s="11">
        <f t="shared" si="79"/>
        <v>60882.8</v>
      </c>
      <c r="AT47" s="16" t="s">
        <v>5</v>
      </c>
      <c r="AU47" s="17">
        <f t="shared" si="4"/>
        <v>50162.483931749994</v>
      </c>
      <c r="AV47" s="17">
        <f t="shared" ref="AV47" si="80">Z47*1.0275*1.035</f>
        <v>51541.624640249996</v>
      </c>
      <c r="AW47" s="17">
        <f t="shared" ref="AW47" si="81">AA47*1.0275*1.035</f>
        <v>51798.333853124997</v>
      </c>
      <c r="AX47" s="17">
        <f t="shared" ref="AX47" si="82">AB47*1.0275*1.035</f>
        <v>52163.526875625001</v>
      </c>
      <c r="AY47" s="17">
        <f t="shared" ref="AY47" si="83">AC47*1.0275*1.035</f>
        <v>52857.393618374997</v>
      </c>
      <c r="AZ47" s="17">
        <f t="shared" ref="AZ47" si="84">AD47*1.0275*1.035</f>
        <v>53524.407933000002</v>
      </c>
      <c r="BA47" s="17">
        <f t="shared" ref="BA47" si="85">AE47*1.0275*1.035</f>
        <v>54311.721125625001</v>
      </c>
      <c r="BB47" s="17">
        <f t="shared" ref="BB47" si="86">AF47*1.0275*1.035</f>
        <v>55290.223606499996</v>
      </c>
      <c r="BC47" s="17">
        <f t="shared" ref="BC47" si="87">AG47*1.0275*1.035</f>
        <v>56849.812632000001</v>
      </c>
      <c r="BD47" s="17">
        <f t="shared" ref="BD47" si="88">AH47*1.0275*1.035</f>
        <v>58004.467041374999</v>
      </c>
      <c r="BE47" s="17">
        <f t="shared" ref="BE47" si="89">AI47*1.0275*1.035</f>
        <v>58261.17625425</v>
      </c>
      <c r="BF47" s="17">
        <f t="shared" ref="BF47" si="90">AJ47*1.0275*1.035</f>
        <v>59435.164411874997</v>
      </c>
      <c r="BG47" s="17">
        <f t="shared" ref="BG47" si="91">AK47*1.0275*1.035</f>
        <v>59719.800149999995</v>
      </c>
      <c r="BH47" s="17">
        <f t="shared" ref="BH47" si="92">AL47*1.0275*1.035</f>
        <v>60933.529901250004</v>
      </c>
      <c r="BI47" s="17">
        <f t="shared" ref="BI47" si="93">AM47*1.0275*1.035</f>
        <v>61188.090919875001</v>
      </c>
      <c r="BJ47" s="17">
        <f t="shared" ref="BJ47" si="94">AN47*1.0275*1.035</f>
        <v>62420.080322249996</v>
      </c>
      <c r="BK47" s="17">
        <f t="shared" ref="BK47" si="95">AO47*1.0275*1.035</f>
        <v>62451.229138875002</v>
      </c>
      <c r="BL47" s="17">
        <f t="shared" ref="BL47" si="96">AP47*1.0275*1.035</f>
        <v>63522.103972500001</v>
      </c>
      <c r="BM47" s="17">
        <f t="shared" ref="BM47" si="97">AQ47*1.0275*1.035</f>
        <v>63581.179314374996</v>
      </c>
      <c r="BN47" s="17">
        <f t="shared" ref="BN47" si="98">AR47*1.0275*1.035</f>
        <v>64685.351158874997</v>
      </c>
      <c r="BO47" s="17">
        <f t="shared" ref="BO47" si="99">AS47*1.0275*1.035</f>
        <v>64746.574695000003</v>
      </c>
      <c r="BQ47" s="16" t="s">
        <v>5</v>
      </c>
      <c r="BR47" s="17">
        <f>AU47*1.04</f>
        <v>52168.983289019998</v>
      </c>
      <c r="BS47" s="17">
        <f t="shared" ref="BS47:CL47" si="100">AV47*1.04</f>
        <v>53603.289625860001</v>
      </c>
      <c r="BT47" s="17">
        <f t="shared" si="100"/>
        <v>53870.267207249999</v>
      </c>
      <c r="BU47" s="17">
        <f t="shared" si="100"/>
        <v>54250.067950650002</v>
      </c>
      <c r="BV47" s="17">
        <f t="shared" si="100"/>
        <v>54971.689363109996</v>
      </c>
      <c r="BW47" s="17">
        <f t="shared" si="100"/>
        <v>55665.384250320007</v>
      </c>
      <c r="BX47" s="17">
        <f t="shared" si="100"/>
        <v>56484.189970650004</v>
      </c>
      <c r="BY47" s="17">
        <f t="shared" si="100"/>
        <v>57501.832550759995</v>
      </c>
      <c r="BZ47" s="17">
        <f t="shared" si="100"/>
        <v>59123.805137280004</v>
      </c>
      <c r="CA47" s="17">
        <f t="shared" si="100"/>
        <v>60324.64572303</v>
      </c>
      <c r="CB47" s="17">
        <f t="shared" si="100"/>
        <v>60591.623304420005</v>
      </c>
      <c r="CC47" s="17">
        <f t="shared" si="100"/>
        <v>61812.570988350002</v>
      </c>
      <c r="CD47" s="17">
        <f t="shared" si="100"/>
        <v>62108.592155999999</v>
      </c>
      <c r="CE47" s="17">
        <f t="shared" si="100"/>
        <v>63370.871097300005</v>
      </c>
      <c r="CF47" s="17">
        <f t="shared" si="100"/>
        <v>63635.614556670007</v>
      </c>
      <c r="CG47" s="17">
        <f t="shared" si="100"/>
        <v>64916.883535139998</v>
      </c>
      <c r="CH47" s="17">
        <f t="shared" si="100"/>
        <v>64949.278304430001</v>
      </c>
      <c r="CI47" s="17">
        <f t="shared" si="100"/>
        <v>66062.988131400009</v>
      </c>
      <c r="CJ47" s="17">
        <f t="shared" si="100"/>
        <v>66124.426486950004</v>
      </c>
      <c r="CK47" s="17">
        <f t="shared" si="100"/>
        <v>67272.765205229996</v>
      </c>
      <c r="CL47" s="17">
        <f t="shared" si="100"/>
        <v>67336.437682800009</v>
      </c>
    </row>
    <row r="48" spans="1:90" ht="28.5" hidden="1" x14ac:dyDescent="0.45">
      <c r="A48" s="2" t="s">
        <v>6</v>
      </c>
      <c r="B48" s="6">
        <v>40785</v>
      </c>
      <c r="C48" s="6">
        <v>41369</v>
      </c>
      <c r="D48" s="6">
        <v>41369</v>
      </c>
      <c r="E48" s="6">
        <v>42061</v>
      </c>
      <c r="F48" s="6">
        <v>42943</v>
      </c>
      <c r="G48" s="6">
        <v>43829</v>
      </c>
      <c r="H48" s="6">
        <v>45029</v>
      </c>
      <c r="I48" s="6">
        <v>45987</v>
      </c>
      <c r="J48" s="6">
        <v>47386</v>
      </c>
      <c r="K48" s="6">
        <v>48411</v>
      </c>
      <c r="L48" s="6">
        <v>48591</v>
      </c>
      <c r="M48" s="6">
        <v>49626</v>
      </c>
      <c r="N48" s="6">
        <v>49836</v>
      </c>
      <c r="O48" s="6">
        <v>50907</v>
      </c>
      <c r="P48" s="6">
        <v>51092</v>
      </c>
      <c r="Q48" s="6">
        <v>52188</v>
      </c>
      <c r="R48" s="6">
        <v>52188</v>
      </c>
      <c r="S48" s="6">
        <v>53131</v>
      </c>
      <c r="T48" s="6">
        <v>53131</v>
      </c>
      <c r="U48" s="6">
        <v>54105</v>
      </c>
      <c r="V48" s="6">
        <v>54105</v>
      </c>
      <c r="W48" s="6"/>
      <c r="AT48" s="13"/>
      <c r="AU48" s="17">
        <f t="shared" si="4"/>
        <v>0</v>
      </c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</row>
    <row r="49" spans="1:67" ht="28.5" hidden="1" x14ac:dyDescent="0.45">
      <c r="A49" s="2" t="s">
        <v>7</v>
      </c>
      <c r="B49" s="6">
        <v>815</v>
      </c>
      <c r="C49" s="6">
        <v>1459</v>
      </c>
      <c r="D49" s="6">
        <v>1644</v>
      </c>
      <c r="E49" s="6">
        <v>1236</v>
      </c>
      <c r="F49" s="6">
        <v>942</v>
      </c>
      <c r="G49" s="6">
        <v>626</v>
      </c>
      <c r="H49" s="6">
        <v>97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AT49" s="13"/>
      <c r="AU49" s="17">
        <f t="shared" si="4"/>
        <v>0</v>
      </c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</row>
    <row r="50" spans="1:67" ht="28.5" hidden="1" x14ac:dyDescent="0.45">
      <c r="A50" s="2" t="s">
        <v>8</v>
      </c>
      <c r="B50" s="6">
        <v>1333</v>
      </c>
      <c r="C50" s="6">
        <v>1363</v>
      </c>
      <c r="D50" s="6">
        <v>1393</v>
      </c>
      <c r="E50" s="6">
        <v>1424</v>
      </c>
      <c r="F50" s="6">
        <v>1456</v>
      </c>
      <c r="G50" s="6">
        <v>1485</v>
      </c>
      <c r="H50" s="6">
        <v>1519</v>
      </c>
      <c r="I50" s="6">
        <v>1547</v>
      </c>
      <c r="J50" s="6">
        <v>1576</v>
      </c>
      <c r="K50" s="6">
        <v>1604</v>
      </c>
      <c r="L50" s="6">
        <v>1637</v>
      </c>
      <c r="M50" s="6">
        <v>1669</v>
      </c>
      <c r="N50" s="6">
        <v>1699</v>
      </c>
      <c r="O50" s="6">
        <v>1732</v>
      </c>
      <c r="P50" s="6">
        <v>1760</v>
      </c>
      <c r="Q50" s="6">
        <v>1789</v>
      </c>
      <c r="R50" s="6">
        <v>1805</v>
      </c>
      <c r="S50" s="6">
        <v>1835</v>
      </c>
      <c r="T50" s="6">
        <v>1866</v>
      </c>
      <c r="U50" s="6">
        <v>1896</v>
      </c>
      <c r="V50" s="6">
        <v>1927</v>
      </c>
      <c r="W50" s="6"/>
      <c r="AT50" s="13"/>
      <c r="AU50" s="17">
        <f t="shared" si="4"/>
        <v>0</v>
      </c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</row>
    <row r="51" spans="1:67" ht="28.5" hidden="1" x14ac:dyDescent="0.45">
      <c r="A51" s="2" t="s">
        <v>13</v>
      </c>
      <c r="B51" s="9">
        <v>1000</v>
      </c>
      <c r="C51" s="9">
        <v>1000</v>
      </c>
      <c r="D51" s="9">
        <v>1000</v>
      </c>
      <c r="E51" s="9">
        <v>1000</v>
      </c>
      <c r="F51" s="9">
        <v>1000</v>
      </c>
      <c r="G51" s="9">
        <v>1000</v>
      </c>
      <c r="H51" s="9">
        <v>1000</v>
      </c>
      <c r="I51" s="9">
        <v>1000</v>
      </c>
      <c r="J51" s="9">
        <v>1000</v>
      </c>
      <c r="K51" s="9">
        <v>1000</v>
      </c>
      <c r="L51" s="9">
        <v>1000</v>
      </c>
      <c r="M51" s="9">
        <v>1000</v>
      </c>
      <c r="N51" s="9">
        <v>1000</v>
      </c>
      <c r="O51" s="9">
        <v>1000</v>
      </c>
      <c r="P51" s="9">
        <v>1000</v>
      </c>
      <c r="Q51" s="9">
        <v>1000</v>
      </c>
      <c r="R51" s="9">
        <v>1000</v>
      </c>
      <c r="S51" s="9">
        <v>1000</v>
      </c>
      <c r="T51" s="9">
        <v>1000</v>
      </c>
      <c r="U51" s="9">
        <v>1000</v>
      </c>
      <c r="V51" s="9">
        <v>1000</v>
      </c>
      <c r="W51" s="6"/>
      <c r="AT51" s="13"/>
      <c r="AU51" s="17">
        <f t="shared" si="4"/>
        <v>0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</row>
    <row r="52" spans="1:67" ht="28.5" hidden="1" x14ac:dyDescent="0.45">
      <c r="A52" s="2" t="s">
        <v>9</v>
      </c>
      <c r="B52" s="6">
        <v>576</v>
      </c>
      <c r="C52" s="6">
        <v>590</v>
      </c>
      <c r="D52" s="6">
        <v>603</v>
      </c>
      <c r="E52" s="6">
        <v>616</v>
      </c>
      <c r="F52" s="6">
        <v>630</v>
      </c>
      <c r="G52" s="6">
        <v>642</v>
      </c>
      <c r="H52" s="6">
        <v>657</v>
      </c>
      <c r="I52" s="6">
        <v>669</v>
      </c>
      <c r="J52" s="6">
        <v>682</v>
      </c>
      <c r="K52" s="6">
        <v>694</v>
      </c>
      <c r="L52" s="6">
        <v>708</v>
      </c>
      <c r="M52" s="6">
        <v>722</v>
      </c>
      <c r="N52" s="6">
        <v>735</v>
      </c>
      <c r="O52" s="6">
        <v>749</v>
      </c>
      <c r="P52" s="6">
        <v>762</v>
      </c>
      <c r="Q52" s="6">
        <v>774</v>
      </c>
      <c r="R52" s="6">
        <v>781</v>
      </c>
      <c r="S52" s="6">
        <v>794</v>
      </c>
      <c r="T52" s="6">
        <v>807</v>
      </c>
      <c r="U52" s="6">
        <v>820</v>
      </c>
      <c r="V52" s="6">
        <v>834</v>
      </c>
      <c r="W52" s="6"/>
      <c r="AT52" s="13"/>
      <c r="AU52" s="17">
        <f t="shared" si="4"/>
        <v>0</v>
      </c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</row>
    <row r="53" spans="1:67" ht="28.5" hidden="1" x14ac:dyDescent="0.45">
      <c r="A53" s="3" t="s">
        <v>10</v>
      </c>
      <c r="B53" s="7">
        <v>493</v>
      </c>
      <c r="C53" s="7">
        <v>505</v>
      </c>
      <c r="D53" s="7">
        <v>516</v>
      </c>
      <c r="E53" s="7">
        <v>528</v>
      </c>
      <c r="F53" s="7">
        <v>540</v>
      </c>
      <c r="G53" s="7">
        <v>550</v>
      </c>
      <c r="H53" s="7">
        <v>563</v>
      </c>
      <c r="I53" s="7">
        <v>573</v>
      </c>
      <c r="J53" s="7">
        <v>584</v>
      </c>
      <c r="K53" s="7">
        <v>594</v>
      </c>
      <c r="L53" s="7">
        <v>606</v>
      </c>
      <c r="M53" s="7">
        <v>618</v>
      </c>
      <c r="N53" s="7">
        <v>630</v>
      </c>
      <c r="O53" s="7">
        <v>642</v>
      </c>
      <c r="P53" s="7">
        <v>653</v>
      </c>
      <c r="Q53" s="7">
        <v>663</v>
      </c>
      <c r="R53" s="7">
        <v>669</v>
      </c>
      <c r="S53" s="7">
        <v>680</v>
      </c>
      <c r="T53" s="7">
        <v>691</v>
      </c>
      <c r="U53" s="7">
        <v>702</v>
      </c>
      <c r="V53" s="7">
        <v>714</v>
      </c>
      <c r="W53" s="6"/>
      <c r="AT53" s="13"/>
      <c r="AU53" s="17">
        <f t="shared" si="4"/>
        <v>0</v>
      </c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</row>
    <row r="54" spans="1:67" ht="28.5" hidden="1" x14ac:dyDescent="0.45">
      <c r="A54" s="3" t="s">
        <v>12</v>
      </c>
      <c r="B54" s="8">
        <v>950</v>
      </c>
      <c r="C54" s="8">
        <v>950</v>
      </c>
      <c r="D54" s="8">
        <v>950</v>
      </c>
      <c r="E54" s="8">
        <v>950</v>
      </c>
      <c r="F54" s="8">
        <v>950</v>
      </c>
      <c r="G54" s="8">
        <v>950</v>
      </c>
      <c r="H54" s="8">
        <v>950</v>
      </c>
      <c r="I54" s="8">
        <v>950</v>
      </c>
      <c r="J54" s="8">
        <v>950</v>
      </c>
      <c r="K54" s="8">
        <v>950</v>
      </c>
      <c r="L54" s="8">
        <v>950</v>
      </c>
      <c r="M54" s="8">
        <v>950</v>
      </c>
      <c r="N54" s="8">
        <v>950</v>
      </c>
      <c r="O54" s="8">
        <v>950</v>
      </c>
      <c r="P54" s="8">
        <v>950</v>
      </c>
      <c r="Q54" s="8">
        <v>950</v>
      </c>
      <c r="R54" s="8">
        <v>950</v>
      </c>
      <c r="S54" s="8">
        <v>950</v>
      </c>
      <c r="T54" s="8">
        <v>950</v>
      </c>
      <c r="U54" s="8">
        <v>950</v>
      </c>
      <c r="V54" s="8">
        <v>950</v>
      </c>
      <c r="W54" s="6"/>
      <c r="AT54" s="13"/>
      <c r="AU54" s="17">
        <f t="shared" si="4"/>
        <v>0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</row>
    <row r="55" spans="1:67" ht="28.5" hidden="1" x14ac:dyDescent="0.45">
      <c r="A55" s="3" t="s">
        <v>11</v>
      </c>
      <c r="B55" s="8">
        <v>750</v>
      </c>
      <c r="C55" s="8">
        <v>750</v>
      </c>
      <c r="D55" s="8">
        <v>750</v>
      </c>
      <c r="E55" s="8">
        <v>750</v>
      </c>
      <c r="F55" s="8">
        <v>750</v>
      </c>
      <c r="G55" s="8">
        <v>750</v>
      </c>
      <c r="H55" s="8">
        <v>750</v>
      </c>
      <c r="I55" s="8">
        <v>750</v>
      </c>
      <c r="J55" s="8">
        <v>750</v>
      </c>
      <c r="K55" s="8">
        <v>750</v>
      </c>
      <c r="L55" s="8">
        <v>750</v>
      </c>
      <c r="M55" s="8">
        <v>750</v>
      </c>
      <c r="N55" s="8">
        <v>750</v>
      </c>
      <c r="O55" s="8">
        <v>750</v>
      </c>
      <c r="P55" s="8">
        <v>750</v>
      </c>
      <c r="Q55" s="8">
        <v>750</v>
      </c>
      <c r="R55" s="8">
        <v>750</v>
      </c>
      <c r="S55" s="8">
        <v>750</v>
      </c>
      <c r="T55" s="8">
        <v>750</v>
      </c>
      <c r="U55" s="8">
        <v>750</v>
      </c>
      <c r="V55" s="8">
        <v>750</v>
      </c>
      <c r="W55" s="6"/>
      <c r="AT55" s="13"/>
      <c r="AU55" s="17">
        <f t="shared" si="4"/>
        <v>0</v>
      </c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</row>
    <row r="56" spans="1:67" ht="28.5" x14ac:dyDescent="0.4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</row>
    <row r="57" spans="1:67" ht="28.5" x14ac:dyDescent="0.4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</row>
    <row r="58" spans="1:67" ht="28.5" x14ac:dyDescent="0.45"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</row>
    <row r="59" spans="1:67" ht="28.5" x14ac:dyDescent="0.45"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</row>
    <row r="60" spans="1:67" ht="28.5" x14ac:dyDescent="0.45"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</row>
    <row r="61" spans="1:67" ht="28.5" x14ac:dyDescent="0.45"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</row>
    <row r="62" spans="1:67" ht="28.5" x14ac:dyDescent="0.45"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</row>
  </sheetData>
  <mergeCells count="7">
    <mergeCell ref="BQ1:CL1"/>
    <mergeCell ref="BQ3:CL3"/>
    <mergeCell ref="A3:V3"/>
    <mergeCell ref="X3:AS3"/>
    <mergeCell ref="X1:AS1"/>
    <mergeCell ref="AT1:BO1"/>
    <mergeCell ref="AT3:BO3"/>
  </mergeCells>
  <pageMargins left="0.7" right="0.7" top="0.5" bottom="0.5" header="0.3" footer="0.3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2022-2023 TEACHER SALARY SCHEDU</vt:lpstr>
      <vt:lpstr>'2022-2023 TEACHER SALARY SCHEDU'!Print_Area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jfesmire</dc:creator>
  <cp:lastModifiedBy>Amelia Floyd</cp:lastModifiedBy>
  <cp:lastPrinted>2022-06-01T16:35:29Z</cp:lastPrinted>
  <dcterms:created xsi:type="dcterms:W3CDTF">2011-05-26T19:05:57Z</dcterms:created>
  <dcterms:modified xsi:type="dcterms:W3CDTF">2022-06-20T16:28:11Z</dcterms:modified>
</cp:coreProperties>
</file>