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Excel Data\"/>
    </mc:Choice>
  </mc:AlternateContent>
  <bookViews>
    <workbookView xWindow="0" yWindow="0" windowWidth="23040" windowHeight="9072" activeTab="2"/>
  </bookViews>
  <sheets>
    <sheet name="pivot analysis" sheetId="3" r:id="rId1"/>
    <sheet name="Data" sheetId="1" r:id="rId2"/>
    <sheet name="layout" sheetId="2" r:id="rId3"/>
  </sheets>
  <definedNames>
    <definedName name="_xlchart.0" hidden="1">'pivot analysis'!$E$26:$E$28</definedName>
    <definedName name="_xlchart.1" hidden="1">'pivot analysis'!$F$25</definedName>
    <definedName name="_xlchart.2" hidden="1">'pivot analysis'!$F$26:$F$28</definedName>
    <definedName name="_xlchart.3" hidden="1">'pivot analysis'!$E$26:$E$28</definedName>
    <definedName name="_xlchart.4" hidden="1">'pivot analysis'!$F$25</definedName>
    <definedName name="_xlchart.5" hidden="1">'pivot analysis'!$F$26:$F$28</definedName>
    <definedName name="Slicer_Region">#N/A</definedName>
    <definedName name="Slicer_Segment">#N/A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uri="GoogleSheetsCustomDataVersion1">
      <go:sheetsCustomData xmlns:go="http://customooxmlschemas.google.com/" r:id="rId8" roundtripDataSignature="AMtx7mgYS6wfnPy0iIjdhtUlD2xFm8j14w=="/>
    </ext>
  </extLst>
</workbook>
</file>

<file path=xl/calcChain.xml><?xml version="1.0" encoding="utf-8"?>
<calcChain xmlns="http://schemas.openxmlformats.org/spreadsheetml/2006/main">
  <c r="E27" i="3" l="1"/>
  <c r="E28" i="3"/>
  <c r="E26"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5" i="3"/>
  <c r="B5" i="3"/>
  <c r="E5" i="3"/>
  <c r="F27" i="3"/>
  <c r="A5" i="3"/>
  <c r="C5" i="3"/>
  <c r="F28" i="3"/>
  <c r="F26" i="3"/>
</calcChain>
</file>

<file path=xl/sharedStrings.xml><?xml version="1.0" encoding="utf-8"?>
<sst xmlns="http://schemas.openxmlformats.org/spreadsheetml/2006/main" count="130127" uniqueCount="10955">
  <si>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</si>
  <si>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</si>
  <si>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</si>
  <si>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</si>
  <si>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</si>
  <si>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</si>
  <si>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</si>
  <si>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</si>
  <si>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</si>
  <si>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</si>
  <si>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</si>
  <si>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</si>
  <si>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</si>
  <si>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</si>
  <si>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</si>
  <si>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</si>
  <si>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</si>
  <si>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</si>
  <si>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</si>
  <si>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</si>
  <si>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</si>
  <si>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</si>
  <si>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</si>
  <si>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</si>
  <si>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</si>
  <si>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</si>
  <si>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</si>
  <si>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</si>
  <si>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</si>
  <si>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</si>
  <si>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</si>
  <si>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</si>
  <si>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</si>
  <si>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</si>
  <si>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</si>
  <si>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</si>
  <si>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</si>
  <si>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</si>
  <si>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</si>
  <si>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</si>
  <si>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</si>
  <si>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</si>
  <si>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</si>
  <si>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</si>
  <si>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</si>
  <si>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</si>
  <si>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</si>
  <si>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</si>
  <si>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</si>
  <si>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</si>
  <si>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</si>
  <si>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</si>
  <si>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</si>
  <si>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</si>
  <si>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</si>
  <si>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</si>
  <si>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</si>
  <si>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</si>
  <si>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</si>
  <si>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</si>
  <si>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</si>
  <si>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</si>
  <si>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</si>
  <si>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</si>
  <si>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</si>
  <si>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</si>
  <si>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</si>
  <si>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</si>
  <si>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</si>
  <si>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</si>
  <si>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</si>
  <si>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</si>
  <si>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</si>
  <si>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</si>
  <si>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</si>
  <si>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</si>
  <si>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</si>
  <si>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</si>
  <si>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</si>
  <si>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</si>
  <si>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</si>
  <si>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</si>
  <si>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</si>
  <si>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</si>
  <si>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</si>
  <si>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</si>
  <si>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</si>
  <si>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</si>
  <si>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</si>
  <si>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</si>
  <si>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</si>
  <si>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</si>
  <si>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</si>
  <si>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</si>
  <si>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</si>
  <si>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</si>
  <si>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</si>
  <si>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</si>
  <si>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</si>
  <si>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</si>
  <si>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</si>
  <si>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</si>
  <si>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</si>
  <si>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</si>
  <si>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</si>
  <si>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</si>
  <si>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</si>
  <si>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</si>
  <si>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</si>
  <si>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</si>
  <si>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</si>
  <si>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</si>
  <si>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</si>
  <si>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</si>
  <si>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</si>
  <si>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</si>
  <si>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</si>
  <si>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</si>
  <si>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</si>
  <si>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</si>
  <si>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</si>
  <si>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</si>
  <si>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</si>
  <si>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</si>
  <si>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</si>
  <si>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</si>
  <si>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</si>
  <si>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</si>
  <si>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</si>
  <si>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</si>
  <si>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</si>
  <si>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</si>
  <si>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</si>
  <si>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</si>
  <si>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</si>
  <si>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</si>
  <si>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</si>
  <si>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</si>
  <si>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</si>
  <si>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</si>
  <si>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</si>
  <si>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</si>
  <si>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</si>
  <si>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</si>
  <si>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</si>
  <si>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</si>
  <si>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</si>
  <si>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</si>
  <si>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</si>
  <si>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</si>
  <si>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</si>
  <si>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</si>
  <si>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</si>
  <si>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</si>
  <si>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</si>
  <si>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</si>
  <si>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</si>
  <si>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</si>
  <si>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</si>
  <si>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</si>
  <si>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</si>
  <si>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</si>
  <si>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</si>
  <si>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</si>
  <si>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</si>
  <si>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</si>
  <si>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</si>
  <si>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</si>
  <si>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</si>
  <si>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</si>
  <si>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</si>
  <si>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</si>
  <si>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</si>
  <si>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</si>
  <si>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</si>
  <si>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</si>
  <si>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</si>
  <si>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</si>
  <si>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</si>
  <si>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</si>
  <si>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</si>
  <si>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</si>
  <si>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</si>
  <si>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</si>
  <si>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</si>
  <si>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</si>
  <si>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</si>
  <si>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</si>
  <si>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</si>
  <si>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</si>
  <si>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</si>
  <si>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</si>
  <si>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</si>
  <si>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</si>
  <si>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</si>
  <si>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</si>
  <si>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</si>
  <si>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</si>
  <si>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</si>
  <si>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</si>
  <si>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</si>
  <si>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</si>
  <si>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</si>
  <si>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</si>
  <si>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</si>
  <si>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</si>
  <si>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</si>
  <si>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</si>
  <si>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</si>
  <si>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</si>
  <si>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</si>
  <si>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</si>
  <si>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</si>
  <si>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</si>
  <si>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</si>
  <si>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</si>
  <si>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</si>
  <si>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</si>
  <si>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</si>
  <si>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</si>
  <si>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</si>
  <si>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</si>
  <si>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</si>
  <si>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</si>
  <si>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</si>
  <si>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</si>
  <si>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</si>
  <si>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</si>
  <si>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</si>
  <si>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</si>
  <si>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</si>
  <si>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</si>
  <si>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</si>
  <si>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</si>
  <si>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</si>
  <si>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</si>
  <si>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</si>
  <si>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</si>
  <si>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</si>
  <si>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</si>
  <si>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</si>
  <si>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</si>
  <si>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</si>
  <si>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</si>
  <si>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</si>
  <si>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</si>
  <si>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</si>
  <si>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</si>
  <si>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</si>
  <si>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</si>
  <si>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</si>
  <si>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</si>
  <si>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</si>
  <si>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</si>
  <si>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</si>
  <si>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</si>
  <si>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</si>
  <si>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</si>
  <si>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</si>
  <si>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</si>
  <si>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</si>
  <si>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</si>
  <si>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</si>
  <si>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</si>
  <si>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</si>
  <si>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</si>
  <si>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</si>
  <si>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</si>
  <si>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</si>
  <si>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</si>
  <si>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</si>
  <si>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</si>
  <si>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</si>
  <si>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</si>
  <si>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</si>
  <si>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</si>
  <si>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</si>
  <si>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</si>
  <si>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</si>
  <si>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</si>
  <si>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</si>
  <si>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</si>
  <si>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</si>
  <si>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</si>
  <si>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</si>
  <si>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</si>
  <si>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</si>
  <si>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</si>
  <si>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</si>
  <si>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</si>
  <si>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</si>
  <si>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</si>
  <si>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</si>
  <si>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</si>
  <si>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</si>
  <si>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</si>
  <si>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</si>
  <si>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</si>
  <si>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</si>
  <si>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</si>
  <si>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</si>
  <si>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</si>
  <si>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</si>
  <si>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</si>
  <si>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</si>
  <si>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</si>
  <si>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</si>
  <si>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</si>
  <si>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</si>
  <si>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</si>
  <si>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</si>
  <si>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</si>
  <si>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</si>
  <si>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</si>
  <si>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</si>
  <si>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</si>
  <si>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</si>
  <si>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</si>
  <si>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</si>
  <si>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</si>
  <si>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</si>
  <si>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</si>
  <si>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</si>
  <si>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</si>
  <si>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</si>
  <si>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</si>
  <si>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</si>
  <si>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</si>
  <si>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</si>
  <si>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</si>
  <si>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</si>
  <si>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</si>
  <si>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</si>
  <si>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</si>
  <si>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</si>
  <si>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</si>
  <si>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</si>
  <si>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</si>
  <si>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</si>
  <si>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</si>
  <si>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</si>
  <si>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</si>
  <si>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</si>
  <si>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</si>
  <si>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</si>
  <si>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</si>
  <si>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</si>
  <si>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</si>
  <si>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</si>
  <si>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</si>
  <si>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</si>
  <si>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</si>
  <si>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</si>
  <si>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</si>
  <si>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</si>
  <si>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</si>
  <si>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</si>
  <si>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</si>
  <si>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</si>
  <si>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</si>
  <si>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</si>
  <si>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</si>
  <si>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</si>
  <si>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</si>
  <si>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</si>
  <si>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</si>
  <si>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</si>
  <si>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</si>
  <si>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</si>
  <si>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</si>
  <si>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</si>
  <si>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</si>
  <si>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</si>
  <si>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</si>
  <si>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</si>
  <si>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</si>
  <si>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</si>
  <si>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</si>
  <si>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</si>
  <si>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</si>
  <si>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</si>
  <si>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</si>
  <si>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</si>
  <si>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</si>
  <si>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</si>
  <si>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</si>
  <si>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</si>
  <si>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</si>
  <si>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</si>
  <si>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</si>
  <si>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</si>
  <si>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</si>
  <si>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</si>
  <si>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</si>
  <si>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</si>
  <si>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</si>
  <si>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</si>
  <si>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</si>
  <si>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</si>
  <si>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</si>
  <si>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</si>
  <si>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</si>
  <si>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</si>
  <si>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</si>
  <si>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</si>
  <si>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</si>
  <si>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</si>
  <si>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</si>
  <si>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</si>
  <si>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</si>
  <si>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</si>
  <si>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</si>
  <si>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</si>
  <si>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</si>
  <si>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</si>
  <si>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</si>
  <si>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</si>
  <si>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</si>
  <si>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</si>
  <si>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</si>
  <si>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</si>
  <si>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</si>
  <si>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</si>
  <si>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</si>
  <si>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</si>
  <si>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</si>
  <si>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</si>
  <si>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</si>
  <si>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</si>
  <si>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</si>
  <si>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</si>
  <si>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</si>
  <si>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</si>
  <si>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</si>
  <si>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</si>
  <si>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</si>
  <si>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</si>
  <si>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</si>
  <si>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</si>
  <si>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</si>
  <si>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</si>
  <si>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</si>
  <si>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</si>
  <si>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</si>
  <si>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</si>
  <si>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</si>
  <si>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</si>
  <si>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</si>
  <si>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</si>
  <si>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</si>
  <si>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</si>
  <si>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</si>
  <si>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</si>
  <si>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</si>
  <si>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</si>
  <si>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</si>
  <si>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</si>
  <si>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</si>
  <si>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</si>
  <si>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</si>
  <si>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</si>
  <si>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</si>
  <si>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</si>
  <si>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</si>
  <si>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</si>
  <si>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</si>
  <si>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</si>
  <si>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</si>
  <si>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</si>
  <si>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</si>
  <si>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</si>
  <si>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</si>
  <si>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</si>
  <si>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</si>
  <si>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</si>
  <si>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</si>
  <si>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</si>
  <si>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</si>
  <si>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</si>
  <si>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</si>
  <si>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</si>
  <si>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</si>
  <si>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</si>
  <si>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</si>
  <si>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</si>
  <si>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</si>
  <si>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</si>
  <si>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</si>
  <si>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</si>
  <si>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</si>
  <si>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</si>
  <si>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</si>
  <si>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</si>
  <si>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</si>
  <si>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</si>
  <si>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</si>
  <si>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</si>
  <si>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</si>
  <si>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</si>
  <si>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</si>
  <si>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</si>
  <si>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</si>
  <si>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</si>
  <si>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</si>
  <si>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</si>
  <si>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</si>
  <si>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</si>
  <si>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</si>
  <si>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</si>
  <si>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</si>
  <si>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</si>
  <si>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</si>
  <si>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</si>
  <si>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</si>
  <si>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</si>
  <si>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</si>
  <si>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</si>
  <si>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</si>
  <si>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</si>
  <si>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</si>
  <si>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</si>
  <si>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</si>
  <si>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</si>
  <si>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</si>
  <si>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</si>
  <si>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</si>
  <si>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</si>
  <si>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</si>
  <si>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</si>
  <si>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</si>
  <si>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</si>
  <si>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</si>
  <si>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</si>
  <si>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</si>
  <si>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</si>
  <si>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</si>
  <si>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</si>
  <si>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</si>
  <si>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</si>
  <si>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</si>
  <si>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</si>
  <si>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</si>
  <si>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</si>
  <si>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</si>
  <si>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</si>
  <si>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</si>
  <si>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</si>
  <si>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</si>
  <si>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</si>
  <si>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</si>
  <si>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</si>
  <si>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</si>
  <si>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</si>
  <si>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</si>
  <si>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</si>
  <si>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</si>
  <si>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</si>
  <si>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</si>
  <si>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</si>
  <si>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</si>
  <si>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</si>
  <si>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</si>
  <si>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</si>
  <si>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</si>
  <si>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</si>
  <si>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</si>
  <si>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</si>
  <si>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</si>
  <si>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</si>
  <si>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</si>
  <si>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</si>
  <si>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</si>
  <si>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</si>
  <si>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</si>
  <si>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</si>
  <si>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</si>
  <si>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</si>
  <si>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</si>
  <si>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</si>
  <si>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</si>
  <si>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</si>
  <si>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</si>
  <si>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</si>
  <si>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</si>
  <si>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</si>
  <si>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</si>
  <si>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</si>
  <si>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</si>
  <si>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</si>
  <si>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</si>
  <si>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</si>
  <si>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</si>
  <si>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</si>
  <si>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</si>
  <si>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</si>
  <si>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</si>
  <si>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</si>
  <si>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</si>
  <si>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</si>
  <si>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</si>
  <si>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</si>
  <si>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</si>
  <si>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</si>
  <si>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</si>
  <si>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</si>
  <si>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</si>
  <si>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</si>
  <si>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</si>
  <si>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</si>
  <si>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</si>
  <si>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</si>
  <si>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</si>
  <si>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</si>
  <si>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</si>
  <si>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</si>
  <si>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</si>
  <si>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</si>
  <si>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</si>
  <si>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</si>
  <si>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</si>
  <si>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</si>
  <si>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</si>
  <si>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</si>
  <si>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</si>
  <si>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</si>
  <si>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</si>
  <si>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</si>
  <si>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</si>
  <si>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</si>
  <si>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</si>
  <si>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</si>
  <si>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</si>
  <si>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</si>
  <si>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</si>
  <si>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</si>
  <si>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</si>
  <si>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</si>
  <si>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</si>
  <si>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</si>
  <si>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</si>
  <si>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</si>
  <si>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</si>
  <si>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</si>
  <si>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</si>
  <si>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</si>
  <si>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</si>
  <si>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</si>
  <si>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</si>
  <si>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</si>
  <si>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</si>
  <si>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</si>
  <si>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</si>
  <si>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</si>
  <si>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</si>
  <si>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</si>
  <si>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</si>
  <si>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</si>
  <si>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</si>
  <si>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</si>
  <si>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</si>
  <si>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</si>
  <si>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</si>
  <si>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</si>
  <si>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</si>
  <si>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</si>
  <si>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</si>
  <si>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</si>
  <si>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</si>
  <si>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</si>
  <si>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</si>
  <si>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</si>
  <si>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</si>
  <si>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</si>
  <si>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</si>
  <si>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</si>
  <si>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</si>
  <si>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</si>
  <si>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</si>
  <si>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</si>
  <si>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</si>
  <si>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</si>
  <si>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</si>
  <si>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</si>
  <si>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</si>
  <si>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</si>
  <si>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</si>
  <si>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</si>
  <si>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</si>
  <si>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</si>
  <si>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</si>
  <si>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</si>
  <si>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</si>
  <si>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</si>
  <si>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</si>
  <si>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</si>
  <si>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</si>
  <si>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</si>
  <si>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</si>
  <si>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</si>
  <si>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</si>
  <si>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</si>
  <si>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</si>
  <si>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</si>
  <si>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</si>
  <si>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</si>
  <si>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</si>
  <si>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</si>
  <si>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</si>
  <si>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</si>
  <si>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</si>
  <si>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</si>
  <si>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</si>
  <si>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</si>
  <si>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</si>
  <si>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</si>
  <si>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</si>
  <si>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</si>
  <si>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</si>
  <si>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</si>
  <si>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</si>
  <si>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</si>
  <si>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</si>
  <si>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</si>
  <si>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</si>
  <si>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</si>
  <si>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</si>
  <si>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</si>
  <si>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</si>
  <si>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</si>
  <si>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</si>
  <si>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</si>
  <si>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</si>
  <si>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</si>
  <si>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</si>
  <si>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</si>
  <si>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</si>
  <si>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</si>
  <si>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</si>
  <si>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</si>
  <si>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</si>
  <si>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</si>
  <si>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</si>
  <si>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</si>
  <si>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</si>
  <si>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</si>
  <si>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</si>
  <si>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</si>
  <si>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</si>
  <si>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</si>
  <si>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</si>
  <si>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</si>
  <si>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</si>
  <si>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</si>
  <si>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</si>
  <si>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</si>
  <si>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</si>
  <si>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</si>
  <si>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</si>
  <si>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</si>
  <si>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</si>
  <si>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</si>
  <si>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</si>
  <si>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</si>
  <si>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</si>
  <si>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</si>
  <si>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</si>
  <si>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</si>
  <si>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</si>
  <si>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</si>
  <si>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</si>
  <si>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</si>
  <si>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</si>
  <si>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</si>
  <si>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</si>
  <si>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</si>
  <si>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</si>
  <si>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</si>
  <si>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</si>
  <si>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</si>
  <si>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</si>
  <si>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</si>
  <si>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</si>
  <si>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</si>
  <si>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</si>
  <si>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</si>
  <si>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</si>
  <si>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</si>
  <si>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</si>
  <si>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</si>
  <si>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</si>
  <si>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</si>
  <si>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</si>
  <si>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</si>
  <si>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</si>
  <si>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</si>
  <si>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</si>
  <si>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</si>
  <si>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</si>
  <si>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</si>
  <si>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</si>
  <si>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</si>
  <si>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</si>
  <si>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</si>
  <si>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</si>
  <si>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</si>
  <si>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</si>
  <si>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</si>
  <si>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</si>
  <si>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</si>
  <si>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</si>
  <si>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</si>
  <si>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</si>
  <si>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</si>
  <si>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</si>
  <si>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</si>
  <si>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</si>
  <si>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</si>
  <si>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</si>
  <si>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</si>
  <si>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</si>
  <si>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</si>
  <si>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</si>
  <si>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</si>
  <si>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</si>
  <si>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</si>
  <si>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</si>
  <si>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</si>
  <si>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</si>
  <si>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</si>
  <si>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</si>
  <si>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</si>
  <si>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</si>
  <si>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</si>
  <si>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</si>
  <si>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</si>
  <si>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</si>
  <si>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</si>
  <si>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</si>
  <si>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</si>
  <si>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</si>
  <si>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</si>
  <si>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</si>
  <si>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</si>
  <si>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</si>
  <si>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</si>
  <si>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</si>
  <si>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</si>
  <si>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</si>
  <si>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</si>
  <si>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</si>
  <si>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</si>
  <si>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</si>
  <si>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</si>
  <si>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</si>
  <si>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</si>
  <si>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</si>
  <si>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</si>
  <si>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</si>
  <si>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</si>
  <si>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</si>
  <si>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</si>
  <si>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</si>
  <si>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</si>
  <si>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</si>
  <si>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</si>
  <si>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</si>
  <si>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</si>
  <si>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</si>
  <si>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</si>
  <si>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</si>
  <si>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</si>
  <si>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</si>
  <si>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</si>
  <si>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</si>
  <si>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</si>
  <si>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</si>
  <si>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</si>
  <si>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</si>
  <si>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</si>
  <si>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</si>
  <si>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</si>
  <si>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</si>
  <si>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</si>
  <si>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</si>
  <si>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</si>
  <si>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</si>
  <si>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</si>
  <si>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</si>
  <si>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</si>
  <si>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</si>
  <si>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</si>
  <si>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</si>
  <si>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</si>
  <si>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</si>
  <si>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</si>
  <si>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</si>
  <si>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</si>
  <si>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</si>
  <si>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</si>
  <si>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</si>
  <si>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</si>
  <si>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</si>
  <si>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</si>
  <si>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</si>
  <si>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</si>
  <si>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</si>
  <si>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</si>
  <si>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</si>
  <si>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</si>
  <si>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</si>
  <si>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</si>
  <si>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</si>
  <si>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</si>
  <si>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</si>
  <si>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</si>
  <si>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</si>
  <si>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</si>
  <si>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</si>
  <si>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</si>
  <si>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</si>
  <si>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</si>
  <si>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</si>
  <si>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</si>
  <si>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</si>
  <si>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</si>
  <si>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</si>
  <si>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</si>
  <si>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</si>
  <si>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</si>
  <si>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</si>
  <si>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</si>
  <si>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</si>
  <si>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</si>
  <si>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</si>
  <si>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</si>
  <si>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</si>
  <si>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</si>
  <si>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</si>
  <si>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</si>
  <si>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</si>
  <si>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</si>
  <si>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</si>
  <si>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</si>
  <si>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</si>
  <si>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</si>
  <si>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</si>
  <si>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</si>
  <si>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</si>
  <si>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</si>
  <si>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</si>
  <si>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</si>
  <si>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</si>
  <si>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</si>
  <si>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</si>
  <si>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</si>
  <si>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</si>
  <si>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</si>
  <si>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</si>
  <si>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</si>
  <si>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</si>
  <si>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</si>
  <si>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</si>
  <si>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</si>
  <si>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</si>
  <si>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</si>
  <si>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</si>
  <si>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</si>
  <si>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</si>
  <si>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</si>
  <si>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</si>
  <si>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</si>
  <si>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</si>
  <si>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</si>
  <si>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</si>
  <si>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</si>
  <si>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</si>
  <si>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</si>
  <si>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</si>
  <si>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</si>
  <si>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</si>
  <si>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</si>
  <si>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</si>
  <si>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</si>
  <si>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</si>
  <si>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</si>
  <si>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</si>
  <si>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</si>
  <si>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</si>
  <si>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</si>
  <si>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</si>
  <si>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</si>
  <si>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</si>
  <si>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</si>
  <si>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</si>
  <si>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</si>
  <si>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</si>
  <si>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</si>
  <si>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</si>
  <si>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</si>
  <si>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</si>
  <si>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</si>
  <si>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</si>
  <si>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</si>
  <si>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</si>
  <si>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</si>
  <si>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</si>
  <si>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</si>
  <si>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</si>
  <si>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</si>
  <si>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</si>
  <si>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</si>
  <si>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</si>
  <si>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</si>
  <si>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</si>
  <si>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</si>
  <si>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</si>
  <si>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</si>
  <si>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</si>
  <si>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</si>
  <si>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</si>
  <si>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</si>
  <si>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</si>
  <si>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</si>
  <si>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</si>
  <si>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</si>
  <si>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</si>
  <si>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</si>
  <si>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</si>
  <si>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</si>
  <si>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</si>
  <si>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</si>
  <si>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</si>
  <si>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</si>
  <si>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</si>
  <si>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</si>
  <si>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</si>
  <si>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</si>
  <si>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</si>
  <si>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</si>
  <si>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</si>
  <si>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</si>
  <si>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</si>
  <si>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</si>
  <si>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</si>
  <si>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</si>
  <si>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</si>
  <si>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</si>
  <si>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</si>
  <si>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</si>
  <si>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</si>
  <si>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</si>
  <si>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</si>
  <si>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</si>
  <si>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</si>
  <si>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</si>
  <si>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</si>
  <si>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</si>
  <si>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</si>
  <si>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</si>
  <si>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</si>
  <si>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</si>
  <si>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</si>
  <si>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</si>
  <si>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</si>
  <si>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</si>
  <si>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</si>
  <si>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</si>
  <si>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</si>
  <si>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</si>
  <si>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</si>
  <si>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</si>
  <si>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</si>
  <si>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</si>
  <si>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</si>
  <si>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</si>
  <si>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</si>
  <si>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</si>
  <si>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</si>
  <si>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</si>
  <si>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</si>
  <si>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</si>
  <si>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</si>
  <si>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</si>
  <si>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</si>
  <si>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</si>
  <si>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</si>
  <si>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</si>
  <si>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</si>
  <si>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</si>
  <si>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</si>
  <si>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</si>
  <si>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</si>
  <si>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</si>
  <si>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</si>
  <si>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</si>
  <si>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</si>
  <si>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</si>
  <si>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</si>
  <si>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</si>
  <si>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</si>
  <si>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</si>
  <si>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</si>
  <si>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</si>
  <si>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</si>
  <si>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</si>
  <si>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</si>
  <si>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</si>
  <si>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</si>
  <si>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</si>
  <si>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</si>
  <si>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</si>
  <si>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</si>
  <si>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</si>
  <si>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</si>
  <si>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</si>
  <si>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</si>
  <si>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</si>
  <si>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</si>
  <si>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</si>
  <si>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</si>
  <si>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</si>
  <si>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</si>
  <si>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</si>
  <si>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</si>
  <si>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</si>
  <si>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</si>
  <si>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</si>
  <si>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</si>
  <si>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</si>
  <si>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</si>
  <si>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</si>
  <si>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</si>
  <si>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</si>
  <si>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</si>
  <si>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</si>
  <si>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</si>
  <si>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</si>
  <si>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</si>
  <si>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</si>
  <si>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</si>
  <si>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</si>
  <si>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</si>
  <si>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</si>
  <si>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</si>
  <si>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</si>
  <si>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</si>
  <si>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</si>
  <si>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</si>
  <si>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</si>
  <si>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</si>
  <si>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</si>
  <si>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</si>
  <si>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</si>
  <si>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</si>
  <si>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</si>
  <si>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</si>
  <si>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</si>
  <si>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</si>
  <si>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</si>
  <si>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</si>
  <si>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</si>
  <si>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</si>
  <si>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</si>
  <si>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</si>
  <si>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</si>
  <si>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</si>
  <si>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</si>
  <si>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</si>
  <si>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</si>
  <si>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</si>
  <si>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</si>
  <si>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</si>
  <si>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</si>
  <si>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</si>
  <si>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</si>
  <si>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</si>
  <si>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</si>
  <si>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</si>
  <si>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</si>
  <si>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</si>
  <si>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</si>
  <si>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</si>
  <si>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</si>
  <si>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</si>
  <si>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</si>
  <si>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</si>
  <si>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</si>
  <si>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</si>
  <si>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</si>
  <si>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</si>
  <si>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</si>
  <si>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</si>
  <si>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</si>
  <si>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</si>
  <si>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</si>
  <si>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</si>
  <si>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</si>
  <si>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</si>
  <si>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</si>
  <si>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</si>
  <si>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</si>
  <si>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</si>
  <si>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</si>
  <si>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</si>
  <si>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</si>
  <si>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</si>
  <si>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</si>
  <si>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</si>
  <si>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</si>
  <si>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</si>
  <si>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</si>
  <si>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</si>
  <si>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</si>
  <si>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</si>
  <si>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</si>
  <si>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</si>
  <si>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</si>
  <si>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</si>
  <si>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</si>
  <si>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</si>
  <si>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</si>
  <si>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</si>
  <si>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</si>
  <si>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</si>
  <si>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</si>
  <si>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</si>
  <si>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</si>
  <si>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</si>
  <si>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</si>
  <si>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</si>
  <si>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</si>
  <si>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</si>
  <si>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</si>
  <si>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</si>
  <si>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</si>
  <si>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</si>
  <si>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</si>
  <si>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</si>
  <si>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</si>
  <si>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</si>
  <si>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</si>
  <si>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</si>
  <si>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</si>
  <si>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</si>
  <si>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</si>
  <si>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</si>
  <si>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</si>
  <si>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</si>
  <si>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</si>
  <si>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</si>
  <si>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</si>
  <si>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</si>
  <si>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</si>
  <si>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</si>
  <si>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</si>
  <si>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</si>
  <si>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</si>
  <si>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</si>
  <si>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</si>
  <si>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</si>
  <si>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</si>
  <si>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</si>
  <si>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</si>
  <si>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</si>
  <si>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</si>
  <si>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</si>
  <si>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</si>
  <si>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</si>
  <si>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</si>
  <si>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</si>
  <si>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</si>
  <si>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</si>
  <si>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</si>
  <si>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</si>
  <si>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</si>
  <si>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</si>
  <si>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</si>
  <si>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</si>
  <si>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</si>
  <si>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</si>
  <si>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</si>
  <si>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</si>
  <si>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</si>
  <si>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</si>
  <si>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</si>
  <si>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</si>
  <si>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</si>
  <si>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</si>
  <si>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</si>
  <si>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</si>
  <si>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</si>
  <si>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</si>
  <si>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</si>
  <si>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</si>
  <si>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</si>
  <si>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</si>
  <si>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</si>
  <si>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</si>
  <si>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</si>
  <si>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</si>
  <si>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</si>
  <si>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</si>
  <si>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</si>
  <si>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</si>
  <si>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</si>
  <si>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</si>
  <si>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</si>
  <si>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</si>
  <si>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</si>
  <si>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</si>
  <si>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</si>
  <si>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</si>
  <si>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</si>
  <si>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</si>
  <si>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</si>
  <si>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</si>
  <si>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</si>
  <si>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</si>
  <si>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</si>
  <si>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</si>
  <si>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</si>
  <si>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</si>
  <si>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</si>
  <si>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</si>
  <si>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</si>
  <si>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</si>
  <si>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</si>
  <si>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</si>
  <si>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</si>
  <si>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</si>
  <si>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</si>
  <si>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</si>
  <si>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</si>
  <si>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</si>
  <si>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</si>
  <si>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</si>
  <si>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</si>
  <si>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</si>
  <si>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</si>
  <si>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</si>
  <si>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</si>
  <si>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</si>
  <si>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</si>
  <si>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</si>
  <si>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</si>
  <si>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</si>
  <si>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</si>
  <si>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</si>
  <si>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</si>
  <si>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</si>
  <si>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</si>
  <si>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</si>
  <si>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</si>
  <si>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</si>
  <si>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</si>
  <si>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</si>
  <si>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</si>
  <si>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</si>
  <si>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</si>
  <si>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</si>
  <si>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</si>
  <si>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</si>
  <si>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</si>
  <si>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</si>
  <si>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</si>
  <si>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</si>
  <si>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</si>
  <si>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</si>
  <si>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</si>
  <si>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</si>
  <si>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</si>
  <si>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</si>
  <si>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</si>
  <si>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</si>
  <si>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</si>
  <si>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</si>
  <si>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</si>
  <si>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</si>
  <si>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</si>
  <si>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</si>
  <si>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</si>
  <si>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</si>
  <si>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</si>
  <si>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</si>
  <si>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</si>
  <si>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</si>
  <si>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</si>
  <si>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</si>
  <si>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</si>
  <si>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</si>
  <si>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</si>
  <si>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</si>
  <si>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</si>
  <si>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</si>
  <si>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</si>
  <si>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</si>
  <si>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</si>
  <si>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</si>
  <si>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</si>
  <si>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</si>
  <si>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</si>
  <si>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</si>
  <si>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</si>
  <si>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</si>
  <si>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</si>
  <si>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</si>
  <si>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</si>
  <si>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</si>
  <si>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</si>
  <si>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</si>
  <si>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</si>
  <si>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</si>
  <si>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</si>
  <si>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</si>
  <si>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</si>
  <si>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</si>
  <si>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</si>
  <si>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</si>
  <si>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</si>
  <si>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</si>
  <si>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</si>
  <si>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</si>
  <si>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</si>
  <si>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</si>
  <si>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</si>
  <si>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</si>
  <si>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</si>
  <si>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</si>
  <si>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</si>
  <si>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</si>
  <si>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</si>
  <si>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</si>
  <si>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</si>
  <si>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</si>
  <si>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</si>
  <si>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</si>
  <si>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</si>
  <si>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</si>
  <si>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</si>
  <si>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</si>
  <si>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</si>
  <si>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</si>
  <si>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</si>
  <si>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</si>
  <si>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</si>
  <si>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</si>
  <si>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</si>
  <si>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</si>
  <si>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</si>
  <si>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</si>
  <si>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</si>
  <si>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</si>
  <si>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</si>
  <si>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</si>
  <si>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</si>
  <si>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</si>
  <si>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</si>
  <si>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</si>
  <si>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</si>
  <si>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</si>
  <si>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</si>
  <si>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</si>
  <si>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</si>
  <si>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</si>
  <si>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</si>
  <si>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</si>
  <si>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</si>
  <si>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</si>
  <si>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</si>
  <si>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</si>
  <si>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</si>
  <si>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</si>
  <si>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</si>
  <si>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</si>
  <si>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</si>
  <si>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</si>
  <si>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</si>
  <si>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</si>
  <si>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</si>
  <si>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</si>
  <si>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</si>
  <si>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</si>
  <si>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</si>
  <si>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</si>
  <si>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</si>
  <si>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</si>
  <si>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</si>
  <si>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</si>
  <si>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</si>
  <si>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</si>
  <si>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</si>
  <si>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</si>
  <si>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</si>
  <si>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</si>
  <si>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</si>
  <si>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</si>
  <si>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</si>
  <si>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</si>
  <si>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</si>
  <si>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</si>
  <si>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</si>
  <si>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</si>
  <si>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</si>
  <si>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</si>
  <si>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</si>
  <si>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</si>
  <si>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</si>
  <si>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</si>
  <si>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</si>
  <si>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</si>
  <si>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</si>
  <si>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</si>
  <si>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</si>
  <si>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</si>
  <si>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</si>
  <si>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</si>
  <si>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</si>
  <si>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</si>
  <si>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</si>
  <si>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</si>
  <si>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</si>
  <si>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</si>
  <si>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</si>
  <si>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</si>
  <si>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</si>
  <si>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</si>
  <si>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</si>
  <si>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</si>
  <si>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</si>
  <si>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</si>
  <si>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</si>
  <si>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</si>
  <si>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</si>
  <si>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</si>
  <si>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</si>
  <si>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</si>
  <si>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</si>
  <si>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</si>
  <si>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</si>
  <si>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</si>
  <si>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</si>
  <si>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</si>
  <si>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</si>
  <si>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</si>
  <si>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</si>
  <si>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</si>
  <si>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</si>
  <si>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</si>
  <si>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</si>
  <si>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</si>
  <si>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</si>
  <si>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</si>
  <si>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</si>
  <si>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</si>
  <si>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</si>
  <si>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</si>
  <si>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</si>
  <si>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</si>
  <si>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</si>
  <si>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</si>
  <si>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</si>
  <si>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</si>
  <si>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</si>
  <si>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</si>
  <si>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</si>
  <si>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</si>
  <si>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</si>
  <si>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</si>
  <si>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</si>
  <si>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</si>
  <si>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</si>
  <si>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</si>
  <si>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</si>
  <si>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</si>
  <si>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</si>
  <si>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</si>
  <si>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</si>
  <si>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</si>
  <si>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</si>
  <si>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</si>
  <si>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</si>
  <si>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</si>
  <si>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</si>
  <si>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</si>
  <si>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</si>
  <si>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</si>
  <si>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</si>
  <si>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</si>
  <si>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</si>
  <si>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</si>
  <si>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</si>
  <si>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</si>
  <si>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</si>
  <si>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</si>
  <si>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</si>
  <si>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</si>
  <si>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</si>
  <si>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</si>
  <si>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</si>
  <si>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</si>
  <si>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</si>
  <si>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</si>
  <si>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</si>
  <si>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</si>
  <si>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</si>
  <si>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</si>
  <si>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</si>
  <si>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</si>
  <si>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</si>
  <si>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</si>
  <si>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</si>
  <si>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</si>
  <si>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</si>
  <si>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</si>
  <si>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</si>
  <si>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</si>
  <si>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</si>
  <si>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</si>
  <si>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</si>
  <si>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</si>
  <si>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</si>
  <si>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</si>
  <si>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</si>
  <si>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</si>
  <si>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</si>
  <si>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</si>
  <si>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</si>
  <si>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</si>
  <si>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</si>
  <si>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</si>
  <si>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</si>
  <si>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</si>
  <si>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</si>
  <si>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</si>
  <si>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</si>
  <si>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</si>
  <si>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</si>
  <si>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</si>
  <si>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</si>
  <si>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</si>
  <si>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</si>
  <si>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</si>
  <si>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</si>
  <si>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</si>
  <si>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</si>
  <si>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</si>
  <si>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</si>
  <si>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</si>
  <si>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</si>
  <si>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</si>
  <si>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</si>
  <si>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</si>
  <si>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</si>
  <si>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</si>
  <si>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</si>
  <si>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</si>
  <si>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</si>
  <si>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</si>
  <si>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</si>
  <si>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</si>
  <si>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</si>
  <si>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</si>
  <si>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</si>
  <si>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</si>
  <si>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</si>
  <si>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</si>
  <si>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</si>
  <si>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</si>
  <si>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</si>
  <si>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</si>
  <si>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</si>
  <si>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</si>
  <si>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</si>
  <si>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</si>
  <si>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</si>
  <si>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</si>
  <si>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</si>
  <si>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</si>
  <si>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</si>
  <si>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</si>
  <si>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</si>
  <si>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</si>
  <si>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</si>
  <si>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</si>
  <si>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</si>
  <si>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</si>
  <si>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</si>
  <si>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</si>
  <si>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</si>
  <si>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</si>
  <si>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</si>
  <si>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</si>
  <si>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</si>
  <si>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</si>
  <si>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</si>
  <si>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</si>
  <si>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</si>
  <si>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</si>
  <si>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</si>
  <si>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</si>
  <si>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</si>
  <si>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</si>
  <si>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</si>
  <si>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</si>
  <si>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</si>
  <si>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</si>
  <si>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</si>
  <si>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</si>
  <si>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</si>
  <si>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</si>
  <si>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</si>
  <si>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</si>
  <si>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</si>
  <si>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</si>
  <si>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</si>
  <si>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</si>
  <si>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</si>
  <si>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</si>
  <si>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</si>
  <si>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</si>
  <si>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</si>
  <si>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</si>
  <si>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</si>
  <si>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</si>
  <si>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</si>
  <si>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</si>
  <si>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</si>
  <si>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</si>
  <si>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</si>
  <si>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</si>
  <si>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</si>
  <si>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</si>
  <si>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</si>
  <si>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</si>
  <si>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</si>
  <si>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</si>
  <si>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</si>
  <si>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</si>
  <si>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</si>
  <si>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</si>
  <si>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</si>
  <si>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</si>
  <si>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</si>
  <si>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</si>
  <si>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</si>
  <si>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</si>
  <si>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</si>
  <si>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</si>
  <si>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</si>
  <si>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</si>
  <si>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</si>
  <si>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</si>
  <si>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</si>
  <si>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</si>
  <si>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</si>
  <si>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</si>
  <si>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</si>
  <si>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</si>
  <si>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</si>
  <si>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</si>
  <si>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</si>
  <si>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</si>
  <si>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</si>
  <si>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</si>
  <si>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</si>
  <si>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</si>
  <si>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</si>
  <si>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</si>
  <si>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</si>
  <si>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</si>
  <si>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</si>
  <si>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</si>
  <si>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</si>
  <si>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</si>
  <si>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</si>
  <si>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</si>
  <si>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</si>
  <si>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</si>
  <si>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</si>
  <si>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</si>
  <si>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</si>
  <si>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</si>
  <si>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</si>
  <si>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</si>
  <si>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</si>
  <si>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</si>
  <si>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</si>
  <si>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</si>
  <si>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</si>
  <si>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</si>
  <si>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</si>
  <si>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</si>
  <si>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</si>
  <si>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</si>
  <si>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</si>
  <si>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</si>
  <si>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</si>
  <si>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</si>
  <si>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</si>
  <si>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</si>
  <si>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</si>
  <si>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</si>
  <si>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</si>
  <si>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</si>
  <si>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</si>
  <si>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</si>
  <si>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</si>
  <si>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</si>
  <si>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</si>
  <si>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</si>
  <si>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</si>
  <si>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</si>
  <si>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</si>
  <si>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</si>
  <si>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</si>
  <si>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</si>
  <si>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</si>
  <si>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</si>
  <si>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</si>
  <si>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</si>
  <si>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</si>
  <si>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</si>
  <si>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</si>
  <si>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</si>
  <si>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</si>
  <si>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</si>
  <si>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</si>
  <si>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</si>
  <si>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</si>
  <si>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</si>
  <si>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</si>
  <si>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</si>
  <si>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</si>
  <si>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</si>
  <si>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</si>
  <si>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</si>
  <si>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</si>
  <si>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</si>
  <si>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</si>
  <si>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</si>
  <si>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</si>
  <si>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</si>
  <si>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</si>
  <si>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</si>
  <si>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</si>
  <si>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</si>
  <si>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</si>
  <si>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</si>
  <si>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</si>
  <si>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</si>
  <si>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</si>
  <si>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</si>
  <si>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</si>
  <si>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</si>
  <si>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</si>
  <si>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</si>
  <si>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</si>
  <si>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</si>
  <si>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</si>
  <si>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</si>
  <si>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</si>
  <si>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</si>
  <si>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</si>
  <si>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</si>
  <si>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</si>
  <si>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</si>
  <si>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</si>
  <si>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</si>
  <si>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</si>
  <si>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</si>
  <si>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</si>
  <si>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</si>
  <si>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</si>
  <si>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</si>
  <si>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</si>
  <si>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</si>
  <si>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</si>
  <si>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</si>
  <si>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</si>
  <si>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</si>
  <si>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</si>
  <si>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</si>
  <si>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</si>
  <si>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</si>
  <si>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</si>
  <si>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</si>
  <si>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</si>
  <si>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</si>
  <si>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</si>
  <si>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</si>
  <si>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</si>
  <si>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</si>
  <si>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</si>
  <si>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</si>
  <si>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</si>
  <si>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</si>
  <si>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</si>
  <si>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</si>
  <si>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</si>
  <si>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</si>
  <si>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</si>
  <si>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</si>
  <si>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</si>
  <si>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</si>
  <si>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</si>
  <si>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</si>
  <si>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</si>
  <si>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</si>
  <si>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</si>
  <si>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</si>
  <si>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</si>
  <si>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</si>
  <si>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</si>
  <si>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</si>
  <si>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</si>
  <si>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</si>
  <si>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</si>
  <si>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</si>
  <si>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</si>
  <si>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</si>
  <si>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</si>
  <si>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</si>
  <si>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</si>
  <si>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</si>
  <si>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</si>
  <si>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</si>
  <si>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</si>
  <si>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</si>
  <si>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</si>
  <si>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</si>
  <si>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</si>
  <si>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</si>
  <si>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</si>
  <si>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</si>
  <si>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</si>
  <si>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</si>
  <si>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</si>
  <si>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</si>
  <si>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</si>
  <si>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</si>
  <si>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</si>
  <si>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</si>
  <si>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</si>
  <si>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</si>
  <si>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</si>
  <si>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</si>
  <si>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</si>
  <si>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</si>
  <si>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</si>
  <si>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</si>
  <si>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</si>
  <si>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</si>
  <si>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</si>
  <si>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</si>
  <si>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</si>
  <si>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</si>
  <si>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</si>
  <si>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</si>
  <si>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</si>
  <si>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</si>
  <si>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</si>
  <si>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</si>
  <si>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</si>
  <si>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</si>
  <si>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</si>
  <si>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</si>
  <si>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</si>
  <si>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</si>
  <si>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</si>
  <si>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</si>
  <si>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</si>
  <si>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</si>
  <si>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</si>
  <si>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</si>
  <si>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</si>
  <si>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</si>
  <si>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</si>
  <si>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</si>
  <si>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</si>
  <si>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</si>
  <si>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</si>
  <si>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</si>
  <si>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</si>
  <si>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</si>
  <si>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</si>
  <si>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</si>
  <si>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</si>
  <si>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</si>
  <si>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</si>
  <si>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</si>
  <si>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</si>
  <si>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</si>
  <si>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</si>
  <si>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</si>
  <si>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</si>
  <si>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</si>
  <si>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</si>
  <si>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</si>
  <si>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</si>
  <si>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</si>
  <si>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</si>
  <si>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</si>
  <si>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</si>
  <si>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</si>
  <si>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</si>
  <si>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</si>
  <si>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</si>
  <si>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</si>
  <si>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</si>
  <si>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</si>
  <si>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</si>
  <si>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</si>
  <si>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</si>
  <si>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</si>
  <si>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</si>
  <si>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</si>
  <si>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</si>
  <si>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</si>
  <si>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</si>
  <si>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</si>
  <si>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</si>
  <si>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</si>
  <si>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</si>
  <si>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</si>
  <si>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</si>
  <si>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</si>
  <si>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</si>
  <si>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</si>
  <si>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</si>
  <si>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</si>
  <si>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</si>
  <si>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</si>
  <si>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</si>
  <si>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</si>
  <si>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</si>
  <si>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</si>
  <si>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</si>
  <si>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</si>
  <si>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</si>
  <si>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</si>
  <si>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</si>
  <si>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</si>
  <si>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</si>
  <si>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</si>
  <si>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</si>
  <si>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</si>
  <si>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</si>
  <si>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</si>
  <si>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</si>
  <si>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</si>
  <si>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</si>
  <si>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</si>
  <si>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</si>
  <si>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</si>
  <si>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</si>
  <si>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</si>
  <si>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</si>
  <si>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</si>
  <si>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</si>
  <si>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</si>
  <si>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</si>
  <si>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</si>
  <si>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</si>
  <si>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</si>
  <si>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</si>
  <si>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</si>
  <si>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</si>
  <si>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</si>
  <si>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</si>
  <si>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</si>
  <si>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</si>
  <si>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</si>
  <si>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</si>
  <si>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</si>
  <si>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</si>
  <si>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</si>
  <si>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</si>
  <si>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</si>
  <si>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</si>
  <si>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</si>
  <si>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</si>
  <si>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</si>
  <si>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</si>
  <si>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</si>
  <si>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</si>
  <si>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</si>
  <si>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</si>
  <si>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</si>
  <si>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</si>
  <si>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</si>
  <si>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</si>
  <si>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</si>
  <si>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</si>
  <si>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</si>
  <si>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</si>
  <si>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</si>
  <si>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</si>
  <si>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</si>
  <si>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</si>
  <si>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</si>
  <si>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</si>
  <si>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</si>
  <si>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</si>
  <si>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</si>
  <si>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</si>
  <si>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</si>
  <si>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</si>
  <si>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</si>
  <si>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</si>
  <si>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</si>
  <si>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</si>
  <si>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</si>
  <si>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</si>
  <si>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</si>
  <si>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</si>
  <si>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</si>
  <si>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</si>
  <si>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</si>
  <si>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</si>
  <si>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</si>
  <si>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</si>
  <si>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</si>
  <si>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</si>
  <si>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</si>
  <si>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</si>
  <si>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</si>
  <si>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</si>
  <si>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</si>
  <si>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</si>
  <si>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</si>
  <si>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</si>
  <si>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</si>
  <si>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</si>
  <si>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</si>
  <si>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</si>
  <si>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</si>
  <si>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</si>
  <si>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</si>
  <si>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</si>
  <si>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</si>
  <si>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</si>
  <si>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</si>
  <si>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</si>
  <si>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</si>
  <si>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</si>
  <si>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</si>
  <si>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</si>
  <si>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</si>
  <si>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</si>
  <si>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</si>
  <si>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</si>
  <si>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</si>
  <si>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</si>
  <si>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</si>
  <si>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</si>
  <si>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</si>
  <si>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</si>
  <si>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</si>
  <si>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</si>
  <si>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</si>
  <si>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</si>
  <si>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</si>
  <si>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</si>
  <si>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</si>
  <si>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</si>
  <si>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</si>
  <si>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</si>
  <si>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</si>
  <si>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</si>
  <si>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</si>
  <si>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</si>
  <si>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</si>
  <si>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</si>
  <si>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</si>
  <si>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</si>
  <si>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</si>
  <si>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</si>
  <si>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</si>
  <si>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</si>
  <si>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</si>
  <si>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</si>
  <si>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</si>
  <si>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</si>
  <si>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</si>
  <si>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</si>
  <si>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</si>
  <si>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</si>
  <si>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</si>
  <si>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</si>
  <si>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</si>
  <si>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</si>
  <si>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</si>
  <si>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</si>
  <si>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</si>
  <si>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</si>
  <si>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</si>
  <si>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</si>
  <si>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</si>
  <si>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</si>
  <si>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</si>
  <si>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</si>
  <si>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</si>
  <si>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</si>
  <si>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</si>
  <si>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</si>
  <si>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</si>
  <si>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</si>
  <si>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</si>
  <si>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</si>
  <si>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</si>
  <si>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</si>
  <si>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</si>
  <si>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</si>
  <si>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</si>
  <si>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</si>
  <si>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</si>
  <si>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</si>
  <si>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</si>
  <si>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</si>
  <si>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</si>
  <si>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</si>
  <si>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</si>
  <si>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</si>
  <si>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</si>
  <si>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</si>
  <si>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</si>
  <si>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</si>
  <si>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</si>
  <si>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</si>
  <si>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</si>
  <si>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</si>
  <si>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</si>
  <si>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</si>
  <si>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</si>
  <si>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</si>
  <si>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</si>
  <si>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</si>
  <si>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</si>
  <si>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</si>
  <si>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</si>
  <si>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</si>
  <si>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</si>
  <si>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</si>
  <si>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</si>
  <si>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</si>
  <si>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</si>
  <si>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</si>
  <si>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</si>
  <si>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</si>
  <si>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</si>
  <si>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</si>
  <si>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</si>
  <si>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</si>
  <si>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</si>
  <si>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</si>
  <si>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</si>
  <si>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</si>
  <si>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</si>
  <si>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</si>
  <si>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</si>
  <si>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</si>
  <si>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</si>
  <si>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</si>
  <si>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</si>
  <si>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</si>
  <si>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</si>
  <si>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</si>
  <si>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</si>
  <si>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</si>
  <si>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</si>
  <si>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</si>
  <si>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</si>
  <si>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</si>
  <si>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</si>
  <si>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</si>
  <si>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</si>
  <si>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</si>
  <si>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</si>
  <si>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</si>
  <si>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</si>
  <si>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</si>
  <si>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</si>
  <si>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</si>
  <si>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</si>
  <si>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</si>
  <si>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</si>
  <si>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</si>
  <si>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</si>
  <si>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</si>
  <si>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</si>
  <si>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</si>
  <si>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</si>
  <si>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</si>
  <si>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</si>
  <si>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</si>
  <si>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</si>
  <si>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</si>
  <si>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</si>
  <si>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</si>
  <si>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</si>
  <si>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</si>
  <si>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</si>
  <si>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</si>
  <si>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</si>
  <si>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</si>
  <si>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</si>
  <si>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</si>
  <si>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</si>
  <si>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</si>
  <si>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</si>
  <si>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</si>
  <si>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</si>
  <si>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</si>
  <si>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</si>
  <si>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</si>
  <si>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</si>
  <si>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</si>
  <si>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</si>
  <si>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</si>
  <si>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</si>
  <si>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</si>
  <si>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</si>
  <si>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</si>
  <si>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</si>
  <si>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</si>
  <si>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</si>
  <si>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</si>
  <si>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</si>
  <si>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</si>
  <si>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</si>
  <si>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</si>
  <si>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</si>
  <si>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</si>
  <si>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</si>
  <si>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</si>
  <si>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</si>
  <si>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</si>
  <si>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</si>
  <si>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</si>
  <si>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</si>
  <si>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</si>
  <si>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</si>
  <si>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</si>
  <si>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</si>
  <si>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</si>
  <si>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</si>
  <si>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</si>
  <si>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</si>
  <si>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</si>
  <si>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</si>
  <si>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</si>
  <si>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</si>
  <si>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</si>
  <si>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</si>
  <si>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</si>
  <si>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</si>
  <si>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</si>
  <si>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</si>
  <si>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</si>
  <si>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</si>
  <si>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</si>
  <si>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</si>
  <si>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</si>
  <si>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</si>
  <si>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</si>
  <si>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</si>
  <si>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</si>
  <si>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</si>
  <si>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</si>
  <si>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</si>
  <si>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</si>
  <si>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</si>
  <si>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</si>
  <si>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</si>
  <si>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</si>
  <si>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</si>
  <si>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</si>
  <si>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</si>
  <si>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</si>
  <si>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</si>
  <si>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</si>
  <si>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</si>
  <si>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</si>
  <si>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</si>
  <si>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</si>
  <si>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</si>
  <si>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</si>
  <si>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</si>
  <si>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</si>
  <si>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</si>
  <si>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</si>
  <si>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</si>
  <si>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</si>
  <si>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</si>
  <si>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</si>
  <si>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</si>
  <si>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</si>
  <si>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</si>
  <si>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</si>
  <si>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</si>
  <si>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</si>
  <si>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</si>
  <si>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</si>
  <si>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</si>
  <si>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</si>
  <si>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</si>
  <si>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</si>
  <si>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</si>
  <si>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</si>
  <si>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</si>
  <si>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</si>
  <si>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</si>
  <si>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</si>
  <si>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</si>
  <si>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</si>
  <si>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</si>
  <si>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</si>
  <si>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</si>
  <si>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</si>
  <si>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</si>
  <si>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</si>
  <si>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</si>
  <si>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</si>
  <si>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</si>
  <si>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</si>
  <si>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</si>
  <si>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</si>
  <si>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</si>
  <si>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</si>
  <si>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</si>
  <si>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</si>
  <si>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</si>
  <si>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</si>
  <si>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</si>
  <si>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</si>
  <si>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</si>
  <si>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</si>
  <si>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</si>
  <si>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</si>
  <si>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</si>
  <si>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</si>
  <si>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</si>
  <si>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</si>
  <si>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</si>
  <si>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</si>
  <si>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</si>
  <si>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</si>
  <si>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</si>
  <si>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</si>
  <si>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</si>
  <si>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</si>
  <si>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</si>
  <si>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</si>
  <si>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</si>
  <si>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</si>
  <si>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</si>
  <si>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</si>
  <si>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</si>
  <si>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</si>
  <si>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</si>
  <si>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</si>
  <si>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</si>
  <si>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</si>
  <si>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</si>
  <si>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</si>
  <si>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</si>
  <si>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</si>
  <si>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</si>
  <si>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</si>
  <si>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</si>
  <si>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</si>
  <si>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</si>
  <si>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</si>
  <si>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</si>
  <si>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</si>
  <si>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</si>
  <si>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</si>
  <si>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</si>
  <si>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</si>
  <si>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</si>
  <si>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</si>
  <si>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</si>
  <si>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</si>
  <si>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</si>
  <si>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</si>
  <si>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</si>
  <si>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</si>
  <si>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</si>
  <si>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</si>
  <si>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</si>
  <si>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</si>
  <si>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</si>
  <si>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</si>
  <si>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</si>
  <si>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</si>
  <si>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</si>
  <si>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</si>
  <si>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</si>
  <si>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</si>
  <si>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</si>
  <si>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</si>
  <si>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</si>
  <si>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</si>
  <si>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</si>
  <si>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</si>
  <si>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</si>
  <si>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</si>
  <si>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</si>
  <si>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</si>
  <si>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</si>
  <si>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</si>
  <si>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</si>
  <si>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</si>
  <si>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</si>
  <si>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</si>
  <si>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</si>
  <si>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</si>
  <si>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</si>
  <si>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</si>
  <si>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</si>
  <si>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</si>
  <si>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</si>
  <si>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</si>
  <si>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</si>
  <si>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</si>
  <si>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</si>
  <si>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</si>
  <si>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</si>
  <si>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</si>
  <si>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</si>
  <si>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</si>
  <si>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</si>
  <si>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</si>
  <si>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</si>
  <si>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</si>
  <si>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</si>
  <si>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</si>
  <si>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</si>
  <si>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</si>
  <si>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</si>
  <si>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</si>
  <si>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</si>
  <si>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</si>
  <si>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</si>
  <si>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</si>
  <si>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</si>
  <si>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</si>
  <si>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</si>
  <si>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</si>
  <si>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</si>
  <si>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</si>
  <si>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</si>
  <si>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</si>
  <si>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</si>
  <si>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</si>
  <si>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</si>
  <si>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</si>
  <si>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</si>
  <si>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</si>
  <si>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</si>
  <si>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</si>
  <si>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</si>
  <si>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</si>
  <si>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</si>
  <si>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</si>
  <si>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</si>
  <si>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</si>
  <si>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</si>
  <si>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</si>
  <si>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</si>
  <si>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</si>
  <si>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</si>
  <si>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</si>
  <si>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</si>
  <si>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</si>
  <si>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</si>
  <si>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</si>
  <si>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</si>
  <si>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</si>
  <si>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</si>
  <si>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</si>
  <si>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</si>
  <si>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</si>
  <si>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</si>
  <si>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</si>
  <si>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</si>
  <si>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</si>
  <si>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</si>
  <si>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</si>
  <si>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</si>
  <si>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</si>
  <si>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</si>
  <si>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</si>
  <si>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</si>
  <si>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</si>
  <si>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</si>
  <si>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</si>
  <si>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</si>
  <si>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</si>
  <si>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</si>
  <si>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</si>
  <si>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</si>
  <si>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</si>
  <si>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</si>
  <si>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</si>
  <si>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</si>
  <si>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</si>
  <si>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</si>
  <si>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</si>
  <si>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</si>
  <si>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</si>
  <si>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</si>
  <si>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</si>
  <si>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</si>
  <si>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</si>
  <si>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</si>
  <si>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</si>
  <si>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</si>
  <si>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</si>
  <si>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</si>
  <si>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</si>
  <si>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</si>
  <si>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</si>
  <si>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</si>
  <si>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</si>
  <si>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</si>
  <si>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</si>
  <si>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</si>
  <si>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</si>
  <si>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</si>
  <si>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</si>
  <si>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</si>
  <si>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</si>
  <si>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</si>
  <si>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</si>
  <si>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</si>
  <si>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</si>
  <si>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</si>
  <si>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</si>
  <si>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</si>
  <si>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</si>
  <si>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</si>
  <si>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</si>
  <si>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</si>
  <si>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</si>
  <si>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</si>
  <si>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</si>
  <si>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</si>
  <si>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</si>
  <si>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</si>
  <si>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</si>
  <si>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</si>
  <si>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</si>
  <si>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</si>
  <si>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</si>
  <si>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</si>
  <si>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</si>
  <si>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</si>
  <si>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</si>
  <si>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</si>
  <si>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</si>
  <si>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</si>
  <si>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</si>
  <si>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</si>
  <si>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</si>
  <si>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</si>
  <si>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</si>
  <si>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</si>
  <si>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</si>
  <si>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</si>
  <si>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</si>
  <si>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</si>
  <si>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</si>
  <si>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</si>
  <si>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</si>
  <si>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</si>
  <si>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</si>
  <si>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</si>
  <si>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</si>
  <si>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</si>
  <si>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</si>
  <si>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</si>
  <si>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</si>
  <si>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</si>
  <si>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</si>
  <si>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</si>
  <si>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</si>
  <si>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</si>
  <si>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</si>
  <si>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</si>
  <si>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</si>
  <si>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</si>
  <si>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</si>
  <si>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</si>
  <si>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</si>
  <si>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</si>
  <si>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</si>
  <si>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</si>
  <si>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</si>
  <si>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</si>
  <si>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</si>
  <si>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</si>
  <si>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</si>
  <si>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</si>
  <si>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</si>
  <si>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</si>
  <si>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</si>
  <si>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</si>
  <si>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</si>
  <si>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</si>
  <si>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</si>
  <si>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</si>
  <si>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</si>
  <si>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</si>
  <si>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</si>
  <si>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</si>
  <si>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</si>
  <si>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</si>
  <si>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</si>
  <si>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</si>
  <si>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</si>
  <si>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</si>
  <si>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</si>
  <si>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</si>
  <si>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</si>
  <si>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</si>
  <si>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</si>
  <si>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</si>
  <si>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</si>
  <si>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</si>
  <si>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</si>
  <si>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</si>
  <si>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</si>
  <si>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</si>
  <si>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</si>
  <si>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</si>
  <si>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</si>
  <si>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</si>
  <si>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</si>
  <si>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</si>
  <si>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</si>
  <si>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</si>
  <si>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</si>
  <si>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</si>
  <si>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</si>
  <si>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</si>
  <si>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</si>
  <si>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</si>
  <si>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</si>
  <si>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</si>
  <si>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</si>
  <si>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</si>
  <si>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</si>
  <si>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</si>
  <si>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</si>
  <si>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</si>
  <si>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</si>
  <si>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</si>
  <si>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</si>
  <si>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</si>
  <si>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</si>
  <si>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</si>
  <si>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</si>
  <si>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</si>
  <si>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</si>
  <si>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</si>
  <si>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</si>
  <si>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</si>
  <si>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</si>
  <si>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</si>
  <si>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</si>
  <si>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</si>
  <si>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</si>
  <si>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</si>
  <si>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</si>
  <si>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</si>
  <si>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</si>
  <si>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</si>
  <si>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</si>
  <si>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</si>
  <si>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</si>
  <si>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</si>
  <si>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</si>
  <si>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</si>
  <si>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</si>
  <si>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</si>
  <si>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</si>
  <si>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</si>
  <si>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</si>
  <si>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</si>
  <si>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</si>
  <si>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</si>
  <si>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</si>
  <si>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</si>
  <si>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</si>
  <si>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</si>
  <si>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</si>
  <si>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</si>
  <si>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</si>
  <si>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</si>
  <si>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</si>
  <si>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</si>
  <si>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</si>
  <si>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</si>
  <si>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</si>
  <si>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</si>
  <si>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</si>
  <si>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</si>
  <si>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</si>
  <si>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</si>
  <si>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</si>
  <si>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</si>
  <si>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</si>
  <si>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</si>
  <si>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</si>
  <si>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</si>
  <si>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</si>
  <si>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</si>
  <si>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</si>
  <si>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</si>
  <si>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</si>
  <si>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</si>
  <si>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</si>
  <si>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</si>
  <si>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</si>
  <si>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</si>
  <si>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</si>
  <si>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</si>
  <si>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</si>
  <si>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</si>
  <si>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</si>
  <si>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</si>
  <si>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</si>
  <si>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</si>
  <si>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</si>
  <si>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</si>
  <si>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</si>
  <si>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</si>
  <si>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</si>
  <si>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</si>
  <si>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</si>
  <si>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</si>
  <si>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</si>
  <si>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</si>
  <si>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</si>
  <si>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</si>
  <si>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</si>
  <si>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</si>
  <si>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</si>
  <si>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</si>
  <si>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</si>
  <si>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</si>
  <si>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</si>
  <si>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</si>
  <si>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</si>
  <si>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</si>
  <si>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</si>
  <si>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</si>
  <si>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</si>
  <si>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</si>
  <si>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</si>
  <si>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</si>
  <si>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</si>
  <si>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</si>
  <si>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</si>
  <si>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</si>
  <si>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</si>
  <si>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</si>
  <si>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</si>
  <si>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</si>
  <si>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</si>
  <si>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</si>
  <si>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</si>
  <si>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</si>
  <si>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</si>
  <si>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</si>
  <si>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</si>
  <si>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</si>
  <si>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</si>
  <si>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</si>
  <si>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</si>
  <si>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</si>
  <si>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</si>
  <si>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</si>
  <si>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</si>
  <si>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</si>
  <si>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</si>
  <si>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</si>
  <si>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</si>
  <si>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</si>
  <si>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</si>
  <si>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</si>
  <si>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</si>
  <si>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</si>
  <si>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</si>
  <si>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</si>
  <si>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</si>
  <si>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</si>
  <si>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</si>
  <si>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</si>
  <si>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</si>
  <si>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</si>
  <si>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</si>
  <si>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</si>
  <si>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</si>
  <si>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</si>
  <si>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</si>
  <si>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</si>
  <si>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</si>
  <si>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</si>
  <si>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</si>
  <si>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</si>
  <si>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</si>
  <si>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</si>
  <si>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</si>
  <si>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</si>
  <si>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</si>
  <si>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</si>
  <si>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</si>
  <si>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</si>
  <si>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</si>
  <si>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</si>
  <si>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</si>
  <si>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</si>
  <si>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</si>
  <si>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</si>
  <si>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</si>
  <si>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</si>
  <si>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</si>
  <si>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</si>
  <si>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</si>
  <si>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</si>
  <si>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</si>
  <si>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</si>
  <si>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</si>
  <si>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</si>
  <si>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</si>
  <si>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</si>
  <si>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</si>
  <si>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</si>
  <si>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</si>
  <si>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</si>
  <si>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</si>
  <si>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</si>
  <si>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</si>
  <si>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</si>
  <si>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</si>
  <si>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</si>
  <si>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</si>
  <si>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</si>
  <si>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</si>
  <si>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</si>
  <si>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</si>
  <si>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</si>
  <si>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</si>
  <si>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</si>
  <si>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</si>
  <si>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</si>
  <si>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</si>
  <si>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</si>
  <si>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</si>
  <si>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</si>
  <si>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</si>
  <si>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</si>
  <si>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</si>
  <si>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</si>
  <si>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</si>
  <si>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</si>
  <si>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</si>
  <si>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</si>
  <si>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</si>
  <si>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</si>
  <si>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</si>
  <si>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</si>
  <si>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</si>
  <si>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</si>
  <si>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</si>
  <si>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</si>
  <si>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</si>
  <si>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</si>
  <si>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</si>
  <si>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</si>
  <si>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</si>
  <si>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</si>
  <si>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</si>
  <si>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</si>
  <si>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</si>
  <si>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</si>
  <si>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</si>
  <si>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</si>
  <si>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</si>
  <si>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</si>
  <si>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</si>
  <si>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</si>
  <si>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</si>
  <si>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</si>
  <si>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</si>
  <si>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</si>
  <si>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</si>
  <si>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</si>
  <si>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</si>
  <si>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</si>
  <si>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</si>
  <si>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</si>
  <si>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</si>
  <si>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</si>
  <si>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</si>
  <si>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</si>
  <si>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</si>
  <si>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</si>
  <si>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</si>
  <si>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</si>
  <si>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</si>
  <si>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</si>
  <si>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</si>
  <si>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</si>
  <si>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</si>
  <si>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</si>
  <si>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</si>
  <si>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</si>
  <si>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</si>
  <si>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</si>
  <si>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</si>
  <si>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</si>
  <si>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</si>
  <si>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</si>
  <si>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</si>
  <si>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</si>
  <si>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</si>
  <si>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</si>
  <si>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</si>
  <si>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</si>
  <si>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</si>
  <si>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</si>
  <si>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</si>
  <si>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</si>
  <si>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</si>
  <si>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</si>
  <si>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</si>
  <si>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</si>
  <si>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</si>
  <si>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</si>
  <si>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</si>
  <si>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</si>
  <si>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</si>
  <si>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</si>
  <si>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</si>
  <si>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</si>
  <si>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</si>
  <si>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</si>
  <si>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</si>
  <si>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</si>
  <si>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</si>
  <si>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</si>
  <si>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</si>
  <si>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</si>
  <si>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</si>
  <si>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</si>
  <si>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</si>
  <si>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</si>
  <si>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</si>
  <si>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</si>
  <si>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</si>
  <si>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</si>
  <si>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</si>
  <si>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</si>
  <si>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</si>
  <si>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</si>
  <si>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</si>
  <si>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</si>
  <si>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</si>
  <si>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</si>
  <si>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</si>
  <si>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</si>
  <si>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</si>
  <si>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</si>
  <si>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</si>
  <si>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</si>
  <si>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</si>
  <si>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</si>
  <si>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</si>
  <si>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</si>
  <si>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</si>
  <si>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</si>
  <si>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</si>
  <si>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</si>
  <si>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</si>
  <si>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</si>
  <si>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</si>
  <si>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</si>
  <si>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</si>
  <si>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</si>
  <si>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</si>
  <si>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</si>
  <si>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</si>
  <si>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</si>
  <si>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</si>
  <si>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</si>
  <si>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</si>
  <si>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</si>
  <si>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</si>
  <si>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</si>
  <si>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</si>
  <si>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</si>
  <si>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</si>
  <si>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</si>
  <si>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</si>
  <si>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</si>
  <si>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</si>
  <si>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</si>
  <si>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</si>
  <si>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</si>
  <si>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</si>
  <si>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</si>
  <si>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</si>
  <si>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</si>
  <si>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</si>
  <si>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</si>
  <si>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</si>
  <si>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</si>
  <si>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</si>
  <si>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</si>
  <si>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</si>
  <si>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</si>
  <si>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</si>
  <si>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</si>
  <si>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</si>
  <si>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</si>
  <si>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</si>
  <si>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</si>
  <si>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</si>
  <si>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</si>
  <si>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</si>
  <si>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</si>
  <si>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</si>
  <si>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</si>
  <si>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</si>
  <si>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</si>
  <si>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</si>
  <si>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</si>
  <si>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</si>
  <si>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</si>
  <si>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</si>
  <si>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</si>
  <si>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</si>
  <si>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</si>
  <si>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</si>
  <si>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</si>
  <si>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</si>
  <si>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</si>
  <si>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</si>
  <si>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</si>
  <si>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</si>
  <si>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</si>
  <si>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</si>
  <si>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</si>
  <si>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</si>
  <si>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</si>
  <si>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</si>
  <si>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</si>
  <si>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</si>
  <si>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</si>
  <si>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</si>
  <si>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</si>
  <si>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</si>
  <si>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</si>
  <si>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</si>
  <si>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</si>
  <si>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</si>
  <si>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</si>
  <si>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</si>
  <si>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</si>
  <si>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</si>
  <si>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</si>
  <si>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</si>
  <si>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</si>
  <si>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</si>
  <si>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</si>
  <si>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</si>
  <si>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</si>
  <si>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</si>
  <si>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</si>
  <si>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</si>
  <si>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</si>
  <si>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</si>
  <si>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</si>
  <si>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</si>
  <si>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</si>
  <si>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</si>
  <si>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</si>
  <si>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</si>
  <si>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</si>
  <si>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</si>
  <si>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</si>
  <si>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</si>
  <si>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</si>
  <si>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</si>
  <si>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</si>
  <si>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</si>
  <si>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</si>
  <si>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</si>
  <si>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</si>
  <si>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</si>
  <si>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</si>
  <si>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</si>
  <si>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</si>
  <si>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</si>
  <si>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</si>
  <si>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</si>
  <si>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</si>
  <si>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</si>
  <si>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</si>
  <si>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</si>
  <si>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</si>
  <si>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</si>
  <si>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</si>
  <si>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</si>
  <si>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</si>
  <si>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</si>
  <si>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</si>
  <si>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</si>
  <si>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</si>
  <si>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</si>
  <si>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</si>
  <si>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</si>
  <si>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</si>
  <si>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</si>
  <si>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</si>
  <si>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</si>
  <si>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</si>
  <si>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</si>
  <si>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</si>
  <si>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</si>
  <si>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</si>
  <si>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</si>
  <si>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</si>
  <si>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</si>
  <si>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</si>
  <si>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</si>
  <si>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</si>
  <si>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</si>
  <si>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</si>
  <si>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</si>
  <si>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</si>
  <si>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</si>
  <si>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</si>
  <si>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</si>
  <si>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</si>
  <si>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</si>
  <si>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</si>
  <si>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</si>
  <si>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</si>
  <si>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</si>
  <si>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</si>
  <si>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</si>
  <si>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</si>
  <si>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</si>
  <si>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</si>
  <si>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</si>
  <si>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</si>
  <si>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</si>
  <si>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</si>
  <si>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</si>
  <si>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</si>
  <si>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</si>
  <si>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</si>
  <si>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</si>
  <si>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</si>
  <si>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</si>
  <si>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</si>
  <si>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</si>
  <si>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</si>
  <si>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</si>
  <si>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</si>
  <si>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</si>
  <si>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</si>
  <si>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</si>
  <si>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</si>
  <si>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</si>
  <si>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</si>
  <si>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</si>
  <si>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</si>
  <si>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</si>
  <si>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</si>
  <si>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</si>
  <si>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</si>
  <si>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</si>
  <si>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</si>
  <si>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</si>
  <si>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</si>
  <si>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</si>
  <si>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</si>
  <si>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</si>
  <si>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</si>
  <si>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</si>
  <si>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</si>
  <si>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</si>
  <si>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</si>
  <si>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</si>
  <si>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</si>
  <si>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</si>
  <si>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</si>
  <si>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</si>
  <si>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</si>
  <si>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</si>
  <si>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</si>
  <si>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</si>
  <si>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</si>
  <si>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</si>
  <si>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</si>
  <si>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</si>
  <si>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</si>
  <si>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</si>
  <si>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</si>
  <si>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</si>
  <si>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</si>
  <si>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</si>
  <si>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</si>
  <si>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</si>
  <si>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</si>
  <si>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</si>
  <si>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</si>
  <si>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</si>
  <si>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</si>
  <si>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</si>
  <si>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</si>
  <si>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</si>
  <si>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</si>
  <si>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</si>
  <si>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</si>
  <si>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</si>
  <si>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</si>
  <si>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</si>
  <si>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</si>
  <si>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</si>
  <si>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</si>
  <si>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</si>
  <si>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</si>
  <si>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</si>
  <si>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</si>
  <si>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</si>
  <si>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</si>
  <si>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</si>
  <si>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</si>
  <si>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</si>
  <si>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</si>
  <si>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</si>
  <si>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</si>
  <si>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</si>
  <si>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</si>
  <si>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</si>
  <si>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</si>
  <si>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</si>
  <si>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</si>
  <si>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</si>
  <si>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</si>
  <si>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</si>
  <si>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</si>
  <si>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</si>
  <si>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</si>
  <si>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</si>
  <si>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</si>
  <si>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</si>
  <si>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</si>
  <si>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</si>
  <si>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</si>
  <si>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</si>
  <si>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</si>
  <si>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</si>
  <si>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</si>
  <si>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</si>
  <si>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</si>
  <si>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</si>
  <si>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</si>
  <si>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</si>
  <si>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</si>
  <si>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</si>
  <si>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</si>
  <si>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</si>
  <si>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</si>
  <si>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</si>
  <si>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</si>
  <si>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</si>
  <si>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</si>
  <si>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</si>
  <si>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</si>
  <si>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</si>
  <si>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</si>
  <si>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</si>
  <si>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</si>
  <si>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</si>
  <si>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</si>
  <si>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</si>
  <si>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</si>
  <si>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</si>
  <si>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</si>
  <si>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</si>
  <si>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</si>
  <si>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</si>
  <si>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</si>
  <si>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</si>
  <si>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</si>
  <si>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</si>
  <si>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</si>
  <si>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</si>
  <si>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</si>
  <si>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</si>
  <si>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</si>
  <si>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</si>
  <si>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</si>
  <si>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</si>
  <si>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</si>
  <si>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</si>
  <si>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</si>
  <si>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</si>
  <si>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</si>
  <si>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</si>
  <si>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</si>
  <si>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</si>
  <si>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</si>
  <si>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</si>
  <si>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</si>
  <si>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</si>
  <si>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</si>
  <si>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</si>
  <si>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</si>
  <si>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</si>
  <si>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</si>
  <si>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</si>
  <si>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</si>
  <si>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</si>
  <si>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</si>
  <si>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</si>
  <si>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</si>
  <si>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</si>
  <si>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</si>
  <si>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</si>
  <si>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</si>
  <si>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</si>
  <si>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</si>
  <si>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</si>
  <si>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</si>
  <si>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</si>
  <si>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</si>
  <si>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</si>
  <si>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</si>
  <si>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</si>
  <si>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</si>
  <si>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</si>
  <si>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</si>
  <si>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</si>
  <si>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</si>
  <si>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</si>
  <si>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</si>
  <si>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</si>
  <si>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</si>
  <si>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</si>
  <si>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</si>
  <si>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</si>
  <si>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</si>
  <si>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</si>
  <si>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</si>
  <si>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</si>
  <si>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</si>
  <si>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</si>
  <si>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</si>
  <si>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</si>
  <si>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</si>
  <si>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</si>
  <si>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</si>
  <si>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</si>
  <si>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</si>
  <si>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</si>
  <si>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</si>
  <si>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</si>
  <si>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</si>
  <si>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</si>
  <si>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</si>
  <si>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</si>
  <si>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</si>
  <si>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</si>
  <si>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</si>
  <si>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</si>
  <si>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</si>
  <si>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</si>
  <si>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</si>
  <si>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</si>
  <si>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</si>
  <si>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</si>
  <si>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</si>
  <si>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</si>
  <si>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</si>
  <si>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</si>
  <si>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</si>
  <si>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</si>
  <si>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</si>
  <si>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</si>
  <si>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</si>
  <si>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</si>
  <si>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</si>
  <si>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</si>
  <si>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</si>
  <si>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</si>
  <si>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</si>
  <si>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</si>
  <si>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</si>
  <si>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</si>
  <si>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</si>
  <si>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</si>
  <si>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</si>
  <si>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</si>
  <si>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</si>
  <si>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</si>
  <si>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</si>
  <si>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</si>
  <si>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</si>
  <si>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</si>
  <si>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</si>
  <si>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</si>
  <si>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</si>
  <si>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</si>
  <si>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</si>
  <si>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</si>
  <si>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</si>
  <si>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</si>
  <si>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</si>
  <si>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</si>
  <si>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</si>
  <si>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</si>
  <si>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</si>
  <si>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</si>
  <si>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</si>
  <si>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</si>
  <si>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</si>
  <si>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</si>
  <si>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</si>
  <si>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</si>
  <si>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</si>
  <si>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</si>
  <si>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</si>
  <si>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</si>
  <si>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</si>
  <si>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</si>
  <si>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</si>
  <si>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</si>
  <si>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</si>
  <si>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</si>
  <si>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</si>
  <si>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</si>
  <si>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</si>
  <si>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</si>
  <si>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</si>
  <si>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</si>
  <si>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</si>
  <si>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</si>
  <si>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</si>
  <si>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</si>
  <si>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</si>
  <si>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</si>
  <si>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</si>
  <si>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</si>
  <si>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</si>
  <si>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</si>
  <si>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</si>
  <si>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</si>
  <si>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</si>
  <si>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</si>
  <si>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</si>
  <si>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</si>
  <si>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</si>
  <si>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</si>
  <si>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</si>
  <si>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</si>
  <si>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</si>
  <si>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</si>
  <si>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</si>
  <si>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</si>
  <si>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</si>
  <si>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</si>
  <si>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</si>
  <si>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</si>
  <si>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</si>
  <si>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</si>
  <si>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</si>
  <si>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</si>
  <si>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</si>
  <si>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</si>
  <si>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</si>
  <si>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</si>
  <si>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</si>
  <si>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</si>
  <si>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</si>
  <si>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</si>
  <si>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</si>
  <si>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</si>
  <si>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</si>
  <si>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</si>
  <si>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</si>
  <si>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</si>
  <si>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</si>
  <si>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</si>
  <si>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</si>
  <si>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</si>
  <si>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</si>
  <si>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</si>
  <si>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</si>
  <si>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</si>
  <si>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</si>
  <si>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</si>
  <si>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</si>
  <si>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</si>
  <si>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</si>
  <si>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</si>
  <si>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</si>
  <si>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</si>
  <si>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</si>
  <si>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</si>
  <si>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</si>
  <si>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</si>
  <si>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</si>
  <si>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</si>
  <si>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</si>
  <si>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</si>
  <si>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</si>
  <si>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</si>
  <si>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</si>
  <si>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</si>
  <si>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</si>
  <si>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</si>
  <si>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</si>
  <si>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</si>
  <si>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</si>
  <si>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</si>
  <si>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</si>
  <si>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</si>
  <si>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</si>
  <si>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</si>
  <si>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</si>
  <si>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</si>
  <si>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</si>
  <si>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</si>
  <si>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</si>
  <si>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</si>
  <si>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</si>
  <si>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</si>
  <si>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</si>
  <si>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</si>
  <si>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</si>
  <si>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</si>
  <si>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</si>
  <si>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</si>
  <si>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</si>
  <si>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</si>
  <si>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</si>
  <si>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</si>
  <si>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</si>
  <si>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</si>
  <si>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</si>
  <si>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</si>
  <si>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</si>
  <si>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</si>
  <si>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</si>
  <si>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</si>
  <si>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</si>
  <si>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</si>
  <si>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</si>
  <si>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</si>
  <si>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</si>
  <si>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</si>
  <si>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</si>
  <si>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</si>
  <si>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</si>
  <si>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</si>
  <si>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</si>
  <si>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</si>
  <si>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</si>
  <si>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</si>
  <si>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</si>
  <si>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</si>
  <si>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</si>
  <si>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</si>
  <si>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</si>
  <si>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</si>
  <si>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</si>
  <si>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</si>
  <si>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</si>
  <si>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</si>
  <si>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</si>
  <si>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</si>
  <si>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</si>
  <si>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</si>
  <si>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</si>
  <si>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</si>
  <si>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</si>
  <si>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</si>
  <si>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</si>
  <si>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</si>
  <si>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</si>
  <si>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</si>
  <si>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</si>
  <si>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</si>
  <si>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</si>
  <si>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</si>
  <si>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</si>
  <si>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</si>
  <si>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</si>
  <si>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</si>
  <si>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</si>
  <si>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</si>
  <si>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</si>
  <si>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</si>
  <si>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</si>
  <si>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</si>
  <si>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</si>
  <si>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</si>
  <si>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</si>
  <si>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</si>
  <si>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</si>
  <si>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</si>
  <si>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</si>
  <si>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</si>
  <si>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</si>
  <si>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</si>
  <si>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</si>
  <si>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</si>
  <si>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</si>
  <si>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</si>
  <si>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</si>
  <si>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</si>
  <si>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</si>
  <si>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</si>
  <si>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</si>
  <si>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</si>
  <si>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</si>
  <si>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</si>
  <si>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</si>
  <si>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</si>
  <si>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</si>
  <si>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</si>
  <si>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</si>
  <si>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</si>
  <si>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</si>
  <si>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</si>
  <si>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</si>
  <si>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</si>
  <si>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</si>
  <si>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</si>
  <si>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</si>
  <si>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</si>
  <si>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</si>
  <si>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</si>
  <si>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</si>
  <si>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</si>
  <si>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</si>
  <si>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</si>
  <si>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</si>
  <si>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</si>
  <si>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</si>
  <si>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</si>
  <si>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</si>
  <si>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</si>
  <si>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</si>
  <si>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</si>
  <si>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</si>
  <si>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</si>
  <si>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</si>
  <si>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</si>
  <si>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</si>
  <si>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</si>
  <si>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</si>
  <si>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</si>
  <si>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</si>
  <si>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</si>
  <si>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</si>
  <si>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</si>
  <si>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</si>
  <si>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</si>
  <si>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</si>
  <si>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</si>
  <si>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</si>
  <si>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</si>
  <si>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</si>
  <si>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</si>
  <si>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</si>
  <si>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</si>
  <si>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</si>
  <si>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</si>
  <si>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</si>
  <si>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</si>
  <si>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</si>
  <si>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</si>
  <si>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</si>
  <si>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</si>
  <si>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</si>
  <si>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</si>
  <si>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</si>
  <si>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</si>
  <si>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</si>
  <si>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</si>
  <si>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</si>
  <si>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</si>
  <si>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</si>
  <si>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</si>
  <si>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</si>
  <si>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</si>
  <si>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</si>
  <si>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</si>
  <si>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</si>
  <si>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</si>
  <si>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</si>
  <si>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</si>
  <si>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</si>
  <si>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</si>
  <si>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</si>
  <si>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</si>
  <si>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</si>
  <si>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</si>
  <si>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</si>
  <si>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</si>
  <si>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</si>
  <si>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</si>
  <si>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</si>
  <si>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</si>
  <si>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</si>
  <si>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</si>
  <si>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</si>
  <si>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</si>
  <si>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</si>
  <si>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</si>
  <si>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</si>
  <si>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</si>
  <si>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</si>
  <si>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</si>
  <si>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</si>
  <si>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</si>
  <si>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</si>
  <si>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</si>
  <si>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</si>
  <si>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</si>
  <si>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</si>
  <si>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</si>
  <si>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</si>
  <si>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</si>
  <si>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</si>
  <si>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</si>
  <si>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</si>
  <si>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</si>
  <si>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</si>
  <si>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</si>
  <si>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</si>
  <si>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</si>
  <si>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</si>
  <si>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</si>
  <si>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</si>
  <si>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</si>
  <si>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</si>
  <si>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</si>
  <si>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</si>
  <si>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</si>
  <si>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</si>
  <si>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</si>
  <si>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</si>
  <si>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</si>
  <si>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</si>
  <si>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</si>
  <si>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</si>
  <si>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</si>
  <si>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</si>
  <si>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</si>
  <si>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</si>
  <si>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</si>
  <si>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</si>
  <si>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</si>
  <si>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</si>
  <si>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</si>
  <si>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</si>
  <si>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</si>
  <si>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</si>
  <si>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</si>
  <si>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</si>
  <si>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</si>
  <si>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</si>
  <si>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</si>
  <si>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</si>
  <si>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</si>
  <si>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</si>
  <si>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</si>
  <si>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</si>
  <si>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</si>
  <si>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</si>
  <si>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</si>
  <si>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</si>
  <si>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</si>
  <si>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</si>
  <si>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</si>
  <si>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</si>
  <si>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</si>
  <si>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</si>
  <si>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</si>
  <si>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</si>
  <si>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</si>
  <si>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</si>
  <si>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</si>
  <si>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</si>
  <si>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</si>
  <si>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</si>
  <si>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</si>
  <si>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</si>
  <si>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</si>
  <si>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</si>
  <si>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</si>
  <si>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</si>
  <si>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</si>
  <si>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</si>
  <si>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</si>
  <si>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</si>
  <si>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</si>
  <si>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</si>
  <si>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</si>
  <si>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</si>
  <si>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</si>
  <si>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</si>
  <si>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</si>
  <si>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</si>
  <si>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</si>
  <si>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</si>
  <si>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</si>
  <si>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</si>
  <si>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</si>
  <si>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</si>
  <si>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</si>
  <si>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</si>
  <si>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</si>
  <si>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</si>
  <si>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</si>
  <si>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</si>
  <si>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</si>
  <si>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</si>
  <si>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</si>
  <si>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</si>
  <si>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</si>
  <si>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</si>
  <si>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</si>
  <si>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</si>
  <si>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</si>
  <si>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</si>
  <si>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</si>
  <si>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</si>
  <si>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</si>
  <si>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</si>
  <si>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</si>
  <si>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</si>
  <si>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</si>
  <si>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</si>
  <si>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</si>
  <si>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</si>
  <si>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</si>
  <si>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</si>
  <si>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</si>
  <si>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</si>
  <si>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</si>
  <si>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</si>
  <si>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</si>
  <si>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</si>
  <si>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</si>
  <si>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</si>
  <si>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</si>
  <si>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</si>
  <si>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</si>
  <si>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</si>
  <si>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</si>
  <si>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</si>
  <si>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</si>
  <si>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</si>
  <si>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</si>
  <si>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</si>
  <si>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</si>
  <si>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</si>
  <si>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</si>
  <si>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</si>
  <si>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</si>
  <si>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</si>
  <si>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</si>
  <si>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</si>
  <si>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</si>
  <si>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</si>
  <si>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</si>
  <si>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</si>
  <si>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</si>
  <si>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</si>
  <si>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</si>
  <si>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</si>
  <si>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</si>
  <si>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</si>
  <si>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</si>
  <si>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</si>
  <si>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</si>
  <si>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</si>
  <si>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</si>
  <si>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</si>
  <si>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</si>
  <si>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</si>
  <si>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</si>
  <si>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</si>
  <si>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</si>
  <si>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</si>
  <si>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</si>
  <si>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</si>
  <si>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</si>
  <si>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</si>
  <si>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</si>
  <si>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</si>
  <si>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</si>
  <si>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</si>
  <si>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</si>
  <si>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</si>
  <si>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</si>
  <si>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</si>
  <si>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</si>
  <si>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</si>
  <si>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</si>
  <si>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</si>
  <si>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</si>
  <si>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</si>
  <si>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</si>
  <si>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</si>
  <si>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</si>
  <si>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</si>
  <si>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</si>
  <si>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</si>
  <si>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</si>
  <si>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</si>
  <si>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</si>
  <si>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</si>
  <si>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</si>
  <si>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</si>
  <si>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</si>
  <si>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</si>
  <si>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</si>
  <si>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</si>
  <si>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</si>
  <si>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</si>
  <si>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</si>
  <si>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</si>
  <si>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</si>
  <si>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</si>
  <si>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</si>
  <si>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</si>
  <si>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</si>
  <si>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</si>
  <si>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</si>
  <si>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</si>
  <si>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</si>
  <si>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</si>
  <si>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</si>
  <si>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</si>
  <si>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</si>
  <si>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</si>
  <si>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</si>
  <si>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</si>
  <si>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</si>
  <si>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</si>
  <si>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</si>
  <si>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</si>
  <si>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</si>
  <si>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</si>
  <si>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</si>
  <si>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</si>
  <si>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</si>
  <si>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</si>
  <si>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</si>
  <si>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</si>
  <si>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</si>
  <si>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</si>
  <si>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</si>
  <si>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</si>
  <si>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</si>
  <si>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</si>
  <si>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</si>
  <si>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</si>
  <si>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</si>
  <si>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</si>
  <si>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</si>
  <si>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</si>
  <si>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</si>
  <si>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</si>
  <si>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</si>
  <si>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</si>
  <si>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</si>
  <si>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</si>
  <si>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</si>
  <si>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</si>
  <si>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</si>
  <si>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</si>
  <si>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</si>
  <si>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</si>
  <si>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</si>
  <si>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</si>
  <si>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</si>
  <si>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</si>
  <si>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</si>
  <si>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</si>
  <si>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</si>
  <si>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</si>
  <si>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</si>
  <si>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</si>
  <si>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</si>
  <si>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</si>
  <si>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</si>
  <si>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</si>
  <si>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</si>
  <si>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</si>
  <si>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</si>
  <si>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</si>
  <si>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</si>
  <si>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</si>
  <si>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</si>
  <si>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</si>
  <si>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</si>
  <si>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</si>
  <si>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</si>
  <si>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</si>
  <si>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</si>
  <si>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</si>
  <si>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</si>
  <si>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</si>
  <si>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</si>
  <si>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</si>
  <si>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</si>
  <si>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</si>
  <si>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</si>
  <si>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</si>
  <si>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</si>
  <si>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</si>
  <si>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</si>
  <si>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</si>
  <si>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</si>
  <si>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</si>
  <si>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</si>
  <si>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</si>
  <si>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</si>
  <si>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</si>
  <si>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</si>
  <si>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</si>
  <si>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</si>
  <si>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</si>
  <si>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</si>
  <si>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</si>
  <si>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</si>
  <si>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</si>
  <si>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</si>
  <si>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</si>
  <si>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</si>
  <si>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</si>
  <si>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</si>
  <si>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</si>
  <si>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</si>
  <si>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</si>
  <si>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</si>
  <si>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</si>
  <si>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</si>
  <si>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</si>
  <si>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</si>
  <si>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</si>
  <si>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</si>
  <si>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</si>
  <si>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</si>
  <si>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</si>
  <si>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</si>
  <si>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</si>
  <si>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</si>
  <si>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</si>
  <si>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</si>
  <si>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</si>
  <si>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</si>
  <si>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</si>
  <si>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</si>
  <si>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</si>
  <si>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</si>
  <si>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</si>
  <si>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</si>
  <si>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</si>
  <si>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</si>
  <si>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</si>
  <si>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</si>
  <si>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</si>
  <si>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</si>
  <si>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</si>
  <si>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</si>
  <si>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</si>
  <si>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</si>
  <si>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</si>
  <si>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</si>
  <si>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</si>
  <si>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</si>
  <si>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</si>
  <si>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</si>
  <si>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</si>
  <si>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</si>
  <si>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</si>
  <si>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</si>
  <si>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</si>
  <si>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</si>
  <si>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</si>
  <si>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</si>
  <si>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</si>
  <si>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</si>
  <si>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</si>
  <si>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</si>
  <si>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</si>
  <si>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</si>
  <si>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</si>
  <si>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</si>
  <si>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</si>
  <si>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</si>
  <si>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</si>
  <si>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</si>
  <si>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</si>
  <si>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</si>
  <si>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</si>
  <si>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</si>
  <si>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</si>
  <si>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</si>
  <si>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</si>
  <si>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</si>
  <si>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</si>
  <si>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</si>
  <si>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</si>
  <si>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</si>
  <si>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</si>
  <si>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</si>
  <si>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</si>
  <si>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</si>
  <si>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</si>
  <si>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</si>
  <si>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</si>
  <si>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</si>
  <si>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</si>
  <si>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</si>
  <si>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</si>
  <si>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</si>
  <si>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</si>
  <si>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</si>
  <si>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</si>
  <si>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</si>
  <si>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</si>
  <si>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</si>
  <si>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</si>
  <si>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</si>
  <si>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</si>
  <si>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</si>
  <si>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</si>
  <si>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</si>
  <si>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</si>
  <si>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</si>
  <si>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</si>
  <si>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</si>
  <si>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</si>
  <si>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</si>
  <si>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</si>
  <si>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</si>
  <si>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</si>
  <si>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</si>
  <si>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</si>
  <si>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</si>
  <si>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</si>
  <si>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</si>
  <si>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</si>
  <si>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</si>
  <si>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</si>
  <si>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</si>
  <si>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</si>
  <si>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</si>
  <si>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</si>
  <si>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</si>
  <si>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</si>
  <si>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</si>
  <si>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</si>
  <si>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</si>
  <si>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</si>
  <si>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</si>
  <si>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</si>
  <si>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</si>
  <si>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</si>
  <si>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</si>
  <si>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</si>
  <si>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</si>
  <si>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</si>
  <si>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</si>
  <si>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</si>
  <si>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</si>
  <si>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</si>
  <si>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</si>
  <si>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</si>
  <si>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</si>
  <si>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</si>
  <si>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</si>
  <si>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</si>
  <si>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</si>
  <si>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</si>
  <si>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</si>
  <si>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</si>
  <si>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</si>
  <si>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</si>
  <si>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</si>
  <si>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</si>
  <si>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</si>
  <si>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</si>
  <si>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</si>
  <si>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</si>
  <si>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</si>
  <si>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</si>
  <si>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</si>
  <si>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</si>
  <si>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</si>
  <si>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</si>
  <si>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</si>
  <si>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</si>
  <si>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</si>
  <si>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</si>
  <si>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</si>
  <si>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</si>
  <si>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</si>
  <si>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</si>
  <si>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</si>
  <si>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</si>
  <si>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</si>
  <si>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</si>
  <si>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</si>
  <si>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</si>
  <si>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</si>
  <si>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</si>
  <si>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</si>
  <si>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</si>
  <si>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</si>
  <si>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</si>
  <si>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</si>
  <si>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</si>
  <si>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</si>
  <si>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</si>
  <si>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</si>
  <si>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</si>
  <si>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</si>
  <si>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</si>
  <si>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</si>
  <si>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</si>
  <si>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</si>
  <si>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</si>
  <si>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</si>
  <si>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</si>
  <si>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</si>
  <si>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</si>
  <si>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</si>
  <si>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</si>
  <si>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</si>
  <si>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</si>
  <si>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</si>
  <si>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</si>
  <si>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</si>
  <si>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</si>
  <si>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</si>
  <si>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</si>
  <si>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</si>
  <si>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</si>
  <si>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</si>
  <si>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</si>
  <si>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</si>
  <si>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</si>
  <si>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</si>
  <si>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</si>
  <si>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</si>
  <si>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</si>
  <si>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</si>
  <si>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</si>
  <si>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</si>
  <si>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</si>
  <si>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</si>
  <si>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</si>
  <si>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</si>
  <si>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</si>
  <si>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</si>
  <si>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</si>
  <si>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</si>
  <si>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</si>
  <si>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</si>
  <si>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</si>
  <si>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</si>
  <si>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</si>
  <si>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</si>
  <si>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</si>
  <si>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</si>
  <si>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</si>
  <si>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</si>
  <si>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</si>
  <si>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</si>
  <si>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</si>
  <si>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</si>
  <si>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</si>
  <si>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</si>
  <si>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</si>
  <si>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</si>
  <si>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</si>
  <si>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</si>
  <si>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</si>
  <si>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</si>
  <si>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</si>
  <si>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</si>
  <si>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</si>
  <si>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</si>
  <si>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</si>
  <si>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</si>
  <si>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</si>
  <si>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</si>
  <si>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</si>
  <si>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</si>
  <si>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</si>
  <si>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</si>
  <si>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</si>
  <si>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</si>
  <si>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</si>
  <si>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</si>
  <si>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</si>
  <si>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</si>
  <si>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</si>
  <si>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</si>
  <si>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</si>
  <si>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</si>
  <si>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</si>
  <si>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</si>
  <si>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</si>
  <si>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</si>
  <si>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</si>
  <si>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</si>
  <si>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</si>
  <si>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</si>
  <si>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</si>
  <si>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</si>
  <si>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</si>
  <si>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</si>
  <si>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</si>
  <si>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</si>
  <si>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</si>
  <si>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</si>
  <si>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</si>
  <si>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</si>
  <si>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</si>
  <si>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</si>
  <si>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</si>
  <si>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</si>
  <si>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</si>
  <si>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</si>
  <si>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</si>
  <si>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</si>
  <si>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</si>
  <si>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</si>
  <si>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</si>
  <si>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</si>
  <si>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</si>
  <si>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</si>
  <si>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</si>
  <si>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</si>
  <si>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</si>
  <si>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</si>
  <si>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</si>
  <si>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</si>
  <si>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</si>
  <si>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</si>
  <si>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</si>
  <si>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</si>
  <si>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</si>
  <si>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</si>
  <si>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</si>
  <si>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</si>
  <si>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</si>
  <si>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</si>
  <si>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</si>
  <si>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</si>
  <si>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</si>
  <si>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</si>
  <si>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</si>
  <si>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</si>
  <si>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</si>
  <si>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</si>
  <si>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</si>
  <si>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</si>
  <si>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</si>
  <si>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</si>
  <si>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</si>
  <si>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</si>
  <si>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</si>
  <si>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</si>
  <si>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</si>
  <si>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</si>
  <si>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</si>
  <si>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</si>
  <si>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</si>
  <si>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</si>
  <si>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</si>
  <si>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</si>
  <si>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</si>
  <si>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</si>
  <si>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</si>
  <si>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</si>
  <si>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</si>
  <si>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</si>
  <si>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</si>
  <si>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</si>
  <si>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</si>
  <si>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</si>
  <si>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</si>
  <si>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</si>
  <si>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</si>
  <si>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</si>
  <si>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</si>
  <si>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</si>
  <si>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</si>
  <si>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</si>
  <si>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</si>
  <si>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</si>
  <si>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</si>
  <si>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</si>
  <si>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</si>
  <si>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</si>
  <si>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</si>
  <si>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</si>
  <si>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</si>
  <si>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</si>
  <si>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</si>
  <si>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</si>
  <si>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</si>
  <si>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</si>
  <si>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</si>
  <si>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</si>
  <si>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</si>
  <si>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</si>
  <si>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</si>
  <si>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</si>
  <si>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</si>
  <si>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</si>
  <si>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</si>
  <si>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</si>
  <si>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</si>
  <si>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</si>
  <si>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</si>
  <si>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</si>
  <si>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</si>
  <si>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</si>
  <si>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</si>
  <si>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</si>
  <si>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</si>
  <si>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</si>
  <si>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</si>
  <si>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</si>
  <si>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</si>
  <si>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</si>
  <si>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</si>
  <si>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</si>
  <si>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</si>
  <si>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</si>
  <si>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</si>
  <si>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</si>
  <si>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</si>
  <si>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</si>
  <si>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</si>
  <si>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</si>
  <si>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</si>
  <si>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</si>
  <si>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</si>
  <si>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</si>
  <si>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</si>
  <si>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</si>
  <si>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</si>
  <si>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</si>
  <si>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</si>
  <si>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</si>
  <si>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</si>
  <si>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</si>
  <si>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</si>
  <si>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</si>
  <si>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</si>
  <si>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</si>
  <si>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</si>
  <si>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</si>
  <si>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</si>
  <si>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</si>
  <si>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</si>
  <si>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</si>
  <si>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</si>
  <si>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</si>
  <si>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</si>
  <si>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</si>
  <si>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</si>
  <si>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</si>
  <si>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</si>
  <si>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</si>
  <si>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</si>
  <si>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</si>
  <si>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</si>
  <si>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</si>
  <si>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</si>
  <si>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</si>
  <si>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</si>
  <si>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</si>
  <si>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</si>
  <si>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</si>
  <si>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</si>
  <si>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</si>
  <si>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</si>
  <si>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</si>
  <si>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</si>
  <si>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</si>
  <si>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</si>
  <si>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</si>
  <si>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</si>
  <si>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</si>
  <si>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</si>
  <si>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</si>
  <si>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</si>
  <si>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</si>
  <si>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</si>
  <si>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</si>
  <si>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</si>
  <si>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</si>
  <si>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</si>
  <si>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</si>
  <si>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</si>
  <si>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</si>
  <si>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</si>
  <si>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</si>
  <si>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</si>
  <si>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</si>
  <si>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</si>
  <si>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</si>
  <si>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</si>
  <si>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</si>
  <si>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</si>
  <si>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</si>
  <si>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</si>
  <si>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</si>
  <si>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</si>
  <si>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</si>
  <si>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</si>
  <si>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</si>
  <si>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</si>
  <si>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</si>
  <si>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</si>
  <si>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</si>
  <si>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</si>
  <si>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</si>
  <si>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</si>
  <si>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</si>
  <si>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</si>
  <si>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</si>
  <si>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</si>
  <si>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</si>
  <si>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</si>
  <si>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</si>
  <si>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</si>
  <si>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</si>
  <si>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</si>
  <si>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</si>
  <si>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</si>
  <si>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</si>
  <si>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</si>
  <si>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</si>
  <si>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</si>
  <si>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</si>
  <si>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</si>
  <si>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</si>
  <si>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</si>
  <si>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</si>
  <si>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</si>
  <si>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</si>
  <si>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</si>
  <si>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</si>
  <si>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</si>
  <si>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</si>
  <si>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</si>
  <si>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</si>
  <si>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</si>
  <si>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</si>
  <si>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</si>
  <si>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</si>
  <si>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</si>
  <si>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</si>
  <si>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</si>
  <si>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</si>
  <si>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</si>
  <si>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</si>
  <si>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</si>
  <si>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</si>
  <si>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</si>
  <si>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</si>
  <si>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</si>
  <si>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</si>
  <si>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</si>
  <si>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</si>
  <si>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</si>
  <si>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</si>
  <si>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</si>
  <si>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</si>
  <si>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</si>
  <si>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</si>
  <si>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</si>
  <si>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</si>
  <si>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</si>
  <si>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</si>
  <si>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</si>
  <si>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</si>
  <si>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</si>
  <si>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</si>
  <si>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</si>
  <si>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</si>
  <si>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</si>
  <si>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</si>
  <si>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</si>
  <si>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</si>
  <si>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</si>
  <si>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</si>
  <si>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</si>
  <si>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</si>
  <si>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</si>
  <si>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</si>
  <si>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</si>
  <si>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</si>
  <si>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</si>
  <si>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</si>
  <si>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</si>
  <si>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</si>
  <si>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</si>
  <si>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</si>
  <si>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</si>
  <si>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</si>
  <si>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</si>
  <si>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</si>
  <si>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</si>
  <si>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</si>
  <si>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</si>
  <si>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</si>
  <si>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</si>
  <si>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</si>
  <si>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</si>
  <si>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</si>
  <si>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</si>
  <si>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</si>
  <si>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</si>
  <si>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</si>
  <si>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</si>
  <si>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</si>
  <si>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</si>
  <si>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</si>
  <si>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</si>
  <si>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</si>
  <si>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</si>
  <si>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</si>
  <si>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</si>
  <si>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</si>
  <si>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</si>
  <si>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</si>
  <si>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</si>
  <si>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</si>
  <si>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</si>
  <si>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</si>
  <si>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</si>
  <si>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</si>
  <si>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</si>
  <si>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</si>
  <si>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</si>
  <si>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</si>
  <si>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</si>
  <si>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</si>
  <si>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</si>
  <si>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</si>
  <si>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</si>
  <si>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</si>
  <si>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</si>
  <si>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</si>
  <si>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</si>
  <si>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</si>
  <si>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</si>
  <si>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</si>
  <si>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</si>
  <si>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</si>
  <si>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</si>
  <si>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</si>
  <si>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</si>
  <si>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</si>
  <si>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</si>
  <si>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</si>
  <si>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</si>
  <si>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</si>
  <si>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</si>
  <si>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</si>
  <si>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</si>
  <si>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</si>
  <si>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</si>
  <si>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</si>
  <si>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</si>
  <si>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</si>
  <si>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</si>
  <si>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</si>
  <si>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</si>
  <si>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</si>
  <si>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</si>
  <si>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</si>
  <si>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</si>
  <si>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</si>
  <si>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</si>
  <si>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</si>
  <si>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</si>
  <si>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</si>
  <si>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</si>
  <si>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</si>
  <si>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</si>
  <si>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</si>
  <si>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</si>
  <si>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</si>
  <si>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</si>
  <si>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</si>
  <si>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</si>
  <si>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</si>
  <si>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</si>
  <si>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</si>
  <si>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</si>
  <si>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</si>
  <si>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</si>
  <si>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</si>
  <si>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</si>
  <si>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</si>
  <si>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</si>
  <si>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</si>
  <si>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</si>
  <si>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</si>
  <si>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</si>
  <si>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</si>
  <si>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</si>
  <si>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</si>
  <si>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</si>
  <si>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</si>
  <si>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</si>
  <si>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</si>
  <si>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</si>
  <si>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</si>
  <si>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</si>
  <si>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</si>
  <si>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</si>
  <si>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</si>
  <si>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</si>
  <si>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</si>
  <si>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</si>
  <si>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</si>
  <si>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</si>
  <si>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</si>
  <si>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</si>
  <si>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</si>
  <si>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</si>
  <si>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</si>
  <si>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</si>
  <si>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</si>
  <si>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</si>
  <si>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</si>
  <si>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</si>
  <si>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</si>
  <si>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</si>
  <si>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</si>
  <si>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</si>
  <si>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</si>
  <si>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</si>
  <si>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</si>
  <si>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</si>
  <si>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</si>
  <si>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</si>
  <si>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</si>
  <si>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</si>
  <si>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</si>
  <si>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</si>
  <si>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</si>
  <si>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</si>
  <si>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</si>
  <si>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</si>
  <si>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</si>
  <si>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</si>
  <si>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</si>
  <si>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</si>
  <si>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</si>
  <si>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</si>
  <si>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</si>
  <si>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</si>
  <si>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</si>
  <si>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</si>
  <si>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</si>
  <si>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</si>
  <si>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</si>
  <si>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</si>
  <si>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</si>
  <si>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</si>
  <si>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</si>
  <si>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</si>
  <si>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</si>
  <si>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</si>
  <si>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</si>
  <si>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</si>
  <si>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</si>
  <si>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</si>
  <si>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</si>
  <si>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</si>
  <si>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</si>
  <si>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</si>
  <si>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</si>
  <si>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</si>
  <si>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</si>
  <si>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</si>
  <si>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</si>
  <si>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</si>
  <si>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</si>
  <si>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</si>
  <si>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</si>
  <si>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</si>
  <si>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</si>
  <si>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</si>
  <si>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</si>
  <si>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</si>
  <si>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</si>
  <si>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</si>
  <si>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</si>
  <si>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</si>
  <si>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</si>
  <si>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</si>
  <si>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</si>
  <si>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</si>
  <si>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</si>
  <si>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</si>
  <si>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</si>
  <si>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</si>
  <si>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</si>
  <si>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</si>
  <si>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</si>
  <si>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</si>
  <si>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</si>
  <si>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</si>
  <si>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</si>
  <si>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</si>
  <si>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</si>
  <si>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</si>
  <si>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</si>
  <si>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</si>
  <si>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</si>
  <si>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</si>
  <si>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</si>
  <si>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</si>
  <si>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</si>
  <si>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</si>
  <si>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</si>
  <si>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</si>
  <si>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</si>
  <si>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</si>
  <si>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</si>
  <si>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</si>
  <si>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</si>
  <si>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</si>
  <si>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</si>
  <si>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</si>
  <si>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</si>
  <si>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</si>
  <si>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</si>
  <si>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</si>
  <si>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</si>
  <si>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</si>
  <si>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</si>
  <si>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</si>
  <si>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</si>
  <si>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</si>
  <si>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</si>
  <si>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</si>
  <si>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</si>
  <si>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</si>
  <si>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</si>
  <si>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</si>
  <si>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</si>
  <si>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</si>
  <si>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</si>
  <si>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</si>
  <si>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</si>
  <si>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</si>
  <si>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</si>
  <si>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</si>
  <si>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</si>
  <si>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</si>
  <si>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</si>
  <si>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</si>
  <si>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</si>
  <si>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</si>
  <si>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</si>
  <si>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</si>
  <si>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</si>
  <si>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</si>
  <si>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</si>
  <si>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</si>
  <si>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</si>
  <si>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</si>
  <si>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</si>
  <si>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</si>
  <si>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</si>
  <si>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</si>
  <si>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</si>
  <si>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</si>
  <si>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</si>
  <si>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</si>
  <si>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</si>
  <si>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</si>
  <si>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</si>
  <si>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</si>
  <si>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</si>
  <si>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</si>
  <si>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</si>
  <si>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</si>
  <si>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</si>
  <si>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</si>
  <si>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</si>
  <si>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</si>
  <si>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</si>
  <si>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</si>
  <si>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</si>
  <si>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</si>
  <si>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</si>
  <si>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</si>
  <si>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</si>
  <si>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</si>
  <si>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</si>
  <si>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</si>
  <si>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</si>
  <si>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</si>
  <si>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</si>
  <si>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</si>
  <si>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</si>
  <si>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</si>
  <si>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</si>
  <si>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</si>
  <si>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</si>
  <si>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</si>
  <si>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</si>
  <si>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</si>
  <si>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</si>
  <si>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</si>
  <si>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</si>
  <si>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</si>
  <si>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</si>
  <si>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</si>
  <si>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</si>
  <si>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</si>
  <si>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</si>
  <si>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</si>
  <si>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</si>
  <si>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</si>
  <si>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</si>
  <si>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</si>
  <si>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</si>
  <si>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</si>
  <si>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</si>
  <si>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</si>
  <si>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</si>
  <si>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</si>
  <si>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</si>
  <si>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</si>
  <si>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</si>
  <si>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</si>
  <si>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</si>
  <si>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</si>
  <si>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</si>
  <si>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</si>
  <si>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</si>
  <si>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</si>
  <si>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</si>
  <si>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</si>
  <si>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</si>
  <si>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</si>
  <si>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</si>
  <si>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</si>
  <si>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</si>
  <si>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</si>
  <si>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</si>
  <si>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</si>
  <si>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</si>
  <si>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</si>
  <si>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</si>
  <si>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</si>
  <si>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</si>
  <si>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</si>
  <si>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</si>
  <si>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</si>
  <si>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</si>
  <si>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</si>
  <si>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</si>
  <si>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</si>
  <si>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</si>
  <si>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</si>
  <si>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</si>
  <si>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</si>
  <si>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</si>
  <si>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</si>
  <si>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</si>
  <si>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</si>
  <si>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</si>
  <si>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</si>
  <si>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</si>
  <si>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</si>
  <si>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</si>
  <si>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</si>
  <si>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</si>
  <si>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</si>
  <si>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</si>
  <si>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</si>
  <si>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</si>
  <si>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</si>
  <si>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</si>
  <si>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</si>
  <si>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</si>
  <si>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</si>
  <si>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</si>
  <si>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</si>
  <si>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</si>
  <si>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</si>
  <si>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</si>
  <si>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</si>
  <si>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</si>
  <si>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</si>
  <si>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</si>
  <si>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</si>
  <si>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</si>
  <si>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</si>
  <si>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</si>
  <si>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</si>
  <si>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</si>
  <si>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</si>
  <si>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</si>
  <si>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</si>
  <si>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</si>
  <si>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</si>
  <si>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</si>
  <si>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</si>
  <si>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</si>
  <si>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</si>
  <si>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</si>
  <si>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</si>
  <si>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</si>
  <si>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</si>
  <si>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</si>
  <si>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</si>
  <si>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</si>
  <si>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</si>
  <si>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</si>
  <si>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</si>
  <si>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</si>
  <si>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</si>
  <si>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</si>
  <si>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</si>
  <si>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</si>
  <si>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</si>
  <si>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</si>
  <si>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</si>
  <si>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</si>
  <si>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</si>
  <si>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</si>
  <si>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</si>
  <si>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</si>
  <si>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</si>
  <si>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</si>
  <si>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</si>
  <si>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</si>
  <si>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</si>
  <si>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</si>
  <si>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</si>
  <si>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</si>
  <si>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</si>
  <si>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</si>
  <si>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</si>
  <si>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</si>
  <si>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</si>
  <si>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</si>
  <si>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</si>
  <si>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</si>
  <si>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</si>
  <si>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</si>
  <si>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</si>
  <si>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</si>
  <si>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</si>
  <si>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</si>
  <si>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</si>
  <si>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</si>
  <si>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</si>
  <si>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</si>
  <si>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</si>
  <si>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</si>
  <si>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</si>
  <si>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</si>
  <si>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</si>
  <si>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</si>
  <si>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</si>
  <si>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</si>
  <si>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</si>
  <si>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</si>
  <si>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</si>
  <si>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</si>
  <si>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</si>
  <si>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</si>
  <si>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</si>
  <si>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</si>
  <si>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</si>
  <si>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</si>
  <si>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</si>
  <si>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</si>
  <si>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</si>
  <si>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</si>
  <si>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</si>
  <si>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</si>
  <si>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</si>
  <si>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</si>
  <si>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</si>
  <si>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</si>
  <si>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</si>
  <si>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</si>
  <si>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</si>
  <si>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</si>
  <si>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</si>
  <si>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</si>
  <si>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</si>
  <si>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</si>
  <si>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</si>
  <si>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</si>
  <si>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</si>
  <si>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</si>
  <si>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</si>
  <si>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</si>
  <si>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</si>
  <si>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</si>
  <si>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</si>
  <si>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</si>
  <si>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</si>
  <si>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</si>
  <si>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</si>
  <si>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</si>
  <si>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</si>
  <si>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</si>
  <si>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</si>
  <si>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</si>
  <si>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</si>
  <si>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</si>
  <si>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</si>
  <si>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</si>
  <si>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</si>
  <si>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</si>
  <si>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</si>
  <si>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</si>
  <si>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</si>
  <si>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</si>
  <si>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</si>
  <si>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</si>
  <si>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</si>
  <si>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</si>
  <si>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</si>
  <si>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</si>
  <si>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</si>
  <si>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</si>
  <si>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</si>
  <si>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</si>
  <si>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</si>
  <si>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</si>
  <si>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</si>
  <si>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</si>
  <si>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</si>
  <si>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</si>
  <si>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</si>
  <si>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</si>
  <si>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</si>
  <si>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</si>
  <si>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</si>
  <si>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</si>
  <si>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</si>
  <si>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</si>
  <si>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</si>
  <si>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</si>
  <si>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</si>
  <si>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</si>
  <si>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</si>
  <si>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</si>
  <si>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</si>
  <si>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</si>
  <si>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</si>
  <si>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</si>
  <si>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</si>
  <si>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</si>
  <si>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</si>
  <si>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</si>
  <si>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</si>
  <si>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</si>
  <si>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</si>
  <si>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</si>
  <si>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</si>
  <si>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</si>
  <si>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</si>
  <si>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</si>
  <si>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</si>
  <si>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</si>
  <si>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</si>
  <si>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</si>
  <si>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</si>
  <si>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</si>
  <si>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</si>
  <si>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</si>
  <si>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</si>
  <si>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</si>
  <si>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</si>
  <si>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</si>
  <si>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</si>
  <si>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</si>
  <si>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</si>
  <si>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</si>
  <si>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</si>
  <si>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</si>
  <si>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</si>
  <si>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</si>
  <si>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</si>
  <si>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</si>
  <si>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</si>
  <si>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</si>
  <si>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</si>
  <si>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</si>
  <si>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</si>
  <si>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</si>
  <si>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</si>
  <si>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</si>
  <si>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</si>
  <si>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</si>
  <si>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</si>
  <si>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</si>
  <si>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</si>
  <si>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</si>
  <si>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</si>
  <si>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</si>
  <si>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</si>
  <si>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</si>
  <si>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</si>
  <si>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</si>
  <si>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</si>
  <si>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</si>
  <si>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</si>
  <si>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</si>
  <si>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</si>
  <si>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</si>
  <si>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</si>
  <si>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</si>
  <si>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</si>
  <si>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</si>
  <si>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</si>
  <si>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</si>
  <si>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</si>
  <si>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</si>
  <si>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</si>
  <si>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</si>
  <si>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</si>
  <si>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</si>
  <si>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</si>
  <si>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</si>
  <si>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</si>
  <si>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</si>
  <si>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</si>
  <si>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</si>
  <si>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</si>
  <si>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</si>
  <si>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</si>
  <si>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</si>
  <si>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</si>
  <si>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</si>
  <si>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</si>
  <si>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</si>
  <si>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</si>
  <si>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</si>
  <si>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</si>
  <si>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</si>
  <si>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</si>
  <si>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</si>
  <si>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</si>
  <si>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</si>
  <si>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</si>
  <si>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</si>
  <si>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</si>
  <si>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</si>
  <si>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</si>
  <si>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</si>
  <si>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</si>
  <si>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</si>
  <si>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</si>
  <si>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</si>
  <si>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</si>
  <si>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</si>
  <si>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</si>
  <si>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</si>
  <si>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</si>
  <si>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</si>
  <si>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</si>
  <si>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</si>
  <si>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</si>
  <si>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</si>
  <si>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</si>
  <si>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</si>
  <si>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</si>
  <si>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</si>
  <si>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</si>
  <si>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</si>
  <si>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</si>
  <si>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</si>
  <si>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</si>
  <si>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</si>
  <si>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</si>
  <si>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</si>
  <si>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</si>
  <si>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</si>
  <si>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</si>
  <si>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</si>
  <si>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</si>
  <si>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</si>
  <si>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</si>
  <si>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</si>
  <si>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</si>
  <si>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</si>
  <si>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</si>
  <si>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</si>
  <si>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</si>
  <si>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</si>
  <si>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</si>
  <si>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</si>
  <si>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</si>
  <si>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</si>
  <si>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</si>
  <si>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</si>
  <si>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</si>
  <si>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</si>
  <si>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</si>
  <si>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</si>
  <si>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</si>
  <si>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</si>
  <si>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</si>
  <si>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</si>
  <si>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</si>
  <si>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</si>
  <si>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</si>
  <si>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</si>
  <si>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</si>
  <si>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</si>
  <si>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</si>
  <si>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</si>
  <si>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</si>
  <si>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</si>
  <si>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</si>
  <si>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</si>
  <si>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</si>
  <si>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</si>
  <si>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</si>
  <si>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</si>
  <si>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</si>
  <si>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</si>
  <si>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</si>
  <si>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</si>
  <si>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</si>
  <si>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</si>
  <si>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</si>
  <si>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</si>
  <si>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</si>
  <si>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</si>
  <si>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</si>
  <si>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</si>
  <si>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</si>
  <si>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</si>
  <si>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</si>
  <si>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</si>
  <si>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</si>
  <si>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</si>
  <si>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</si>
  <si>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</si>
  <si>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</si>
  <si>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</si>
  <si>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</si>
  <si>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</si>
  <si>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</si>
  <si>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</si>
  <si>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</si>
  <si>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</si>
  <si>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</si>
  <si>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</si>
  <si>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</si>
  <si>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</si>
  <si>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</si>
  <si>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</si>
  <si>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</si>
  <si>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</si>
  <si>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</si>
  <si>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</si>
  <si>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</si>
  <si>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</si>
  <si>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</si>
  <si>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</si>
  <si>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</si>
  <si>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</si>
  <si>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</si>
  <si>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</si>
  <si>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</si>
  <si>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</si>
  <si>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</si>
  <si>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</si>
  <si>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</si>
  <si>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</si>
  <si>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</si>
  <si>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</si>
  <si>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</si>
  <si>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</si>
  <si>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</si>
  <si>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</si>
  <si>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</si>
  <si>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</si>
  <si>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</si>
  <si>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</si>
  <si>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</si>
  <si>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</si>
  <si>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</si>
  <si>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</si>
  <si>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</si>
  <si>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</si>
  <si>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</si>
  <si>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</si>
  <si>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</si>
  <si>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</si>
  <si>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</si>
  <si>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</si>
  <si>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</si>
  <si>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</si>
  <si>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</si>
  <si>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</si>
  <si>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</si>
  <si>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</si>
  <si>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</si>
  <si>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</si>
  <si>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</si>
  <si>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</si>
  <si>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</si>
  <si>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</si>
  <si>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</si>
  <si>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</si>
  <si>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</si>
  <si>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</si>
  <si>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</si>
  <si>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</si>
  <si>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</si>
  <si>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</si>
  <si>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</si>
  <si>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</si>
  <si>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</si>
  <si>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</si>
  <si>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</si>
  <si>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</si>
  <si>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</si>
  <si>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</si>
  <si>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</si>
  <si>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</si>
  <si>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</si>
  <si>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</si>
  <si>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</si>
  <si>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</si>
  <si>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</si>
  <si>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</si>
  <si>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</si>
  <si>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</si>
  <si>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</si>
  <si>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</si>
  <si>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</si>
  <si>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</si>
  <si>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</si>
  <si>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</si>
  <si>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</si>
  <si>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</si>
  <si>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</si>
  <si>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</si>
  <si>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</si>
  <si>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</si>
  <si>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</si>
  <si>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</si>
  <si>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</si>
  <si>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</si>
  <si>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</si>
  <si>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</si>
  <si>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</si>
  <si>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</si>
  <si>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</si>
  <si>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</si>
  <si>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</si>
  <si>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</si>
  <si>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</si>
  <si>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</si>
  <si>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</si>
  <si>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</si>
  <si>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</si>
  <si>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</si>
  <si>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</si>
  <si>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</si>
  <si>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</si>
  <si>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</si>
  <si>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</si>
  <si>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</si>
  <si>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</si>
  <si>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</si>
  <si>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</si>
  <si>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</si>
  <si>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</si>
  <si>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</si>
  <si>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</si>
  <si>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</si>
  <si>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</si>
  <si>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</si>
  <si>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</si>
  <si>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</si>
  <si>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</si>
  <si>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</si>
  <si>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</si>
  <si>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</si>
  <si>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</si>
  <si>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</si>
  <si>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</si>
  <si>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</si>
  <si>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</si>
  <si>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</si>
  <si>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</si>
  <si>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</si>
  <si>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</si>
  <si>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</si>
  <si>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</si>
  <si>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</si>
  <si>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</si>
  <si>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</si>
  <si>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</si>
  <si>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</si>
  <si>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</si>
  <si>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</si>
  <si>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</si>
  <si>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</si>
  <si>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</si>
  <si>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</si>
  <si>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</si>
  <si>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</si>
  <si>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</si>
  <si>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</si>
  <si>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</si>
  <si>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</si>
  <si>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</si>
  <si>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</si>
  <si>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</si>
  <si>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</si>
  <si>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</si>
  <si>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</si>
  <si>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</si>
  <si>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</si>
  <si>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</si>
  <si>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</si>
  <si>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</si>
  <si>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</si>
  <si>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</si>
  <si>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</si>
  <si>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</si>
  <si>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</si>
  <si>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</si>
  <si>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</si>
  <si>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</si>
  <si>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</si>
  <si>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</si>
  <si>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</si>
  <si>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</si>
  <si>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</si>
  <si>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</si>
  <si>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</si>
  <si>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</si>
  <si>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</si>
  <si>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</si>
  <si>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</si>
  <si>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</si>
  <si>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</si>
  <si>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</si>
  <si>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</si>
  <si>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</si>
  <si>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</si>
  <si>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</si>
  <si>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</si>
  <si>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</si>
  <si>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</si>
  <si>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</si>
  <si>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</si>
  <si>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</si>
  <si>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</si>
  <si>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</si>
  <si>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</si>
  <si>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</si>
  <si>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</si>
  <si>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</si>
  <si>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</si>
  <si>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</si>
  <si>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</si>
  <si>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</si>
  <si>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</si>
  <si>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</si>
  <si>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</si>
  <si>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</si>
  <si>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</si>
  <si>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</si>
  <si>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</si>
  <si>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</si>
  <si>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</si>
  <si>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</si>
  <si>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</si>
  <si>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</si>
  <si>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</si>
  <si>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</si>
  <si>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</si>
  <si>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</si>
  <si>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</si>
  <si>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</si>
  <si>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</si>
  <si>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</si>
  <si>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</si>
  <si>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</si>
  <si>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</si>
  <si>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</si>
  <si>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</si>
  <si>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</si>
  <si>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</si>
  <si>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</si>
  <si>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</si>
  <si>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</si>
  <si>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</si>
  <si>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</si>
  <si>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</si>
  <si>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</si>
  <si>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</si>
  <si>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</si>
  <si>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</si>
  <si>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</si>
  <si>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</si>
  <si>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</si>
  <si>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</si>
  <si>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</si>
  <si>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</si>
  <si>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</si>
  <si>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</si>
  <si>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</si>
  <si>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</si>
  <si>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</si>
  <si>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</si>
  <si>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</si>
  <si>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</si>
  <si>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</si>
  <si>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</si>
  <si>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</si>
  <si>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</si>
  <si>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</si>
  <si>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</si>
  <si>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</si>
  <si>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</si>
  <si>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</si>
  <si>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</si>
  <si>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</si>
  <si>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</si>
  <si>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</si>
  <si>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</si>
  <si>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</si>
  <si>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</si>
  <si>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</si>
  <si>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</si>
  <si>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</si>
  <si>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</si>
  <si>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</si>
  <si>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</si>
  <si>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</si>
  <si>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</si>
  <si>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</si>
  <si>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</si>
  <si>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</si>
  <si>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</si>
  <si>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</si>
  <si>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</si>
  <si>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</si>
  <si>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</si>
  <si>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</si>
  <si>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</si>
  <si>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</si>
  <si>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</si>
  <si>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</si>
  <si>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</si>
  <si>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</si>
  <si>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</si>
  <si>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</si>
  <si>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</si>
  <si>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</si>
  <si>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</si>
  <si>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</si>
  <si>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</si>
  <si>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</si>
  <si>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</si>
  <si>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</si>
  <si>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</si>
  <si>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</si>
  <si>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</si>
  <si>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</si>
  <si>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</si>
  <si>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</si>
  <si>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</si>
  <si>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</si>
  <si>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</si>
  <si>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</si>
  <si>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</si>
  <si>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</si>
  <si>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</si>
  <si>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</si>
  <si>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</si>
  <si>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</si>
  <si>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</si>
  <si>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</si>
  <si>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</si>
  <si>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</si>
  <si>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</si>
  <si>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</si>
  <si>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</si>
  <si>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</si>
  <si>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</si>
  <si>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</si>
  <si>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</si>
  <si>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</si>
  <si>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</si>
  <si>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</si>
  <si>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</si>
  <si>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</si>
  <si>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</si>
  <si>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</si>
  <si>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</si>
  <si>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</si>
  <si>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</si>
  <si>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</si>
  <si>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</si>
  <si>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</si>
  <si>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</si>
  <si>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</si>
  <si>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</si>
  <si>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</si>
  <si>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</si>
  <si>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</si>
  <si>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</si>
  <si>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</si>
  <si>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</si>
  <si>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</si>
  <si>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</si>
  <si>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</si>
  <si>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</si>
  <si>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</si>
  <si>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</si>
  <si>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</si>
  <si>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</si>
  <si>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</si>
  <si>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</si>
  <si>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</si>
  <si>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</si>
  <si>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</si>
  <si>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</si>
  <si>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</si>
  <si>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</si>
  <si>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</si>
  <si>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</si>
  <si>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</si>
  <si>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</si>
  <si>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</si>
  <si>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</si>
  <si>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</si>
  <si>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</si>
  <si>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</si>
  <si>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</si>
  <si>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</si>
  <si>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</si>
  <si>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</si>
  <si>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</si>
  <si>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</si>
  <si>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</si>
  <si>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</si>
  <si>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</si>
  <si>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</si>
  <si>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</si>
  <si>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</si>
  <si>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</si>
  <si>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</si>
  <si>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</si>
  <si>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</si>
  <si>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</si>
  <si>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</si>
  <si>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</si>
  <si>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</si>
  <si>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</si>
  <si>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</si>
  <si>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</si>
  <si>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</si>
  <si>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</si>
  <si>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</si>
  <si>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</si>
  <si>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</si>
  <si>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</si>
  <si>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</si>
  <si>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</si>
  <si>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</si>
  <si>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</si>
  <si>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</si>
  <si>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</si>
  <si>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</si>
  <si>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</si>
  <si>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</si>
  <si>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</si>
  <si>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</si>
  <si>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</si>
  <si>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</si>
  <si>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</si>
  <si>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</si>
  <si>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</si>
  <si>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</si>
  <si>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</si>
  <si>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</si>
  <si>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</si>
  <si>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</si>
  <si>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</si>
  <si>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</si>
  <si>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</si>
  <si>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</si>
  <si>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</si>
  <si>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</si>
  <si>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</si>
  <si>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</si>
  <si>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</si>
  <si>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</si>
  <si>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</si>
  <si>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</si>
  <si>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</si>
  <si>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</si>
  <si>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</si>
  <si>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</si>
  <si>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</si>
  <si>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</si>
  <si>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</si>
  <si>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</si>
  <si>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</si>
  <si>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</si>
  <si>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</si>
  <si>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</si>
  <si>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</si>
  <si>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</si>
  <si>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</si>
  <si>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</si>
  <si>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</si>
  <si>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</si>
  <si>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</si>
  <si>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</si>
  <si>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</si>
  <si>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</si>
  <si>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</si>
  <si>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</si>
  <si>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</si>
  <si>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</si>
  <si>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</si>
  <si>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</si>
  <si>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</si>
  <si>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</si>
  <si>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</si>
  <si>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</si>
  <si>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</si>
  <si>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</si>
  <si>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</si>
  <si>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</si>
  <si>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</si>
  <si>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</si>
  <si>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</si>
  <si>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</si>
  <si>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</si>
  <si>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</si>
  <si>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</si>
  <si>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</si>
  <si>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</si>
  <si>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</si>
  <si>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</si>
  <si>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</si>
  <si>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</si>
  <si>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</si>
  <si>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</si>
  <si>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</si>
  <si>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</si>
  <si>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</si>
  <si>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</si>
  <si>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</si>
  <si>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</si>
  <si>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</si>
  <si>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</si>
  <si>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</si>
  <si>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</si>
  <si>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</si>
  <si>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</si>
  <si>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</si>
  <si>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</si>
  <si>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</si>
  <si>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</si>
  <si>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</si>
  <si>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</si>
  <si>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</si>
  <si>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</si>
  <si>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</si>
  <si>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</si>
  <si>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</si>
  <si>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</si>
  <si>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</si>
  <si>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</si>
  <si>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</si>
  <si>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</si>
  <si>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</si>
  <si>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</si>
  <si>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</si>
  <si>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</si>
  <si>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</si>
  <si>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</si>
  <si>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</si>
  <si>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</si>
  <si>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</si>
  <si>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</si>
  <si>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</si>
  <si>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</si>
  <si>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</si>
  <si>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</si>
  <si>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</si>
  <si>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</si>
  <si>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</si>
  <si>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</si>
  <si>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</si>
  <si>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</si>
  <si>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</si>
  <si>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</si>
  <si>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</si>
  <si>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</si>
  <si>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</si>
  <si>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</si>
  <si>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</si>
  <si>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</si>
  <si>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</si>
  <si>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</si>
  <si>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</si>
  <si>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</si>
  <si>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</si>
  <si>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</si>
  <si>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</si>
  <si>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</si>
  <si>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</si>
  <si>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</si>
  <si>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</si>
  <si>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</si>
  <si>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</si>
  <si>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</si>
  <si>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</si>
  <si>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</si>
  <si>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</si>
  <si>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</si>
  <si>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</si>
  <si>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</si>
  <si>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</si>
  <si>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</si>
  <si>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</si>
  <si>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</si>
  <si>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</si>
  <si>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</si>
  <si>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</si>
  <si>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</si>
  <si>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</si>
  <si>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</si>
  <si>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</si>
  <si>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</si>
  <si>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</si>
  <si>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</si>
  <si>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</si>
  <si>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</si>
  <si>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</si>
  <si>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</si>
  <si>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</si>
  <si>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</si>
  <si>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</si>
  <si>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</si>
  <si>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</si>
  <si>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</si>
  <si>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</si>
  <si>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</si>
  <si>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</si>
  <si>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</si>
  <si>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</si>
  <si>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</si>
  <si>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</si>
  <si>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</si>
  <si>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</si>
  <si>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</si>
  <si>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</si>
  <si>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</si>
  <si>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</si>
  <si>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</si>
  <si>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</si>
  <si>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</si>
  <si>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</si>
  <si>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</si>
  <si>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</si>
  <si>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</si>
  <si>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</si>
  <si>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</si>
  <si>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</si>
  <si>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</si>
  <si>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</si>
  <si>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</si>
  <si>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</si>
  <si>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</si>
  <si>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</si>
  <si>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</si>
  <si>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</si>
  <si>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</si>
  <si>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</si>
  <si>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</si>
  <si>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</si>
  <si>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</si>
  <si>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</si>
  <si>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</si>
  <si>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</si>
  <si>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</si>
  <si>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</si>
  <si>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</si>
  <si>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</si>
  <si>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</si>
  <si>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</si>
  <si>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</si>
  <si>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</si>
  <si>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</si>
  <si>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</si>
  <si>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</si>
  <si>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</si>
  <si>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</si>
  <si>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</si>
  <si>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</si>
  <si>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</si>
  <si>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</si>
  <si>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</si>
  <si>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</si>
  <si>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</si>
  <si>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</si>
  <si>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</si>
  <si>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</si>
  <si>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</si>
  <si>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</si>
  <si>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</si>
  <si>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</si>
  <si>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</si>
  <si>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</si>
  <si>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</si>
  <si>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</si>
  <si>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</si>
  <si>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</si>
  <si>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</si>
  <si>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</si>
  <si>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</si>
  <si>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</si>
  <si>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</si>
  <si>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</si>
  <si>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</si>
  <si>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</si>
  <si>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</si>
  <si>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</si>
  <si>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</si>
  <si>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</si>
  <si>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</si>
  <si>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</si>
  <si>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</si>
  <si>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</si>
  <si>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</si>
  <si>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</si>
  <si>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</si>
  <si>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</si>
  <si>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</si>
  <si>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</si>
  <si>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</si>
  <si>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</si>
  <si>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</si>
  <si>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</si>
  <si>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</si>
  <si>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</si>
  <si>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</si>
  <si>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</si>
  <si>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</si>
  <si>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</si>
  <si>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</si>
  <si>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</si>
  <si>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</si>
  <si>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</si>
  <si>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</si>
  <si>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</si>
  <si>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</si>
  <si>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</si>
  <si>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</si>
  <si>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</si>
  <si>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</si>
  <si>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</si>
  <si>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</si>
  <si>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</si>
  <si>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</si>
  <si>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</si>
  <si>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</si>
  <si>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</si>
  <si>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</si>
  <si>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</si>
  <si>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</si>
  <si>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</si>
  <si>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</si>
  <si>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</si>
  <si>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</si>
  <si>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</si>
  <si>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</si>
  <si>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</si>
  <si>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</si>
  <si>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</si>
  <si>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</si>
  <si>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</si>
  <si>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</si>
  <si>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</si>
  <si>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</si>
  <si>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</si>
  <si>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</si>
  <si>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</si>
  <si>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</si>
  <si>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</si>
  <si>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</si>
  <si>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</si>
  <si>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</si>
  <si>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</si>
  <si>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</si>
  <si>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</si>
  <si>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</si>
  <si>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</si>
  <si>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</si>
  <si>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</si>
  <si>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</si>
  <si>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</si>
  <si>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</si>
  <si>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</si>
  <si>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</si>
  <si>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</si>
  <si>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</si>
  <si>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</si>
  <si>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</si>
  <si>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</si>
  <si>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</si>
  <si>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</si>
  <si>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</si>
  <si>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</si>
  <si>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</si>
  <si>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</si>
  <si>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</si>
  <si>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</si>
  <si>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</si>
  <si>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</si>
  <si>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</si>
  <si>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</si>
  <si>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</si>
  <si>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</si>
  <si>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</si>
  <si>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</si>
  <si>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</si>
  <si>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</si>
  <si>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</si>
  <si>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</si>
  <si>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</si>
  <si>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</si>
  <si>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</si>
  <si>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</si>
  <si>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</si>
  <si>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</si>
  <si>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</si>
  <si>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</si>
  <si>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</si>
  <si>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</si>
  <si>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</si>
  <si>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</si>
  <si>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</si>
  <si>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</si>
  <si>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</si>
  <si>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</si>
  <si>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</si>
  <si>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</si>
  <si>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</si>
  <si>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</si>
  <si>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</si>
  <si>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</si>
  <si>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</si>
  <si>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</si>
  <si>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</si>
  <si>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</si>
  <si>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</si>
  <si>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</si>
  <si>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</si>
  <si>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</si>
  <si>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</si>
  <si>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</si>
  <si>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</si>
  <si>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</si>
  <si>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</si>
  <si>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</si>
  <si>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</si>
  <si>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</si>
  <si>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</si>
  <si>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</si>
  <si>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</si>
  <si>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</si>
  <si>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</si>
  <si>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</si>
  <si>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</si>
  <si>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</si>
  <si>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</si>
  <si>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</si>
  <si>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</si>
  <si>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</si>
  <si>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</si>
  <si>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</si>
  <si>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</si>
  <si>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</si>
  <si>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</si>
  <si>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</si>
  <si>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</si>
  <si>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</si>
  <si>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</si>
  <si>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</si>
  <si>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</si>
  <si>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</si>
  <si>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</si>
  <si>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</si>
  <si>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</si>
  <si>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</si>
  <si>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</si>
  <si>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</si>
  <si>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</si>
  <si>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</si>
  <si>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</si>
  <si>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</si>
  <si>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</si>
  <si>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</si>
  <si>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</si>
  <si>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</si>
  <si>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</si>
  <si>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</si>
  <si>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</si>
  <si>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</si>
  <si>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</si>
  <si>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</si>
  <si>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</si>
  <si>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</si>
  <si>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</si>
  <si>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</si>
  <si>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</si>
  <si>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</si>
  <si>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</si>
  <si>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</si>
  <si>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</si>
  <si>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</si>
  <si>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</si>
  <si>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</si>
  <si>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</si>
  <si>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</si>
  <si>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</si>
  <si>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</si>
  <si>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</si>
  <si>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</si>
  <si>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</si>
  <si>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</si>
  <si>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</si>
  <si>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</si>
  <si>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</si>
  <si>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</si>
  <si>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</si>
  <si>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</si>
  <si>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</si>
  <si>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</si>
  <si>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</si>
  <si>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</si>
  <si>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</si>
  <si>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</si>
  <si>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</si>
  <si>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</si>
  <si>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</si>
  <si>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</si>
  <si>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</si>
  <si>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</si>
  <si>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</si>
  <si>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</si>
  <si>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</si>
  <si>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</si>
  <si>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</si>
  <si>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</si>
  <si>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</si>
  <si>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</si>
  <si>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</si>
  <si>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</si>
  <si>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</si>
  <si>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</si>
  <si>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</si>
  <si>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</si>
  <si>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</si>
  <si>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</si>
  <si>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</si>
  <si>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</si>
  <si>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</si>
  <si>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</si>
  <si>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</si>
  <si>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</si>
  <si>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</si>
  <si>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</si>
  <si>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</si>
  <si>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</si>
  <si>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</si>
  <si>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</si>
  <si>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</si>
  <si>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</si>
  <si>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</si>
  <si>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</si>
  <si>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</si>
  <si>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</si>
  <si>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</si>
  <si>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</si>
  <si>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</si>
  <si>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</si>
  <si>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</si>
  <si>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</si>
  <si>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</si>
  <si>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</si>
  <si>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</si>
  <si>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</si>
  <si>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</si>
  <si>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</si>
  <si>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</si>
  <si>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</si>
  <si>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</si>
  <si>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</si>
  <si>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</si>
  <si>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</si>
  <si>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</si>
  <si>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</si>
  <si>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</si>
  <si>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</si>
  <si>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</si>
  <si>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</si>
  <si>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</si>
  <si>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</si>
  <si>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</si>
  <si>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</si>
  <si>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</si>
  <si>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</si>
  <si>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</si>
  <si>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</si>
  <si>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</si>
  <si>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</si>
  <si>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</si>
  <si>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</si>
  <si>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</si>
  <si>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</si>
  <si>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</si>
  <si>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</si>
  <si>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</si>
  <si>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</si>
  <si>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</si>
  <si>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</si>
  <si>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</si>
  <si>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</si>
  <si>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</si>
  <si>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</si>
  <si>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</si>
  <si>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</si>
  <si>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</si>
  <si>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</si>
  <si>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</si>
  <si>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</si>
  <si>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</si>
  <si>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</si>
  <si>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</si>
  <si>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</si>
  <si>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</si>
  <si>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</si>
  <si>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</si>
  <si>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</si>
  <si>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</si>
  <si>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</si>
  <si>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</si>
  <si>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</si>
  <si>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</si>
  <si>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</si>
  <si>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</si>
  <si>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</si>
  <si>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</si>
  <si>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</si>
  <si>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</si>
  <si>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</si>
  <si>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</si>
  <si>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</si>
  <si>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</si>
  <si>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</si>
  <si>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</si>
  <si>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</si>
  <si>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</si>
  <si>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</si>
  <si>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</si>
  <si>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</si>
  <si>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</si>
  <si>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</si>
  <si>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</si>
  <si>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</si>
  <si>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</si>
  <si>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</si>
  <si>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</si>
  <si>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</si>
  <si>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</si>
  <si>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</si>
  <si>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</si>
  <si>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</si>
  <si>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</si>
  <si>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</si>
  <si>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</si>
  <si>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</si>
  <si>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</si>
  <si>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</si>
  <si>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</si>
  <si>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</si>
  <si>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</si>
  <si>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</si>
  <si>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</si>
  <si>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</si>
  <si>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</si>
  <si>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</si>
  <si>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</si>
  <si>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</si>
  <si>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</si>
  <si>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</si>
  <si>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</si>
  <si>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</si>
  <si>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</si>
  <si>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</si>
  <si>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</si>
  <si>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</si>
  <si>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</si>
  <si>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</si>
  <si>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</si>
  <si>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</si>
  <si>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</si>
  <si>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</si>
  <si>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</si>
  <si>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</si>
  <si>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</si>
  <si>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</si>
  <si>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</si>
  <si>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</si>
  <si>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</si>
  <si>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</si>
  <si>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</si>
  <si>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</si>
  <si>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</si>
  <si>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</si>
  <si>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</si>
  <si>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</si>
  <si>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</si>
  <si>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</si>
  <si>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</si>
  <si>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</si>
  <si>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</si>
  <si>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</si>
  <si>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</si>
  <si>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</si>
  <si>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</si>
  <si>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</si>
  <si>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</si>
  <si>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</si>
  <si>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</si>
  <si>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</si>
  <si>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</si>
  <si>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</si>
  <si>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</si>
  <si>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</si>
  <si>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</si>
  <si>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</si>
  <si>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</si>
  <si>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</si>
  <si>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</si>
  <si>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</si>
  <si>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</si>
  <si>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</si>
  <si>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</si>
  <si>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</si>
  <si>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</si>
  <si>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</si>
  <si>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</si>
  <si>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</si>
  <si>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</si>
  <si>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</si>
  <si>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</si>
  <si>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</si>
  <si>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</si>
  <si>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</si>
  <si>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</si>
  <si>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</si>
  <si>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</si>
  <si>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</si>
  <si>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</si>
  <si>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</si>
  <si>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</si>
  <si>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</si>
  <si>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</si>
  <si>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</si>
  <si>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</si>
  <si>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</si>
  <si>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</si>
  <si>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</si>
  <si>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</si>
  <si>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</si>
  <si>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</si>
  <si>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</si>
  <si>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</si>
  <si>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</si>
  <si>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</si>
  <si>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</si>
  <si>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</si>
  <si>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</si>
  <si>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</si>
  <si>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</si>
  <si>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</si>
  <si>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</si>
  <si>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</si>
  <si>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</si>
  <si>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</si>
  <si>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</si>
  <si>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</si>
  <si>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</si>
  <si>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</si>
  <si>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</si>
  <si>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</si>
  <si>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</si>
  <si>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</si>
  <si>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</si>
  <si>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</si>
  <si>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</si>
  <si>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</si>
  <si>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</si>
  <si>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</si>
  <si>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</si>
  <si>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</si>
  <si>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</si>
  <si>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</si>
  <si>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</si>
  <si>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</si>
  <si>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</si>
  <si>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</si>
  <si>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</si>
  <si>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</si>
  <si>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</si>
  <si>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</si>
  <si>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</si>
  <si>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</si>
  <si>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</si>
  <si>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</si>
  <si>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</si>
  <si>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</si>
  <si>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</si>
  <si>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</si>
  <si>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</si>
  <si>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</si>
  <si>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</si>
  <si>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</si>
  <si>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</si>
  <si>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</si>
  <si>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</si>
  <si>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</si>
  <si>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</si>
  <si>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</si>
  <si>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</si>
  <si>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</si>
  <si>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</si>
  <si>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</si>
  <si>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</si>
  <si>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</si>
  <si>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</si>
  <si>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</si>
  <si>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</si>
  <si>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</si>
  <si>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</si>
  <si>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</si>
  <si>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</si>
  <si>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</si>
  <si>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</si>
  <si>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</si>
  <si>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</si>
  <si>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</si>
  <si>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</si>
  <si>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</si>
  <si>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</si>
  <si>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</si>
  <si>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</si>
  <si>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</si>
  <si>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</si>
  <si>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</si>
  <si>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</si>
  <si>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</si>
  <si>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</si>
  <si>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</si>
  <si>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</si>
  <si>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</si>
  <si>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</si>
  <si>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</si>
  <si>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</si>
  <si>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</si>
  <si>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</si>
  <si>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</si>
  <si>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</si>
  <si>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</si>
  <si>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</si>
  <si>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</si>
  <si>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</si>
  <si>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</si>
  <si>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</si>
  <si>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</si>
  <si>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</si>
  <si>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</si>
  <si>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</si>
  <si>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</si>
  <si>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</si>
  <si>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</si>
  <si>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</si>
  <si>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</si>
  <si>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</si>
  <si>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</si>
  <si>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</si>
  <si>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</si>
  <si>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</si>
  <si>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</si>
  <si>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</si>
  <si>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</si>
  <si>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</si>
  <si>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</si>
  <si>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</si>
  <si>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</si>
  <si>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</si>
  <si>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</si>
  <si>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</si>
  <si>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</si>
  <si>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</si>
  <si>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</si>
  <si>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</si>
  <si>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</si>
  <si>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</si>
  <si>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</si>
  <si>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</si>
  <si>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</si>
  <si>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</si>
  <si>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</si>
  <si>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</si>
  <si>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</si>
  <si>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</si>
  <si>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</si>
  <si>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</si>
  <si>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</si>
  <si>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</si>
  <si>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</si>
  <si>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</si>
  <si>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</si>
  <si>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</si>
  <si>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</si>
  <si>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</si>
  <si>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</si>
  <si>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</si>
  <si>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</si>
  <si>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</si>
  <si>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</si>
  <si>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</si>
  <si>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</si>
  <si>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</si>
  <si>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</si>
  <si>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</si>
  <si>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</si>
  <si>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</si>
  <si>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</si>
  <si>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</si>
  <si>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</si>
  <si>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</si>
  <si>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</si>
  <si>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</si>
  <si>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</si>
  <si>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</si>
  <si>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</si>
  <si>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</si>
  <si>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</si>
  <si>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</si>
  <si>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</si>
  <si>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</si>
  <si>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</si>
  <si>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</si>
  <si>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</si>
  <si>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</si>
  <si>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</si>
  <si>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</si>
  <si>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</si>
  <si>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</si>
  <si>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</si>
  <si>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</si>
  <si>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</si>
  <si>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</si>
  <si>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</si>
  <si>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</si>
  <si>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</si>
  <si>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</si>
  <si>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</si>
  <si>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</si>
  <si>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</si>
  <si>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</si>
  <si>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</si>
  <si>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</si>
  <si>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</si>
  <si>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</si>
  <si>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</si>
  <si>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</si>
  <si>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</si>
  <si>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</si>
  <si>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</si>
  <si>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</si>
  <si>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</si>
  <si>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</si>
  <si>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</si>
  <si>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</si>
  <si>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</si>
  <si>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</si>
  <si>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</si>
  <si>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</si>
  <si>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</si>
  <si>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</si>
  <si>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</si>
  <si>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</si>
  <si>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</si>
  <si>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</si>
  <si>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</si>
  <si>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</si>
  <si>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</si>
  <si>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</si>
  <si>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</si>
  <si>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</si>
  <si>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</si>
  <si>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</si>
  <si>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</si>
  <si>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</si>
  <si>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</si>
  <si>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</si>
  <si>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</si>
  <si>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</si>
  <si>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</si>
  <si>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</si>
  <si>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</si>
  <si>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</si>
  <si>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</si>
  <si>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</si>
  <si>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</si>
  <si>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</si>
  <si>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</si>
  <si>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</si>
  <si>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</si>
  <si>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</si>
  <si>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</si>
  <si>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</si>
  <si>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</si>
  <si>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</si>
  <si>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</si>
  <si>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</si>
  <si>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</si>
  <si>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</si>
  <si>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</si>
  <si>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</si>
  <si>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</si>
  <si>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</si>
  <si>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</si>
  <si>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</si>
  <si>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</si>
  <si>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</si>
  <si>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</si>
  <si>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</si>
  <si>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</si>
  <si>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</si>
  <si>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</si>
  <si>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</si>
  <si>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</si>
  <si>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</si>
  <si>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</si>
  <si>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</si>
  <si>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</si>
  <si>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</si>
  <si>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</si>
  <si>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</si>
  <si>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</si>
  <si>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</si>
  <si>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</si>
  <si>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</si>
  <si>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</si>
  <si>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</si>
  <si>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</si>
  <si>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</si>
  <si>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</si>
  <si>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</si>
  <si>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</si>
  <si>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</si>
  <si>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</si>
  <si>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</si>
  <si>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</si>
  <si>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</si>
  <si>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</si>
  <si>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</si>
  <si>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</si>
  <si>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</si>
  <si>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</si>
  <si>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</si>
  <si>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</si>
  <si>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</si>
  <si>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</si>
  <si>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</si>
  <si>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</si>
  <si>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</si>
  <si>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</si>
  <si>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</si>
  <si>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</si>
  <si>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</si>
  <si>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</si>
  <si>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</si>
  <si>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</si>
  <si>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</si>
  <si>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</si>
  <si>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</si>
  <si>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</si>
  <si>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</si>
  <si>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</si>
  <si>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</si>
  <si>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</si>
  <si>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</si>
  <si>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</si>
  <si>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</si>
  <si>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</si>
  <si>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</si>
  <si>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</si>
  <si>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</si>
  <si>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</si>
  <si>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</si>
  <si>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</si>
  <si>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</si>
  <si>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</si>
  <si>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</si>
  <si>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</si>
  <si>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</si>
  <si>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</si>
  <si>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</si>
  <si>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</si>
  <si>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</si>
  <si>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</si>
  <si>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</si>
  <si>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</si>
  <si>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</si>
  <si>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</si>
  <si>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</si>
  <si>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</si>
  <si>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</si>
  <si>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</si>
  <si>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</si>
  <si>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</si>
  <si>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</si>
  <si>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</si>
  <si>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</si>
  <si>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</si>
  <si>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</si>
  <si>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</si>
  <si>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</si>
  <si>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</si>
  <si>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</si>
  <si>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</si>
  <si>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</si>
  <si>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</si>
  <si>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</si>
  <si>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</si>
  <si>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</si>
  <si>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</si>
  <si>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</si>
  <si>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</si>
  <si>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</si>
  <si>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</si>
  <si>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</si>
  <si>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</si>
  <si>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</si>
  <si>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</si>
  <si>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</si>
  <si>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</si>
  <si>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</si>
  <si>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</si>
  <si>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</si>
  <si>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</si>
  <si>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</si>
  <si>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</si>
  <si>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</si>
  <si>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</si>
  <si>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</si>
  <si>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</si>
  <si>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</si>
  <si>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</si>
  <si>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</si>
  <si>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</si>
  <si>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</si>
  <si>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</si>
  <si>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</si>
  <si>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</si>
  <si>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</si>
  <si>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</si>
  <si>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</si>
  <si>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</si>
  <si>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</si>
  <si>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</si>
  <si>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</si>
  <si>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</si>
  <si>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</si>
  <si>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</si>
  <si>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</si>
  <si>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</si>
  <si>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</si>
  <si>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</si>
  <si>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</si>
  <si>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</si>
  <si>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</si>
  <si>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</si>
  <si>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</si>
  <si>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</si>
  <si>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</si>
  <si>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</si>
  <si>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</si>
  <si>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</si>
  <si>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</si>
  <si>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</si>
  <si>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</si>
  <si>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</si>
  <si>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</si>
  <si>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</si>
  <si>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</si>
  <si>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</si>
  <si>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</si>
  <si>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</si>
  <si>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</si>
  <si>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</si>
  <si>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</si>
  <si>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</si>
  <si>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</si>
  <si>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</si>
  <si>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</si>
  <si>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</si>
  <si>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</si>
  <si>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</si>
  <si>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</si>
  <si>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</si>
  <si>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</si>
  <si>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</si>
  <si>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</si>
  <si>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</si>
  <si>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</si>
  <si>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</si>
  <si>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</si>
  <si>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</si>
  <si>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</si>
  <si>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</si>
  <si>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</si>
  <si>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</si>
  <si>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</si>
  <si>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</si>
  <si>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</si>
  <si>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</si>
  <si>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</si>
  <si>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</si>
  <si>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</si>
  <si>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</si>
  <si>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</si>
  <si>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</si>
  <si>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</si>
  <si>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</si>
  <si>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</si>
  <si>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</si>
  <si>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</si>
  <si>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</si>
  <si>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</si>
  <si>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</si>
  <si>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</si>
  <si>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</si>
  <si>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</si>
  <si>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</si>
  <si>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</si>
  <si>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</si>
  <si>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</si>
  <si>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</si>
  <si>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</si>
  <si>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</si>
  <si>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</si>
  <si>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</si>
  <si>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</si>
  <si>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</si>
  <si>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</si>
  <si>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</si>
  <si>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</si>
  <si>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</si>
  <si>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</si>
  <si>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</si>
  <si>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</si>
  <si>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</si>
  <si>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</si>
  <si>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</si>
  <si>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</si>
  <si>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</si>
  <si>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</si>
  <si>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</si>
  <si>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</si>
  <si>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</si>
  <si>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</si>
  <si>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</si>
  <si>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</si>
  <si>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</si>
  <si>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</si>
  <si>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</si>
  <si>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</si>
  <si>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</si>
  <si>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</si>
  <si>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</si>
  <si>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</si>
  <si>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</si>
  <si>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</si>
  <si>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</si>
  <si>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</si>
  <si>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</si>
  <si>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</si>
  <si>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</si>
  <si>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</si>
  <si>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</si>
  <si>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</si>
  <si>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</si>
  <si>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</si>
  <si>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</si>
  <si>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</si>
  <si>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</si>
  <si>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</si>
  <si>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</si>
  <si>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</si>
  <si>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</si>
  <si>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</si>
  <si>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</si>
  <si>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</si>
  <si>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</si>
  <si>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</si>
  <si>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</si>
  <si>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</si>
  <si>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</si>
  <si>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</si>
  <si>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</si>
  <si>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</si>
  <si>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</si>
  <si>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</si>
  <si>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</si>
  <si>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</si>
  <si>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</si>
  <si>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</si>
  <si>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</si>
  <si>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</si>
  <si>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</si>
  <si>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</si>
  <si>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</si>
  <si>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</si>
  <si>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</si>
  <si>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</si>
  <si>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</si>
  <si>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</si>
  <si>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</si>
  <si>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</si>
  <si>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</si>
  <si>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</si>
  <si>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</si>
  <si>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</si>
  <si>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</si>
  <si>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</si>
  <si>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</si>
  <si>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</si>
  <si>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</si>
  <si>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</si>
  <si>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</si>
  <si>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</si>
  <si>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</si>
  <si>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</si>
  <si>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</si>
  <si>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</si>
  <si>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</si>
  <si>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</si>
  <si>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</si>
  <si>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</si>
  <si>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</si>
  <si>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</si>
  <si>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</si>
  <si>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</si>
  <si>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</si>
  <si>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</si>
  <si>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</si>
  <si>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</si>
  <si>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</si>
  <si>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</si>
  <si>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</si>
  <si>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</si>
  <si>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</si>
  <si>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</si>
  <si>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</si>
  <si>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</si>
  <si>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</si>
  <si>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</si>
  <si>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</si>
  <si>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</si>
  <si>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</si>
  <si>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</si>
  <si>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</si>
  <si>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</si>
  <si>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</si>
  <si>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</si>
  <si>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</si>
  <si>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</si>
  <si>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</si>
  <si>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</si>
  <si>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</si>
  <si>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</si>
  <si>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</si>
  <si>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</si>
  <si>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</si>
  <si>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</si>
  <si>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</si>
  <si>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</si>
  <si>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</si>
  <si>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</si>
  <si>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</si>
  <si>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</si>
  <si>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</si>
  <si>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</si>
  <si>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</si>
  <si>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</si>
  <si>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</si>
  <si>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</si>
  <si>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</si>
  <si>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</si>
  <si>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</si>
  <si>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</si>
  <si>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</si>
  <si>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</si>
  <si>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</si>
  <si>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</si>
  <si>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</si>
  <si>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</si>
  <si>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</si>
  <si>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</si>
  <si>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</si>
  <si>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</si>
  <si>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</si>
  <si>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</si>
  <si>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</si>
  <si>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</si>
  <si>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</si>
  <si>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</si>
  <si>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</si>
  <si>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</si>
  <si>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</si>
  <si>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</si>
  <si>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</si>
  <si>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</si>
  <si>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</si>
  <si>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</si>
  <si>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</si>
  <si>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</si>
  <si>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</si>
  <si>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</si>
  <si>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</si>
  <si>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</si>
  <si>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</si>
  <si>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</si>
  <si>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</si>
  <si>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</si>
  <si>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</si>
  <si>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</si>
  <si>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</si>
  <si>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</si>
  <si>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</si>
  <si>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</si>
  <si>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</si>
  <si>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</si>
  <si>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</si>
  <si>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</si>
  <si>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</si>
  <si>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</si>
  <si>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</si>
  <si>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</si>
  <si>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</si>
  <si>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</si>
  <si>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</si>
  <si>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</si>
  <si>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</si>
  <si>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</si>
  <si>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</si>
  <si>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</si>
  <si>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</si>
  <si>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</si>
  <si>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</si>
  <si>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</si>
  <si>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</si>
  <si>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</si>
  <si>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</si>
  <si>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</si>
  <si>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</si>
  <si>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</si>
  <si>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</si>
  <si>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</si>
  <si>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</si>
  <si>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</si>
  <si>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</si>
  <si>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</si>
  <si>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</si>
  <si>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</si>
  <si>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</si>
  <si>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</si>
  <si>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</si>
  <si>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</si>
  <si>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</si>
  <si>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</si>
  <si>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</si>
  <si>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</si>
  <si>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</si>
  <si>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</si>
  <si>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</si>
  <si>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</si>
  <si>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</si>
  <si>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</si>
  <si>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</si>
  <si>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</si>
  <si>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</si>
  <si>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</si>
  <si>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</si>
  <si>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</si>
  <si>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</si>
  <si>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</si>
  <si>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</si>
  <si>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</si>
  <si>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</si>
  <si>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</si>
  <si>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</si>
  <si>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</si>
  <si>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</si>
  <si>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</si>
  <si>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</si>
  <si>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</si>
  <si>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</si>
  <si>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</si>
  <si>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</si>
  <si>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</si>
  <si>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</si>
  <si>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</si>
  <si>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</si>
  <si>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</si>
  <si>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</si>
  <si>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</si>
  <si>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</si>
  <si>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</si>
  <si>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</si>
  <si>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</si>
  <si>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</si>
  <si>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</si>
  <si>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</si>
  <si>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</si>
  <si>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</si>
  <si>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</si>
  <si>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</si>
  <si>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</si>
  <si>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</si>
  <si>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</si>
  <si>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</si>
  <si>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</si>
  <si>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</si>
  <si>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</si>
  <si>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</si>
  <si>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</si>
  <si>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</si>
  <si>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</si>
  <si>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</si>
  <si>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</si>
  <si>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</si>
  <si>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</si>
  <si>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</si>
  <si>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</si>
  <si>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</si>
  <si>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</si>
  <si>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</si>
  <si>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</si>
  <si>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</si>
  <si>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</si>
  <si>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</si>
  <si>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</si>
  <si>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</si>
  <si>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</si>
  <si>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</si>
  <si>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</si>
  <si>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</si>
  <si>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</si>
  <si>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</si>
  <si>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</si>
  <si>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</si>
  <si>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</si>
  <si>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</si>
  <si>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</si>
  <si>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</si>
  <si>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</si>
  <si>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</si>
  <si>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</si>
  <si>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</si>
  <si>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</si>
  <si>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</si>
  <si>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</si>
  <si>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</si>
  <si>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</si>
  <si>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</si>
  <si>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</si>
  <si>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</si>
  <si>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</si>
  <si>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</si>
  <si>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</si>
  <si>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</si>
  <si>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</si>
  <si>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</si>
  <si>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</si>
  <si>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</si>
  <si>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</si>
  <si>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</si>
  <si>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</si>
  <si>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</si>
  <si>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</si>
  <si>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</si>
  <si>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</si>
  <si>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</si>
  <si>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</si>
  <si>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</si>
  <si>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</si>
  <si>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</si>
  <si>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</si>
  <si>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</si>
  <si>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</si>
  <si>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</si>
  <si>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</si>
  <si>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</si>
  <si>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</si>
  <si>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</si>
  <si>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</si>
  <si>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</si>
  <si>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</si>
  <si>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</si>
  <si>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</si>
  <si>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</si>
  <si>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</si>
  <si>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</si>
  <si>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</si>
  <si>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</si>
  <si>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</si>
  <si>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</si>
  <si>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</si>
  <si>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</si>
  <si>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</si>
  <si>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</si>
  <si>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</si>
  <si>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</si>
  <si>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</si>
  <si>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</si>
  <si>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</si>
  <si>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</si>
  <si>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</si>
  <si>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</si>
  <si>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</si>
  <si>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</si>
  <si>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</si>
  <si>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</si>
  <si>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</si>
  <si>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</si>
  <si>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</si>
  <si>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</si>
  <si>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</si>
  <si>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</si>
  <si>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</si>
  <si>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</si>
  <si>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</si>
  <si>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</si>
  <si>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</si>
  <si>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</si>
  <si>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</si>
  <si>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</si>
  <si>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</si>
  <si>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</si>
  <si>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</si>
  <si>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</si>
  <si>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</si>
  <si>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</si>
  <si>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</si>
  <si>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</si>
  <si>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</si>
  <si>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</si>
  <si>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</si>
  <si>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</si>
  <si>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</si>
  <si>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</si>
  <si>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</si>
  <si>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</si>
  <si>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</si>
  <si>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</si>
  <si>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</si>
  <si>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</si>
  <si>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</si>
  <si>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</si>
  <si>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</si>
  <si>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</si>
  <si>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</si>
  <si>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</si>
  <si>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</si>
  <si>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</si>
  <si>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</si>
  <si>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</si>
  <si>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</si>
  <si>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</si>
  <si>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</si>
  <si>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</si>
  <si>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</si>
  <si>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</si>
  <si>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</si>
  <si>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</si>
  <si>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</si>
  <si>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</si>
  <si>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</si>
  <si>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</si>
  <si>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</si>
  <si>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</si>
  <si>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</si>
  <si>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</si>
  <si>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</si>
  <si>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</si>
  <si>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</si>
  <si>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</si>
  <si>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</si>
  <si>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</si>
  <si>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</si>
  <si>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</si>
  <si>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</si>
  <si>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</si>
  <si>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</si>
  <si>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</si>
  <si>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</si>
  <si>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</si>
  <si>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</si>
  <si>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</si>
  <si>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</si>
  <si>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</si>
  <si>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</si>
  <si>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</si>
  <si>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</si>
  <si>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</si>
  <si>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</si>
  <si>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</si>
  <si>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</si>
  <si>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</si>
  <si>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</si>
  <si>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</si>
  <si>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</si>
  <si>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</si>
  <si>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</si>
  <si>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</si>
  <si>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</si>
  <si>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</si>
  <si>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</si>
  <si>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</si>
  <si>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</si>
  <si>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</si>
  <si>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</si>
  <si>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</si>
  <si>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</si>
  <si>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</si>
  <si>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</si>
  <si>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</si>
  <si>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</si>
  <si>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</si>
  <si>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</si>
  <si>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</si>
  <si>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</si>
  <si>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</si>
  <si>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</si>
  <si>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</si>
  <si>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</si>
  <si>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</si>
  <si>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</si>
  <si>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</si>
  <si>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</si>
  <si>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</si>
  <si>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</si>
  <si>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</si>
  <si>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</si>
  <si>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</si>
  <si>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</si>
  <si>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</si>
  <si>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</si>
  <si>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</si>
  <si>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</si>
  <si>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</si>
  <si>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</si>
  <si>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</si>
  <si>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</si>
  <si>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</si>
  <si>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</si>
  <si>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</si>
  <si>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</si>
  <si>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</si>
  <si>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</si>
  <si>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</si>
  <si>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</si>
  <si>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</si>
  <si>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</si>
  <si>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</si>
  <si>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</si>
  <si>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</si>
  <si>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</si>
  <si>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</si>
  <si>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</si>
  <si>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</si>
  <si>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</si>
  <si>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</si>
  <si>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</si>
  <si>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</si>
  <si>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</si>
  <si>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</si>
  <si>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</si>
  <si>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</si>
  <si>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</si>
  <si>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</si>
  <si>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</si>
  <si>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</si>
  <si>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</si>
  <si>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</si>
  <si>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</si>
  <si>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</si>
  <si>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</si>
  <si>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</si>
  <si>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</si>
  <si>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</si>
  <si>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</si>
  <si>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</si>
  <si>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</si>
  <si>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</si>
  <si>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</si>
  <si>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</si>
  <si>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</si>
  <si>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</si>
  <si>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</si>
  <si>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</si>
  <si>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</si>
  <si>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</si>
  <si>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</si>
  <si>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</si>
  <si>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</si>
  <si>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</si>
  <si>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</si>
  <si>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</si>
  <si>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</si>
  <si>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</si>
  <si>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</si>
  <si>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</si>
  <si>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</si>
  <si>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</si>
  <si>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</si>
  <si>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</si>
  <si>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</si>
  <si>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</si>
  <si>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</si>
  <si>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</si>
  <si>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</si>
  <si>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</si>
  <si>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</si>
  <si>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</si>
  <si>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</si>
  <si>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</si>
  <si>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</si>
  <si>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</si>
  <si>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</si>
  <si>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</si>
  <si>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</si>
  <si>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</si>
  <si>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</si>
  <si>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</si>
  <si>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</si>
  <si>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</si>
  <si>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</si>
  <si>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</si>
  <si>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</si>
  <si>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</si>
  <si>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</si>
  <si>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</si>
  <si>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</si>
  <si>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</si>
  <si>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</si>
  <si>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</si>
  <si>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</si>
  <si>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</si>
  <si>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</si>
  <si>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</si>
  <si>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</si>
  <si>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</si>
  <si>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</si>
  <si>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</si>
  <si>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</si>
  <si>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</si>
  <si>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</si>
  <si>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</si>
  <si>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</si>
  <si>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</si>
  <si>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</si>
  <si>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</si>
  <si>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</si>
  <si>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</si>
  <si>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</si>
  <si>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</si>
  <si>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</si>
  <si>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</si>
  <si>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</si>
  <si>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</si>
  <si>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</si>
  <si>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</si>
  <si>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</si>
  <si>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</si>
  <si>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</si>
  <si>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</si>
  <si>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</si>
  <si>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</si>
  <si>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</si>
  <si>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</si>
  <si>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</si>
  <si>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</si>
  <si>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</si>
  <si>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</si>
  <si>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</si>
  <si>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</si>
  <si>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</si>
  <si>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</si>
  <si>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</si>
  <si>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</si>
  <si>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</si>
  <si>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</si>
  <si>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</si>
  <si>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</si>
  <si>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</si>
  <si>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</si>
  <si>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</si>
  <si>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</si>
  <si>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</si>
  <si>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</si>
  <si>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</si>
  <si>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</si>
  <si>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</si>
  <si>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</si>
  <si>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</si>
  <si>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</si>
  <si>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</si>
  <si>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</si>
  <si>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</si>
  <si>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</si>
  <si>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</si>
  <si>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</si>
  <si>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</si>
  <si>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</si>
  <si>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</si>
  <si>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</si>
  <si>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</si>
  <si>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</si>
  <si>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</si>
  <si>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</si>
  <si>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</si>
  <si>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</si>
  <si>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</si>
  <si>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</si>
  <si>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</si>
  <si>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</si>
  <si>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</si>
  <si>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</si>
  <si>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</si>
  <si>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</si>
  <si>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</si>
  <si>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</si>
  <si>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</si>
  <si>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</si>
  <si>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</si>
  <si>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</si>
  <si>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</si>
  <si>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</si>
  <si>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</si>
  <si>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</si>
  <si>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</si>
  <si>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</si>
  <si>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</si>
  <si>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</si>
  <si>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</si>
  <si>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</si>
  <si>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</si>
  <si>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</si>
  <si>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</si>
  <si>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</si>
  <si>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</si>
  <si>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</si>
  <si>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</si>
  <si>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</si>
  <si>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</si>
  <si>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</si>
  <si>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</si>
  <si>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</si>
  <si>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</si>
  <si>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</si>
  <si>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</si>
  <si>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</si>
  <si>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</si>
  <si>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</si>
  <si>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</si>
  <si>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</si>
  <si>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</si>
  <si>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</si>
  <si>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</si>
  <si>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</si>
  <si>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</si>
  <si>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</si>
  <si>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</si>
  <si>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</si>
  <si>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</si>
  <si>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</si>
  <si>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</si>
  <si>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</si>
  <si>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</si>
  <si>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</si>
  <si>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</si>
  <si>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</si>
  <si>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</si>
  <si>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</si>
  <si>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</si>
  <si>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</si>
  <si>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</si>
  <si>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</si>
  <si>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</si>
  <si>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</si>
  <si>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</si>
  <si>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</si>
  <si>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</si>
  <si>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</si>
  <si>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</si>
  <si>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</si>
  <si>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</si>
  <si>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</si>
  <si>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</si>
  <si>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</si>
  <si>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</si>
  <si>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</si>
  <si>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</si>
  <si>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</si>
  <si>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</si>
  <si>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</si>
  <si>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</si>
  <si>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</si>
  <si>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</si>
  <si>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</si>
  <si>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</si>
  <si>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</si>
  <si>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</si>
  <si>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</si>
  <si>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</si>
  <si>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</si>
  <si>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</si>
  <si>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</si>
  <si>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</si>
  <si>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</si>
  <si>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</si>
  <si>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</si>
  <si>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</si>
  <si>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</si>
  <si>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</si>
  <si>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</si>
  <si>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</si>
  <si>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</si>
  <si>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</si>
  <si>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</si>
  <si>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</si>
  <si>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</si>
  <si>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</si>
  <si>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</si>
  <si>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</si>
  <si>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</si>
  <si>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</si>
  <si>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</si>
  <si>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</si>
  <si>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</si>
  <si>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</si>
  <si>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</si>
  <si>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</si>
  <si>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</si>
  <si>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</si>
  <si>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</si>
  <si>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</si>
  <si>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</si>
  <si>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</si>
  <si>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</si>
  <si>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</si>
  <si>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</si>
  <si>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</si>
  <si>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</si>
  <si>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</si>
  <si>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</si>
  <si>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</si>
  <si>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</si>
  <si>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</si>
  <si>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</si>
  <si>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</si>
  <si>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</si>
  <si>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</si>
  <si>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</si>
  <si>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</si>
  <si>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</si>
  <si>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</si>
  <si>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</si>
  <si>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</si>
  <si>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</si>
  <si>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</si>
  <si>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</si>
  <si>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</si>
  <si>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</si>
  <si>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</si>
  <si>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</si>
  <si>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</si>
  <si>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</si>
  <si>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</si>
  <si>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</si>
  <si>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</si>
  <si>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</si>
  <si>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</si>
  <si>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</si>
  <si>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</si>
  <si>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</si>
  <si>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</si>
  <si>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</si>
  <si>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</si>
  <si>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</si>
  <si>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</si>
  <si>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</si>
  <si>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</si>
  <si>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</si>
  <si>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</si>
  <si>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</si>
  <si>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</si>
  <si>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</si>
  <si>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</si>
  <si>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</si>
  <si>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</si>
  <si>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</si>
  <si>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</si>
  <si>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</si>
  <si>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</si>
  <si>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</si>
  <si>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</si>
  <si>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</si>
  <si>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</si>
  <si>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</si>
  <si>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</si>
  <si>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</si>
  <si>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</si>
  <si>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</si>
  <si>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</si>
  <si>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</si>
  <si>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</si>
  <si>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</si>
  <si>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</si>
  <si>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</si>
  <si>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</si>
  <si>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</si>
  <si>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</si>
  <si>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</si>
  <si>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</si>
  <si>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</si>
  <si>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</si>
  <si>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</si>
  <si>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</si>
  <si>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</si>
  <si>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</si>
  <si>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</si>
  <si>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</si>
  <si>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</si>
  <si>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</si>
  <si>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</si>
  <si>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</si>
  <si>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</si>
  <si>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</si>
  <si>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</si>
  <si>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</si>
  <si>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</si>
  <si>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</si>
  <si>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</si>
  <si>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</si>
  <si>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</si>
  <si>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</si>
  <si>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</si>
  <si>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</si>
  <si>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</si>
  <si>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</si>
  <si>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</si>
  <si>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</si>
  <si>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</si>
  <si>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</si>
  <si>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</si>
  <si>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</si>
  <si>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</si>
  <si>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</si>
  <si>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</si>
  <si>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</si>
  <si>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</si>
  <si>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</si>
  <si>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</si>
  <si>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</si>
  <si>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</si>
  <si>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</si>
  <si>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</si>
  <si>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</si>
  <si>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</si>
  <si>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</si>
  <si>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</si>
  <si>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</si>
  <si>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</si>
  <si>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</si>
  <si>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</si>
  <si>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</si>
  <si>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</si>
  <si>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</si>
  <si>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</si>
  <si>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</si>
  <si>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</si>
  <si>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</si>
  <si>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</si>
  <si>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</si>
  <si>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</si>
  <si>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</si>
  <si>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</si>
  <si>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</si>
  <si>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</si>
  <si>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</si>
  <si>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</si>
  <si>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</si>
  <si>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</si>
  <si>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</si>
  <si>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</si>
  <si>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</si>
  <si>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</si>
  <si>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</si>
  <si>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</si>
  <si>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</si>
  <si>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</si>
  <si>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</si>
  <si>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</si>
  <si>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</si>
  <si>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</si>
  <si>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</si>
  <si>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</si>
  <si>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</si>
  <si>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</si>
  <si>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</si>
  <si>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</si>
  <si>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</si>
  <si>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</si>
  <si>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</si>
  <si>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</si>
  <si>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</si>
  <si>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</si>
  <si>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</si>
  <si>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</si>
  <si>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</si>
  <si>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</si>
  <si>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</si>
  <si>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</si>
  <si>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</si>
  <si>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</si>
  <si>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</si>
  <si>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</si>
  <si>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</si>
  <si>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</si>
  <si>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</si>
  <si>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</si>
  <si>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</si>
  <si>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</si>
  <si>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</si>
  <si>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</si>
  <si>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</si>
  <si>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</si>
  <si>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</si>
  <si>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</si>
  <si>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</si>
  <si>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</si>
  <si>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</si>
  <si>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</si>
  <si>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</si>
  <si>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</si>
  <si>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</si>
  <si>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</si>
  <si>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</si>
  <si>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</si>
  <si>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</si>
  <si>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</si>
  <si>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</si>
  <si>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</si>
  <si>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</si>
  <si>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</si>
  <si>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</si>
  <si>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</si>
  <si>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</si>
  <si>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</si>
  <si>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</si>
  <si>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</si>
  <si>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</si>
  <si>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</si>
  <si>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</si>
  <si>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</si>
  <si>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</si>
  <si>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</si>
  <si>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</si>
  <si>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</si>
  <si>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</si>
  <si>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</si>
  <si>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</si>
  <si>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</si>
  <si>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</si>
  <si>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</si>
  <si>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</si>
  <si>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</si>
  <si>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</si>
  <si>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</si>
  <si>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</si>
  <si>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</si>
  <si>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</si>
  <si>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</si>
  <si>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</si>
  <si>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</si>
  <si>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</si>
  <si>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</si>
  <si>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</si>
  <si>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</si>
  <si>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</si>
  <si>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</si>
  <si>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</si>
  <si>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</si>
  <si>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</si>
  <si>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</si>
  <si>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</si>
  <si>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</si>
  <si>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</si>
  <si>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</si>
  <si>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</si>
  <si>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</si>
  <si>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</si>
  <si>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</si>
  <si>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</si>
  <si>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</si>
  <si>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</si>
  <si>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</si>
  <si>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</si>
  <si>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</si>
  <si>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</si>
  <si>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</si>
  <si>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</si>
  <si>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</si>
  <si>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</si>
  <si>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</si>
  <si>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</si>
  <si>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</si>
  <si>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</si>
  <si>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</si>
  <si>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</si>
  <si>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</si>
  <si>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</si>
  <si>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</si>
  <si>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</si>
  <si>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</si>
  <si>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</si>
  <si>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</si>
  <si>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</si>
  <si>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</si>
  <si>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</si>
  <si>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</si>
  <si>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</si>
  <si>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</si>
  <si>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</si>
  <si>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</si>
  <si>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</si>
  <si>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</si>
  <si>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</si>
  <si>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</si>
  <si>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</si>
  <si>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</si>
  <si>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</si>
  <si>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</si>
  <si>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</si>
  <si>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</si>
  <si>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</si>
  <si>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</si>
  <si>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</si>
  <si>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</si>
  <si>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</si>
  <si>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</si>
  <si>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</si>
  <si>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</si>
  <si>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</si>
  <si>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</si>
  <si>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</si>
  <si>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</si>
  <si>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</si>
  <si>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</si>
  <si>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</si>
  <si>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</si>
  <si>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</si>
  <si>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</si>
  <si>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</si>
  <si>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</si>
  <si>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</si>
  <si>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</si>
  <si>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</si>
  <si>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</si>
  <si>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</si>
  <si>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</si>
  <si>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</si>
  <si>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</si>
  <si>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</si>
  <si>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</si>
  <si>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</si>
  <si>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</si>
  <si>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</si>
  <si>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</si>
  <si>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</si>
  <si>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</si>
  <si>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</si>
  <si>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</si>
  <si>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</si>
  <si>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</si>
  <si>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</si>
  <si>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</si>
  <si>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</si>
  <si>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</si>
  <si>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</si>
  <si>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</si>
  <si>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</si>
  <si>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</si>
  <si>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</si>
  <si>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</si>
  <si>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</si>
  <si>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</si>
  <si>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</si>
  <si>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</si>
  <si>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</si>
  <si>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</si>
  <si>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</si>
  <si>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</si>
  <si>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</si>
  <si>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</si>
  <si>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</si>
  <si>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</si>
  <si>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</si>
  <si>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</si>
  <si>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</si>
  <si>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</si>
  <si>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</si>
  <si>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</si>
  <si>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</si>
  <si>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</si>
  <si>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</si>
  <si>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</si>
  <si>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</si>
  <si>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</si>
  <si>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</si>
  <si>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</si>
  <si>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</si>
  <si>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</si>
  <si>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</si>
  <si>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</si>
  <si>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</si>
  <si>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</si>
  <si>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</si>
  <si>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</si>
  <si>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</si>
  <si>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</si>
  <si>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</si>
  <si>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</si>
  <si>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</si>
  <si>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</si>
  <si>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</si>
  <si>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</si>
  <si>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</si>
  <si>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</si>
  <si>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</si>
  <si>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</si>
  <si>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</si>
  <si>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</si>
  <si>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</si>
  <si>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</si>
  <si>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</si>
  <si>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</si>
  <si>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</si>
  <si>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</si>
  <si>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</si>
  <si>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</si>
  <si>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</si>
  <si>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</si>
  <si>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</si>
  <si>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</si>
  <si>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</si>
  <si>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</si>
  <si>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</si>
  <si>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</si>
  <si>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</si>
  <si>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</si>
  <si>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</si>
  <si>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</si>
  <si>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</si>
  <si>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</si>
  <si>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</si>
  <si>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</si>
  <si>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</si>
  <si>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</si>
  <si>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</si>
  <si>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</si>
  <si>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</si>
  <si>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</si>
  <si>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</si>
  <si>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</si>
  <si>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</si>
  <si>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</si>
  <si>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</si>
  <si>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</si>
  <si>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</si>
  <si>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</si>
  <si>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</si>
  <si>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</si>
  <si>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</si>
  <si>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</si>
  <si>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</si>
  <si>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</si>
  <si>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</si>
  <si>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</si>
  <si>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</si>
  <si>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</si>
  <si>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</si>
  <si>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</si>
  <si>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</si>
  <si>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</si>
  <si>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</si>
  <si>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</si>
  <si>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</si>
  <si>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</si>
  <si>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</si>
  <si>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</si>
  <si>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</si>
  <si>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</si>
  <si>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</si>
  <si>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</si>
  <si>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</si>
  <si>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</si>
  <si>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</si>
  <si>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</si>
  <si>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</si>
  <si>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</si>
  <si>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</si>
  <si>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</si>
  <si>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</si>
  <si>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</si>
  <si>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</si>
  <si>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</si>
  <si>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</si>
  <si>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</si>
  <si>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</si>
  <si>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</si>
  <si>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</si>
  <si>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</si>
  <si>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</si>
  <si>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</si>
  <si>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</si>
  <si>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</si>
  <si>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</si>
  <si>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</si>
  <si>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</si>
  <si>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</si>
  <si>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</si>
  <si>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</si>
  <si>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</si>
  <si>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</si>
  <si>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</si>
  <si>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</si>
  <si>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</si>
  <si>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</si>
  <si>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</si>
  <si>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</si>
  <si>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</si>
  <si>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</si>
  <si>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</si>
  <si>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</si>
  <si>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</si>
  <si>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</si>
  <si>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</si>
  <si>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</si>
  <si>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</si>
  <si>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</si>
  <si>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</si>
  <si>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</si>
  <si>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</si>
  <si>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</si>
  <si>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</si>
  <si>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</si>
  <si>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</si>
  <si>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</si>
  <si>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</si>
  <si>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</si>
  <si>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</si>
  <si>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</si>
  <si>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</si>
  <si>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</si>
  <si>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</si>
  <si>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</si>
  <si>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</si>
  <si>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</si>
  <si>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</si>
  <si>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</si>
  <si>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</si>
  <si>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</si>
  <si>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</si>
  <si>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</si>
  <si>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</si>
  <si>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</si>
  <si>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</si>
  <si>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</si>
  <si>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</si>
  <si>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</si>
  <si>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</si>
  <si>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</si>
  <si>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</si>
  <si>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</si>
  <si>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</si>
  <si>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</si>
  <si>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</si>
  <si>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</si>
  <si>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</si>
  <si>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</si>
  <si>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</si>
  <si>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</si>
  <si>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</si>
  <si>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</si>
  <si>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</si>
  <si>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</si>
  <si>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</si>
  <si>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</si>
  <si>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</si>
  <si>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</si>
  <si>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</si>
  <si>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</si>
  <si>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</si>
  <si>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</si>
  <si>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</si>
  <si>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</si>
  <si>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</si>
  <si>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</si>
  <si>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</si>
  <si>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</si>
  <si>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</si>
  <si>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</si>
  <si>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</si>
  <si>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</si>
  <si>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</si>
  <si>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</si>
  <si>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</si>
  <si>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</si>
  <si>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</si>
  <si>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</si>
  <si>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</si>
  <si>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</si>
  <si>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</si>
  <si>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</si>
  <si>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</si>
  <si>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</si>
  <si>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</si>
  <si>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</si>
  <si>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</si>
  <si>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</si>
  <si>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</si>
  <si>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</si>
  <si>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</si>
  <si>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</si>
  <si>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</si>
  <si>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</si>
  <si>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</si>
  <si>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</si>
  <si>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</si>
  <si>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</si>
  <si>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</si>
  <si>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</si>
  <si>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</si>
  <si>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</si>
  <si>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</si>
  <si>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</si>
  <si>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</si>
  <si>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</si>
  <si>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</si>
  <si>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</si>
  <si>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</si>
  <si>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</si>
  <si>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</si>
  <si>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</si>
  <si>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</si>
  <si>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</si>
  <si>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</si>
  <si>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</si>
  <si>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</si>
  <si>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</si>
  <si>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</si>
  <si>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</si>
  <si>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</si>
  <si>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</si>
  <si>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</si>
  <si>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</si>
  <si>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</si>
  <si>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</si>
  <si>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</si>
  <si>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</si>
  <si>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</si>
  <si>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</si>
  <si>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</si>
  <si>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</si>
  <si>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</si>
  <si>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</si>
  <si>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</si>
  <si>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</si>
  <si>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</si>
  <si>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</si>
  <si>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</si>
  <si>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</si>
  <si>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</si>
  <si>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</si>
  <si>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</si>
  <si>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</si>
  <si>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</si>
  <si>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</si>
  <si>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</si>
  <si>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</si>
  <si>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</si>
  <si>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</si>
  <si>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</si>
  <si>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</si>
  <si>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</si>
  <si>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</si>
  <si>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</si>
  <si>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</si>
  <si>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</si>
  <si>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</si>
  <si>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</si>
  <si>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</si>
  <si>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</si>
  <si>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</si>
  <si>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</si>
  <si>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</si>
  <si>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</si>
  <si>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</si>
  <si>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</si>
  <si>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</si>
  <si>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</si>
  <si>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</si>
  <si>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</si>
  <si>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</si>
  <si>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</si>
  <si>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</si>
  <si>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</si>
  <si>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</si>
  <si>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</si>
  <si>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</si>
  <si>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</si>
  <si>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</si>
  <si>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</si>
  <si>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</si>
  <si>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</si>
  <si>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</si>
  <si>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</si>
  <si>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</si>
  <si>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</si>
  <si>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</si>
  <si>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</si>
  <si>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</si>
  <si>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</si>
  <si>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</si>
  <si>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</si>
  <si>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</si>
  <si>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</si>
  <si>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</si>
  <si>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</si>
  <si>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</si>
  <si>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</si>
  <si>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</si>
  <si>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</si>
  <si>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</si>
  <si>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</si>
  <si>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</si>
  <si>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</si>
  <si>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</si>
  <si>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</si>
  <si>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</si>
  <si>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</si>
  <si>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</si>
  <si>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</si>
  <si>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</si>
  <si>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</si>
  <si>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</si>
  <si>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</si>
  <si>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</si>
  <si>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</si>
  <si>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</si>
  <si>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</si>
  <si>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</si>
  <si>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</si>
  <si>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</si>
  <si>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</si>
  <si>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</si>
  <si>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</si>
  <si>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</si>
  <si>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</si>
  <si>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</si>
  <si>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</si>
  <si>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</si>
  <si>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</si>
  <si>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</si>
  <si>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</si>
  <si>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</si>
  <si>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</si>
  <si>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</si>
  <si>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</si>
  <si>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</si>
  <si>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</si>
  <si>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</si>
  <si>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</si>
  <si>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</si>
  <si>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</si>
  <si>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</si>
  <si>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</si>
  <si>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</si>
  <si>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</si>
  <si>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</si>
  <si>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</si>
  <si>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</si>
  <si>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</si>
  <si>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</si>
  <si>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</si>
  <si>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</si>
  <si>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</si>
  <si>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</si>
  <si>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</si>
  <si>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</si>
  <si>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</si>
  <si>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</si>
  <si>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</si>
  <si>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</si>
  <si>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</si>
  <si>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</si>
  <si>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</si>
  <si>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</si>
  <si>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</si>
  <si>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</si>
  <si>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</si>
  <si>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</si>
  <si>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</si>
  <si>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</si>
  <si>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</si>
  <si>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</si>
  <si>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</si>
  <si>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</si>
  <si>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</si>
  <si>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</si>
  <si>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</si>
  <si>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</si>
  <si>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</si>
  <si>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</si>
  <si>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</si>
  <si>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</si>
  <si>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</si>
  <si>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</si>
  <si>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</si>
  <si>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</si>
  <si>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</si>
  <si>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</si>
  <si>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</si>
  <si>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</si>
  <si>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</si>
  <si>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</si>
  <si>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</si>
  <si>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</si>
  <si>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</si>
  <si>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</si>
  <si>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</si>
  <si>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</si>
  <si>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</si>
  <si>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</si>
  <si>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</si>
  <si>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</si>
  <si>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</si>
  <si>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</si>
  <si>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</si>
  <si>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</si>
  <si>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</si>
  <si>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</si>
  <si>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</si>
  <si>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</si>
  <si>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</si>
  <si>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</si>
  <si>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</si>
  <si>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</si>
  <si>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</si>
  <si>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</si>
  <si>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</si>
  <si>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</si>
  <si>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</si>
  <si>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</si>
  <si>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</si>
  <si>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</si>
  <si>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</si>
  <si>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</si>
  <si>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</si>
  <si>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</si>
  <si>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</si>
  <si>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</si>
  <si>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</si>
  <si>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</si>
  <si>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</si>
  <si>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</si>
  <si>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</si>
  <si>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</si>
  <si>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</si>
  <si>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</si>
  <si>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</si>
  <si>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</si>
  <si>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</si>
  <si>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</si>
  <si>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</si>
  <si>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</si>
  <si>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</si>
  <si>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</si>
  <si>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</si>
  <si>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</si>
  <si>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</si>
  <si>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</si>
  <si>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</si>
  <si>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</si>
  <si>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</si>
  <si>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</si>
  <si>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</si>
  <si>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</si>
  <si>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</si>
  <si>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</si>
  <si>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</si>
  <si>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</si>
  <si>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</si>
  <si>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</si>
  <si>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</si>
  <si>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</si>
  <si>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</si>
  <si>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</si>
  <si>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</si>
  <si>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</si>
  <si>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</si>
  <si>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</si>
  <si>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</si>
  <si>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</si>
  <si>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</si>
  <si>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</si>
  <si>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</si>
  <si>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</si>
  <si>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</si>
  <si>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</si>
  <si>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</si>
  <si>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</si>
  <si>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</si>
  <si>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</si>
  <si>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</si>
  <si>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</si>
  <si>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</si>
  <si>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</si>
  <si>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</si>
  <si>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</si>
  <si>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</si>
  <si>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</si>
  <si>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</si>
  <si>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</si>
  <si>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</si>
  <si>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</si>
  <si>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</si>
  <si>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</si>
  <si>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</si>
  <si>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</si>
  <si>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</si>
  <si>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</si>
  <si>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</si>
  <si>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</si>
  <si>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</si>
  <si>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</si>
  <si>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</si>
  <si>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</si>
  <si>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</si>
  <si>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</si>
  <si>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</si>
  <si>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</si>
  <si>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</si>
  <si>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</si>
  <si>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</si>
  <si>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</si>
  <si>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</si>
  <si>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</si>
  <si>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</si>
  <si>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</si>
  <si>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</si>
  <si>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</si>
  <si>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</si>
  <si>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</si>
  <si>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</si>
  <si>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</si>
  <si>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</si>
  <si>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</si>
  <si>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</si>
  <si>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</si>
  <si>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</si>
  <si>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</si>
  <si>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</si>
  <si>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</si>
  <si>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</si>
  <si>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</si>
  <si>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</si>
  <si>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</si>
  <si>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</si>
  <si>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</si>
  <si>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</si>
  <si>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</si>
  <si>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</si>
  <si>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</si>
  <si>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</si>
  <si>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</si>
  <si>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</si>
  <si>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</si>
  <si>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</si>
  <si>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</si>
  <si>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</si>
  <si>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</si>
  <si>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</si>
  <si>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</si>
  <si>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</si>
  <si>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</si>
  <si>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</si>
  <si>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</si>
  <si>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</si>
  <si>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</si>
  <si>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</si>
  <si>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</si>
  <si>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</si>
  <si>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</si>
  <si>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</si>
  <si>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</si>
  <si>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</si>
  <si>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</si>
  <si>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</si>
  <si>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</si>
  <si>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</si>
  <si>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</si>
  <si>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</si>
  <si>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</si>
  <si>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</si>
  <si>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</si>
  <si>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</si>
  <si>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</si>
  <si>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</si>
  <si>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</si>
  <si>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</si>
  <si>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</si>
  <si>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</si>
  <si>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</si>
  <si>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</si>
  <si>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</si>
  <si>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</si>
  <si>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</si>
  <si>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</si>
  <si>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</si>
  <si>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</si>
  <si>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</si>
  <si>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</si>
  <si>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</si>
  <si>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</si>
  <si>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</si>
  <si>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</si>
  <si>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</si>
  <si>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</si>
  <si>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</si>
  <si>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</si>
  <si>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</si>
  <si>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</si>
  <si>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</si>
  <si>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</si>
  <si>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</si>
  <si>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</si>
  <si>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</si>
  <si>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</si>
  <si>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</si>
  <si>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</si>
  <si>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</si>
  <si>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</si>
  <si>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</si>
  <si>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</si>
  <si>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</si>
  <si>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</si>
  <si>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</si>
  <si>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</si>
  <si>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</si>
  <si>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</si>
  <si>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</si>
  <si>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</si>
  <si>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</si>
  <si>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</si>
  <si>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</si>
  <si>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</si>
  <si>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</si>
  <si>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</si>
  <si>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</si>
  <si>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</si>
  <si>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</si>
  <si>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</si>
  <si>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</si>
  <si>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</si>
  <si>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</si>
  <si>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</si>
  <si>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</si>
  <si>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</si>
  <si>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</si>
  <si>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</si>
  <si>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</si>
  <si>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</si>
  <si>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</si>
  <si>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</si>
  <si>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</si>
  <si>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</si>
  <si>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</si>
  <si>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</si>
  <si>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</si>
  <si>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</si>
  <si>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</si>
  <si>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</si>
  <si>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</si>
  <si>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</si>
  <si>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</si>
  <si>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</si>
  <si>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</si>
  <si>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</si>
  <si>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</si>
  <si>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</si>
  <si>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</si>
  <si>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</si>
  <si>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</si>
  <si>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</si>
  <si>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</si>
  <si>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</si>
  <si>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</si>
  <si>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</si>
  <si>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</si>
  <si>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</si>
  <si>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</si>
  <si>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</si>
  <si>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</si>
  <si>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</si>
  <si>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</si>
  <si>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</si>
  <si>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</si>
  <si>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</si>
  <si>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</si>
  <si>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</si>
  <si>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</si>
  <si>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</si>
  <si>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</si>
  <si>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</si>
  <si>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</si>
  <si>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</si>
  <si>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</si>
  <si>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</si>
  <si>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</si>
  <si>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</si>
  <si>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</si>
  <si>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</si>
  <si>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</si>
  <si>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</si>
  <si>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</si>
  <si>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</si>
  <si>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</si>
  <si>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</si>
  <si>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</si>
  <si>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</si>
  <si>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</si>
  <si>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</si>
  <si>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</si>
  <si>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</si>
  <si>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</si>
  <si>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</si>
  <si>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</si>
  <si>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</si>
  <si>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</si>
  <si>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</si>
  <si>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</si>
  <si>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</si>
  <si>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</si>
  <si>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</si>
  <si>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</si>
  <si>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</si>
  <si>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</si>
  <si>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</si>
  <si>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</si>
  <si>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</si>
  <si>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</si>
  <si>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</si>
  <si>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</si>
  <si>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</si>
  <si>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</si>
  <si>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</si>
  <si>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</si>
  <si>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</si>
  <si>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</si>
  <si>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</si>
  <si>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</si>
  <si>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</si>
  <si>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</si>
  <si>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</si>
  <si>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</si>
  <si>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</si>
  <si>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</si>
  <si>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</si>
  <si>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</si>
  <si>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</si>
  <si>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</si>
  <si>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</si>
  <si>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</si>
  <si>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</si>
  <si>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</si>
  <si>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</si>
  <si>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</si>
  <si>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</si>
  <si>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</si>
  <si>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</si>
  <si>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</si>
  <si>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</si>
  <si>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</si>
  <si>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</si>
  <si>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</si>
  <si>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</si>
  <si>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</si>
  <si>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</si>
  <si>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</si>
  <si>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</si>
  <si>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</si>
  <si>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</si>
  <si>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</si>
  <si>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</si>
  <si>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</si>
  <si>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</si>
  <si>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</si>
  <si>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</si>
  <si>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</si>
  <si>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</si>
  <si>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</si>
  <si>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</si>
  <si>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</si>
  <si>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</si>
  <si>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</si>
  <si>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</si>
  <si>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</si>
  <si>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</si>
  <si>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</si>
  <si>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</si>
  <si>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</si>
  <si>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</si>
  <si>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</si>
  <si>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</si>
  <si>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</si>
  <si>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</si>
  <si>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</si>
  <si>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</si>
  <si>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</si>
  <si>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</si>
  <si>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</si>
  <si>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</si>
  <si>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</si>
  <si>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</si>
  <si>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</si>
  <si>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</si>
  <si>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</si>
  <si>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</si>
  <si>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</si>
  <si>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</si>
  <si>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</si>
  <si>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</si>
  <si>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</si>
  <si>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</si>
  <si>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</si>
  <si>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</si>
  <si>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</si>
  <si>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</si>
  <si>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</si>
  <si>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</si>
  <si>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</si>
  <si>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</si>
  <si>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</si>
  <si>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</si>
  <si>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</si>
  <si>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</si>
  <si>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</si>
  <si>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</si>
  <si>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</si>
  <si>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</si>
  <si>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</si>
  <si>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</si>
  <si>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</si>
  <si>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</si>
  <si>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</si>
  <si>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</si>
  <si>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</si>
  <si>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</si>
  <si>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</si>
  <si>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</si>
  <si>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</si>
  <si>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</si>
  <si>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</si>
  <si>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</si>
  <si>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</si>
  <si>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</si>
  <si>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</si>
  <si>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</si>
  <si>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</si>
  <si>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</si>
  <si>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</si>
  <si>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</si>
  <si>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</si>
  <si>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</si>
  <si>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</si>
  <si>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</si>
  <si>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</si>
  <si>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</si>
  <si>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</si>
  <si>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</si>
  <si>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</si>
  <si>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</si>
  <si>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</si>
  <si>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</si>
  <si>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</si>
  <si>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</si>
  <si>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</si>
  <si>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</si>
  <si>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</si>
  <si>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</si>
  <si>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</si>
  <si>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</si>
  <si>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</si>
  <si>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</si>
  <si>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</si>
  <si>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</si>
  <si>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</si>
  <si>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</si>
  <si>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</si>
  <si>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</si>
  <si>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</si>
  <si>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</si>
  <si>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</si>
  <si>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</si>
  <si>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</si>
  <si>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</si>
  <si>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</si>
  <si>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</si>
  <si>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</si>
  <si>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</si>
  <si>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</si>
  <si>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</si>
  <si>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</si>
  <si>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</si>
  <si>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</si>
  <si>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</si>
  <si>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</si>
  <si>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</si>
  <si>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</si>
  <si>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</si>
  <si>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</si>
  <si>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</si>
  <si>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</si>
  <si>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</si>
  <si>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</si>
  <si>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</si>
  <si>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</si>
  <si>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</si>
  <si>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</si>
  <si>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</si>
  <si>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</si>
  <si>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</si>
  <si>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</si>
  <si>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</si>
  <si>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</si>
  <si>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</si>
  <si>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</si>
  <si>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</si>
  <si>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</si>
  <si>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</si>
  <si>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</si>
  <si>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</si>
  <si>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</si>
  <si>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</si>
  <si>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</si>
  <si>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</si>
  <si>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</si>
  <si>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</si>
  <si>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</si>
  <si>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</si>
  <si>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</si>
  <si>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</si>
  <si>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</si>
  <si>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</si>
  <si>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</si>
  <si>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</si>
  <si>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</si>
  <si>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</si>
  <si>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</si>
  <si>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</si>
  <si>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</si>
  <si>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</si>
  <si>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</si>
  <si>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</si>
  <si>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</si>
  <si>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</si>
  <si>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</si>
  <si>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</si>
  <si>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</si>
  <si>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</si>
  <si>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</si>
  <si>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</si>
  <si>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</si>
  <si>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</si>
  <si>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</si>
  <si>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</si>
  <si>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</si>
  <si>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</si>
  <si>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</si>
  <si>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</si>
  <si>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</si>
  <si>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</si>
  <si>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</si>
  <si>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</si>
  <si>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</si>
  <si>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</si>
  <si>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</si>
  <si>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</si>
  <si>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</si>
  <si>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</si>
  <si>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</si>
  <si>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</si>
  <si>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</si>
  <si>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</si>
  <si>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</si>
  <si>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</si>
  <si>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</si>
  <si>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</si>
  <si>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</si>
  <si>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</si>
  <si>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</si>
  <si>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</si>
  <si>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</si>
  <si>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</si>
  <si>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</si>
  <si>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</si>
  <si>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</si>
  <si>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</si>
  <si>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</si>
  <si>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</si>
  <si>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</si>
  <si>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</si>
  <si>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</si>
  <si>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</si>
  <si>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</si>
  <si>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</si>
  <si>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</si>
  <si>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</si>
  <si>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</si>
  <si>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</si>
  <si>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</si>
  <si>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</si>
  <si>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</si>
  <si>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</si>
  <si>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</si>
  <si>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</si>
  <si>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</si>
  <si>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</si>
  <si>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</si>
  <si>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</si>
  <si>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</si>
  <si>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</si>
  <si>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</si>
  <si>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</si>
  <si>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</si>
  <si>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</si>
  <si>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</si>
  <si>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</si>
  <si>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</si>
  <si>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</si>
  <si>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</si>
  <si>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</si>
  <si>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</si>
  <si>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</si>
  <si>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</si>
  <si>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</si>
  <si>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</si>
  <si>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</si>
  <si>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</si>
  <si>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</si>
  <si>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</si>
  <si>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</si>
  <si>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</si>
  <si>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</si>
  <si>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</si>
  <si>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</si>
  <si>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</si>
  <si>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</si>
  <si>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</si>
  <si>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</si>
  <si>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</si>
  <si>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</si>
  <si>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</si>
  <si>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</si>
  <si>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</si>
  <si>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</si>
  <si>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</si>
  <si>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</si>
  <si>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</si>
  <si>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</si>
  <si>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</si>
  <si>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</si>
  <si>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</si>
  <si>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</si>
  <si>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</si>
  <si>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</si>
  <si>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</si>
  <si>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</si>
  <si>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</si>
  <si>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</si>
  <si>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</si>
  <si>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</si>
  <si>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</si>
  <si>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</si>
  <si>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</si>
  <si>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</si>
  <si>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</si>
  <si>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</si>
  <si>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</si>
  <si>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</si>
  <si>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</si>
  <si>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</si>
  <si>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</si>
  <si>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</si>
  <si>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</si>
  <si>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</si>
  <si>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</si>
  <si>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</si>
  <si>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</si>
  <si>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</si>
  <si>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</si>
  <si>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</si>
  <si>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</si>
  <si>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</si>
  <si>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</si>
  <si>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</si>
  <si>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</si>
  <si>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</si>
  <si>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</si>
  <si>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</si>
  <si>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</si>
  <si>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</si>
  <si>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</si>
  <si>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</si>
  <si>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</si>
  <si>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</si>
  <si>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</si>
  <si>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</si>
  <si>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</si>
  <si>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</si>
  <si>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</si>
  <si>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</si>
  <si>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</si>
  <si>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</si>
  <si>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</si>
  <si>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</si>
  <si>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</si>
  <si>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</si>
  <si>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</si>
  <si>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</si>
  <si>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</si>
  <si>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</si>
  <si>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</si>
  <si>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</si>
  <si>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</si>
  <si>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</si>
  <si>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</si>
  <si>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</si>
  <si>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</si>
  <si>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</si>
  <si>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</si>
  <si>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</si>
  <si>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</si>
  <si>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</si>
  <si>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</si>
  <si>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</si>
  <si>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</si>
  <si>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</si>
  <si>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</si>
  <si>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</si>
  <si>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</si>
  <si>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</si>
  <si>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</si>
  <si>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</si>
  <si>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</si>
  <si>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</si>
  <si>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</si>
  <si>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</si>
  <si>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</si>
  <si>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</si>
  <si>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</si>
  <si>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</si>
  <si>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</si>
  <si>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</si>
  <si>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</si>
  <si>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</si>
  <si>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</si>
  <si>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</si>
  <si>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</si>
  <si>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</si>
  <si>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</si>
  <si>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</si>
  <si>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</si>
  <si>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</si>
  <si>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</si>
  <si>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</si>
  <si>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</si>
  <si>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</si>
  <si>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</si>
  <si>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</si>
  <si>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</si>
  <si>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</si>
  <si>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</si>
  <si>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</si>
  <si>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</si>
  <si>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</si>
  <si>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</si>
  <si>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</si>
  <si>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</si>
  <si>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</si>
  <si>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</si>
  <si>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</si>
  <si>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</si>
  <si>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</si>
  <si>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</si>
  <si>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</si>
  <si>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</si>
  <si>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</si>
  <si>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</si>
  <si>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</si>
  <si>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</si>
  <si>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</si>
  <si>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</si>
  <si>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</si>
  <si>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</si>
  <si>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</si>
  <si>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</si>
  <si>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</si>
  <si>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</si>
  <si>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</si>
  <si>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</si>
  <si>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</si>
  <si>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</si>
  <si>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</si>
  <si>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</si>
  <si>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</si>
  <si>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</si>
  <si>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</si>
  <si>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</si>
  <si>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</si>
  <si>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</si>
  <si>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</si>
  <si>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</si>
  <si>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</si>
  <si>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</si>
  <si>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</si>
  <si>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</si>
  <si>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</si>
  <si>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</si>
  <si>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</si>
  <si>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</si>
  <si>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</si>
  <si>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</si>
  <si>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</si>
  <si>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</si>
  <si>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</si>
  <si>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</si>
  <si>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</si>
  <si>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</si>
  <si>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</si>
  <si>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</si>
  <si>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</si>
  <si>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</si>
  <si>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</si>
  <si>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</si>
  <si>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</si>
  <si>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</si>
  <si>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</si>
  <si>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</si>
  <si>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</si>
  <si>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</si>
  <si>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</si>
  <si>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</si>
  <si>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</si>
  <si>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</si>
  <si>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</si>
  <si>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</si>
  <si>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</si>
  <si>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</si>
  <si>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</si>
  <si>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</si>
  <si>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</si>
  <si>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</si>
  <si>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</si>
  <si>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</si>
  <si>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</si>
  <si>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</si>
  <si>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</si>
  <si>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</si>
  <si>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</si>
  <si>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</si>
  <si>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</si>
  <si>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</si>
  <si>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</si>
  <si>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</si>
  <si>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</si>
  <si>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</si>
  <si>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</si>
  <si>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</si>
  <si>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</si>
  <si>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</si>
  <si>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</si>
  <si>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</si>
  <si>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</si>
  <si>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</si>
  <si>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</si>
  <si>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</si>
  <si>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</si>
  <si>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</si>
  <si>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</si>
  <si>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</si>
  <si>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</si>
  <si>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</si>
  <si>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</si>
  <si>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</si>
  <si>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</si>
  <si>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</si>
  <si>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</si>
  <si>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</si>
  <si>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</si>
  <si>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</si>
  <si>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</si>
  <si>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</si>
  <si>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</si>
  <si>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</si>
  <si>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</si>
  <si>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</si>
  <si>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</si>
  <si>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</si>
  <si>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</si>
  <si>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</si>
  <si>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</si>
  <si>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</si>
  <si>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</si>
  <si>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</si>
  <si>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</si>
  <si>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</si>
  <si>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</si>
  <si>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</si>
  <si>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</si>
  <si>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</si>
  <si>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</si>
  <si>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</si>
  <si>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</si>
  <si>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</si>
  <si>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</si>
  <si>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</si>
  <si>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</si>
  <si>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</si>
  <si>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</si>
  <si>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</si>
  <si>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</si>
  <si>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</si>
  <si>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</si>
  <si>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</si>
  <si>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</si>
  <si>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</si>
  <si>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</si>
  <si>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</si>
  <si>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</si>
  <si>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</si>
  <si>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</si>
  <si>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</si>
  <si>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</si>
  <si>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</si>
  <si>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</si>
  <si>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</si>
  <si>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</si>
  <si>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</si>
  <si>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</si>
  <si>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</si>
  <si>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</si>
  <si>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</si>
  <si>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</si>
  <si>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</si>
  <si>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</si>
  <si>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</si>
  <si>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</si>
  <si>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</si>
  <si>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</si>
  <si>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</si>
  <si>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</si>
  <si>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</si>
  <si>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</si>
  <si>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</si>
  <si>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</si>
  <si>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</si>
  <si>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</si>
  <si>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</si>
  <si>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</si>
  <si>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</si>
  <si>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</si>
  <si>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</si>
  <si>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</si>
  <si>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</si>
  <si>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</si>
  <si>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</si>
  <si>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</si>
  <si>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</si>
  <si>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</si>
  <si>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</si>
  <si>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</si>
  <si>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</si>
  <si>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</si>
  <si>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</si>
  <si>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</si>
  <si>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</si>
  <si>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</si>
  <si>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</si>
  <si>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</si>
  <si>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</si>
  <si>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</si>
  <si>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</si>
  <si>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</si>
  <si>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</si>
  <si>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</si>
  <si>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</si>
  <si>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</si>
  <si>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</si>
  <si>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</si>
  <si>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</si>
  <si>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</si>
  <si>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</si>
  <si>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</si>
  <si>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</si>
  <si>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</si>
  <si>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</si>
  <si>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</si>
  <si>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</si>
  <si>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</si>
  <si>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</si>
  <si>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</si>
  <si>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</si>
  <si>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</si>
  <si>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</si>
  <si>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</si>
  <si>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</si>
  <si>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</si>
  <si>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</si>
  <si>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</si>
  <si>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</si>
  <si>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</si>
  <si>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</si>
  <si>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</si>
  <si>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</si>
  <si>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</si>
  <si>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</si>
  <si>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</si>
  <si>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</si>
  <si>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</si>
  <si>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</si>
  <si>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</si>
  <si>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</si>
  <si>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</si>
  <si>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</si>
  <si>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</si>
  <si>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</si>
  <si>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</si>
  <si>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</si>
  <si>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</si>
  <si>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</si>
  <si>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</si>
  <si>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</si>
  <si>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</si>
  <si>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</si>
  <si>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</si>
  <si>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</si>
  <si>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</si>
  <si>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</si>
  <si>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</si>
  <si>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</si>
  <si>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</si>
  <si>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</si>
  <si>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</si>
  <si>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</si>
  <si>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</si>
  <si>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</si>
  <si>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</si>
  <si>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</si>
  <si>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</si>
  <si>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</si>
  <si>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</si>
  <si>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</si>
  <si>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</si>
  <si>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</si>
  <si>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</si>
  <si>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</si>
  <si>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</si>
  <si>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</si>
  <si>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</si>
  <si>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</si>
  <si>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</si>
  <si>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</si>
  <si>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</si>
  <si>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</si>
  <si>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</si>
  <si>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</si>
  <si>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</si>
  <si>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</si>
  <si>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</si>
  <si>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</si>
  <si>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</si>
  <si>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</si>
  <si>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</si>
  <si>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</si>
  <si>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</si>
  <si>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</si>
  <si>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</si>
  <si>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</si>
  <si>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</si>
  <si>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</si>
  <si>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</si>
  <si>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</si>
  <si>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</si>
  <si>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</si>
  <si>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</si>
  <si>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</si>
  <si>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</si>
  <si>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</si>
  <si>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</si>
  <si>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</si>
  <si>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</si>
  <si>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</si>
  <si>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</si>
  <si>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</si>
  <si>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</si>
  <si>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</si>
  <si>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</si>
  <si>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</si>
  <si>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</si>
  <si>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</si>
  <si>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</si>
  <si>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</si>
  <si>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</si>
  <si>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</si>
  <si>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</si>
  <si>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</si>
  <si>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</si>
  <si>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</si>
  <si>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</si>
  <si>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</si>
  <si>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</si>
  <si>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</si>
  <si>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</si>
  <si>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</si>
  <si>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</si>
  <si>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</si>
  <si>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</si>
  <si>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</si>
  <si>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</si>
  <si>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</si>
  <si>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</si>
  <si>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</si>
  <si>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</si>
  <si>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</si>
  <si>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</si>
  <si>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</si>
  <si>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</si>
  <si>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</si>
  <si>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</si>
  <si>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</si>
  <si>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</si>
  <si>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</si>
  <si>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</si>
  <si>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</si>
  <si>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</si>
  <si>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</si>
  <si>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</si>
  <si>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</si>
  <si>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</si>
  <si>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</si>
  <si>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</si>
  <si>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</si>
  <si>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</si>
  <si>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</si>
  <si>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</si>
  <si>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</si>
  <si>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</si>
  <si>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</si>
  <si>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</si>
  <si>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</si>
  <si>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</si>
  <si>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</si>
  <si>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</si>
  <si>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</si>
  <si>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</si>
  <si>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</si>
  <si>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</si>
  <si>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</si>
  <si>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</si>
  <si>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</si>
  <si>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</si>
  <si>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</si>
  <si>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</si>
  <si>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</si>
  <si>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</si>
  <si>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</si>
  <si>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</si>
  <si>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</si>
  <si>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</si>
  <si>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</si>
  <si>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</si>
  <si>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</si>
  <si>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</si>
  <si>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</si>
  <si>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</si>
  <si>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</si>
  <si>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</si>
  <si>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</si>
  <si>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</si>
  <si>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</si>
  <si>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</si>
  <si>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</si>
  <si>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</si>
  <si>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</si>
  <si>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</si>
  <si>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</si>
  <si>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</si>
  <si>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</si>
  <si>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</si>
  <si>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</si>
  <si>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</si>
  <si>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</si>
  <si>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</si>
  <si>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</si>
  <si>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</si>
  <si>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</si>
  <si>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</si>
  <si>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</si>
  <si>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</si>
  <si>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</si>
  <si>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</si>
  <si>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</si>
  <si>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</si>
  <si>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</si>
  <si>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</si>
  <si>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</si>
  <si>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</si>
  <si>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</si>
  <si>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</si>
  <si>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</si>
  <si>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</si>
  <si>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</si>
  <si>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</si>
  <si>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</si>
  <si>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</si>
  <si>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</si>
  <si>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</si>
  <si>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</si>
  <si>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</si>
  <si>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</si>
  <si>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</si>
  <si>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</si>
  <si>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</si>
  <si>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</si>
  <si>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</si>
  <si>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</si>
  <si>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</si>
  <si>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</si>
  <si>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</si>
  <si>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</si>
  <si>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</si>
  <si>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</si>
  <si>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</si>
  <si>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</si>
  <si>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</si>
  <si>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</si>
  <si>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</si>
  <si>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</si>
  <si>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</si>
  <si>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</si>
  <si>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</si>
  <si>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</si>
  <si>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</si>
  <si>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</si>
  <si>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</si>
  <si>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</si>
  <si>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</si>
  <si>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</si>
  <si>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</si>
  <si>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</si>
  <si>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</si>
  <si>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</si>
  <si>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</si>
  <si>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</si>
  <si>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</si>
  <si>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</si>
  <si>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</si>
  <si>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</si>
  <si>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</si>
  <si>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</si>
  <si>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</si>
  <si>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</si>
  <si>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</si>
  <si>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</si>
  <si>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</si>
  <si>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</si>
  <si>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</si>
  <si>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</si>
  <si>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</si>
  <si>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</si>
  <si>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</si>
  <si>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</si>
  <si>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</si>
  <si>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</si>
  <si>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</si>
  <si>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</si>
  <si>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</si>
  <si>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</si>
  <si>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</si>
  <si>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</si>
  <si>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</si>
  <si>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</si>
  <si>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</si>
  <si>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</si>
  <si>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</si>
  <si>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</si>
  <si>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</si>
  <si>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</si>
  <si>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</si>
  <si>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</si>
  <si>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</si>
  <si>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</si>
  <si>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</si>
  <si>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</si>
  <si>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</si>
  <si>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</si>
  <si>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</si>
  <si>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</si>
  <si>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</si>
  <si>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</si>
  <si>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</si>
  <si>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</si>
  <si>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</si>
  <si>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</si>
  <si>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</si>
  <si>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</si>
  <si>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</si>
  <si>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</si>
  <si>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</si>
  <si>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</si>
  <si>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</si>
  <si>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</si>
  <si>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</si>
  <si>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</si>
  <si>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</si>
  <si>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</si>
  <si>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</si>
  <si>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</si>
  <si>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</si>
  <si>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</si>
  <si>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</si>
  <si>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</si>
  <si>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</si>
  <si>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</si>
  <si>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</si>
  <si>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</si>
  <si>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</si>
  <si>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</si>
  <si>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</si>
  <si>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</si>
  <si>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</si>
  <si>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</si>
  <si>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</si>
  <si>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</si>
  <si>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</si>
  <si>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</si>
  <si>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</si>
  <si>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</si>
  <si>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</si>
  <si>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</si>
  <si>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</si>
  <si>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</si>
  <si>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</si>
  <si>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</si>
  <si>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</si>
  <si>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</si>
  <si>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</si>
  <si>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</si>
  <si>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</si>
  <si>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</si>
  <si>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</si>
  <si>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</si>
  <si>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</si>
  <si>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</si>
  <si>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</si>
  <si>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</si>
  <si>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</si>
  <si>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</si>
  <si>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</si>
  <si>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</si>
  <si>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</si>
  <si>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</si>
  <si>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</si>
  <si>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</si>
  <si>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</si>
  <si>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</si>
  <si>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</si>
  <si>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</si>
  <si>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</si>
  <si>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</si>
  <si>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</si>
  <si>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</si>
  <si>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</si>
  <si>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</si>
  <si>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</si>
  <si>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</si>
  <si>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</si>
  <si>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</si>
  <si>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</si>
  <si>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</si>
  <si>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</si>
  <si>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</si>
  <si>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</si>
  <si>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</si>
  <si>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</si>
  <si>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</si>
  <si>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</si>
  <si>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</si>
  <si>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</si>
  <si>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</si>
  <si>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</si>
  <si>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</si>
  <si>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</si>
  <si>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</si>
  <si>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</si>
  <si>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</si>
  <si>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</si>
  <si>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</si>
  <si>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</si>
  <si>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</si>
  <si>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</si>
  <si>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</si>
  <si>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</si>
  <si>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</si>
  <si>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</si>
  <si>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</si>
  <si>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</si>
  <si>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</si>
  <si>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</si>
  <si>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</si>
  <si>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</si>
  <si>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</si>
  <si>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</si>
  <si>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</si>
  <si>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</si>
  <si>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</si>
  <si>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</si>
  <si>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</si>
  <si>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</si>
  <si>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</si>
  <si>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</si>
  <si>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</si>
  <si>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</si>
  <si>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</si>
  <si>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</si>
  <si>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</si>
  <si>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</si>
  <si>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</si>
  <si>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</si>
  <si>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</si>
  <si>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</si>
  <si>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</si>
  <si>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</si>
  <si>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</si>
  <si>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</si>
  <si>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</si>
  <si>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</si>
  <si>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</si>
  <si>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</si>
  <si>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</si>
  <si>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</si>
  <si>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</si>
  <si>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</si>
  <si>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</si>
  <si>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</si>
  <si>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</si>
  <si>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</si>
  <si>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</si>
  <si>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</si>
  <si>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</si>
  <si>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</si>
  <si>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</si>
  <si>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</si>
  <si>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</si>
  <si>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</si>
  <si>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</si>
  <si>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</si>
  <si>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</si>
  <si>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</si>
  <si>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</si>
  <si>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</si>
  <si>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</si>
  <si>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</si>
  <si>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</si>
  <si>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</si>
  <si>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</si>
  <si>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</si>
  <si>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</si>
  <si>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</si>
  <si>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</si>
  <si>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</si>
  <si>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</si>
  <si>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</si>
  <si>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</si>
  <si>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</si>
  <si>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</si>
  <si>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</si>
  <si>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</si>
  <si>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</si>
  <si>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</si>
  <si>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</si>
  <si>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</si>
  <si>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</si>
  <si>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</si>
  <si>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</si>
  <si>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</si>
  <si>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</si>
  <si>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</si>
  <si>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</si>
  <si>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</si>
  <si>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</si>
  <si>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</si>
  <si>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</si>
  <si>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</si>
  <si>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</si>
  <si>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</si>
  <si>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</si>
  <si>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</si>
  <si>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</si>
  <si>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</si>
  <si>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</si>
  <si>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</si>
  <si>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</si>
  <si>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</si>
  <si>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</si>
  <si>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</si>
  <si>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</si>
  <si>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</si>
  <si>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</si>
  <si>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</si>
  <si>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</si>
  <si>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</si>
  <si>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</si>
  <si>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</si>
  <si>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</si>
  <si>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</si>
  <si>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</si>
  <si>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</si>
  <si>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</si>
  <si>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</si>
  <si>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</si>
  <si>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</si>
  <si>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</si>
  <si>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</si>
  <si>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</si>
  <si>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</si>
  <si>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</si>
  <si>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</si>
  <si>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</si>
  <si>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</si>
  <si>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</si>
  <si>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</si>
  <si>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</si>
  <si>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</si>
  <si>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</si>
  <si>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</si>
  <si>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</si>
  <si>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</si>
  <si>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</si>
  <si>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</si>
  <si>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</si>
  <si>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</si>
  <si>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</si>
  <si>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</si>
  <si>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</si>
  <si>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</si>
  <si>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</si>
  <si>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</si>
  <si>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</si>
  <si>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</si>
  <si>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</si>
  <si>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</si>
  <si>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</si>
  <si>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</si>
  <si>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</si>
  <si>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</si>
  <si>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</si>
  <si>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</si>
  <si>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</si>
  <si>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</si>
  <si>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</si>
  <si>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</si>
  <si>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</si>
  <si>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</si>
  <si>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</si>
  <si>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</si>
  <si>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</si>
  <si>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</si>
  <si>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</si>
  <si>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</si>
  <si>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</si>
  <si>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</si>
  <si>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</si>
  <si>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</si>
  <si>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</si>
  <si>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</si>
  <si>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</si>
  <si>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</si>
  <si>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</si>
  <si>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</si>
  <si>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</si>
  <si>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</si>
  <si>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</si>
  <si>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</si>
  <si>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</si>
  <si>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</si>
  <si>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</si>
  <si>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</si>
  <si>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</si>
  <si>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</si>
  <si>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</si>
  <si>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</si>
  <si>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</si>
  <si>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</si>
  <si>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</si>
  <si>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</si>
  <si>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</si>
  <si>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</si>
  <si>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</si>
  <si>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</si>
  <si>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</si>
  <si>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</si>
  <si>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</si>
  <si>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</si>
  <si>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</si>
  <si>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</si>
  <si>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</si>
  <si>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</si>
  <si>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</si>
  <si>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</si>
  <si>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</si>
  <si>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</si>
  <si>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</si>
  <si>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</si>
  <si>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</si>
  <si>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</si>
  <si>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</si>
  <si>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</si>
  <si>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</si>
  <si>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</si>
  <si>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</si>
  <si>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</si>
  <si>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</si>
  <si>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</si>
  <si>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</si>
  <si>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</si>
  <si>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</si>
  <si>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</si>
  <si>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</si>
  <si>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</si>
  <si>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</si>
  <si>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</si>
  <si>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</si>
  <si>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</si>
  <si>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</si>
  <si>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</si>
  <si>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</si>
  <si>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</si>
  <si>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</si>
  <si>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</si>
  <si>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</si>
  <si>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</si>
  <si>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</si>
  <si>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</si>
  <si>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</si>
  <si>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</si>
  <si>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</si>
  <si>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</si>
  <si>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</si>
  <si>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</si>
  <si>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</si>
  <si>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</si>
  <si>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</si>
  <si>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</si>
  <si>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</si>
  <si>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</si>
  <si>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</si>
  <si>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</si>
  <si>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</si>
  <si>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</si>
  <si>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</si>
  <si>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</si>
  <si>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</si>
  <si>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</si>
  <si>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</si>
  <si>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</si>
  <si>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</si>
  <si>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</si>
  <si>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</si>
  <si>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</si>
  <si>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</si>
  <si>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</si>
  <si>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</si>
  <si>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</si>
  <si>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</si>
  <si>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</si>
  <si>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</si>
  <si>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</si>
  <si>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</si>
  <si>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</si>
  <si>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</si>
  <si>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</si>
  <si>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</si>
  <si>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</si>
  <si>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</si>
  <si>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</si>
  <si>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</si>
  <si>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</si>
  <si>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</si>
  <si>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</si>
  <si>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</si>
  <si>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</si>
  <si>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</si>
  <si>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</si>
  <si>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</si>
  <si>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</si>
  <si>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</si>
  <si>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</si>
  <si>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</si>
  <si>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</si>
  <si>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</si>
  <si>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</si>
  <si>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</si>
  <si>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</si>
  <si>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</si>
  <si>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</si>
  <si>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</si>
  <si>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</si>
  <si>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</si>
  <si>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</si>
  <si>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</si>
  <si>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</si>
  <si>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</si>
  <si>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</si>
  <si>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</si>
  <si>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</si>
  <si>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</si>
  <si>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</si>
  <si>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</si>
  <si>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</si>
  <si>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</si>
  <si>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</si>
  <si>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</si>
  <si>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</si>
  <si>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</si>
  <si>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</si>
  <si>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</si>
  <si>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</si>
  <si>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</si>
  <si>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</si>
  <si>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</si>
  <si>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</si>
  <si>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</si>
  <si>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</si>
  <si>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</si>
  <si>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</si>
  <si>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</si>
  <si>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</si>
  <si>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</si>
  <si>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</si>
  <si>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</si>
  <si>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</si>
  <si>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</si>
  <si>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</si>
  <si>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</si>
  <si>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</si>
  <si>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</si>
  <si>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</si>
  <si>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</si>
  <si>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</si>
  <si>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</si>
  <si>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</si>
  <si>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</si>
  <si>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</si>
  <si>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</si>
  <si>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</si>
  <si>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</si>
  <si>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</si>
  <si>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</si>
  <si>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</si>
  <si>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</si>
  <si>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</si>
  <si>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</si>
  <si>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</si>
  <si>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</si>
  <si>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</si>
  <si>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</si>
  <si>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</si>
  <si>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</si>
  <si>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</si>
  <si>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</si>
  <si>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</si>
  <si>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</si>
  <si>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</si>
  <si>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</si>
  <si>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</si>
  <si>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</si>
  <si>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</si>
  <si>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</si>
  <si>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</si>
  <si>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</si>
  <si>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</si>
  <si>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</si>
  <si>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</si>
  <si>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</si>
  <si>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</si>
  <si>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</si>
  <si>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</si>
  <si>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</si>
  <si>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</si>
  <si>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</si>
  <si>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</si>
  <si>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</si>
  <si>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</si>
  <si>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</si>
  <si>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</si>
  <si>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</si>
  <si>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</si>
  <si>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</si>
  <si>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</si>
  <si>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</si>
  <si>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</si>
  <si>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</si>
  <si>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</si>
  <si>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</si>
  <si>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</si>
  <si>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</si>
  <si>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</si>
  <si>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</si>
  <si>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</si>
  <si>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</si>
  <si>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</si>
  <si>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</si>
  <si>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</si>
  <si>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</si>
  <si>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</si>
  <si>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</si>
  <si>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</si>
  <si>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</si>
  <si>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</si>
  <si>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</si>
  <si>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</si>
  <si>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</si>
  <si>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</si>
  <si>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</si>
  <si>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</si>
  <si>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</si>
  <si>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</si>
  <si>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</si>
  <si>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</si>
  <si>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</si>
  <si>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</si>
  <si>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</si>
  <si>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</si>
  <si>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</si>
  <si>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</si>
  <si>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</si>
  <si>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</si>
  <si>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</si>
  <si>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</si>
  <si>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</si>
  <si>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</si>
  <si>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</si>
  <si>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</si>
  <si>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</si>
  <si>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</si>
  <si>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</si>
  <si>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</si>
  <si>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</si>
  <si>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</si>
  <si>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</si>
  <si>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</si>
  <si>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</si>
  <si>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</si>
  <si>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</si>
  <si>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</si>
  <si>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</si>
  <si>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</si>
  <si>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</si>
  <si>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</si>
  <si>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</si>
  <si>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</si>
  <si>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</si>
  <si>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</si>
  <si>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</si>
  <si>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</si>
  <si>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</si>
  <si>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</si>
  <si>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</si>
  <si>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</si>
  <si>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</si>
  <si>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</si>
  <si>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</si>
  <si>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</si>
  <si>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</si>
  <si>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</si>
  <si>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</si>
  <si>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</si>
  <si>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</si>
  <si>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</si>
  <si>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</si>
  <si>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</si>
  <si>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</si>
  <si>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</si>
  <si>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</si>
  <si>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</si>
  <si>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</si>
  <si>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</si>
  <si>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</si>
  <si>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</si>
  <si>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</si>
  <si>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</si>
  <si>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</si>
  <si>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</si>
  <si>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</si>
  <si>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</si>
  <si>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</si>
  <si>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</si>
  <si>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</si>
  <si>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</si>
  <si>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</si>
  <si>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</si>
  <si>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</si>
  <si>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</si>
  <si>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</si>
  <si>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</si>
  <si>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</si>
  <si>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</si>
  <si>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</si>
  <si>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</si>
  <si>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</si>
  <si>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</si>
  <si>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</si>
  <si>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</si>
  <si>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</si>
  <si>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</si>
  <si>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</si>
  <si>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</si>
  <si>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</si>
  <si>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</si>
  <si>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</si>
  <si>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</si>
  <si>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</si>
  <si>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</si>
  <si>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</si>
  <si>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</si>
  <si>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</si>
  <si>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</si>
  <si>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</si>
  <si>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</si>
  <si>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</si>
  <si>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</si>
  <si>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</si>
  <si>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</si>
  <si>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</si>
  <si>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</si>
  <si>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</si>
  <si>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</si>
  <si>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</si>
  <si>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</si>
  <si>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</si>
  <si>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</si>
  <si>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</si>
  <si>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</si>
  <si>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</si>
  <si>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</si>
  <si>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</si>
  <si>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</si>
  <si>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</si>
  <si>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</si>
  <si>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</si>
  <si>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</si>
  <si>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</si>
  <si>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</si>
  <si>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</si>
  <si>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</si>
  <si>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</si>
  <si>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</si>
  <si>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</si>
  <si>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</si>
  <si>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</si>
  <si>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</si>
  <si>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</si>
  <si>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</si>
  <si>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</si>
  <si>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</si>
  <si>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</si>
  <si>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</si>
  <si>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</si>
  <si>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</si>
  <si>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</si>
  <si>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</si>
  <si>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</si>
  <si>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</si>
  <si>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</si>
  <si>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</si>
  <si>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</si>
  <si>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</si>
  <si>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</si>
  <si>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</si>
  <si>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</si>
  <si>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</si>
  <si>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</si>
  <si>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</si>
  <si>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</si>
  <si>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</si>
  <si>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</si>
  <si>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</si>
  <si>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</si>
  <si>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</si>
  <si>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</si>
  <si>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</si>
  <si>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</si>
  <si>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</si>
  <si>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</si>
  <si>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</si>
  <si>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</si>
  <si>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</si>
  <si>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</si>
  <si>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</si>
  <si>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</si>
  <si>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</si>
  <si>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</si>
  <si>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</si>
  <si>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</si>
  <si>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</si>
  <si>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</si>
  <si>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</si>
  <si>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</si>
  <si>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</si>
  <si>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</si>
  <si>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</si>
  <si>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</si>
  <si>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</si>
  <si>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</si>
  <si>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</si>
  <si>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</si>
  <si>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</si>
  <si>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</si>
  <si>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</si>
  <si>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</si>
  <si>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</si>
  <si>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</si>
  <si>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</si>
  <si>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</si>
  <si>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</si>
  <si>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</si>
  <si>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</si>
  <si>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</si>
  <si>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</si>
  <si>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</si>
  <si>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</si>
  <si>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</si>
  <si>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</si>
  <si>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</si>
  <si>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</si>
  <si>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</si>
  <si>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</si>
  <si>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</si>
  <si>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</si>
  <si>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</si>
  <si>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</si>
  <si>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</si>
  <si>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</si>
  <si>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</si>
  <si>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</si>
  <si>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</si>
  <si>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</si>
  <si>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</si>
  <si>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</si>
  <si>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</si>
  <si>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</si>
  <si>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</si>
  <si>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</si>
  <si>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</si>
  <si>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</si>
  <si>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</si>
  <si>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</si>
  <si>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</si>
  <si>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</si>
  <si>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</si>
  <si>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</si>
  <si>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</si>
  <si>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</si>
  <si>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</si>
  <si>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</si>
  <si>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</si>
  <si>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</si>
  <si>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</si>
  <si>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</si>
  <si>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</si>
  <si>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</si>
  <si>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</si>
  <si>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</si>
  <si>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</si>
  <si>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</si>
  <si>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</si>
  <si>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</si>
  <si>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</si>
  <si>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</si>
  <si>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</si>
  <si>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</si>
  <si>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</si>
  <si>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</si>
  <si>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</si>
  <si>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</si>
  <si>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</si>
  <si>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</si>
  <si>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</si>
  <si>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</si>
  <si>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</si>
  <si>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</si>
  <si>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</si>
  <si>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</si>
  <si>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</si>
  <si>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</si>
  <si>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</si>
  <si>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</si>
  <si>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</si>
  <si>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</si>
  <si>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</si>
  <si>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</si>
  <si>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</si>
  <si>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</si>
  <si>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</si>
  <si>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</si>
  <si>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</si>
  <si>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</si>
  <si>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</si>
  <si>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</si>
  <si>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</si>
  <si>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</si>
  <si>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</si>
  <si>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</si>
  <si>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</si>
  <si>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</si>
  <si>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</si>
  <si>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</si>
  <si>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</si>
  <si>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</si>
  <si>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</si>
  <si>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</si>
  <si>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</si>
  <si>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</si>
  <si>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</si>
  <si>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</si>
  <si>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</si>
  <si>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</si>
  <si>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</si>
  <si>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</si>
  <si>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</si>
  <si>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</si>
  <si>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</si>
  <si>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</si>
  <si>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</si>
  <si>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</si>
  <si>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</si>
  <si>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</si>
  <si>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</si>
  <si>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</si>
  <si>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</si>
  <si>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</si>
  <si>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</si>
  <si>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</si>
  <si>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</si>
  <si>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</si>
  <si>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</si>
  <si>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</si>
  <si>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</si>
  <si>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</si>
  <si>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</si>
  <si>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</si>
  <si>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</si>
  <si>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</si>
  <si>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</si>
  <si>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</si>
  <si>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</si>
  <si>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</si>
  <si>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</si>
  <si>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</si>
  <si>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</si>
  <si>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</si>
  <si>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</si>
  <si>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</si>
  <si>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</si>
  <si>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</si>
  <si>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</si>
  <si>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</si>
  <si>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</si>
  <si>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</si>
  <si>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</si>
  <si>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</si>
  <si>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</si>
  <si>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</si>
  <si>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</si>
  <si>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</si>
  <si>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</si>
  <si>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</si>
  <si>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</si>
  <si>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</si>
  <si>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</si>
  <si>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</si>
  <si>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</si>
  <si>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</si>
  <si>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</si>
  <si>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</si>
  <si>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</si>
  <si>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</si>
  <si>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</si>
  <si>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</si>
  <si>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</si>
  <si>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</si>
  <si>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</si>
  <si>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</si>
  <si>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</si>
  <si>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</si>
  <si>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</si>
  <si>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</si>
  <si>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</si>
  <si>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</si>
  <si>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</si>
  <si>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</si>
  <si>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</si>
  <si>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</si>
  <si>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</si>
  <si>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</si>
  <si>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</si>
  <si>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</si>
  <si>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</si>
  <si>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</si>
  <si>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</si>
  <si>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</si>
  <si>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</si>
  <si>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</si>
  <si>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</si>
  <si>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</si>
  <si>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</si>
  <si>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</si>
  <si>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</si>
  <si>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</si>
  <si>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</si>
  <si>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</si>
  <si>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</si>
  <si>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</si>
  <si>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</si>
  <si>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</si>
  <si>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</si>
  <si>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</si>
  <si>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</si>
  <si>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</si>
  <si>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</si>
  <si>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</si>
  <si>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</si>
  <si>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</si>
  <si>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</si>
  <si>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</si>
  <si>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</si>
  <si>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</si>
  <si>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</si>
  <si>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</si>
  <si>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</si>
  <si>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</si>
  <si>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</si>
  <si>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Sales</t>
  </si>
  <si>
    <t>Sum of Profit</t>
  </si>
  <si>
    <t>Sum of Quantity</t>
  </si>
  <si>
    <t>Row Labels</t>
  </si>
  <si>
    <t>Grand Total</t>
  </si>
  <si>
    <t>Count of Order ID</t>
  </si>
  <si>
    <t>kpi</t>
  </si>
  <si>
    <t>Jan</t>
  </si>
  <si>
    <t>Feb</t>
  </si>
  <si>
    <t>Mar</t>
  </si>
  <si>
    <t>Apr</t>
  </si>
  <si>
    <t>May</t>
  </si>
  <si>
    <t>Jun</t>
  </si>
  <si>
    <t>Jul</t>
  </si>
  <si>
    <t>Aug</t>
  </si>
  <si>
    <t>Sep</t>
  </si>
  <si>
    <t>Oct</t>
  </si>
  <si>
    <t>Nov</t>
  </si>
  <si>
    <t>Dec</t>
  </si>
  <si>
    <t>category</t>
  </si>
  <si>
    <t>sum of profit</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</si>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</sst>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reen]\▲0.00%;[Red]\ \▼0.00%"/>
    <numFmt numFmtId="165" formatCode="&quot;$&quot;#,##0.00;[Red]&quot;$&quot;#,##0.00"/>
    <numFmt numFmtId="166" formatCode="&quot;$&quot;0.00,&quot;k&quot;"/>
  </numFmts>
  <fonts count="7">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b/>
      <sz val="12"/>
      <color theme="0"/>
      <name val="Calibri"/>
      <family val="2"/>
      <scheme val="minor"/>
    </font>
  </fonts>
  <fills count="3">
    <fill>
      <patternFill patternType="none"/>
    </fill>
    <fill>
      <patternFill patternType="gray125"/>
    </fill>
    <fill>
      <patternFill patternType="solid">
        <fgColor theme="3" tint="4.9989318521683403E-2"/>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indexed="65"/>
      </top>
      <bottom/>
      <diagonal/>
    </border>
  </borders>
  <cellStyleXfs count="1">
    <xf numFmtId="0" fontId="0" fillId="0" borderId="0"/>
  </cellStyleXfs>
  <cellXfs count="40">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2" borderId="0" xfId="0" applyFont="1" applyFill="1" applyAlignment="1"/>
    <xf numFmtId="164" fontId="5" fillId="2" borderId="0" xfId="0" applyNumberFormat="1" applyFont="1" applyFill="1"/>
    <xf numFmtId="0" fontId="3" fillId="2" borderId="0" xfId="0" applyFont="1" applyFill="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8"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0" fontId="0" fillId="0" borderId="3" xfId="0" applyNumberFormat="1" applyFont="1" applyBorder="1" applyAlignment="1"/>
    <xf numFmtId="0" fontId="0" fillId="0" borderId="11" xfId="0" applyNumberFormat="1" applyFont="1" applyBorder="1" applyAlignment="1"/>
    <xf numFmtId="165" fontId="0" fillId="0" borderId="6" xfId="0" applyNumberFormat="1" applyFont="1" applyBorder="1" applyAlignment="1"/>
    <xf numFmtId="166" fontId="0" fillId="0" borderId="1" xfId="0" applyNumberFormat="1" applyFont="1" applyBorder="1" applyAlignment="1"/>
    <xf numFmtId="166" fontId="0" fillId="0" borderId="5" xfId="0" applyNumberFormat="1" applyFont="1" applyBorder="1" applyAlignment="1"/>
    <xf numFmtId="166" fontId="0" fillId="0" borderId="2" xfId="0" applyNumberFormat="1" applyFont="1" applyBorder="1" applyAlignment="1"/>
    <xf numFmtId="166" fontId="0" fillId="0" borderId="10" xfId="0" applyNumberFormat="1" applyFont="1" applyBorder="1" applyAlignment="1"/>
    <xf numFmtId="0" fontId="1" fillId="0" borderId="0" xfId="0" applyFont="1" applyAlignment="1"/>
    <xf numFmtId="0" fontId="1" fillId="0" borderId="0" xfId="0" applyFont="1" applyFill="1" applyBorder="1" applyAlignment="1"/>
    <xf numFmtId="10" fontId="0" fillId="0" borderId="3" xfId="0" applyNumberFormat="1" applyFont="1" applyBorder="1" applyAlignment="1"/>
    <xf numFmtId="10" fontId="0" fillId="0" borderId="11" xfId="0" applyNumberFormat="1" applyFont="1" applyBorder="1" applyAlignment="1"/>
    <xf numFmtId="10" fontId="0" fillId="0" borderId="4" xfId="0" applyNumberFormat="1" applyFont="1" applyBorder="1" applyAlignment="1"/>
    <xf numFmtId="166" fontId="0" fillId="0" borderId="3" xfId="0" applyNumberFormat="1" applyFont="1" applyBorder="1" applyAlignment="1"/>
    <xf numFmtId="166" fontId="0" fillId="0" borderId="11" xfId="0" applyNumberFormat="1" applyFont="1" applyBorder="1" applyAlignment="1"/>
    <xf numFmtId="166" fontId="0" fillId="0" borderId="4" xfId="0" applyNumberFormat="1" applyFont="1" applyBorder="1" applyAlignment="1"/>
    <xf numFmtId="165" fontId="0" fillId="0" borderId="9" xfId="0" applyNumberFormat="1" applyFont="1" applyBorder="1" applyAlignment="1"/>
    <xf numFmtId="2" fontId="0" fillId="0" borderId="7" xfId="0" applyNumberFormat="1" applyFont="1" applyBorder="1" applyAlignment="1"/>
    <xf numFmtId="165" fontId="0" fillId="0" borderId="0" xfId="0" applyNumberFormat="1" applyFont="1" applyAlignment="1"/>
    <xf numFmtId="0" fontId="6" fillId="2" borderId="0" xfId="0" applyFont="1" applyFill="1" applyAlignment="1">
      <alignment horizontal="center"/>
    </xf>
  </cellXfs>
  <cellStyles count="1">
    <cellStyle name="Normal" xfId="0" builtinId="0"/>
  </cellStyles>
  <dxfs count="149">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4" formatCode="0.00%"/>
    </dxf>
    <dxf>
      <numFmt numFmtId="0" formatCode="General"/>
    </dxf>
    <dxf>
      <numFmt numFmtId="166" formatCode="&quot;$&quot;0.00,&quot;k&quot;"/>
    </dxf>
    <dxf>
      <numFmt numFmtId="165" formatCode="&quot;$&quot;#,##0.00;[Red]&quot;$&quot;#,##0.00"/>
    </dxf>
    <dxf>
      <numFmt numFmtId="0" formatCode="General"/>
    </dxf>
    <dxf>
      <numFmt numFmtId="14" formatCode="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7" formatCode="#,##0.00;[Red]#,##0.00"/>
    </dxf>
    <dxf>
      <numFmt numFmtId="166" formatCode="&quot;$&quot;0.00,&quot;k&quot;"/>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5" formatCode="&quot;$&quot;#,##0.00;[Red]&quot;$&quot;#,##0.00"/>
    </dxf>
    <dxf>
      <numFmt numFmtId="165" formatCode="&quot;$&quot;#,##0.00;[Red]&quot;$&quot;#,##0.00"/>
    </dxf>
    <dxf>
      <numFmt numFmtId="165" formatCode="&quot;$&quot;#,##0.00;[Red]&quot;$&quot;#,##0.00"/>
    </dxf>
    <dxf>
      <numFmt numFmtId="14" formatCode="0.00%"/>
    </dxf>
    <dxf>
      <numFmt numFmtId="165" formatCode="&quot;$&quot;#,##0.00;[Red]&quot;$&quot;#,##0.00"/>
    </dxf>
    <dxf>
      <numFmt numFmtId="167" formatCode="#,##0.00;[Red]#,##0.00"/>
    </dxf>
    <dxf>
      <numFmt numFmtId="0" formatCode="General"/>
    </dxf>
    <dxf>
      <numFmt numFmtId="2" formatCode="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4" formatCode="0.00%"/>
    </dxf>
    <dxf>
      <numFmt numFmtId="0" formatCode="General"/>
    </dxf>
    <dxf>
      <numFmt numFmtId="166" formatCode="&quot;$&quot;0.00,&quot;k&quot;"/>
    </dxf>
    <dxf>
      <numFmt numFmtId="165" formatCode="&quot;$&quot;#,##0.00;[Red]&quot;$&quot;#,##0.00"/>
    </dxf>
    <dxf>
      <numFmt numFmtId="0" formatCode="General"/>
    </dxf>
    <dxf>
      <numFmt numFmtId="14" formatCode="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7" formatCode="#,##0.00;[Red]#,##0.00"/>
    </dxf>
    <dxf>
      <numFmt numFmtId="166" formatCode="&quot;$&quot;0.00,&quot;k&quot;"/>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5" formatCode="&quot;$&quot;#,##0.00;[Red]&quot;$&quot;#,##0.00"/>
    </dxf>
    <dxf>
      <numFmt numFmtId="165" formatCode="&quot;$&quot;#,##0.00;[Red]&quot;$&quot;#,##0.00"/>
    </dxf>
    <dxf>
      <numFmt numFmtId="165" formatCode="&quot;$&quot;#,##0.00;[Red]&quot;$&quot;#,##0.00"/>
    </dxf>
    <dxf>
      <numFmt numFmtId="14" formatCode="0.00%"/>
    </dxf>
    <dxf>
      <numFmt numFmtId="165" formatCode="&quot;$&quot;#,##0.00;[Red]&quot;$&quot;#,##0.00"/>
    </dxf>
    <dxf>
      <numFmt numFmtId="167" formatCode="#,##0.00;[Red]#,##0.00"/>
    </dxf>
    <dxf>
      <numFmt numFmtId="0" formatCode="General"/>
    </dxf>
    <dxf>
      <numFmt numFmtId="2" formatCode="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4" formatCode="0.00%"/>
    </dxf>
    <dxf>
      <numFmt numFmtId="0" formatCode="General"/>
    </dxf>
    <dxf>
      <numFmt numFmtId="166" formatCode="&quot;$&quot;0.00,&quot;k&quot;"/>
    </dxf>
    <dxf>
      <numFmt numFmtId="165" formatCode="&quot;$&quot;#,##0.00;[Red]&quot;$&quot;#,##0.00"/>
    </dxf>
    <dxf>
      <numFmt numFmtId="0" formatCode="General"/>
    </dxf>
    <dxf>
      <numFmt numFmtId="14" formatCode="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7" formatCode="#,##0.00;[Red]#,##0.00"/>
    </dxf>
    <dxf>
      <numFmt numFmtId="166" formatCode="&quot;$&quot;0.00,&quot;k&quot;"/>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5" formatCode="&quot;$&quot;#,##0.00;[Red]&quot;$&quot;#,##0.00"/>
    </dxf>
    <dxf>
      <numFmt numFmtId="165" formatCode="&quot;$&quot;#,##0.00;[Red]&quot;$&quot;#,##0.00"/>
    </dxf>
    <dxf>
      <numFmt numFmtId="165" formatCode="&quot;$&quot;#,##0.00;[Red]&quot;$&quot;#,##0.00"/>
    </dxf>
    <dxf>
      <numFmt numFmtId="14" formatCode="0.00%"/>
    </dxf>
    <dxf>
      <numFmt numFmtId="165" formatCode="&quot;$&quot;#,##0.00;[Red]&quot;$&quot;#,##0.00"/>
    </dxf>
    <dxf>
      <numFmt numFmtId="167" formatCode="#,##0.00;[Red]#,##0.00"/>
    </dxf>
    <dxf>
      <numFmt numFmtId="0" formatCode="General"/>
    </dxf>
    <dxf>
      <numFmt numFmtId="2" formatCode="0.00"/>
    </dxf>
    <dxf>
      <numFmt numFmtId="0" formatCode="General"/>
    </dxf>
    <dxf>
      <numFmt numFmtId="165" formatCode="&quot;$&quot;#,##0.00;[Red]&quot;$&quot;#,##0.00"/>
    </dxf>
    <dxf>
      <numFmt numFmtId="0" formatCode="General"/>
    </dxf>
    <dxf>
      <numFmt numFmtId="165" formatCode="&quot;$&quot;#,##0.00;[Red]&quot;$&quot;#,##0.00"/>
    </dxf>
    <dxf>
      <numFmt numFmtId="166" formatCode="&quot;$&quot;0.00,&quot;k&quot;"/>
    </dxf>
    <dxf>
      <numFmt numFmtId="167" formatCode="#,##0.00;[Red]#,##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2" formatCode="0.00"/>
    </dxf>
    <dxf>
      <numFmt numFmtId="0" formatCode="General"/>
    </dxf>
    <dxf>
      <numFmt numFmtId="167" formatCode="#,##0.00;[Red]#,##0.00"/>
    </dxf>
    <dxf>
      <numFmt numFmtId="165" formatCode="&quot;$&quot;#,##0.00;[Red]&quot;$&quot;#,##0.00"/>
    </dxf>
    <dxf>
      <numFmt numFmtId="14" formatCode="0.00%"/>
    </dxf>
    <dxf>
      <numFmt numFmtId="165" formatCode="&quot;$&quot;#,##0.00;[Red]&quot;$&quot;#,##0.00"/>
    </dxf>
    <dxf>
      <numFmt numFmtId="165" formatCode="&quot;$&quot;#,##0.00;[Red]&quot;$&quot;#,##0.00"/>
    </dxf>
    <dxf>
      <numFmt numFmtId="165" formatCode="&quot;$&quot;#,##0.00;[Red]&quot;$&quot;#,##0.00"/>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0" formatCode="General"/>
    </dxf>
    <dxf>
      <numFmt numFmtId="165" formatCode="&quot;$&quot;#,##0.00;[Red]&quot;$&quot;#,##0.00"/>
    </dxf>
    <dxf>
      <numFmt numFmtId="166" formatCode="&quot;$&quot;0.00,&quot;k&quot;"/>
    </dxf>
    <dxf>
      <numFmt numFmtId="0" formatCode="General"/>
    </dxf>
    <dxf>
      <numFmt numFmtId="14" formatCode="0.00%"/>
    </dxf>
    <dxf>
      <numFmt numFmtId="0" formatCode="General"/>
    </dxf>
    <dxf>
      <numFmt numFmtId="165" formatCode="&quot;$&quot;#,##0.00;[Red]&quot;$&quot;#,##0.00"/>
    </dxf>
    <dxf>
      <numFmt numFmtId="0" formatCode="General"/>
    </dxf>
    <dxf>
      <numFmt numFmtId="165" formatCode="&quot;$&quot;#,##0.00;[Red]&quot;$&quot;#,##0.00"/>
    </dxf>
    <dxf>
      <numFmt numFmtId="14" formatCode="0.00%"/>
    </dxf>
    <dxf>
      <numFmt numFmtId="0" formatCode="General"/>
    </dxf>
    <dxf>
      <numFmt numFmtId="165" formatCode="&quot;$&quot;#,##0.00;[Red]&quot;$&quot;#,##0.00"/>
    </dxf>
    <dxf>
      <border>
        <left style="thin">
          <color auto="1"/>
        </left>
        <right style="thin">
          <color auto="1"/>
        </right>
        <top style="thin">
          <color auto="1"/>
        </top>
        <bottom style="thin">
          <color auto="1"/>
        </bottom>
      </border>
    </dxf>
    <dxf>
      <fill>
        <patternFill>
          <bgColor theme="1" tint="0.49998474074526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tableStyle name="Data-style" pivot="0" count="3">
      <tableStyleElement type="headerRow" dxfId="148"/>
      <tableStyleElement type="firstRowStripe" dxfId="147"/>
      <tableStyleElement type="secondRowStripe" dxfId="146"/>
    </tableStyle>
    <tableStyle name="Slicer Style 1" pivot="0" table="0" count="0"/>
    <tableStyle name="Slicer Style 2" pivot="0" table="0" count="1">
      <tableStyleElement type="wholeTable" dxfId="145"/>
    </tableStyle>
    <tableStyle name="Slicer Style 3" pivot="0" table="0" count="1">
      <tableStyleElement type="wholeTable" dxfId="14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1"/>
          <c:order val="1"/>
          <c:tx>
            <c:strRef>
              <c:f>'pivot analysis'!$C$7</c:f>
              <c:strCache>
                <c:ptCount val="1"/>
                <c:pt idx="0">
                  <c:v>Sum of Profit</c:v>
                </c:pt>
              </c:strCache>
            </c:strRef>
          </c:tx>
          <c:spPr>
            <a:solidFill>
              <a:schemeClr val="accent2"/>
            </a:solidFill>
            <a:ln>
              <a:noFill/>
            </a:ln>
            <a:effectLst/>
          </c:spPr>
          <c:cat>
            <c:strRef>
              <c:f>'pivot 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analysis'!$C$8:$C$20</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FE9-4AFA-A55E-F552368C3B12}"/>
            </c:ext>
          </c:extLst>
        </c:ser>
        <c:dLbls>
          <c:showLegendKey val="0"/>
          <c:showVal val="0"/>
          <c:showCatName val="0"/>
          <c:showSerName val="0"/>
          <c:showPercent val="0"/>
          <c:showBubbleSize val="0"/>
        </c:dLbls>
        <c:axId val="1053647679"/>
        <c:axId val="1053646431"/>
      </c:areaChart>
      <c:barChart>
        <c:barDir val="col"/>
        <c:grouping val="clustered"/>
        <c:varyColors val="0"/>
        <c:ser>
          <c:idx val="0"/>
          <c:order val="0"/>
          <c:tx>
            <c:strRef>
              <c:f>'pivot analysis'!$B$7</c:f>
              <c:strCache>
                <c:ptCount val="1"/>
                <c:pt idx="0">
                  <c:v>Sum of Sales</c:v>
                </c:pt>
              </c:strCache>
            </c:strRef>
          </c:tx>
          <c:spPr>
            <a:solidFill>
              <a:schemeClr val="accent1"/>
            </a:solidFill>
            <a:ln>
              <a:noFill/>
            </a:ln>
            <a:effectLst/>
          </c:spPr>
          <c:invertIfNegative val="0"/>
          <c:cat>
            <c:strRef>
              <c:f>'pivot 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analysis'!$B$8:$B$20</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FE9-4AFA-A55E-F552368C3B12}"/>
            </c:ext>
          </c:extLst>
        </c:ser>
        <c:dLbls>
          <c:showLegendKey val="0"/>
          <c:showVal val="0"/>
          <c:showCatName val="0"/>
          <c:showSerName val="0"/>
          <c:showPercent val="0"/>
          <c:showBubbleSize val="0"/>
        </c:dLbls>
        <c:gapWidth val="219"/>
        <c:overlap val="-27"/>
        <c:axId val="1053648927"/>
        <c:axId val="1053645599"/>
      </c:barChart>
      <c:valAx>
        <c:axId val="1053645599"/>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48927"/>
        <c:crosses val="autoZero"/>
        <c:crossBetween val="between"/>
      </c:valAx>
      <c:catAx>
        <c:axId val="1053648927"/>
        <c:scaling>
          <c:orientation val="minMax"/>
        </c:scaling>
        <c:delete val="1"/>
        <c:axPos val="b"/>
        <c:numFmt formatCode="General" sourceLinked="1"/>
        <c:majorTickMark val="out"/>
        <c:minorTickMark val="none"/>
        <c:tickLblPos val="nextTo"/>
        <c:crossAx val="1053645599"/>
        <c:crosses val="autoZero"/>
        <c:auto val="1"/>
        <c:lblAlgn val="ctr"/>
        <c:lblOffset val="100"/>
        <c:noMultiLvlLbl val="0"/>
      </c:catAx>
      <c:valAx>
        <c:axId val="1053646431"/>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47679"/>
        <c:crosses val="max"/>
        <c:crossBetween val="between"/>
      </c:valAx>
      <c:catAx>
        <c:axId val="1053647679"/>
        <c:scaling>
          <c:orientation val="minMax"/>
        </c:scaling>
        <c:delete val="1"/>
        <c:axPos val="b"/>
        <c:numFmt formatCode="General" sourceLinked="1"/>
        <c:majorTickMark val="out"/>
        <c:minorTickMark val="none"/>
        <c:tickLblPos val="nextTo"/>
        <c:crossAx val="1053646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plotArea>
      <cx:plotAreaRegion>
        <cx:series layoutId="waterfall" uniqueId="{664682D7-459C-4B7E-9450-316B681D3BE0}">
          <cx:tx>
            <cx:txData>
              <cx:f>_xlchart.1</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i-Lat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analysis'!$B$37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9C-4ACA-B819-82A2A1355A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9C-4ACA-B819-82A2A1355A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9C-4ACA-B819-82A2A1355A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analysis'!$A$38:$A$41</c:f>
              <c:strCache>
                <c:ptCount val="3"/>
                <c:pt idx="0">
                  <c:v>Furniture</c:v>
                </c:pt>
                <c:pt idx="1">
                  <c:v>Office Supplies</c:v>
                </c:pt>
                <c:pt idx="2">
                  <c:v>Technology</c:v>
                </c:pt>
              </c:strCache>
            </c:strRef>
          </c:cat>
          <c:val>
            <c:numRef>
              <c:f>'pivot analysis'!$B$38:$B$41</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36C6-41D6-A5DC-B78D4BD1B1C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479923518164438"/>
          <c:y val="0.51320737225727575"/>
          <c:w val="0.26078353918134817"/>
          <c:h val="0.35828276242539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analysis'!$B$48</c:f>
              <c:strCache>
                <c:ptCount val="1"/>
                <c:pt idx="0">
                  <c:v>Total</c:v>
                </c:pt>
              </c:strCache>
            </c:strRef>
          </c:tx>
          <c:spPr>
            <a:ln w="28575" cap="rnd">
              <a:solidFill>
                <a:schemeClr val="accent1"/>
              </a:solidFill>
              <a:round/>
            </a:ln>
            <a:effectLst/>
          </c:spPr>
          <c:marker>
            <c:symbol val="none"/>
          </c:marker>
          <c:cat>
            <c:strRef>
              <c:f>'pivot analysis'!$A$49:$A$98</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'pivot analysis'!$B$49:$B$98</c:f>
              <c:numCache>
                <c:formatCode>"$"0.00,"k"</c:formatCode>
                <c:ptCount val="49"/>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pt idx="15">
                  <c:v>35282.000999999997</c:v>
                </c:pt>
                <c:pt idx="16">
                  <c:v>32114.610000000019</c:v>
                </c:pt>
                <c:pt idx="17">
                  <c:v>32108.117999999995</c:v>
                </c:pt>
                <c:pt idx="18">
                  <c:v>30661.872999999981</c:v>
                </c:pt>
                <c:pt idx="19">
                  <c:v>29863.149999999994</c:v>
                </c:pt>
                <c:pt idx="20">
                  <c:v>28634.43399999999</c:v>
                </c:pt>
                <c:pt idx="21">
                  <c:v>27451.068999999992</c:v>
                </c:pt>
                <c:pt idx="22">
                  <c:v>23705.523000000005</c:v>
                </c:pt>
                <c:pt idx="23">
                  <c:v>22627.955999999995</c:v>
                </c:pt>
                <c:pt idx="24">
                  <c:v>22205.149999999998</c:v>
                </c:pt>
                <c:pt idx="25">
                  <c:v>19683.390000000003</c:v>
                </c:pt>
                <c:pt idx="26">
                  <c:v>19510.639999999992</c:v>
                </c:pt>
                <c:pt idx="27">
                  <c:v>17431.149999999991</c:v>
                </c:pt>
                <c:pt idx="28">
                  <c:v>16729.101999999999</c:v>
                </c:pt>
                <c:pt idx="29">
                  <c:v>13384.356999999996</c:v>
                </c:pt>
                <c:pt idx="30">
                  <c:v>11678.129999999997</c:v>
                </c:pt>
                <c:pt idx="31">
                  <c:v>11220.055999999999</c:v>
                </c:pt>
                <c:pt idx="32">
                  <c:v>10771.34</c:v>
                </c:pt>
                <c:pt idx="33">
                  <c:v>9217.0299999999988</c:v>
                </c:pt>
                <c:pt idx="34">
                  <c:v>8929.369999999999</c:v>
                </c:pt>
                <c:pt idx="35">
                  <c:v>8481.7099999999991</c:v>
                </c:pt>
                <c:pt idx="36">
                  <c:v>7464.9299999999985</c:v>
                </c:pt>
                <c:pt idx="37">
                  <c:v>7292.5239999999994</c:v>
                </c:pt>
                <c:pt idx="38">
                  <c:v>5589.3519999999971</c:v>
                </c:pt>
                <c:pt idx="39">
                  <c:v>4783.5220000000008</c:v>
                </c:pt>
                <c:pt idx="40">
                  <c:v>4579.7599999999993</c:v>
                </c:pt>
                <c:pt idx="41">
                  <c:v>4382.4860000000017</c:v>
                </c:pt>
                <c:pt idx="42">
                  <c:v>2914.31</c:v>
                </c:pt>
                <c:pt idx="43">
                  <c:v>2865.0199999999995</c:v>
                </c:pt>
                <c:pt idx="44">
                  <c:v>1603.1360000000002</c:v>
                </c:pt>
                <c:pt idx="45">
                  <c:v>1315.5600000000002</c:v>
                </c:pt>
                <c:pt idx="46">
                  <c:v>1270.53</c:v>
                </c:pt>
                <c:pt idx="47">
                  <c:v>1209.8240000000001</c:v>
                </c:pt>
                <c:pt idx="48">
                  <c:v>919.91</c:v>
                </c:pt>
              </c:numCache>
            </c:numRef>
          </c:val>
          <c:smooth val="0"/>
          <c:extLst>
            <c:ext xmlns:c16="http://schemas.microsoft.com/office/drawing/2014/chart" uri="{C3380CC4-5D6E-409C-BE32-E72D297353CC}">
              <c16:uniqueId val="{00000000-3BC9-43FD-A31A-11AEE9B3929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241254815"/>
        <c:axId val="1241257727"/>
      </c:lineChart>
      <c:catAx>
        <c:axId val="12412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57727"/>
        <c:crosses val="autoZero"/>
        <c:auto val="1"/>
        <c:lblAlgn val="ctr"/>
        <c:lblOffset val="100"/>
        <c:noMultiLvlLbl val="0"/>
      </c:catAx>
      <c:valAx>
        <c:axId val="1241257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54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analysis'!$E$62</c:f>
              <c:strCache>
                <c:ptCount val="1"/>
                <c:pt idx="0">
                  <c:v>Total</c:v>
                </c:pt>
              </c:strCache>
            </c:strRef>
          </c:tx>
          <c:spPr>
            <a:solidFill>
              <a:schemeClr val="accent1"/>
            </a:solidFill>
            <a:ln>
              <a:noFill/>
            </a:ln>
            <a:effectLst/>
          </c:spPr>
          <c:invertIfNegative val="0"/>
          <c:cat>
            <c:strRef>
              <c:f>'pivot analysis'!$D$63:$D$68</c:f>
              <c:strCache>
                <c:ptCount val="5"/>
                <c:pt idx="0">
                  <c:v>Binders</c:v>
                </c:pt>
                <c:pt idx="1">
                  <c:v>Tables</c:v>
                </c:pt>
                <c:pt idx="2">
                  <c:v>Storage</c:v>
                </c:pt>
                <c:pt idx="3">
                  <c:v>Chairs</c:v>
                </c:pt>
                <c:pt idx="4">
                  <c:v>Phones</c:v>
                </c:pt>
              </c:strCache>
            </c:strRef>
          </c:cat>
          <c:val>
            <c:numRef>
              <c:f>'pivot analysis'!$E$63:$E$68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730-4005-9881-76BB041BC36F}"/>
            </c:ext>
          </c:extLst>
        </c:ser>
        <c:dLbls>
          <c:showLegendKey val="0"/>
          <c:showVal val="0"/>
          <c:showCatName val="0"/>
          <c:showSerName val="0"/>
          <c:showPercent val="0"/>
          <c:showBubbleSize val="0"/>
        </c:dLbls>
        <c:gapWidth val="182"/>
        <c:axId val="1241232351"/>
        <c:axId val="1241243167"/>
      </c:barChart>
      <c:catAx>
        <c:axId val="124123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43167"/>
        <c:crosses val="autoZero"/>
        <c:auto val="1"/>
        <c:lblAlgn val="ctr"/>
        <c:lblOffset val="100"/>
        <c:noMultiLvlLbl val="0"/>
      </c:catAx>
      <c:valAx>
        <c:axId val="124124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analysis!PivotTable7</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5.306319343945972E-2"/>
          <c:y val="7.3260073260073263E-2"/>
          <c:w val="0.8938736131210806"/>
          <c:h val="0.83882783882783885"/>
        </c:manualLayout>
      </c:layout>
      <c:lineChart>
        <c:grouping val="standard"/>
        <c:varyColors val="0"/>
        <c:ser>
          <c:idx val="0"/>
          <c:order val="0"/>
          <c:tx>
            <c:strRef>
              <c:f>'pivot analysis'!$E$74</c:f>
              <c:strCache>
                <c:ptCount val="1"/>
                <c:pt idx="0">
                  <c:v>Total</c:v>
                </c:pt>
              </c:strCache>
            </c:strRef>
          </c:tx>
          <c:spPr>
            <a:ln w="28575" cap="rnd">
              <a:solidFill>
                <a:schemeClr val="accent1"/>
              </a:solidFill>
              <a:round/>
            </a:ln>
            <a:effectLst/>
          </c:spPr>
          <c:marker>
            <c:symbol val="none"/>
          </c:marker>
          <c:cat>
            <c:strRef>
              <c:f>'pivot analysis'!$D$75:$D$87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analysis'!$E$75:$E$87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7BE-4386-AA6B-BC8F68618047}"/>
            </c:ext>
          </c:extLst>
        </c:ser>
        <c:dLbls>
          <c:showLegendKey val="0"/>
          <c:showVal val="0"/>
          <c:showCatName val="0"/>
          <c:showSerName val="0"/>
          <c:showPercent val="0"/>
          <c:showBubbleSize val="0"/>
        </c:dLbls>
        <c:smooth val="0"/>
        <c:axId val="1241235679"/>
        <c:axId val="1241252735"/>
      </c:lineChart>
      <c:catAx>
        <c:axId val="1241235679"/>
        <c:scaling>
          <c:orientation val="minMax"/>
        </c:scaling>
        <c:delete val="1"/>
        <c:axPos val="b"/>
        <c:numFmt formatCode="General" sourceLinked="1"/>
        <c:majorTickMark val="none"/>
        <c:minorTickMark val="none"/>
        <c:tickLblPos val="nextTo"/>
        <c:crossAx val="1241252735"/>
        <c:crosses val="autoZero"/>
        <c:auto val="1"/>
        <c:lblAlgn val="ctr"/>
        <c:lblOffset val="100"/>
        <c:noMultiLvlLbl val="0"/>
      </c:catAx>
      <c:valAx>
        <c:axId val="1241252735"/>
        <c:scaling>
          <c:orientation val="minMax"/>
        </c:scaling>
        <c:delete val="1"/>
        <c:axPos val="l"/>
        <c:numFmt formatCode="General" sourceLinked="1"/>
        <c:majorTickMark val="none"/>
        <c:minorTickMark val="none"/>
        <c:tickLblPos val="nextTo"/>
        <c:crossAx val="1241235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analysis!PivotTable8</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4.6121593291404611E-2"/>
          <c:y val="6.4474532559638947E-2"/>
          <c:w val="0.90775681341719072"/>
          <c:h val="0.85815602836879434"/>
        </c:manualLayout>
      </c:layout>
      <c:lineChart>
        <c:grouping val="standard"/>
        <c:varyColors val="0"/>
        <c:ser>
          <c:idx val="0"/>
          <c:order val="0"/>
          <c:tx>
            <c:strRef>
              <c:f>'pivot analysis'!$E$89</c:f>
              <c:strCache>
                <c:ptCount val="1"/>
                <c:pt idx="0">
                  <c:v>Total</c:v>
                </c:pt>
              </c:strCache>
            </c:strRef>
          </c:tx>
          <c:spPr>
            <a:ln w="28575" cap="rnd">
              <a:solidFill>
                <a:schemeClr val="accent1"/>
              </a:solidFill>
              <a:round/>
            </a:ln>
            <a:effectLst/>
          </c:spPr>
          <c:marker>
            <c:symbol val="none"/>
          </c:marker>
          <c:cat>
            <c:strRef>
              <c:f>'pivot analysis'!$D$90:$D$102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analysis'!$E$90:$E$102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DC7-4BDD-8E69-8C36571796BF}"/>
            </c:ext>
          </c:extLst>
        </c:ser>
        <c:dLbls>
          <c:showLegendKey val="0"/>
          <c:showVal val="0"/>
          <c:showCatName val="0"/>
          <c:showSerName val="0"/>
          <c:showPercent val="0"/>
          <c:showBubbleSize val="0"/>
        </c:dLbls>
        <c:smooth val="0"/>
        <c:axId val="1241264383"/>
        <c:axId val="1241262719"/>
      </c:lineChart>
      <c:catAx>
        <c:axId val="1241264383"/>
        <c:scaling>
          <c:orientation val="minMax"/>
        </c:scaling>
        <c:delete val="1"/>
        <c:axPos val="b"/>
        <c:numFmt formatCode="General" sourceLinked="1"/>
        <c:majorTickMark val="none"/>
        <c:minorTickMark val="none"/>
        <c:tickLblPos val="nextTo"/>
        <c:crossAx val="1241262719"/>
        <c:crosses val="autoZero"/>
        <c:auto val="1"/>
        <c:lblAlgn val="ctr"/>
        <c:lblOffset val="100"/>
        <c:noMultiLvlLbl val="0"/>
      </c:catAx>
      <c:valAx>
        <c:axId val="1241262719"/>
        <c:scaling>
          <c:orientation val="minMax"/>
        </c:scaling>
        <c:delete val="1"/>
        <c:axPos val="l"/>
        <c:numFmt formatCode="General" sourceLinked="1"/>
        <c:majorTickMark val="none"/>
        <c:minorTickMark val="none"/>
        <c:tickLblPos val="nextTo"/>
        <c:crossAx val="12412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analysis!PivotTable9</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5.2306229196386118E-2"/>
          <c:y val="7.0377479206653867E-2"/>
          <c:w val="0.89538754160722778"/>
          <c:h val="0.85924504158669224"/>
        </c:manualLayout>
      </c:layout>
      <c:lineChart>
        <c:grouping val="standard"/>
        <c:varyColors val="0"/>
        <c:ser>
          <c:idx val="0"/>
          <c:order val="0"/>
          <c:tx>
            <c:strRef>
              <c:f>'pivot analysis'!$B$105</c:f>
              <c:strCache>
                <c:ptCount val="1"/>
                <c:pt idx="0">
                  <c:v>Total</c:v>
                </c:pt>
              </c:strCache>
            </c:strRef>
          </c:tx>
          <c:spPr>
            <a:ln w="28575" cap="rnd">
              <a:solidFill>
                <a:schemeClr val="accent1"/>
              </a:solidFill>
              <a:round/>
            </a:ln>
            <a:effectLst/>
          </c:spPr>
          <c:marker>
            <c:symbol val="none"/>
          </c:marker>
          <c:cat>
            <c:strRef>
              <c:f>'pivot analysis'!$A$106:$A$118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analysis'!$B$106:$B$118</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221-404C-9ED7-E4B087F3E7E0}"/>
            </c:ext>
          </c:extLst>
        </c:ser>
        <c:dLbls>
          <c:showLegendKey val="0"/>
          <c:showVal val="0"/>
          <c:showCatName val="0"/>
          <c:showSerName val="0"/>
          <c:showPercent val="0"/>
          <c:showBubbleSize val="0"/>
        </c:dLbls>
        <c:smooth val="0"/>
        <c:axId val="1053653919"/>
        <c:axId val="1053654335"/>
      </c:lineChart>
      <c:catAx>
        <c:axId val="1053653919"/>
        <c:scaling>
          <c:orientation val="minMax"/>
        </c:scaling>
        <c:delete val="1"/>
        <c:axPos val="b"/>
        <c:numFmt formatCode="General" sourceLinked="1"/>
        <c:majorTickMark val="none"/>
        <c:minorTickMark val="none"/>
        <c:tickLblPos val="nextTo"/>
        <c:crossAx val="1053654335"/>
        <c:crosses val="autoZero"/>
        <c:auto val="1"/>
        <c:lblAlgn val="ctr"/>
        <c:lblOffset val="100"/>
        <c:noMultiLvlLbl val="0"/>
      </c:catAx>
      <c:valAx>
        <c:axId val="1053654335"/>
        <c:scaling>
          <c:orientation val="minMax"/>
        </c:scaling>
        <c:delete val="1"/>
        <c:axPos val="l"/>
        <c:numFmt formatCode="General" sourceLinked="1"/>
        <c:majorTickMark val="none"/>
        <c:minorTickMark val="none"/>
        <c:tickLblPos val="nextTo"/>
        <c:crossAx val="1053653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analysis!PivotTable10</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4.2789901583226361E-2"/>
          <c:y val="7.1197411003236247E-2"/>
          <c:w val="0.90586221651690202"/>
          <c:h val="0.85760517799352753"/>
        </c:manualLayout>
      </c:layout>
      <c:lineChart>
        <c:grouping val="standard"/>
        <c:varyColors val="0"/>
        <c:ser>
          <c:idx val="0"/>
          <c:order val="0"/>
          <c:tx>
            <c:strRef>
              <c:f>'pivot analysis'!$H$105</c:f>
              <c:strCache>
                <c:ptCount val="1"/>
                <c:pt idx="0">
                  <c:v>Total</c:v>
                </c:pt>
              </c:strCache>
            </c:strRef>
          </c:tx>
          <c:spPr>
            <a:ln w="28575" cap="rnd">
              <a:solidFill>
                <a:schemeClr val="accent1"/>
              </a:solidFill>
              <a:round/>
            </a:ln>
            <a:effectLst/>
          </c:spPr>
          <c:marker>
            <c:symbol val="none"/>
          </c:marker>
          <c:cat>
            <c:strRef>
              <c:f>'pivot analysis'!$G$106:$G$118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analysis'!$H$106:$H$118</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4BD-410A-9990-F3CE92AB4538}"/>
            </c:ext>
          </c:extLst>
        </c:ser>
        <c:dLbls>
          <c:showLegendKey val="0"/>
          <c:showVal val="0"/>
          <c:showCatName val="0"/>
          <c:showSerName val="0"/>
          <c:showPercent val="0"/>
          <c:showBubbleSize val="0"/>
        </c:dLbls>
        <c:smooth val="0"/>
        <c:axId val="1053626879"/>
        <c:axId val="1053637279"/>
      </c:lineChart>
      <c:catAx>
        <c:axId val="1053626879"/>
        <c:scaling>
          <c:orientation val="minMax"/>
        </c:scaling>
        <c:delete val="1"/>
        <c:axPos val="b"/>
        <c:numFmt formatCode="General" sourceLinked="1"/>
        <c:majorTickMark val="none"/>
        <c:minorTickMark val="none"/>
        <c:tickLblPos val="nextTo"/>
        <c:crossAx val="1053637279"/>
        <c:crosses val="autoZero"/>
        <c:auto val="1"/>
        <c:lblAlgn val="ctr"/>
        <c:lblOffset val="100"/>
        <c:noMultiLvlLbl val="0"/>
      </c:catAx>
      <c:valAx>
        <c:axId val="1053637279"/>
        <c:scaling>
          <c:orientation val="minMax"/>
        </c:scaling>
        <c:delete val="1"/>
        <c:axPos val="l"/>
        <c:numFmt formatCode="General" sourceLinked="1"/>
        <c:majorTickMark val="none"/>
        <c:minorTickMark val="none"/>
        <c:tickLblPos val="nextTo"/>
        <c:crossAx val="1053626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analysis!PivotTable11</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analysis'!$B$120</c:f>
              <c:strCache>
                <c:ptCount val="1"/>
                <c:pt idx="0">
                  <c:v>Total</c:v>
                </c:pt>
              </c:strCache>
            </c:strRef>
          </c:tx>
          <c:spPr>
            <a:ln w="28575" cap="rnd">
              <a:solidFill>
                <a:schemeClr val="accent1"/>
              </a:solidFill>
              <a:round/>
            </a:ln>
            <a:effectLst/>
          </c:spPr>
          <c:marker>
            <c:symbol val="none"/>
          </c:marker>
          <c:cat>
            <c:strRef>
              <c:f>'pivot analysis'!$A$121:$A$133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analysis'!$B$121:$B$133</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330-4DCE-923B-173F6BEB7B38}"/>
            </c:ext>
          </c:extLst>
        </c:ser>
        <c:dLbls>
          <c:showLegendKey val="0"/>
          <c:showVal val="0"/>
          <c:showCatName val="0"/>
          <c:showSerName val="0"/>
          <c:showPercent val="0"/>
          <c:showBubbleSize val="0"/>
        </c:dLbls>
        <c:smooth val="0"/>
        <c:axId val="1241241503"/>
        <c:axId val="1241233599"/>
      </c:lineChart>
      <c:catAx>
        <c:axId val="1241241503"/>
        <c:scaling>
          <c:orientation val="minMax"/>
        </c:scaling>
        <c:delete val="1"/>
        <c:axPos val="b"/>
        <c:numFmt formatCode="General" sourceLinked="1"/>
        <c:majorTickMark val="none"/>
        <c:minorTickMark val="none"/>
        <c:tickLblPos val="nextTo"/>
        <c:crossAx val="1241233599"/>
        <c:crosses val="autoZero"/>
        <c:auto val="1"/>
        <c:lblAlgn val="ctr"/>
        <c:lblOffset val="100"/>
        <c:noMultiLvlLbl val="0"/>
      </c:catAx>
      <c:valAx>
        <c:axId val="1241233599"/>
        <c:scaling>
          <c:orientation val="minMax"/>
        </c:scaling>
        <c:delete val="1"/>
        <c:axPos val="l"/>
        <c:numFmt formatCode="General" sourceLinked="1"/>
        <c:majorTickMark val="none"/>
        <c:minorTickMark val="none"/>
        <c:tickLblPos val="nextTo"/>
        <c:crossAx val="1241241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analysis!PivotTable7</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6.2059853854300615E-2"/>
          <c:y val="0.11830531318720296"/>
          <c:w val="0.8938736131210806"/>
          <c:h val="0.83882783882783885"/>
        </c:manualLayout>
      </c:layout>
      <c:lineChart>
        <c:grouping val="standard"/>
        <c:varyColors val="0"/>
        <c:ser>
          <c:idx val="0"/>
          <c:order val="0"/>
          <c:tx>
            <c:strRef>
              <c:f>'pivot analysis'!$E$74</c:f>
              <c:strCache>
                <c:ptCount val="1"/>
                <c:pt idx="0">
                  <c:v>Total</c:v>
                </c:pt>
              </c:strCache>
            </c:strRef>
          </c:tx>
          <c:spPr>
            <a:ln w="28575" cap="rnd">
              <a:solidFill>
                <a:schemeClr val="accent1"/>
              </a:solidFill>
              <a:round/>
            </a:ln>
            <a:effectLst/>
          </c:spPr>
          <c:marker>
            <c:symbol val="none"/>
          </c:marker>
          <c:cat>
            <c:strRef>
              <c:f>'pivot analysis'!$D$75:$D$87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analysis'!$E$75:$E$87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3E8-4FBF-BDE2-0CCC9F5F3669}"/>
            </c:ext>
          </c:extLst>
        </c:ser>
        <c:dLbls>
          <c:showLegendKey val="0"/>
          <c:showVal val="0"/>
          <c:showCatName val="0"/>
          <c:showSerName val="0"/>
          <c:showPercent val="0"/>
          <c:showBubbleSize val="0"/>
        </c:dLbls>
        <c:smooth val="0"/>
        <c:axId val="1241235679"/>
        <c:axId val="1241252735"/>
      </c:lineChart>
      <c:catAx>
        <c:axId val="1241235679"/>
        <c:scaling>
          <c:orientation val="minMax"/>
        </c:scaling>
        <c:delete val="1"/>
        <c:axPos val="b"/>
        <c:numFmt formatCode="General" sourceLinked="1"/>
        <c:majorTickMark val="none"/>
        <c:minorTickMark val="none"/>
        <c:tickLblPos val="nextTo"/>
        <c:crossAx val="1241252735"/>
        <c:crosses val="autoZero"/>
        <c:auto val="1"/>
        <c:lblAlgn val="ctr"/>
        <c:lblOffset val="100"/>
        <c:noMultiLvlLbl val="0"/>
      </c:catAx>
      <c:valAx>
        <c:axId val="1241252735"/>
        <c:scaling>
          <c:orientation val="minMax"/>
        </c:scaling>
        <c:delete val="1"/>
        <c:axPos val="l"/>
        <c:numFmt formatCode="General" sourceLinked="1"/>
        <c:majorTickMark val="none"/>
        <c:minorTickMark val="none"/>
        <c:tickLblPos val="nextTo"/>
        <c:crossAx val="1241235679"/>
        <c:crosses val="autoZero"/>
        <c:crossBetween val="between"/>
      </c:valAx>
      <c:spPr>
        <a:noFill/>
        <a:ln>
          <a:noFill/>
        </a:ln>
        <a:effectLst/>
      </c:spPr>
    </c:plotArea>
    <c:plotVisOnly val="1"/>
    <c:dispBlanksAs val="gap"/>
    <c:showDLblsOverMax val="0"/>
  </c:chart>
  <c:spPr>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analysis!PivotTable8</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5.9996012465143203E-2"/>
          <c:y val="6.4473844839162547E-2"/>
          <c:w val="0.90775681341719072"/>
          <c:h val="0.85815602836879434"/>
        </c:manualLayout>
      </c:layout>
      <c:lineChart>
        <c:grouping val="standard"/>
        <c:varyColors val="0"/>
        <c:ser>
          <c:idx val="0"/>
          <c:order val="0"/>
          <c:tx>
            <c:strRef>
              <c:f>'pivot analysis'!$E$89</c:f>
              <c:strCache>
                <c:ptCount val="1"/>
                <c:pt idx="0">
                  <c:v>Total</c:v>
                </c:pt>
              </c:strCache>
            </c:strRef>
          </c:tx>
          <c:spPr>
            <a:ln w="28575" cap="rnd">
              <a:solidFill>
                <a:schemeClr val="accent1"/>
              </a:solidFill>
              <a:round/>
            </a:ln>
            <a:effectLst/>
          </c:spPr>
          <c:marker>
            <c:symbol val="none"/>
          </c:marker>
          <c:cat>
            <c:strRef>
              <c:f>'pivot analysis'!$D$90:$D$102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analysis'!$E$90:$E$102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F74-413F-A8CD-4856FFB98EB8}"/>
            </c:ext>
          </c:extLst>
        </c:ser>
        <c:dLbls>
          <c:showLegendKey val="0"/>
          <c:showVal val="0"/>
          <c:showCatName val="0"/>
          <c:showSerName val="0"/>
          <c:showPercent val="0"/>
          <c:showBubbleSize val="0"/>
        </c:dLbls>
        <c:smooth val="0"/>
        <c:axId val="1241264383"/>
        <c:axId val="1241262719"/>
      </c:lineChart>
      <c:catAx>
        <c:axId val="1241264383"/>
        <c:scaling>
          <c:orientation val="minMax"/>
        </c:scaling>
        <c:delete val="1"/>
        <c:axPos val="b"/>
        <c:numFmt formatCode="General" sourceLinked="1"/>
        <c:majorTickMark val="none"/>
        <c:minorTickMark val="none"/>
        <c:tickLblPos val="nextTo"/>
        <c:crossAx val="1241262719"/>
        <c:crosses val="autoZero"/>
        <c:auto val="1"/>
        <c:lblAlgn val="ctr"/>
        <c:lblOffset val="100"/>
        <c:noMultiLvlLbl val="0"/>
      </c:catAx>
      <c:valAx>
        <c:axId val="1241262719"/>
        <c:scaling>
          <c:orientation val="minMax"/>
        </c:scaling>
        <c:delete val="1"/>
        <c:axPos val="l"/>
        <c:numFmt formatCode="General" sourceLinked="1"/>
        <c:majorTickMark val="none"/>
        <c:minorTickMark val="none"/>
        <c:tickLblPos val="nextTo"/>
        <c:crossAx val="1241264383"/>
        <c:crosses val="autoZero"/>
        <c:crossBetween val="between"/>
      </c:valAx>
      <c:spPr>
        <a:noFill/>
        <a:ln>
          <a:noFill/>
        </a:ln>
        <a:effectLst/>
      </c:spPr>
    </c:plotArea>
    <c:plotVisOnly val="1"/>
    <c:dispBlanksAs val="gap"/>
    <c:showDLblsOverMax val="0"/>
  </c:chart>
  <c:spPr>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analysis!PivotTable9</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3.1319056666915574E-3"/>
          <c:y val="7.0377916047207389E-2"/>
          <c:w val="0.89538754160722778"/>
          <c:h val="0.85924504158669224"/>
        </c:manualLayout>
      </c:layout>
      <c:lineChart>
        <c:grouping val="standard"/>
        <c:varyColors val="0"/>
        <c:ser>
          <c:idx val="0"/>
          <c:order val="0"/>
          <c:tx>
            <c:strRef>
              <c:f>'pivot analysis'!$B$105</c:f>
              <c:strCache>
                <c:ptCount val="1"/>
                <c:pt idx="0">
                  <c:v>Total</c:v>
                </c:pt>
              </c:strCache>
            </c:strRef>
          </c:tx>
          <c:spPr>
            <a:ln w="28575" cap="rnd">
              <a:solidFill>
                <a:schemeClr val="accent1"/>
              </a:solidFill>
              <a:round/>
            </a:ln>
            <a:effectLst/>
          </c:spPr>
          <c:marker>
            <c:symbol val="none"/>
          </c:marker>
          <c:cat>
            <c:strRef>
              <c:f>'pivot analysis'!$A$106:$A$118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analysis'!$B$106:$B$118</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2A6-4A82-B5E5-C321B3B449B9}"/>
            </c:ext>
          </c:extLst>
        </c:ser>
        <c:dLbls>
          <c:showLegendKey val="0"/>
          <c:showVal val="0"/>
          <c:showCatName val="0"/>
          <c:showSerName val="0"/>
          <c:showPercent val="0"/>
          <c:showBubbleSize val="0"/>
        </c:dLbls>
        <c:smooth val="0"/>
        <c:axId val="1053653919"/>
        <c:axId val="1053654335"/>
      </c:lineChart>
      <c:catAx>
        <c:axId val="1053653919"/>
        <c:scaling>
          <c:orientation val="minMax"/>
        </c:scaling>
        <c:delete val="1"/>
        <c:axPos val="b"/>
        <c:numFmt formatCode="General" sourceLinked="1"/>
        <c:majorTickMark val="none"/>
        <c:minorTickMark val="none"/>
        <c:tickLblPos val="nextTo"/>
        <c:crossAx val="1053654335"/>
        <c:crosses val="autoZero"/>
        <c:auto val="1"/>
        <c:lblAlgn val="ctr"/>
        <c:lblOffset val="100"/>
        <c:noMultiLvlLbl val="0"/>
      </c:catAx>
      <c:valAx>
        <c:axId val="1053654335"/>
        <c:scaling>
          <c:orientation val="minMax"/>
        </c:scaling>
        <c:delete val="1"/>
        <c:axPos val="l"/>
        <c:numFmt formatCode="General" sourceLinked="1"/>
        <c:majorTickMark val="none"/>
        <c:minorTickMark val="none"/>
        <c:tickLblPos val="nextTo"/>
        <c:crossAx val="1053653919"/>
        <c:crosses val="autoZero"/>
        <c:crossBetween val="between"/>
      </c:valAx>
      <c:spPr>
        <a:noFill/>
        <a:ln>
          <a:noFill/>
        </a:ln>
        <a:effectLst/>
      </c:spPr>
    </c:plotArea>
    <c:plotVisOnly val="1"/>
    <c:dispBlanksAs val="gap"/>
    <c:showDLblsOverMax val="0"/>
  </c:chart>
  <c:spPr>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analysis!PivotTable10</c:name>
    <c:fmtId val="1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4.2790087969127033E-2"/>
          <c:y val="7.1197506561679794E-2"/>
          <c:w val="0.90586221651690202"/>
          <c:h val="0.85760517799352753"/>
        </c:manualLayout>
      </c:layout>
      <c:lineChart>
        <c:grouping val="standard"/>
        <c:varyColors val="0"/>
        <c:ser>
          <c:idx val="0"/>
          <c:order val="0"/>
          <c:tx>
            <c:strRef>
              <c:f>'pivot analysis'!$H$105</c:f>
              <c:strCache>
                <c:ptCount val="1"/>
                <c:pt idx="0">
                  <c:v>Total</c:v>
                </c:pt>
              </c:strCache>
            </c:strRef>
          </c:tx>
          <c:spPr>
            <a:ln w="28575" cap="rnd">
              <a:solidFill>
                <a:schemeClr val="accent1"/>
              </a:solidFill>
              <a:round/>
            </a:ln>
            <a:effectLst/>
          </c:spPr>
          <c:marker>
            <c:symbol val="none"/>
          </c:marker>
          <c:cat>
            <c:strRef>
              <c:f>'pivot analysis'!$G$106:$G$118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analysis'!$H$106:$H$118</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5CA-4F8D-A646-F1721ED24CBD}"/>
            </c:ext>
          </c:extLst>
        </c:ser>
        <c:dLbls>
          <c:showLegendKey val="0"/>
          <c:showVal val="0"/>
          <c:showCatName val="0"/>
          <c:showSerName val="0"/>
          <c:showPercent val="0"/>
          <c:showBubbleSize val="0"/>
        </c:dLbls>
        <c:smooth val="0"/>
        <c:axId val="1053626879"/>
        <c:axId val="1053637279"/>
      </c:lineChart>
      <c:catAx>
        <c:axId val="1053626879"/>
        <c:scaling>
          <c:orientation val="minMax"/>
        </c:scaling>
        <c:delete val="1"/>
        <c:axPos val="b"/>
        <c:numFmt formatCode="General" sourceLinked="1"/>
        <c:majorTickMark val="none"/>
        <c:minorTickMark val="none"/>
        <c:tickLblPos val="nextTo"/>
        <c:crossAx val="1053637279"/>
        <c:crosses val="autoZero"/>
        <c:auto val="1"/>
        <c:lblAlgn val="ctr"/>
        <c:lblOffset val="100"/>
        <c:noMultiLvlLbl val="0"/>
      </c:catAx>
      <c:valAx>
        <c:axId val="1053637279"/>
        <c:scaling>
          <c:orientation val="minMax"/>
        </c:scaling>
        <c:delete val="1"/>
        <c:axPos val="l"/>
        <c:numFmt formatCode="General" sourceLinked="1"/>
        <c:majorTickMark val="none"/>
        <c:minorTickMark val="none"/>
        <c:tickLblPos val="nextTo"/>
        <c:crossAx val="1053626879"/>
        <c:crosses val="autoZero"/>
        <c:crossBetween val="between"/>
      </c:valAx>
      <c:spPr>
        <a:noFill/>
        <a:ln>
          <a:noFill/>
        </a:ln>
        <a:effectLst/>
      </c:spPr>
    </c:plotArea>
    <c:plotVisOnly val="1"/>
    <c:dispBlanksAs val="gap"/>
    <c:showDLblsOverMax val="0"/>
  </c:chart>
  <c:spPr>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analysis!PivotTable11</c:name>
    <c:fmtId val="1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analysis'!$B$120</c:f>
              <c:strCache>
                <c:ptCount val="1"/>
                <c:pt idx="0">
                  <c:v>Total</c:v>
                </c:pt>
              </c:strCache>
            </c:strRef>
          </c:tx>
          <c:spPr>
            <a:ln w="28575" cap="rnd">
              <a:solidFill>
                <a:schemeClr val="accent1"/>
              </a:solidFill>
              <a:round/>
            </a:ln>
            <a:effectLst/>
          </c:spPr>
          <c:marker>
            <c:symbol val="none"/>
          </c:marker>
          <c:cat>
            <c:strRef>
              <c:f>'pivot analysis'!$A$121:$A$133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analysis'!$B$121:$B$133</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3B8-489B-AA17-0239B869FB54}"/>
            </c:ext>
          </c:extLst>
        </c:ser>
        <c:dLbls>
          <c:showLegendKey val="0"/>
          <c:showVal val="0"/>
          <c:showCatName val="0"/>
          <c:showSerName val="0"/>
          <c:showPercent val="0"/>
          <c:showBubbleSize val="0"/>
        </c:dLbls>
        <c:smooth val="0"/>
        <c:axId val="1241241503"/>
        <c:axId val="1241233599"/>
      </c:lineChart>
      <c:catAx>
        <c:axId val="1241241503"/>
        <c:scaling>
          <c:orientation val="minMax"/>
        </c:scaling>
        <c:delete val="1"/>
        <c:axPos val="b"/>
        <c:numFmt formatCode="General" sourceLinked="1"/>
        <c:majorTickMark val="none"/>
        <c:minorTickMark val="none"/>
        <c:tickLblPos val="nextTo"/>
        <c:crossAx val="1241233599"/>
        <c:crosses val="autoZero"/>
        <c:auto val="1"/>
        <c:lblAlgn val="ctr"/>
        <c:lblOffset val="100"/>
        <c:noMultiLvlLbl val="0"/>
      </c:catAx>
      <c:valAx>
        <c:axId val="1241233599"/>
        <c:scaling>
          <c:orientation val="minMax"/>
        </c:scaling>
        <c:delete val="1"/>
        <c:axPos val="l"/>
        <c:numFmt formatCode="General" sourceLinked="1"/>
        <c:majorTickMark val="none"/>
        <c:minorTickMark val="none"/>
        <c:tickLblPos val="nextTo"/>
        <c:crossAx val="1241241503"/>
        <c:crosses val="autoZero"/>
        <c:crossBetween val="between"/>
      </c:valAx>
      <c:spPr>
        <a:noFill/>
        <a:ln>
          <a:noFill/>
        </a:ln>
        <a:effectLst/>
      </c:spPr>
    </c:plotArea>
    <c:plotVisOnly val="1"/>
    <c:dispBlanksAs val="gap"/>
    <c:showDLblsOverMax val="0"/>
  </c:chart>
  <c:spPr>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analysis!PivotTable2</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bg2"/>
          </a:solidFill>
          <a:ln>
            <a:noFill/>
          </a:ln>
          <a:effectLst/>
        </c:spPr>
        <c:marker>
          <c:symbol val="none"/>
        </c:marker>
      </c:pivotFmt>
    </c:pivotFmts>
    <c:plotArea>
      <c:layout/>
      <c:areaChart>
        <c:grouping val="standard"/>
        <c:varyColors val="0"/>
        <c:ser>
          <c:idx val="1"/>
          <c:order val="1"/>
          <c:tx>
            <c:strRef>
              <c:f>'pivot analysis'!$C$7</c:f>
              <c:strCache>
                <c:ptCount val="1"/>
                <c:pt idx="0">
                  <c:v>Sum of Profit</c:v>
                </c:pt>
              </c:strCache>
            </c:strRef>
          </c:tx>
          <c:spPr>
            <a:solidFill>
              <a:schemeClr val="accent2"/>
            </a:solidFill>
            <a:ln>
              <a:noFill/>
            </a:ln>
            <a:effectLst/>
          </c:spPr>
          <c:cat>
            <c:strRef>
              <c:f>'pivot 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analysis'!$C$8:$C$20</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394-43B8-A836-EE8956565213}"/>
            </c:ext>
          </c:extLst>
        </c:ser>
        <c:dLbls>
          <c:showLegendKey val="0"/>
          <c:showVal val="0"/>
          <c:showCatName val="0"/>
          <c:showSerName val="0"/>
          <c:showPercent val="0"/>
          <c:showBubbleSize val="0"/>
        </c:dLbls>
        <c:axId val="1053647679"/>
        <c:axId val="1053646431"/>
      </c:areaChart>
      <c:barChart>
        <c:barDir val="col"/>
        <c:grouping val="clustered"/>
        <c:varyColors val="0"/>
        <c:ser>
          <c:idx val="0"/>
          <c:order val="0"/>
          <c:tx>
            <c:strRef>
              <c:f>'pivot analysis'!$B$7</c:f>
              <c:strCache>
                <c:ptCount val="1"/>
                <c:pt idx="0">
                  <c:v>Sum of Sales</c:v>
                </c:pt>
              </c:strCache>
            </c:strRef>
          </c:tx>
          <c:spPr>
            <a:solidFill>
              <a:schemeClr val="bg2"/>
            </a:solidFill>
            <a:ln>
              <a:noFill/>
            </a:ln>
            <a:effectLst/>
          </c:spPr>
          <c:invertIfNegative val="0"/>
          <c:cat>
            <c:strRef>
              <c:f>'pivot 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analysis'!$B$8:$B$20</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394-43B8-A836-EE8956565213}"/>
            </c:ext>
          </c:extLst>
        </c:ser>
        <c:dLbls>
          <c:showLegendKey val="0"/>
          <c:showVal val="0"/>
          <c:showCatName val="0"/>
          <c:showSerName val="0"/>
          <c:showPercent val="0"/>
          <c:showBubbleSize val="0"/>
        </c:dLbls>
        <c:gapWidth val="219"/>
        <c:overlap val="-27"/>
        <c:axId val="1053648927"/>
        <c:axId val="1053645599"/>
      </c:barChart>
      <c:valAx>
        <c:axId val="1053645599"/>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648927"/>
        <c:crosses val="autoZero"/>
        <c:crossBetween val="between"/>
      </c:valAx>
      <c:catAx>
        <c:axId val="1053648927"/>
        <c:scaling>
          <c:orientation val="minMax"/>
        </c:scaling>
        <c:delete val="1"/>
        <c:axPos val="b"/>
        <c:numFmt formatCode="General" sourceLinked="1"/>
        <c:majorTickMark val="out"/>
        <c:minorTickMark val="none"/>
        <c:tickLblPos val="nextTo"/>
        <c:crossAx val="1053645599"/>
        <c:crosses val="autoZero"/>
        <c:auto val="1"/>
        <c:lblAlgn val="ctr"/>
        <c:lblOffset val="100"/>
        <c:noMultiLvlLbl val="0"/>
      </c:catAx>
      <c:valAx>
        <c:axId val="1053646431"/>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647679"/>
        <c:crosses val="max"/>
        <c:crossBetween val="between"/>
      </c:valAx>
      <c:catAx>
        <c:axId val="1053647679"/>
        <c:scaling>
          <c:orientation val="minMax"/>
        </c:scaling>
        <c:delete val="1"/>
        <c:axPos val="b"/>
        <c:numFmt formatCode="General" sourceLinked="1"/>
        <c:majorTickMark val="out"/>
        <c:minorTickMark val="none"/>
        <c:tickLblPos val="nextTo"/>
        <c:crossAx val="105364643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plotArea>
      <cx:plotAreaRegion>
        <cx:series layoutId="waterfall" uniqueId="{664682D7-459C-4B7E-9450-316B681D3BE0}">
          <cx:tx>
            <cx:txData>
              <cx:f>_xlchart.4</cx:f>
              <cx:v>sum of profit</cx:v>
            </cx:txData>
          </cx:tx>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x:spPr>
          <cx:dataLabels pos="outEnd">
            <cx:txPr>
              <a:bodyPr spcFirstLastPara="1" vertOverflow="ellipsis" wrap="square" lIns="0" tIns="0" rIns="0" bIns="0" anchor="ctr" anchorCtr="1">
                <a:spAutoFit/>
              </a:bodyPr>
              <a:lstStyle/>
              <a:p>
                <a:pPr>
                  <a:defRPr>
                    <a:solidFill>
                      <a:schemeClr val="bg1"/>
                    </a:solidFill>
                  </a:defRPr>
                </a:pPr>
                <a:endParaRPr lang="en-US">
                  <a:solidFill>
                    <a:schemeClr val="bg1"/>
                  </a:solidFill>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axis id="1">
        <cx:valScaling/>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plotArea>
    <cx:legend pos="t" align="ctr" overlay="0">
      <cx:txPr>
        <a:bodyPr spcFirstLastPara="1" vertOverflow="ellipsis" wrap="square" lIns="0" tIns="0" rIns="0" bIns="0" anchor="ctr" anchorCtr="1"/>
        <a:lstStyle/>
        <a:p>
          <a:pPr>
            <a:defRPr>
              <a:solidFill>
                <a:schemeClr val="bg1"/>
              </a:solidFill>
            </a:defRPr>
          </a:pPr>
          <a:endParaRPr lang="en-US">
            <a:solidFill>
              <a:schemeClr val="bg1"/>
            </a:solidFill>
          </a:endParaRPr>
        </a:p>
      </cx:txPr>
    </cx:legend>
  </cx:chart>
  <cx:spPr>
    <a:noFill/>
    <a:ln>
      <a:noFill/>
    </a:ln>
  </cx:spPr>
</cx: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i-Latn-IN"/>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348583877995643"/>
              <c:y val="-9.2243186582809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dLbl>
          <c:idx val="0"/>
          <c:layout>
            <c:manualLayout>
              <c:x val="0"/>
              <c:y val="9.2243186582809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dLbl>
          <c:idx val="0"/>
          <c:layout>
            <c:manualLayout>
              <c:x val="-9.2592592592592601E-2"/>
              <c:y val="-4.1928721174004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 analysis'!$B$37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E8-474C-923E-239B1C8DF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8-474C-923E-239B1C8DF7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E8-474C-923E-239B1C8DF7C8}"/>
              </c:ext>
            </c:extLst>
          </c:dPt>
          <c:dLbls>
            <c:dLbl>
              <c:idx val="0"/>
              <c:layout>
                <c:manualLayout>
                  <c:x val="0.10348583877995643"/>
                  <c:y val="-9.224318658280926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0E8-474C-923E-239B1C8DF7C8}"/>
                </c:ext>
              </c:extLst>
            </c:dLbl>
            <c:dLbl>
              <c:idx val="1"/>
              <c:layout>
                <c:manualLayout>
                  <c:x val="0"/>
                  <c:y val="9.22431865828092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0E8-474C-923E-239B1C8DF7C8}"/>
                </c:ext>
              </c:extLst>
            </c:dLbl>
            <c:dLbl>
              <c:idx val="2"/>
              <c:layout>
                <c:manualLayout>
                  <c:x val="-9.2592592592592601E-2"/>
                  <c:y val="-4.192872117400419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0E8-474C-923E-239B1C8DF7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analysis'!$A$38:$A$41</c:f>
              <c:strCache>
                <c:ptCount val="3"/>
                <c:pt idx="0">
                  <c:v>Furniture</c:v>
                </c:pt>
                <c:pt idx="1">
                  <c:v>Office Supplies</c:v>
                </c:pt>
                <c:pt idx="2">
                  <c:v>Technology</c:v>
                </c:pt>
              </c:strCache>
            </c:strRef>
          </c:cat>
          <c:val>
            <c:numRef>
              <c:f>'pivot analysis'!$B$38:$B$41</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C0E8-474C-923E-239B1C8DF7C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479923518164438"/>
          <c:y val="0.51320737225727575"/>
          <c:w val="0.26078353918134817"/>
          <c:h val="0.35828276242539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analysis!PivotTable5</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analysis'!$B$48</c:f>
              <c:strCache>
                <c:ptCount val="1"/>
                <c:pt idx="0">
                  <c:v>Total</c:v>
                </c:pt>
              </c:strCache>
            </c:strRef>
          </c:tx>
          <c:spPr>
            <a:ln w="28575" cap="rnd">
              <a:solidFill>
                <a:schemeClr val="accent1"/>
              </a:solidFill>
              <a:round/>
            </a:ln>
            <a:effectLst/>
          </c:spPr>
          <c:marker>
            <c:symbol val="none"/>
          </c:marker>
          <c:cat>
            <c:strRef>
              <c:f>'pivot analysis'!$A$49:$A$98</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'pivot analysis'!$B$49:$B$98</c:f>
              <c:numCache>
                <c:formatCode>"$"0.00,"k"</c:formatCode>
                <c:ptCount val="49"/>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pt idx="15">
                  <c:v>35282.000999999997</c:v>
                </c:pt>
                <c:pt idx="16">
                  <c:v>32114.610000000019</c:v>
                </c:pt>
                <c:pt idx="17">
                  <c:v>32108.117999999995</c:v>
                </c:pt>
                <c:pt idx="18">
                  <c:v>30661.872999999981</c:v>
                </c:pt>
                <c:pt idx="19">
                  <c:v>29863.149999999994</c:v>
                </c:pt>
                <c:pt idx="20">
                  <c:v>28634.43399999999</c:v>
                </c:pt>
                <c:pt idx="21">
                  <c:v>27451.068999999992</c:v>
                </c:pt>
                <c:pt idx="22">
                  <c:v>23705.523000000005</c:v>
                </c:pt>
                <c:pt idx="23">
                  <c:v>22627.955999999995</c:v>
                </c:pt>
                <c:pt idx="24">
                  <c:v>22205.149999999998</c:v>
                </c:pt>
                <c:pt idx="25">
                  <c:v>19683.390000000003</c:v>
                </c:pt>
                <c:pt idx="26">
                  <c:v>19510.639999999992</c:v>
                </c:pt>
                <c:pt idx="27">
                  <c:v>17431.149999999991</c:v>
                </c:pt>
                <c:pt idx="28">
                  <c:v>16729.101999999999</c:v>
                </c:pt>
                <c:pt idx="29">
                  <c:v>13384.356999999996</c:v>
                </c:pt>
                <c:pt idx="30">
                  <c:v>11678.129999999997</c:v>
                </c:pt>
                <c:pt idx="31">
                  <c:v>11220.055999999999</c:v>
                </c:pt>
                <c:pt idx="32">
                  <c:v>10771.34</c:v>
                </c:pt>
                <c:pt idx="33">
                  <c:v>9217.0299999999988</c:v>
                </c:pt>
                <c:pt idx="34">
                  <c:v>8929.369999999999</c:v>
                </c:pt>
                <c:pt idx="35">
                  <c:v>8481.7099999999991</c:v>
                </c:pt>
                <c:pt idx="36">
                  <c:v>7464.9299999999985</c:v>
                </c:pt>
                <c:pt idx="37">
                  <c:v>7292.5239999999994</c:v>
                </c:pt>
                <c:pt idx="38">
                  <c:v>5589.3519999999971</c:v>
                </c:pt>
                <c:pt idx="39">
                  <c:v>4783.5220000000008</c:v>
                </c:pt>
                <c:pt idx="40">
                  <c:v>4579.7599999999993</c:v>
                </c:pt>
                <c:pt idx="41">
                  <c:v>4382.4860000000017</c:v>
                </c:pt>
                <c:pt idx="42">
                  <c:v>2914.31</c:v>
                </c:pt>
                <c:pt idx="43">
                  <c:v>2865.0199999999995</c:v>
                </c:pt>
                <c:pt idx="44">
                  <c:v>1603.1360000000002</c:v>
                </c:pt>
                <c:pt idx="45">
                  <c:v>1315.5600000000002</c:v>
                </c:pt>
                <c:pt idx="46">
                  <c:v>1270.53</c:v>
                </c:pt>
                <c:pt idx="47">
                  <c:v>1209.8240000000001</c:v>
                </c:pt>
                <c:pt idx="48">
                  <c:v>919.91</c:v>
                </c:pt>
              </c:numCache>
            </c:numRef>
          </c:val>
          <c:smooth val="0"/>
          <c:extLst>
            <c:ext xmlns:c16="http://schemas.microsoft.com/office/drawing/2014/chart" uri="{C3380CC4-5D6E-409C-BE32-E72D297353CC}">
              <c16:uniqueId val="{00000000-13AD-4BA0-A47B-DFD414B423CE}"/>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241254815"/>
        <c:axId val="1241257727"/>
      </c:lineChart>
      <c:catAx>
        <c:axId val="12412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241257727"/>
        <c:crosses val="autoZero"/>
        <c:auto val="1"/>
        <c:lblAlgn val="ctr"/>
        <c:lblOffset val="100"/>
        <c:noMultiLvlLbl val="0"/>
      </c:catAx>
      <c:valAx>
        <c:axId val="1241257727"/>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241254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project.xlsx]pivot analysis!PivotTable6</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 analysis'!$E$62</c:f>
              <c:strCache>
                <c:ptCount val="1"/>
                <c:pt idx="0">
                  <c:v>Total</c:v>
                </c:pt>
              </c:strCache>
            </c:strRef>
          </c:tx>
          <c:spPr>
            <a:solidFill>
              <a:schemeClr val="accent1"/>
            </a:solidFill>
            <a:ln>
              <a:noFill/>
            </a:ln>
            <a:effectLst/>
          </c:spPr>
          <c:invertIfNegative val="0"/>
          <c:cat>
            <c:strRef>
              <c:f>'pivot analysis'!$D$63:$D$68</c:f>
              <c:strCache>
                <c:ptCount val="5"/>
                <c:pt idx="0">
                  <c:v>Binders</c:v>
                </c:pt>
                <c:pt idx="1">
                  <c:v>Tables</c:v>
                </c:pt>
                <c:pt idx="2">
                  <c:v>Storage</c:v>
                </c:pt>
                <c:pt idx="3">
                  <c:v>Chairs</c:v>
                </c:pt>
                <c:pt idx="4">
                  <c:v>Phones</c:v>
                </c:pt>
              </c:strCache>
            </c:strRef>
          </c:cat>
          <c:val>
            <c:numRef>
              <c:f>'pivot analysis'!$E$63:$E$68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3FF-4B16-B93A-E0A311817E75}"/>
            </c:ext>
          </c:extLst>
        </c:ser>
        <c:dLbls>
          <c:showLegendKey val="0"/>
          <c:showVal val="0"/>
          <c:showCatName val="0"/>
          <c:showSerName val="0"/>
          <c:showPercent val="0"/>
          <c:showBubbleSize val="0"/>
        </c:dLbls>
        <c:gapWidth val="182"/>
        <c:axId val="1241232351"/>
        <c:axId val="1241243167"/>
      </c:barChart>
      <c:catAx>
        <c:axId val="124123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241243167"/>
        <c:crosses val="autoZero"/>
        <c:auto val="1"/>
        <c:lblAlgn val="ctr"/>
        <c:lblOffset val="100"/>
        <c:noMultiLvlLbl val="0"/>
      </c:catAx>
      <c:valAx>
        <c:axId val="124124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2412323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emf"/><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image" Target="../media/image5.emf"/><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image" Target="../media/image4.emf"/><Relationship Id="rId9" Type="http://schemas.openxmlformats.org/officeDocument/2006/relationships/chart" Target="../charts/chart14.xml"/><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842010</xdr:colOff>
      <xdr:row>7</xdr:row>
      <xdr:rowOff>102870</xdr:rowOff>
    </xdr:from>
    <xdr:to>
      <xdr:col>11</xdr:col>
      <xdr:colOff>171450</xdr:colOff>
      <xdr:row>22</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23</xdr:row>
      <xdr:rowOff>121920</xdr:rowOff>
    </xdr:from>
    <xdr:to>
      <xdr:col>10</xdr:col>
      <xdr:colOff>381000</xdr:colOff>
      <xdr:row>34</xdr:row>
      <xdr:rowOff>83820</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758190</xdr:colOff>
      <xdr:row>35</xdr:row>
      <xdr:rowOff>163830</xdr:rowOff>
    </xdr:from>
    <xdr:to>
      <xdr:col>6</xdr:col>
      <xdr:colOff>83820</xdr:colOff>
      <xdr:row>45</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704850</xdr:colOff>
      <xdr:row>47</xdr:row>
      <xdr:rowOff>11430</xdr:rowOff>
    </xdr:from>
    <xdr:to>
      <xdr:col>9</xdr:col>
      <xdr:colOff>601980</xdr:colOff>
      <xdr:row>58</xdr:row>
      <xdr:rowOff>175260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156210</xdr:colOff>
      <xdr:row>60</xdr:row>
      <xdr:rowOff>163830</xdr:rowOff>
    </xdr:from>
    <xdr:to>
      <xdr:col>10</xdr:col>
      <xdr:colOff>327660</xdr:colOff>
      <xdr:row>70</xdr:row>
      <xdr:rowOff>76200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537210</xdr:colOff>
      <xdr:row>73</xdr:row>
      <xdr:rowOff>64770</xdr:rowOff>
    </xdr:from>
    <xdr:to>
      <xdr:col>10</xdr:col>
      <xdr:colOff>121920</xdr:colOff>
      <xdr:row>82</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217170</xdr:colOff>
      <xdr:row>88</xdr:row>
      <xdr:rowOff>11430</xdr:rowOff>
    </xdr:from>
    <xdr:to>
      <xdr:col>9</xdr:col>
      <xdr:colOff>594360</xdr:colOff>
      <xdr:row>98</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445770</xdr:colOff>
      <xdr:row>103</xdr:row>
      <xdr:rowOff>148590</xdr:rowOff>
    </xdr:from>
    <xdr:to>
      <xdr:col>5</xdr:col>
      <xdr:colOff>617220</xdr:colOff>
      <xdr:row>114</xdr:row>
      <xdr:rowOff>121920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217170</xdr:colOff>
      <xdr:row>104</xdr:row>
      <xdr:rowOff>11430</xdr:rowOff>
    </xdr:from>
    <xdr:to>
      <xdr:col>13</xdr:col>
      <xdr:colOff>137160</xdr:colOff>
      <xdr:row>114</xdr:row>
      <xdr:rowOff>144780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689610</xdr:colOff>
      <xdr:row>119</xdr:row>
      <xdr:rowOff>171450</xdr:rowOff>
    </xdr:from>
    <xdr:to>
      <xdr:col>5</xdr:col>
      <xdr:colOff>358140</xdr:colOff>
      <xdr:row>129</xdr:row>
      <xdr:rowOff>137160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434340</xdr:colOff>
      <xdr:row>8</xdr:row>
      <xdr:rowOff>30481</xdr:rowOff>
    </xdr:from>
    <xdr:to>
      <xdr:col>14</xdr:col>
      <xdr:colOff>228600</xdr:colOff>
      <xdr:row>15</xdr:row>
      <xdr:rowOff>106681</xdr:rowOff>
    </xdr:to>
    <mc:AlternateContent xmlns:mc="http://schemas.openxmlformats.org/markup-compatibility/2006" xmlns:a14="http://schemas.microsoft.com/office/drawing/2010/main">
      <mc:Choice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98380" y="1508761"/>
              <a:ext cx="101346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213360</xdr:colOff>
      <xdr:row>1</xdr:row>
      <xdr:rowOff>91441</xdr:rowOff>
    </xdr:from>
    <xdr:to>
      <xdr:col>14</xdr:col>
      <xdr:colOff>182880</xdr:colOff>
      <xdr:row>7</xdr:row>
      <xdr:rowOff>114301</xdr:rowOff>
    </xdr:to>
    <mc:AlternateContent xmlns:mc="http://schemas.openxmlformats.org/markup-compatibility/2006" xmlns:a14="http://schemas.microsoft.com/office/drawing/2010/main">
      <mc:Choice Requires="a14">
        <xdr:graphicFrame macro="">
          <xdr:nvGraphicFramePr>
            <xdr:cNvPr id="1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677400" y="274321"/>
              <a:ext cx="118872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1</xdr:row>
      <xdr:rowOff>15241</xdr:rowOff>
    </xdr:from>
    <xdr:to>
      <xdr:col>16</xdr:col>
      <xdr:colOff>304800</xdr:colOff>
      <xdr:row>8</xdr:row>
      <xdr:rowOff>121921</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0900" y="198121"/>
              <a:ext cx="119634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127635</xdr:colOff>
      <xdr:row>0</xdr:row>
      <xdr:rowOff>60960</xdr:rowOff>
    </xdr:from>
    <xdr:ext cx="11811000" cy="314325"/>
    <xdr:sp macro="" textlink="">
      <xdr:nvSpPr>
        <xdr:cNvPr id="3" name="Shape 3"/>
        <xdr:cNvSpPr/>
      </xdr:nvSpPr>
      <xdr:spPr>
        <a:xfrm>
          <a:off x="1316355" y="6096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2</xdr:col>
      <xdr:colOff>137160</xdr:colOff>
      <xdr:row>10</xdr:row>
      <xdr:rowOff>161925</xdr:rowOff>
    </xdr:from>
    <xdr:ext cx="11811000" cy="2057400"/>
    <xdr:grpSp>
      <xdr:nvGrpSpPr>
        <xdr:cNvPr id="2" name="Shape 2"/>
        <xdr:cNvGrpSpPr/>
      </xdr:nvGrpSpPr>
      <xdr:grpSpPr>
        <a:xfrm>
          <a:off x="1325880" y="1914525"/>
          <a:ext cx="11811000" cy="2057400"/>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078196"/>
              <a:chOff x="152400" y="1971675"/>
              <a:chExt cx="5219701" cy="2078196"/>
            </a:xfrm>
          </xdr:grpSpPr>
          <xdr:sp macro="" textlink="">
            <xdr:nvSpPr>
              <xdr:cNvPr id="7" name="Shape 7"/>
              <xdr:cNvSpPr/>
            </xdr:nvSpPr>
            <xdr:spPr>
              <a:xfrm>
                <a:off x="152400" y="1971675"/>
                <a:ext cx="5219701" cy="2078196"/>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xdr:cNvGrpSpPr/>
          </xdr:nvGrpSpPr>
          <xdr:grpSpPr>
            <a:xfrm>
              <a:off x="5448301" y="1971675"/>
              <a:ext cx="4305300" cy="2086451"/>
              <a:chOff x="5448301" y="1971675"/>
              <a:chExt cx="4305300" cy="2086451"/>
            </a:xfrm>
          </xdr:grpSpPr>
          <xdr:sp macro="" textlink="">
            <xdr:nvSpPr>
              <xdr:cNvPr id="10" name="Shape 10"/>
              <xdr:cNvSpPr/>
            </xdr:nvSpPr>
            <xdr:spPr>
              <a:xfrm>
                <a:off x="5448301" y="1971675"/>
                <a:ext cx="4305300" cy="2086451"/>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xdr:cNvGrpSpPr/>
          </xdr:nvGrpSpPr>
          <xdr:grpSpPr>
            <a:xfrm>
              <a:off x="9848850" y="1971675"/>
              <a:ext cx="2819400" cy="2069941"/>
              <a:chOff x="9848850" y="1866900"/>
              <a:chExt cx="2819400" cy="2061095"/>
            </a:xfrm>
          </xdr:grpSpPr>
          <xdr:sp macro="" textlink="">
            <xdr:nvSpPr>
              <xdr:cNvPr id="13" name="Shape 13"/>
              <xdr:cNvSpPr/>
            </xdr:nvSpPr>
            <xdr:spPr>
              <a:xfrm>
                <a:off x="9848850" y="1866900"/>
                <a:ext cx="2819400" cy="206109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2</xdr:col>
      <xdr:colOff>129540</xdr:colOff>
      <xdr:row>22</xdr:row>
      <xdr:rowOff>40005</xdr:rowOff>
    </xdr:from>
    <xdr:ext cx="5234940" cy="1773555"/>
    <xdr:sp macro="" textlink="">
      <xdr:nvSpPr>
        <xdr:cNvPr id="15" name="Shape 15"/>
        <xdr:cNvSpPr/>
      </xdr:nvSpPr>
      <xdr:spPr>
        <a:xfrm>
          <a:off x="1318260" y="3895725"/>
          <a:ext cx="5234940" cy="177355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236220</xdr:colOff>
      <xdr:row>22</xdr:row>
      <xdr:rowOff>81915</xdr:rowOff>
    </xdr:from>
    <xdr:ext cx="2628900" cy="257175"/>
    <xdr:sp macro="" textlink="">
      <xdr:nvSpPr>
        <xdr:cNvPr id="16" name="Shape 16"/>
        <xdr:cNvSpPr/>
      </xdr:nvSpPr>
      <xdr:spPr>
        <a:xfrm>
          <a:off x="1424940" y="39376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11</xdr:col>
      <xdr:colOff>175260</xdr:colOff>
      <xdr:row>22</xdr:row>
      <xdr:rowOff>19051</xdr:rowOff>
    </xdr:from>
    <xdr:ext cx="3246121" cy="1779269"/>
    <xdr:sp macro="" textlink="">
      <xdr:nvSpPr>
        <xdr:cNvPr id="17" name="Shape 17"/>
        <xdr:cNvSpPr/>
      </xdr:nvSpPr>
      <xdr:spPr>
        <a:xfrm>
          <a:off x="6713220" y="3874771"/>
          <a:ext cx="3246121" cy="1779269"/>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306705</xdr:colOff>
      <xdr:row>22</xdr:row>
      <xdr:rowOff>49530</xdr:rowOff>
    </xdr:from>
    <xdr:ext cx="2628900" cy="257175"/>
    <xdr:sp macro="" textlink="">
      <xdr:nvSpPr>
        <xdr:cNvPr id="18" name="Shape 18"/>
        <xdr:cNvSpPr/>
      </xdr:nvSpPr>
      <xdr:spPr>
        <a:xfrm>
          <a:off x="6844665" y="390525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16</xdr:col>
      <xdr:colOff>573405</xdr:colOff>
      <xdr:row>22</xdr:row>
      <xdr:rowOff>19050</xdr:rowOff>
    </xdr:from>
    <xdr:ext cx="3076575" cy="1733550"/>
    <xdr:sp macro="" textlink="">
      <xdr:nvSpPr>
        <xdr:cNvPr id="19" name="Shape 19"/>
        <xdr:cNvSpPr/>
      </xdr:nvSpPr>
      <xdr:spPr>
        <a:xfrm>
          <a:off x="10083165" y="3874770"/>
          <a:ext cx="3076575" cy="17335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127635</xdr:colOff>
      <xdr:row>22</xdr:row>
      <xdr:rowOff>57150</xdr:rowOff>
    </xdr:from>
    <xdr:ext cx="1581150" cy="219075"/>
    <xdr:sp macro="" textlink="">
      <xdr:nvSpPr>
        <xdr:cNvPr id="20" name="Shape 20"/>
        <xdr:cNvSpPr/>
      </xdr:nvSpPr>
      <xdr:spPr>
        <a:xfrm>
          <a:off x="10231755" y="391287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2</xdr:col>
      <xdr:colOff>142875</xdr:colOff>
      <xdr:row>2</xdr:row>
      <xdr:rowOff>76200</xdr:rowOff>
    </xdr:from>
    <xdr:ext cx="11801475" cy="1438275"/>
    <xdr:grpSp>
      <xdr:nvGrpSpPr>
        <xdr:cNvPr id="21" name="Shape 2"/>
        <xdr:cNvGrpSpPr/>
      </xdr:nvGrpSpPr>
      <xdr:grpSpPr>
        <a:xfrm>
          <a:off x="1331595" y="426720"/>
          <a:ext cx="11801475" cy="1438275"/>
          <a:chOff x="0" y="3060863"/>
          <a:chExt cx="10692000" cy="1438275"/>
        </a:xfrm>
      </xdr:grpSpPr>
      <xdr:grpSp>
        <xdr:nvGrpSpPr>
          <xdr:cNvPr id="22" name="Shape 21"/>
          <xdr:cNvGrpSpPr/>
        </xdr:nvGrpSpPr>
        <xdr:grpSpPr>
          <a:xfrm>
            <a:off x="0" y="3060863"/>
            <a:ext cx="10692000" cy="1438275"/>
            <a:chOff x="152399" y="453254"/>
            <a:chExt cx="12498639"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399" y="453254"/>
              <a:ext cx="2499729" cy="1383567"/>
              <a:chOff x="152399" y="459938"/>
              <a:chExt cx="2667001" cy="1359337"/>
            </a:xfrm>
          </xdr:grpSpPr>
          <xdr:sp macro="" textlink="">
            <xdr:nvSpPr>
              <xdr:cNvPr id="25" name="Shape 23"/>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99752" y="453254"/>
              <a:ext cx="2490203" cy="1383567"/>
              <a:chOff x="152399" y="459938"/>
              <a:chExt cx="2667001" cy="1359337"/>
            </a:xfrm>
          </xdr:grpSpPr>
          <xdr:sp macro="" textlink="">
            <xdr:nvSpPr>
              <xdr:cNvPr id="28" name="Shape 26"/>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xdr:cNvGrpSpPr/>
          </xdr:nvGrpSpPr>
          <xdr:grpSpPr>
            <a:xfrm>
              <a:off x="10208461" y="453254"/>
              <a:ext cx="2442577" cy="1383567"/>
              <a:chOff x="152399" y="459938"/>
              <a:chExt cx="2667001" cy="1359337"/>
            </a:xfrm>
          </xdr:grpSpPr>
          <xdr:sp macro="" textlink="">
            <xdr:nvSpPr>
              <xdr:cNvPr id="37" name="Shape 35"/>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2</xdr:col>
      <xdr:colOff>358140</xdr:colOff>
      <xdr:row>4</xdr:row>
      <xdr:rowOff>114300</xdr:rowOff>
    </xdr:from>
    <xdr:to>
      <xdr:col>5</xdr:col>
      <xdr:colOff>579120</xdr:colOff>
      <xdr:row>6</xdr:row>
      <xdr:rowOff>68580</xdr:rowOff>
    </xdr:to>
    <xdr:sp macro="" textlink="">
      <xdr:nvSpPr>
        <xdr:cNvPr id="43" name="Rectangle 42"/>
        <xdr:cNvSpPr/>
      </xdr:nvSpPr>
      <xdr:spPr>
        <a:xfrm>
          <a:off x="1546860" y="815340"/>
          <a:ext cx="2004060" cy="304800"/>
        </a:xfrm>
        <a:prstGeom prst="rect">
          <a:avLst/>
        </a:prstGeom>
        <a:gradFill flip="none" rotWithShape="1">
          <a:gsLst>
            <a:gs pos="0">
              <a:schemeClr val="accent3">
                <a:lumMod val="67000"/>
              </a:schemeClr>
            </a:gs>
            <a:gs pos="58000">
              <a:schemeClr val="tx1">
                <a:lumMod val="50000"/>
                <a:lumOff val="50000"/>
              </a:schemeClr>
            </a:gs>
            <a:gs pos="100000">
              <a:schemeClr val="accent3">
                <a:lumMod val="60000"/>
                <a:lumOff val="40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182880</xdr:colOff>
      <xdr:row>4</xdr:row>
      <xdr:rowOff>129540</xdr:rowOff>
    </xdr:from>
    <xdr:to>
      <xdr:col>5</xdr:col>
      <xdr:colOff>228600</xdr:colOff>
      <xdr:row>6</xdr:row>
      <xdr:rowOff>52126</xdr:rowOff>
    </xdr:to>
    <xdr:pic>
      <xdr:nvPicPr>
        <xdr:cNvPr id="44" name="Picture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 y="830580"/>
          <a:ext cx="1234440" cy="273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449580</xdr:colOff>
      <xdr:row>4</xdr:row>
      <xdr:rowOff>99060</xdr:rowOff>
    </xdr:from>
    <xdr:to>
      <xdr:col>9</xdr:col>
      <xdr:colOff>487680</xdr:colOff>
      <xdr:row>6</xdr:row>
      <xdr:rowOff>38100</xdr:rowOff>
    </xdr:to>
    <xdr:sp macro="" textlink="">
      <xdr:nvSpPr>
        <xdr:cNvPr id="45" name="Rectangle 44"/>
        <xdr:cNvSpPr/>
      </xdr:nvSpPr>
      <xdr:spPr>
        <a:xfrm>
          <a:off x="4015740" y="800100"/>
          <a:ext cx="1821180" cy="289560"/>
        </a:xfrm>
        <a:prstGeom prst="rect">
          <a:avLst/>
        </a:prstGeom>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68580</xdr:colOff>
      <xdr:row>4</xdr:row>
      <xdr:rowOff>91440</xdr:rowOff>
    </xdr:from>
    <xdr:to>
      <xdr:col>9</xdr:col>
      <xdr:colOff>236220</xdr:colOff>
      <xdr:row>6</xdr:row>
      <xdr:rowOff>45720</xdr:rowOff>
    </xdr:to>
    <xdr:pic>
      <xdr:nvPicPr>
        <xdr:cNvPr id="46" name="Picture 4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29100" y="792480"/>
          <a:ext cx="135636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487680</xdr:colOff>
      <xdr:row>4</xdr:row>
      <xdr:rowOff>91440</xdr:rowOff>
    </xdr:from>
    <xdr:to>
      <xdr:col>13</xdr:col>
      <xdr:colOff>502920</xdr:colOff>
      <xdr:row>6</xdr:row>
      <xdr:rowOff>22860</xdr:rowOff>
    </xdr:to>
    <xdr:sp macro="" textlink="">
      <xdr:nvSpPr>
        <xdr:cNvPr id="47" name="Rectangle 46"/>
        <xdr:cNvSpPr/>
      </xdr:nvSpPr>
      <xdr:spPr>
        <a:xfrm>
          <a:off x="6431280" y="792480"/>
          <a:ext cx="1798320" cy="281940"/>
        </a:xfrm>
        <a:prstGeom prst="rect">
          <a:avLst/>
        </a:prstGeom>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472440</xdr:colOff>
      <xdr:row>4</xdr:row>
      <xdr:rowOff>99060</xdr:rowOff>
    </xdr:from>
    <xdr:to>
      <xdr:col>13</xdr:col>
      <xdr:colOff>144170</xdr:colOff>
      <xdr:row>6</xdr:row>
      <xdr:rowOff>30480</xdr:rowOff>
    </xdr:to>
    <xdr:pic>
      <xdr:nvPicPr>
        <xdr:cNvPr id="48" name="Picture 4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16040" y="800100"/>
          <a:ext cx="1454810" cy="281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472440</xdr:colOff>
      <xdr:row>4</xdr:row>
      <xdr:rowOff>76200</xdr:rowOff>
    </xdr:from>
    <xdr:to>
      <xdr:col>17</xdr:col>
      <xdr:colOff>525780</xdr:colOff>
      <xdr:row>6</xdr:row>
      <xdr:rowOff>7620</xdr:rowOff>
    </xdr:to>
    <xdr:sp macro="" textlink="">
      <xdr:nvSpPr>
        <xdr:cNvPr id="49" name="Rectangle 48"/>
        <xdr:cNvSpPr/>
      </xdr:nvSpPr>
      <xdr:spPr>
        <a:xfrm>
          <a:off x="8793480" y="777240"/>
          <a:ext cx="1836420" cy="281940"/>
        </a:xfrm>
        <a:prstGeom prst="rect">
          <a:avLst/>
        </a:prstGeom>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487680</xdr:colOff>
      <xdr:row>4</xdr:row>
      <xdr:rowOff>106679</xdr:rowOff>
    </xdr:from>
    <xdr:to>
      <xdr:col>17</xdr:col>
      <xdr:colOff>160020</xdr:colOff>
      <xdr:row>6</xdr:row>
      <xdr:rowOff>14212</xdr:rowOff>
    </xdr:to>
    <xdr:pic>
      <xdr:nvPicPr>
        <xdr:cNvPr id="50" name="Picture 4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808720" y="807719"/>
          <a:ext cx="1455420" cy="258053"/>
        </a:xfrm>
        <a:prstGeom prst="rect">
          <a:avLst/>
        </a:prstGeom>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xdr:spPr>
    </xdr:pic>
    <xdr:clientData/>
  </xdr:twoCellAnchor>
  <xdr:twoCellAnchor>
    <xdr:from>
      <xdr:col>18</xdr:col>
      <xdr:colOff>419100</xdr:colOff>
      <xdr:row>4</xdr:row>
      <xdr:rowOff>83820</xdr:rowOff>
    </xdr:from>
    <xdr:to>
      <xdr:col>21</xdr:col>
      <xdr:colOff>411480</xdr:colOff>
      <xdr:row>6</xdr:row>
      <xdr:rowOff>30480</xdr:rowOff>
    </xdr:to>
    <xdr:sp macro="" textlink="">
      <xdr:nvSpPr>
        <xdr:cNvPr id="51" name="Rectangle 50"/>
        <xdr:cNvSpPr/>
      </xdr:nvSpPr>
      <xdr:spPr>
        <a:xfrm>
          <a:off x="11117580" y="784860"/>
          <a:ext cx="1775460" cy="297180"/>
        </a:xfrm>
        <a:prstGeom prst="rect">
          <a:avLst/>
        </a:prstGeom>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426720</xdr:colOff>
      <xdr:row>4</xdr:row>
      <xdr:rowOff>76200</xdr:rowOff>
    </xdr:from>
    <xdr:to>
      <xdr:col>21</xdr:col>
      <xdr:colOff>152400</xdr:colOff>
      <xdr:row>6</xdr:row>
      <xdr:rowOff>22860</xdr:rowOff>
    </xdr:to>
    <xdr:pic>
      <xdr:nvPicPr>
        <xdr:cNvPr id="52" name="Picture 5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125200" y="777240"/>
          <a:ext cx="1508760" cy="297180"/>
        </a:xfrm>
        <a:prstGeom prst="rect">
          <a:avLst/>
        </a:prstGeom>
        <a:gradFill>
          <a:gsLst>
            <a:gs pos="0">
              <a:schemeClr val="accent3">
                <a:lumMod val="67000"/>
              </a:schemeClr>
            </a:gs>
            <a:gs pos="58000">
              <a:schemeClr val="tx1">
                <a:lumMod val="50000"/>
                <a:lumOff val="50000"/>
              </a:schemeClr>
            </a:gs>
            <a:gs pos="100000">
              <a:schemeClr val="accent3">
                <a:lumMod val="60000"/>
                <a:lumOff val="40000"/>
              </a:schemeClr>
            </a:gs>
          </a:gsLst>
          <a:lin ang="16200000" scaled="1"/>
        </a:gradFill>
      </xdr:spPr>
    </xdr:pic>
    <xdr:clientData/>
  </xdr:twoCellAnchor>
  <xdr:twoCellAnchor>
    <xdr:from>
      <xdr:col>2</xdr:col>
      <xdr:colOff>358141</xdr:colOff>
      <xdr:row>6</xdr:row>
      <xdr:rowOff>106680</xdr:rowOff>
    </xdr:from>
    <xdr:to>
      <xdr:col>5</xdr:col>
      <xdr:colOff>571501</xdr:colOff>
      <xdr:row>10</xdr:row>
      <xdr:rowOff>38100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432435</xdr:colOff>
      <xdr:row>6</xdr:row>
      <xdr:rowOff>83820</xdr:rowOff>
    </xdr:from>
    <xdr:to>
      <xdr:col>9</xdr:col>
      <xdr:colOff>480060</xdr:colOff>
      <xdr:row>10</xdr:row>
      <xdr:rowOff>38100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462915</xdr:colOff>
      <xdr:row>6</xdr:row>
      <xdr:rowOff>60960</xdr:rowOff>
    </xdr:from>
    <xdr:to>
      <xdr:col>13</xdr:col>
      <xdr:colOff>487680</xdr:colOff>
      <xdr:row>10</xdr:row>
      <xdr:rowOff>22860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478155</xdr:colOff>
      <xdr:row>6</xdr:row>
      <xdr:rowOff>30480</xdr:rowOff>
    </xdr:from>
    <xdr:to>
      <xdr:col>17</xdr:col>
      <xdr:colOff>525780</xdr:colOff>
      <xdr:row>10</xdr:row>
      <xdr:rowOff>38100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417195</xdr:colOff>
      <xdr:row>6</xdr:row>
      <xdr:rowOff>68580</xdr:rowOff>
    </xdr:from>
    <xdr:to>
      <xdr:col>21</xdr:col>
      <xdr:colOff>396240</xdr:colOff>
      <xdr:row>10</xdr:row>
      <xdr:rowOff>15240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381000</xdr:colOff>
      <xdr:row>12</xdr:row>
      <xdr:rowOff>40005</xdr:rowOff>
    </xdr:from>
    <xdr:to>
      <xdr:col>9</xdr:col>
      <xdr:colOff>335280</xdr:colOff>
      <xdr:row>22</xdr:row>
      <xdr:rowOff>38100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220980</xdr:colOff>
      <xdr:row>11</xdr:row>
      <xdr:rowOff>129539</xdr:rowOff>
    </xdr:from>
    <xdr:to>
      <xdr:col>16</xdr:col>
      <xdr:colOff>457200</xdr:colOff>
      <xdr:row>22</xdr:row>
      <xdr:rowOff>32384</xdr:rowOff>
    </xdr:to>
    <mc:AlternateContent xmlns:mc="http://schemas.openxmlformats.org/markup-compatibility/2006">
      <mc:Choice xmlns:cx="http://schemas.microsoft.com/office/drawing/2014/chartex" Requires="cx">
        <xdr:graphicFrame macro="">
          <xdr:nvGraphicFramePr>
            <xdr:cNvPr id="59" name="Chart 58"/>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586740</xdr:colOff>
      <xdr:row>10</xdr:row>
      <xdr:rowOff>106681</xdr:rowOff>
    </xdr:from>
    <xdr:to>
      <xdr:col>21</xdr:col>
      <xdr:colOff>541020</xdr:colOff>
      <xdr:row>21</xdr:row>
      <xdr:rowOff>53341</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472440</xdr:colOff>
      <xdr:row>23</xdr:row>
      <xdr:rowOff>146685</xdr:rowOff>
    </xdr:from>
    <xdr:to>
      <xdr:col>10</xdr:col>
      <xdr:colOff>198120</xdr:colOff>
      <xdr:row>32</xdr:row>
      <xdr:rowOff>91440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220980</xdr:colOff>
      <xdr:row>23</xdr:row>
      <xdr:rowOff>146685</xdr:rowOff>
    </xdr:from>
    <xdr:to>
      <xdr:col>16</xdr:col>
      <xdr:colOff>381000</xdr:colOff>
      <xdr:row>32</xdr:row>
      <xdr:rowOff>15240</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428625</xdr:colOff>
      <xdr:row>23</xdr:row>
      <xdr:rowOff>156210</xdr:rowOff>
    </xdr:from>
    <xdr:to>
      <xdr:col>20</xdr:col>
      <xdr:colOff>160020</xdr:colOff>
      <xdr:row>31</xdr:row>
      <xdr:rowOff>110490</xdr:rowOff>
    </xdr:to>
    <mc:AlternateContent xmlns:mc="http://schemas.openxmlformats.org/markup-compatibility/2006" xmlns:a14="http://schemas.microsoft.com/office/drawing/2010/main">
      <mc:Choice Requires="a14">
        <xdr:graphicFrame macro="">
          <xdr:nvGraphicFramePr>
            <xdr:cNvPr id="6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127105" y="4187190"/>
              <a:ext cx="920115"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38099</xdr:colOff>
      <xdr:row>23</xdr:row>
      <xdr:rowOff>163830</xdr:rowOff>
    </xdr:from>
    <xdr:to>
      <xdr:col>18</xdr:col>
      <xdr:colOff>373380</xdr:colOff>
      <xdr:row>31</xdr:row>
      <xdr:rowOff>106680</xdr:rowOff>
    </xdr:to>
    <mc:AlternateContent xmlns:mc="http://schemas.openxmlformats.org/markup-compatibility/2006" xmlns:a14="http://schemas.microsoft.com/office/drawing/2010/main">
      <mc:Choice Requires="a14">
        <xdr:graphicFrame macro="">
          <xdr:nvGraphicFramePr>
            <xdr:cNvPr id="64"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142219" y="4194810"/>
              <a:ext cx="929641" cy="1344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228599</xdr:colOff>
      <xdr:row>23</xdr:row>
      <xdr:rowOff>144780</xdr:rowOff>
    </xdr:from>
    <xdr:to>
      <xdr:col>22</xdr:col>
      <xdr:colOff>55244</xdr:colOff>
      <xdr:row>31</xdr:row>
      <xdr:rowOff>95250</xdr:rowOff>
    </xdr:to>
    <mc:AlternateContent xmlns:mc="http://schemas.openxmlformats.org/markup-compatibility/2006" xmlns:a14="http://schemas.microsoft.com/office/drawing/2010/main">
      <mc:Choice Requires="a14">
        <xdr:graphicFrame macro="">
          <xdr:nvGraphicFramePr>
            <xdr:cNvPr id="6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15799" y="4175760"/>
              <a:ext cx="1015365"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4.944090856479" createdVersion="6" refreshedVersion="6" minRefreshableVersion="3" recordCount="999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5:B29"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2">
    <format dxfId="109">
      <pivotArea outline="0" collapsedLevelsAreSubtotals="1" fieldPosition="0"/>
    </format>
    <format dxfId="10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89:E102"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111">
      <pivotArea outline="0" collapsedLevelsAreSubtotals="1" fieldPosition="0"/>
    </format>
    <format dxfId="110">
      <pivotArea outline="0" collapsedLevelsAreSubtotals="1" fieldPosition="0"/>
    </format>
  </formats>
  <chartFormats count="2">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C20" firstHeaderRow="0"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5">
    <format dxfId="116">
      <pivotArea outline="0" collapsedLevelsAreSubtotals="1" fieldPosition="0"/>
    </format>
    <format dxfId="115">
      <pivotArea outline="0" collapsedLevelsAreSubtotals="1" fieldPosition="0"/>
    </format>
    <format dxfId="114">
      <pivotArea collapsedLevelsAreSubtotals="1" fieldPosition="0">
        <references count="1">
          <reference field="3" count="12">
            <x v="1"/>
            <x v="2"/>
            <x v="3"/>
            <x v="4"/>
            <x v="5"/>
            <x v="6"/>
            <x v="7"/>
            <x v="8"/>
            <x v="9"/>
            <x v="10"/>
            <x v="11"/>
            <x v="12"/>
          </reference>
        </references>
      </pivotArea>
    </format>
    <format dxfId="113">
      <pivotArea collapsedLevelsAreSubtotals="1" fieldPosition="0">
        <references count="1">
          <reference field="3" count="12">
            <x v="1"/>
            <x v="2"/>
            <x v="3"/>
            <x v="4"/>
            <x v="5"/>
            <x v="6"/>
            <x v="7"/>
            <x v="8"/>
            <x v="9"/>
            <x v="10"/>
            <x v="11"/>
            <x v="12"/>
          </reference>
        </references>
      </pivotArea>
    </format>
    <format dxfId="112">
      <pivotArea collapsedLevelsAreSubtotals="1" fieldPosition="0">
        <references count="1">
          <reference field="3" count="12">
            <x v="1"/>
            <x v="2"/>
            <x v="3"/>
            <x v="4"/>
            <x v="5"/>
            <x v="6"/>
            <x v="7"/>
            <x v="8"/>
            <x v="9"/>
            <x v="10"/>
            <x v="11"/>
            <x v="12"/>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74:E87"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2">
    <format dxfId="118">
      <pivotArea outline="0" collapsedLevelsAreSubtotals="1" fieldPosition="0"/>
    </format>
    <format dxfId="117">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6">
        <item x="0"/>
        <item x="1"/>
        <item x="2"/>
        <item x="3"/>
        <item x="4"/>
        <item x="5"/>
      </items>
    </pivotField>
    <pivotField showAll="0" defaultSubtotal="0">
      <items count="7">
        <item x="0"/>
        <item x="1"/>
        <item x="2"/>
        <item x="3"/>
        <item x="4"/>
        <item x="5"/>
        <item x="6"/>
      </items>
    </pivotField>
    <pivotField dataField="1" dragToRow="0" dragToCol="0" dragToPage="0" showAll="0" defaultSubtotal="0"/>
  </pivotFields>
  <rowItems count="1">
    <i/>
  </rowItems>
  <colFields count="1">
    <field x="-2"/>
  </colFields>
  <colItems count="5">
    <i>
      <x/>
    </i>
    <i i="1">
      <x v="1"/>
    </i>
    <i i="2">
      <x v="2"/>
    </i>
    <i i="3">
      <x v="3"/>
    </i>
    <i i="4">
      <x v="4"/>
    </i>
  </colItems>
  <dataFields count="5">
    <dataField name="Sum of Sales" fld="18" baseField="0" baseItem="0" numFmtId="165"/>
    <dataField name="Sum of Profit" fld="21" baseField="0" baseItem="0" numFmtId="165"/>
    <dataField name="Sum of Quantity" fld="19" baseField="0" baseItem="0" numFmtId="165"/>
    <dataField name="Count of Order ID" fld="1" subtotal="count" baseField="0" baseItem="0" numFmtId="165"/>
    <dataField name="Sum of profit margin" fld="24" baseField="0" baseItem="0" numFmtId="2"/>
  </dataFields>
  <formats count="9">
    <format dxfId="127">
      <pivotArea outline="0" collapsedLevelsAreSubtotals="1" fieldPosition="0">
        <references count="1">
          <reference field="4294967294" count="1" selected="0">
            <x v="0"/>
          </reference>
        </references>
      </pivotArea>
    </format>
    <format dxfId="126">
      <pivotArea outline="0" collapsedLevelsAreSubtotals="1" fieldPosition="0">
        <references count="1">
          <reference field="4294967294" count="1" selected="0">
            <x v="1"/>
          </reference>
        </references>
      </pivotArea>
    </format>
    <format dxfId="125">
      <pivotArea outline="0" collapsedLevelsAreSubtotals="1" fieldPosition="0">
        <references count="1">
          <reference field="4294967294" count="1" selected="0">
            <x v="2"/>
          </reference>
        </references>
      </pivotArea>
    </format>
    <format dxfId="124">
      <pivotArea outline="0" collapsedLevelsAreSubtotals="1" fieldPosition="0">
        <references count="1">
          <reference field="4294967294" count="1" selected="0">
            <x v="3"/>
          </reference>
        </references>
      </pivotArea>
    </format>
    <format dxfId="123">
      <pivotArea outline="0" fieldPosition="0">
        <references count="1">
          <reference field="4294967294" count="1">
            <x v="4"/>
          </reference>
        </references>
      </pivotArea>
    </format>
    <format dxfId="122">
      <pivotArea outline="0" fieldPosition="0">
        <references count="1">
          <reference field="4294967294" count="1">
            <x v="4"/>
          </reference>
        </references>
      </pivotArea>
    </format>
    <format dxfId="121">
      <pivotArea outline="0" collapsedLevelsAreSubtotals="1" fieldPosition="0">
        <references count="1">
          <reference field="4294967294" count="1" selected="0">
            <x v="4"/>
          </reference>
        </references>
      </pivotArea>
    </format>
    <format dxfId="120">
      <pivotArea outline="0" collapsedLevelsAreSubtotals="1" fieldPosition="0">
        <references count="1">
          <reference field="4294967294" count="1" selected="0">
            <x v="4"/>
          </reference>
        </references>
      </pivotArea>
    </format>
    <format dxfId="119">
      <pivotArea outline="0" collapsedLevelsAreSubtotals="1" fieldPosition="0">
        <references count="1">
          <reference field="4294967294"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62:E68"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2">
    <format dxfId="129">
      <pivotArea outline="0" collapsedLevelsAreSubtotals="1" fieldPosition="0"/>
    </format>
    <format dxfId="128">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20:B133"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formats count="2">
    <format dxfId="131">
      <pivotArea outline="0" collapsedLevelsAreSubtotals="1" fieldPosition="0"/>
    </format>
    <format dxfId="130">
      <pivotArea outline="0" collapsedLevelsAreSubtotals="1" fieldPosition="0"/>
    </format>
  </formats>
  <chartFormats count="2">
    <chartFormat chart="9"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G105:H118"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133">
      <pivotArea outline="0" collapsedLevelsAreSubtotals="1" fieldPosition="0"/>
    </format>
    <format dxfId="132">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48:B98"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11"/>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8" baseField="0" baseItem="0" numFmtId="166"/>
  </dataFields>
  <formats count="5">
    <format dxfId="138">
      <pivotArea outline="0" collapsedLevelsAreSubtotals="1" fieldPosition="0"/>
    </format>
    <format dxfId="137">
      <pivotArea outline="0" collapsedLevelsAreSubtotals="1" fieldPosition="0"/>
    </format>
    <format dxfId="136">
      <pivotArea outline="0" fieldPosition="0">
        <references count="1">
          <reference field="4294967294" count="1">
            <x v="0"/>
          </reference>
        </references>
      </pivotArea>
    </format>
    <format dxfId="135">
      <pivotArea outline="0" fieldPosition="0">
        <references count="1">
          <reference field="4294967294" count="1">
            <x v="0"/>
          </reference>
        </references>
      </pivotArea>
    </format>
    <format dxfId="134">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05:B118"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2">
    <format dxfId="140">
      <pivotArea outline="0" collapsedLevelsAreSubtotals="1" fieldPosition="0"/>
    </format>
    <format dxfId="139">
      <pivotArea outline="0" collapsedLevelsAreSubtotals="1" fieldPosition="0"/>
    </format>
  </formats>
  <chartFormats count="2">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7:B4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3">
    <format dxfId="143">
      <pivotArea outline="0" collapsedLevelsAreSubtotals="1" fieldPosition="0"/>
    </format>
    <format dxfId="142">
      <pivotArea outline="0" collapsedLevelsAreSubtotals="1" fieldPosition="0"/>
    </format>
    <format dxfId="141">
      <pivotArea outline="0" fieldPosition="0">
        <references count="1">
          <reference field="4294967294" count="1">
            <x v="0"/>
          </reference>
        </references>
      </pivotArea>
    </format>
  </formats>
  <chartFormats count="8">
    <chartFormat chart="4"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5" count="1" selected="0">
            <x v="0"/>
          </reference>
        </references>
      </pivotArea>
    </chartFormat>
    <chartFormat chart="6" format="8">
      <pivotArea type="data" outline="0" fieldPosition="0">
        <references count="2">
          <reference field="4294967294" count="1" selected="0">
            <x v="0"/>
          </reference>
          <reference field="15" count="1" selected="0">
            <x v="1"/>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4" format="2">
      <pivotArea type="data" outline="0" fieldPosition="0">
        <references count="2">
          <reference field="4294967294" count="1" selected="0">
            <x v="0"/>
          </reference>
          <reference field="15" count="1" selected="0">
            <x v="0"/>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 chart="4" format="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Segment" cache="Slicer_Segment" caption="Segment" rowHeight="234950"/>
  <slicer name="Region"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 Style 2" rowHeight="234950"/>
  <slicer name="Segment 1" cache="Slicer_Segment" caption="Segment" style="Slicer Style 2" rowHeight="234950"/>
  <slicer name="Region 1" cache="Slicer_Region" caption="Region" style="Slicer Style 2" rowHeight="234950"/>
</slicers>
</file>

<file path=xl/tables/table1.xml><?xml version="1.0" encoding="utf-8"?>
<table xmlns="http://schemas.openxmlformats.org/spreadsheetml/2006/main" id="1" name="Table_1" displayName="Table_1"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33"/>
  <sheetViews>
    <sheetView workbookViewId="0">
      <selection activeCell="O20" sqref="O20"/>
    </sheetView>
  </sheetViews>
  <sheetFormatPr defaultRowHeight="14.4"/>
  <cols>
    <col min="1" max="1" width="12.44140625" customWidth="1"/>
    <col min="2" max="2" width="14.21875" customWidth="1"/>
    <col min="3" max="3" width="12" customWidth="1"/>
    <col min="4" max="4" width="12.44140625" customWidth="1"/>
    <col min="5" max="5" width="12" customWidth="1"/>
    <col min="6" max="6" width="12" bestFit="1" customWidth="1"/>
    <col min="7" max="7" width="12.44140625" customWidth="1"/>
    <col min="8" max="8" width="15.5546875" bestFit="1" customWidth="1"/>
  </cols>
  <sheetData>
    <row r="2" spans="1:5" ht="15.6">
      <c r="A2" s="39" t="s">
        <v>10939</v>
      </c>
      <c r="B2" s="39"/>
      <c r="C2" s="39"/>
      <c r="D2" s="39"/>
      <c r="E2" s="39"/>
    </row>
    <row r="3" spans="1:5">
      <c r="A3" s="7" t="s">
        <v>10933</v>
      </c>
      <c r="B3" s="13" t="s">
        <v>10934</v>
      </c>
      <c r="C3" s="13" t="s">
        <v>10935</v>
      </c>
      <c r="D3" s="13" t="s">
        <v>10938</v>
      </c>
      <c r="E3" s="10" t="s">
        <v>10954</v>
      </c>
    </row>
    <row r="4" spans="1:5">
      <c r="A4" s="23">
        <v>2297200.8602999551</v>
      </c>
      <c r="B4" s="36">
        <v>286397.02170000126</v>
      </c>
      <c r="C4" s="36">
        <v>37873</v>
      </c>
      <c r="D4" s="36">
        <v>9994</v>
      </c>
      <c r="E4" s="37">
        <v>0.12467217240315903</v>
      </c>
    </row>
    <row r="5" spans="1:5">
      <c r="A5" s="38">
        <f>GETPIVOTDATA("Sum of Sales",$A$3)</f>
        <v>2297200.8602999551</v>
      </c>
      <c r="B5" s="38">
        <f>GETPIVOTDATA("Sum of Profit",$A$3)</f>
        <v>286397.02170000126</v>
      </c>
      <c r="C5" s="38">
        <f>GETPIVOTDATA("Sum of Quantity",$A$3)</f>
        <v>37873</v>
      </c>
      <c r="D5" s="38">
        <f>GETPIVOTDATA("Count of Order ID",$A$3)</f>
        <v>9994</v>
      </c>
      <c r="E5" s="38">
        <f>GETPIVOTDATA("Sum of profit margin",$A$3)</f>
        <v>0.12467217240315903</v>
      </c>
    </row>
    <row r="7" spans="1:5">
      <c r="A7" s="14" t="s">
        <v>10936</v>
      </c>
      <c r="B7" s="7" t="s">
        <v>10933</v>
      </c>
      <c r="C7" s="10" t="s">
        <v>10934</v>
      </c>
    </row>
    <row r="8" spans="1:5">
      <c r="A8" s="18" t="s">
        <v>10940</v>
      </c>
      <c r="B8" s="24">
        <v>95365.937600000019</v>
      </c>
      <c r="C8" s="25">
        <v>9199.2699999999986</v>
      </c>
    </row>
    <row r="9" spans="1:5">
      <c r="A9" s="19" t="s">
        <v>10941</v>
      </c>
      <c r="B9" s="26">
        <v>60172.649400000024</v>
      </c>
      <c r="C9" s="27">
        <v>10288.898699999991</v>
      </c>
    </row>
    <row r="10" spans="1:5">
      <c r="A10" s="19" t="s">
        <v>10942</v>
      </c>
      <c r="B10" s="26">
        <v>199252.98399999991</v>
      </c>
      <c r="C10" s="27">
        <v>26806.573700000015</v>
      </c>
    </row>
    <row r="11" spans="1:5">
      <c r="A11" s="19" t="s">
        <v>10943</v>
      </c>
      <c r="B11" s="26">
        <v>141851.5674</v>
      </c>
      <c r="C11" s="27">
        <v>13437.806799999998</v>
      </c>
    </row>
    <row r="12" spans="1:5">
      <c r="A12" s="19" t="s">
        <v>10944</v>
      </c>
      <c r="B12" s="26">
        <v>156122.28669999994</v>
      </c>
      <c r="C12" s="27">
        <v>22308.51279999999</v>
      </c>
    </row>
    <row r="13" spans="1:5">
      <c r="A13" s="19" t="s">
        <v>10945</v>
      </c>
      <c r="B13" s="26">
        <v>147082.61130000011</v>
      </c>
      <c r="C13" s="27">
        <v>20899.334500000012</v>
      </c>
    </row>
    <row r="14" spans="1:5">
      <c r="A14" s="19" t="s">
        <v>10946</v>
      </c>
      <c r="B14" s="26">
        <v>149580.83800000031</v>
      </c>
      <c r="C14" s="27">
        <v>13535.38299999998</v>
      </c>
    </row>
    <row r="15" spans="1:5">
      <c r="A15" s="19" t="s">
        <v>10947</v>
      </c>
      <c r="B15" s="26">
        <v>159589.45099999988</v>
      </c>
      <c r="C15" s="27">
        <v>21896.715399999972</v>
      </c>
    </row>
    <row r="16" spans="1:5">
      <c r="A16" s="19" t="s">
        <v>10948</v>
      </c>
      <c r="B16" s="26">
        <v>309770.09970000025</v>
      </c>
      <c r="C16" s="27">
        <v>37293.192500000034</v>
      </c>
    </row>
    <row r="17" spans="1:6">
      <c r="A17" s="19" t="s">
        <v>10949</v>
      </c>
      <c r="B17" s="26">
        <v>197115.20170000009</v>
      </c>
      <c r="C17" s="27">
        <v>31469.663800000035</v>
      </c>
    </row>
    <row r="18" spans="1:6">
      <c r="A18" s="19" t="s">
        <v>10950</v>
      </c>
      <c r="B18" s="26">
        <v>349120.07400000008</v>
      </c>
      <c r="C18" s="27">
        <v>35825.536599999927</v>
      </c>
    </row>
    <row r="19" spans="1:6">
      <c r="A19" s="19" t="s">
        <v>10951</v>
      </c>
      <c r="B19" s="26">
        <v>332177.15950000001</v>
      </c>
      <c r="C19" s="27">
        <v>43436.13390000003</v>
      </c>
    </row>
    <row r="20" spans="1:6">
      <c r="A20" s="20" t="s">
        <v>10937</v>
      </c>
      <c r="B20" s="11">
        <v>2297200.8603000008</v>
      </c>
      <c r="C20" s="12">
        <v>286397.02169999998</v>
      </c>
    </row>
    <row r="25" spans="1:6">
      <c r="A25" s="14" t="s">
        <v>10936</v>
      </c>
      <c r="B25" s="8" t="s">
        <v>10934</v>
      </c>
      <c r="E25" s="28" t="s">
        <v>10952</v>
      </c>
      <c r="F25" s="29" t="s">
        <v>10953</v>
      </c>
    </row>
    <row r="26" spans="1:6">
      <c r="A26" s="15" t="s">
        <v>32</v>
      </c>
      <c r="B26" s="21">
        <v>18451.272799999992</v>
      </c>
      <c r="E26" t="str">
        <f>A26</f>
        <v>Furniture</v>
      </c>
      <c r="F26">
        <f>GETPIVOTDATA("Profit",$A$25,"category",E26)</f>
        <v>18451.272799999992</v>
      </c>
    </row>
    <row r="27" spans="1:6">
      <c r="A27" s="16" t="s">
        <v>46</v>
      </c>
      <c r="B27" s="22">
        <v>122490.8008000001</v>
      </c>
      <c r="E27" t="str">
        <f t="shared" ref="E27:E28" si="0">A27</f>
        <v>Office Supplies</v>
      </c>
      <c r="F27">
        <f t="shared" ref="F27:F28" si="1">GETPIVOTDATA("Profit",$A$25,"category",E27)</f>
        <v>122490.8008000001</v>
      </c>
    </row>
    <row r="28" spans="1:6">
      <c r="A28" s="16" t="s">
        <v>71</v>
      </c>
      <c r="B28" s="22">
        <v>145454.9480999998</v>
      </c>
      <c r="E28" t="str">
        <f t="shared" si="0"/>
        <v>Technology</v>
      </c>
      <c r="F28">
        <f t="shared" si="1"/>
        <v>145454.9480999998</v>
      </c>
    </row>
    <row r="29" spans="1:6">
      <c r="A29" s="17" t="s">
        <v>10937</v>
      </c>
      <c r="B29" s="9">
        <v>286397.02169999992</v>
      </c>
    </row>
    <row r="37" spans="1:2">
      <c r="A37" s="14" t="s">
        <v>10936</v>
      </c>
      <c r="B37" s="8" t="s">
        <v>10933</v>
      </c>
    </row>
    <row r="38" spans="1:2">
      <c r="A38" s="15" t="s">
        <v>32</v>
      </c>
      <c r="B38" s="30">
        <v>0.32300170530281774</v>
      </c>
    </row>
    <row r="39" spans="1:2">
      <c r="A39" s="16" t="s">
        <v>46</v>
      </c>
      <c r="B39" s="31">
        <v>0.31301008302169103</v>
      </c>
    </row>
    <row r="40" spans="1:2">
      <c r="A40" s="16" t="s">
        <v>71</v>
      </c>
      <c r="B40" s="31">
        <v>0.36398821167549117</v>
      </c>
    </row>
    <row r="41" spans="1:2">
      <c r="A41" s="17" t="s">
        <v>10937</v>
      </c>
      <c r="B41" s="32">
        <v>1</v>
      </c>
    </row>
    <row r="48" spans="1:2">
      <c r="A48" s="14" t="s">
        <v>10936</v>
      </c>
      <c r="B48" s="8" t="s">
        <v>10933</v>
      </c>
    </row>
    <row r="49" spans="1:5">
      <c r="A49" s="15" t="s">
        <v>43</v>
      </c>
      <c r="B49" s="33">
        <v>457687.63150000101</v>
      </c>
    </row>
    <row r="50" spans="1:5">
      <c r="A50" s="16" t="s">
        <v>267</v>
      </c>
      <c r="B50" s="34">
        <v>310876.27099999978</v>
      </c>
    </row>
    <row r="51" spans="1:5">
      <c r="A51" s="16" t="s">
        <v>104</v>
      </c>
      <c r="B51" s="34">
        <v>170188.04580000002</v>
      </c>
    </row>
    <row r="52" spans="1:5">
      <c r="A52" s="16" t="s">
        <v>96</v>
      </c>
      <c r="B52" s="34">
        <v>138641.26999999993</v>
      </c>
    </row>
    <row r="53" spans="1:5">
      <c r="A53" s="16" t="s">
        <v>147</v>
      </c>
      <c r="B53" s="34">
        <v>116511.91400000003</v>
      </c>
    </row>
    <row r="54" spans="1:5">
      <c r="A54" s="16" t="s">
        <v>54</v>
      </c>
      <c r="B54" s="34">
        <v>89473.707999999999</v>
      </c>
    </row>
    <row r="55" spans="1:5">
      <c r="A55" s="16" t="s">
        <v>211</v>
      </c>
      <c r="B55" s="34">
        <v>80166.10099999985</v>
      </c>
    </row>
    <row r="56" spans="1:5">
      <c r="A56" s="16" t="s">
        <v>498</v>
      </c>
      <c r="B56" s="34">
        <v>78258.135999999926</v>
      </c>
    </row>
    <row r="57" spans="1:5">
      <c r="A57" s="16" t="s">
        <v>238</v>
      </c>
      <c r="B57" s="34">
        <v>76269.614000000016</v>
      </c>
    </row>
    <row r="58" spans="1:5">
      <c r="A58" s="16" t="s">
        <v>319</v>
      </c>
      <c r="B58" s="34">
        <v>70636.719999999987</v>
      </c>
    </row>
    <row r="59" spans="1:5">
      <c r="A59" s="16" t="s">
        <v>88</v>
      </c>
      <c r="B59" s="34">
        <v>55603.163999999968</v>
      </c>
    </row>
    <row r="60" spans="1:5">
      <c r="A60" s="16" t="s">
        <v>254</v>
      </c>
      <c r="B60" s="34">
        <v>53555.360000000001</v>
      </c>
    </row>
    <row r="61" spans="1:5">
      <c r="A61" s="16" t="s">
        <v>1272</v>
      </c>
      <c r="B61" s="34">
        <v>49095.840000000004</v>
      </c>
    </row>
    <row r="62" spans="1:5">
      <c r="A62" s="16" t="s">
        <v>29</v>
      </c>
      <c r="B62" s="34">
        <v>36591.749999999971</v>
      </c>
      <c r="D62" s="14" t="s">
        <v>10936</v>
      </c>
      <c r="E62" s="8" t="s">
        <v>10933</v>
      </c>
    </row>
    <row r="63" spans="1:5">
      <c r="A63" s="16" t="s">
        <v>788</v>
      </c>
      <c r="B63" s="34">
        <v>35764.312000000013</v>
      </c>
      <c r="D63" s="15" t="s">
        <v>75</v>
      </c>
      <c r="E63" s="21">
        <v>203412.73300000009</v>
      </c>
    </row>
    <row r="64" spans="1:5">
      <c r="A64" s="16" t="s">
        <v>310</v>
      </c>
      <c r="B64" s="34">
        <v>35282.000999999997</v>
      </c>
      <c r="D64" s="16" t="s">
        <v>56</v>
      </c>
      <c r="E64" s="22">
        <v>206965.53200000009</v>
      </c>
    </row>
    <row r="65" spans="1:5">
      <c r="A65" s="16" t="s">
        <v>114</v>
      </c>
      <c r="B65" s="34">
        <v>32114.610000000019</v>
      </c>
      <c r="D65" s="16" t="s">
        <v>59</v>
      </c>
      <c r="E65" s="22">
        <v>223843.60800000012</v>
      </c>
    </row>
    <row r="66" spans="1:5">
      <c r="A66" s="16" t="s">
        <v>457</v>
      </c>
      <c r="B66" s="34">
        <v>32108.117999999995</v>
      </c>
      <c r="D66" s="16" t="s">
        <v>36</v>
      </c>
      <c r="E66" s="22">
        <v>328449.1030000007</v>
      </c>
    </row>
    <row r="67" spans="1:5">
      <c r="A67" s="16" t="s">
        <v>335</v>
      </c>
      <c r="B67" s="34">
        <v>30661.872999999981</v>
      </c>
      <c r="D67" s="16" t="s">
        <v>72</v>
      </c>
      <c r="E67" s="22">
        <v>330007.05400000012</v>
      </c>
    </row>
    <row r="68" spans="1:5">
      <c r="A68" s="16" t="s">
        <v>229</v>
      </c>
      <c r="B68" s="34">
        <v>29863.149999999994</v>
      </c>
      <c r="D68" s="17" t="s">
        <v>10937</v>
      </c>
      <c r="E68" s="9">
        <v>1292678.0300000012</v>
      </c>
    </row>
    <row r="69" spans="1:5">
      <c r="A69" s="16" t="s">
        <v>1245</v>
      </c>
      <c r="B69" s="34">
        <v>28634.43399999999</v>
      </c>
    </row>
    <row r="70" spans="1:5">
      <c r="A70" s="16" t="s">
        <v>245</v>
      </c>
      <c r="B70" s="34">
        <v>27451.068999999992</v>
      </c>
    </row>
    <row r="71" spans="1:5">
      <c r="A71" s="16" t="s">
        <v>2735</v>
      </c>
      <c r="B71" s="34">
        <v>23705.523000000005</v>
      </c>
    </row>
    <row r="72" spans="1:5">
      <c r="A72" s="16" t="s">
        <v>1399</v>
      </c>
      <c r="B72" s="34">
        <v>22627.955999999995</v>
      </c>
    </row>
    <row r="73" spans="1:5">
      <c r="A73" s="16" t="s">
        <v>596</v>
      </c>
      <c r="B73" s="34">
        <v>22205.149999999998</v>
      </c>
    </row>
    <row r="74" spans="1:5">
      <c r="A74" s="16" t="s">
        <v>649</v>
      </c>
      <c r="B74" s="34">
        <v>19683.390000000003</v>
      </c>
      <c r="D74" s="14" t="s">
        <v>10936</v>
      </c>
      <c r="E74" s="8" t="s">
        <v>10933</v>
      </c>
    </row>
    <row r="75" spans="1:5">
      <c r="A75" s="16" t="s">
        <v>358</v>
      </c>
      <c r="B75" s="34">
        <v>19510.639999999992</v>
      </c>
      <c r="D75" s="18" t="s">
        <v>10940</v>
      </c>
      <c r="E75" s="21">
        <v>95365.937600000019</v>
      </c>
    </row>
    <row r="76" spans="1:5">
      <c r="A76" s="16" t="s">
        <v>420</v>
      </c>
      <c r="B76" s="34">
        <v>17431.149999999991</v>
      </c>
      <c r="D76" s="19" t="s">
        <v>10941</v>
      </c>
      <c r="E76" s="22">
        <v>60172.649400000024</v>
      </c>
    </row>
    <row r="77" spans="1:5">
      <c r="A77" s="16" t="s">
        <v>1392</v>
      </c>
      <c r="B77" s="34">
        <v>16729.101999999999</v>
      </c>
      <c r="D77" s="19" t="s">
        <v>10942</v>
      </c>
      <c r="E77" s="22">
        <v>199252.98399999991</v>
      </c>
    </row>
    <row r="78" spans="1:5">
      <c r="A78" s="16" t="s">
        <v>747</v>
      </c>
      <c r="B78" s="34">
        <v>13384.356999999996</v>
      </c>
      <c r="D78" s="19" t="s">
        <v>10943</v>
      </c>
      <c r="E78" s="22">
        <v>141851.5674</v>
      </c>
    </row>
    <row r="79" spans="1:5">
      <c r="A79" s="16" t="s">
        <v>1707</v>
      </c>
      <c r="B79" s="34">
        <v>11678.129999999997</v>
      </c>
      <c r="D79" s="19" t="s">
        <v>10944</v>
      </c>
      <c r="E79" s="22">
        <v>156122.28669999994</v>
      </c>
    </row>
    <row r="80" spans="1:5">
      <c r="A80" s="16" t="s">
        <v>121</v>
      </c>
      <c r="B80" s="34">
        <v>11220.055999999999</v>
      </c>
      <c r="D80" s="19" t="s">
        <v>10945</v>
      </c>
      <c r="E80" s="22">
        <v>147082.61130000011</v>
      </c>
    </row>
    <row r="81" spans="1:5">
      <c r="A81" s="16" t="s">
        <v>1487</v>
      </c>
      <c r="B81" s="34">
        <v>10771.34</v>
      </c>
      <c r="D81" s="19" t="s">
        <v>10946</v>
      </c>
      <c r="E81" s="22">
        <v>149580.83800000031</v>
      </c>
    </row>
    <row r="82" spans="1:5">
      <c r="A82" s="16" t="s">
        <v>736</v>
      </c>
      <c r="B82" s="34">
        <v>9217.0299999999988</v>
      </c>
      <c r="D82" s="19" t="s">
        <v>10947</v>
      </c>
      <c r="E82" s="22">
        <v>159589.45099999988</v>
      </c>
    </row>
    <row r="83" spans="1:5">
      <c r="A83" s="16" t="s">
        <v>5203</v>
      </c>
      <c r="B83" s="34">
        <v>8929.369999999999</v>
      </c>
      <c r="D83" s="19" t="s">
        <v>10948</v>
      </c>
      <c r="E83" s="22">
        <v>309770.09970000025</v>
      </c>
    </row>
    <row r="84" spans="1:5">
      <c r="A84" s="16" t="s">
        <v>383</v>
      </c>
      <c r="B84" s="34">
        <v>8481.7099999999991</v>
      </c>
      <c r="D84" s="19" t="s">
        <v>10949</v>
      </c>
      <c r="E84" s="22">
        <v>197115.20170000009</v>
      </c>
    </row>
    <row r="85" spans="1:5">
      <c r="A85" s="16" t="s">
        <v>138</v>
      </c>
      <c r="B85" s="34">
        <v>7464.9299999999985</v>
      </c>
      <c r="D85" s="19" t="s">
        <v>10950</v>
      </c>
      <c r="E85" s="22">
        <v>349120.07400000008</v>
      </c>
    </row>
    <row r="86" spans="1:5">
      <c r="A86" s="16" t="s">
        <v>2694</v>
      </c>
      <c r="B86" s="34">
        <v>7292.5239999999994</v>
      </c>
      <c r="D86" s="19" t="s">
        <v>10951</v>
      </c>
      <c r="E86" s="22">
        <v>332177.15950000001</v>
      </c>
    </row>
    <row r="87" spans="1:5">
      <c r="A87" s="16" t="s">
        <v>1762</v>
      </c>
      <c r="B87" s="34">
        <v>5589.3519999999971</v>
      </c>
      <c r="D87" s="20" t="s">
        <v>10937</v>
      </c>
      <c r="E87" s="9">
        <v>2297200.8603000008</v>
      </c>
    </row>
    <row r="88" spans="1:5">
      <c r="A88" s="16" t="s">
        <v>668</v>
      </c>
      <c r="B88" s="34">
        <v>4783.5220000000008</v>
      </c>
    </row>
    <row r="89" spans="1:5">
      <c r="A89" s="16" t="s">
        <v>489</v>
      </c>
      <c r="B89" s="34">
        <v>4579.7599999999993</v>
      </c>
      <c r="D89" s="14" t="s">
        <v>10936</v>
      </c>
      <c r="E89" s="8" t="s">
        <v>10934</v>
      </c>
    </row>
    <row r="90" spans="1:5">
      <c r="A90" s="16" t="s">
        <v>6260</v>
      </c>
      <c r="B90" s="34">
        <v>4382.4860000000017</v>
      </c>
      <c r="D90" s="18" t="s">
        <v>10940</v>
      </c>
      <c r="E90" s="21">
        <v>9199.2699999999986</v>
      </c>
    </row>
    <row r="91" spans="1:5">
      <c r="A91" s="16" t="s">
        <v>4530</v>
      </c>
      <c r="B91" s="34">
        <v>2914.31</v>
      </c>
      <c r="D91" s="19" t="s">
        <v>10941</v>
      </c>
      <c r="E91" s="22">
        <v>10288.898699999991</v>
      </c>
    </row>
    <row r="92" spans="1:5">
      <c r="A92" s="16" t="s">
        <v>3034</v>
      </c>
      <c r="B92" s="34">
        <v>2865.0199999999995</v>
      </c>
      <c r="D92" s="19" t="s">
        <v>10942</v>
      </c>
      <c r="E92" s="22">
        <v>26806.573700000015</v>
      </c>
    </row>
    <row r="93" spans="1:5">
      <c r="A93" s="16" t="s">
        <v>8542</v>
      </c>
      <c r="B93" s="34">
        <v>1603.1360000000002</v>
      </c>
      <c r="D93" s="19" t="s">
        <v>10943</v>
      </c>
      <c r="E93" s="22">
        <v>13437.806799999998</v>
      </c>
    </row>
    <row r="94" spans="1:5">
      <c r="A94" s="16" t="s">
        <v>5326</v>
      </c>
      <c r="B94" s="34">
        <v>1315.5600000000002</v>
      </c>
      <c r="D94" s="19" t="s">
        <v>10944</v>
      </c>
      <c r="E94" s="22">
        <v>22308.51279999999</v>
      </c>
    </row>
    <row r="95" spans="1:5">
      <c r="A95" s="16" t="s">
        <v>5235</v>
      </c>
      <c r="B95" s="34">
        <v>1270.53</v>
      </c>
      <c r="D95" s="19" t="s">
        <v>10945</v>
      </c>
      <c r="E95" s="22">
        <v>20899.334500000012</v>
      </c>
    </row>
    <row r="96" spans="1:5">
      <c r="A96" s="16" t="s">
        <v>9726</v>
      </c>
      <c r="B96" s="34">
        <v>1209.8240000000001</v>
      </c>
      <c r="D96" s="19" t="s">
        <v>10946</v>
      </c>
      <c r="E96" s="22">
        <v>13535.38299999998</v>
      </c>
    </row>
    <row r="97" spans="1:8">
      <c r="A97" s="16" t="s">
        <v>7449</v>
      </c>
      <c r="B97" s="34">
        <v>919.91</v>
      </c>
      <c r="D97" s="19" t="s">
        <v>10947</v>
      </c>
      <c r="E97" s="22">
        <v>21896.715399999972</v>
      </c>
    </row>
    <row r="98" spans="1:8">
      <c r="A98" s="17" t="s">
        <v>10937</v>
      </c>
      <c r="B98" s="35">
        <v>2297200.8603000003</v>
      </c>
      <c r="D98" s="19" t="s">
        <v>10948</v>
      </c>
      <c r="E98" s="22">
        <v>37293.192500000034</v>
      </c>
    </row>
    <row r="99" spans="1:8">
      <c r="D99" s="19" t="s">
        <v>10949</v>
      </c>
      <c r="E99" s="22">
        <v>31469.663800000035</v>
      </c>
    </row>
    <row r="100" spans="1:8">
      <c r="D100" s="19" t="s">
        <v>10950</v>
      </c>
      <c r="E100" s="22">
        <v>35825.536599999927</v>
      </c>
    </row>
    <row r="101" spans="1:8">
      <c r="D101" s="19" t="s">
        <v>10951</v>
      </c>
      <c r="E101" s="22">
        <v>43436.13390000003</v>
      </c>
    </row>
    <row r="102" spans="1:8">
      <c r="D102" s="20" t="s">
        <v>10937</v>
      </c>
      <c r="E102" s="9">
        <v>286397.02169999998</v>
      </c>
    </row>
    <row r="105" spans="1:8">
      <c r="A105" s="14" t="s">
        <v>10936</v>
      </c>
      <c r="B105" s="8" t="s">
        <v>10935</v>
      </c>
      <c r="G105" s="14" t="s">
        <v>10936</v>
      </c>
      <c r="H105" s="8" t="s">
        <v>10938</v>
      </c>
    </row>
    <row r="106" spans="1:8">
      <c r="A106" s="18" t="s">
        <v>10940</v>
      </c>
      <c r="B106" s="21">
        <v>1500</v>
      </c>
      <c r="G106" s="18" t="s">
        <v>10940</v>
      </c>
      <c r="H106" s="21">
        <v>387</v>
      </c>
    </row>
    <row r="107" spans="1:8">
      <c r="A107" s="19" t="s">
        <v>10941</v>
      </c>
      <c r="B107" s="22">
        <v>1068</v>
      </c>
      <c r="G107" s="19" t="s">
        <v>10941</v>
      </c>
      <c r="H107" s="22">
        <v>301</v>
      </c>
    </row>
    <row r="108" spans="1:8">
      <c r="A108" s="19" t="s">
        <v>10942</v>
      </c>
      <c r="B108" s="22">
        <v>2491</v>
      </c>
      <c r="G108" s="19" t="s">
        <v>10942</v>
      </c>
      <c r="H108" s="22">
        <v>680</v>
      </c>
    </row>
    <row r="109" spans="1:8">
      <c r="A109" s="19" t="s">
        <v>10943</v>
      </c>
      <c r="B109" s="22">
        <v>2441</v>
      </c>
      <c r="G109" s="19" t="s">
        <v>10943</v>
      </c>
      <c r="H109" s="22">
        <v>663</v>
      </c>
    </row>
    <row r="110" spans="1:8">
      <c r="A110" s="19" t="s">
        <v>10944</v>
      </c>
      <c r="B110" s="22">
        <v>2850</v>
      </c>
      <c r="G110" s="19" t="s">
        <v>10944</v>
      </c>
      <c r="H110" s="22">
        <v>750</v>
      </c>
    </row>
    <row r="111" spans="1:8">
      <c r="A111" s="19" t="s">
        <v>10945</v>
      </c>
      <c r="B111" s="22">
        <v>2644</v>
      </c>
      <c r="G111" s="19" t="s">
        <v>10945</v>
      </c>
      <c r="H111" s="22">
        <v>709</v>
      </c>
    </row>
    <row r="112" spans="1:8">
      <c r="A112" s="19" t="s">
        <v>10946</v>
      </c>
      <c r="B112" s="22">
        <v>2705</v>
      </c>
      <c r="G112" s="19" t="s">
        <v>10946</v>
      </c>
      <c r="H112" s="22">
        <v>708</v>
      </c>
    </row>
    <row r="113" spans="1:8">
      <c r="A113" s="19" t="s">
        <v>10947</v>
      </c>
      <c r="B113" s="22">
        <v>2796</v>
      </c>
      <c r="G113" s="19" t="s">
        <v>10947</v>
      </c>
      <c r="H113" s="22">
        <v>710</v>
      </c>
    </row>
    <row r="114" spans="1:8">
      <c r="A114" s="19" t="s">
        <v>10948</v>
      </c>
      <c r="B114" s="22">
        <v>5073</v>
      </c>
      <c r="G114" s="19" t="s">
        <v>10948</v>
      </c>
      <c r="H114" s="22">
        <v>1386</v>
      </c>
    </row>
    <row r="115" spans="1:8">
      <c r="A115" s="19" t="s">
        <v>10949</v>
      </c>
      <c r="B115" s="22">
        <v>3095</v>
      </c>
      <c r="G115" s="19" t="s">
        <v>10949</v>
      </c>
      <c r="H115" s="22">
        <v>817</v>
      </c>
    </row>
    <row r="116" spans="1:8">
      <c r="A116" s="19" t="s">
        <v>10950</v>
      </c>
      <c r="B116" s="22">
        <v>5741</v>
      </c>
      <c r="G116" s="19" t="s">
        <v>10950</v>
      </c>
      <c r="H116" s="22">
        <v>1462</v>
      </c>
    </row>
    <row r="117" spans="1:8">
      <c r="A117" s="19" t="s">
        <v>10951</v>
      </c>
      <c r="B117" s="22">
        <v>5469</v>
      </c>
      <c r="G117" s="19" t="s">
        <v>10951</v>
      </c>
      <c r="H117" s="22">
        <v>1421</v>
      </c>
    </row>
    <row r="118" spans="1:8">
      <c r="A118" s="20" t="s">
        <v>10937</v>
      </c>
      <c r="B118" s="9">
        <v>37873</v>
      </c>
      <c r="G118" s="20" t="s">
        <v>10937</v>
      </c>
      <c r="H118" s="9">
        <v>9994</v>
      </c>
    </row>
    <row r="120" spans="1:8">
      <c r="A120" s="14" t="s">
        <v>10936</v>
      </c>
      <c r="B120" s="8" t="s">
        <v>10954</v>
      </c>
    </row>
    <row r="121" spans="1:8">
      <c r="A121" s="18" t="s">
        <v>10940</v>
      </c>
      <c r="B121" s="21">
        <v>9.6462848596792869E-2</v>
      </c>
    </row>
    <row r="122" spans="1:8">
      <c r="A122" s="19" t="s">
        <v>10941</v>
      </c>
      <c r="B122" s="22">
        <v>0.17098962406664425</v>
      </c>
    </row>
    <row r="123" spans="1:8">
      <c r="A123" s="19" t="s">
        <v>10942</v>
      </c>
      <c r="B123" s="22">
        <v>0.13453536886554246</v>
      </c>
    </row>
    <row r="124" spans="1:8">
      <c r="A124" s="19" t="s">
        <v>10943</v>
      </c>
      <c r="B124" s="22">
        <v>9.4731465053942004E-2</v>
      </c>
    </row>
    <row r="125" spans="1:8">
      <c r="A125" s="19" t="s">
        <v>10944</v>
      </c>
      <c r="B125" s="22">
        <v>0.14289127626517142</v>
      </c>
    </row>
    <row r="126" spans="1:8">
      <c r="A126" s="19" t="s">
        <v>10945</v>
      </c>
      <c r="B126" s="22">
        <v>0.1420924901678027</v>
      </c>
    </row>
    <row r="127" spans="1:8">
      <c r="A127" s="19" t="s">
        <v>10946</v>
      </c>
      <c r="B127" s="22">
        <v>9.0488749635163512E-2</v>
      </c>
    </row>
    <row r="128" spans="1:8">
      <c r="A128" s="19" t="s">
        <v>10947</v>
      </c>
      <c r="B128" s="22">
        <v>0.13720653378273723</v>
      </c>
    </row>
    <row r="129" spans="1:2">
      <c r="A129" s="19" t="s">
        <v>10948</v>
      </c>
      <c r="B129" s="22">
        <v>0.12038990379031732</v>
      </c>
    </row>
    <row r="130" spans="1:2">
      <c r="A130" s="19" t="s">
        <v>10949</v>
      </c>
      <c r="B130" s="22">
        <v>0.15965112547684351</v>
      </c>
    </row>
    <row r="131" spans="1:2">
      <c r="A131" s="19" t="s">
        <v>10950</v>
      </c>
      <c r="B131" s="22">
        <v>0.10261666191099604</v>
      </c>
    </row>
    <row r="132" spans="1:2">
      <c r="A132" s="19" t="s">
        <v>10951</v>
      </c>
      <c r="B132" s="22">
        <v>0.13076195234308405</v>
      </c>
    </row>
    <row r="133" spans="1:2">
      <c r="A133" s="20" t="s">
        <v>10937</v>
      </c>
      <c r="B133" s="9">
        <v>0.12467217240315856</v>
      </c>
    </row>
  </sheetData>
  <mergeCells count="1">
    <mergeCell ref="A2:E2"/>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A2" sqref="A2"/>
    </sheetView>
  </sheetViews>
  <sheetFormatPr defaultColWidth="14.44140625" defaultRowHeight="15" customHeight="1"/>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showGridLines="0" tabSelected="1" workbookViewId="0">
      <selection activeCell="A17" sqref="A17"/>
    </sheetView>
  </sheetViews>
  <sheetFormatPr defaultColWidth="14.44140625" defaultRowHeight="15" customHeight="1"/>
  <cols>
    <col min="1" max="26" width="8.6640625" customWidth="1"/>
  </cols>
  <sheetData>
    <row r="1" spans="1:24" ht="14.25" customHeight="1">
      <c r="A1" s="4"/>
      <c r="B1" s="4"/>
      <c r="C1" s="4"/>
      <c r="D1" s="4"/>
      <c r="E1" s="4"/>
      <c r="F1" s="4"/>
      <c r="G1" s="4"/>
      <c r="H1" s="4"/>
      <c r="I1" s="4"/>
      <c r="J1" s="4"/>
      <c r="K1" s="4"/>
      <c r="L1" s="4"/>
      <c r="M1" s="4"/>
      <c r="N1" s="4"/>
      <c r="O1" s="4"/>
      <c r="P1" s="4"/>
      <c r="Q1" s="4"/>
      <c r="R1" s="4"/>
      <c r="S1" s="4"/>
      <c r="T1" s="4"/>
      <c r="U1" s="4"/>
      <c r="V1" s="4"/>
      <c r="W1" s="4"/>
      <c r="X1" s="4"/>
    </row>
    <row r="2" spans="1:24" ht="14.25" customHeight="1">
      <c r="A2" s="4"/>
      <c r="B2" s="4"/>
      <c r="C2" s="4"/>
      <c r="D2" s="4"/>
      <c r="E2" s="4"/>
      <c r="F2" s="4"/>
      <c r="G2" s="4"/>
      <c r="H2" s="4"/>
      <c r="I2" s="4"/>
      <c r="J2" s="4"/>
      <c r="K2" s="4"/>
      <c r="L2" s="4"/>
      <c r="M2" s="4"/>
      <c r="N2" s="4"/>
      <c r="O2" s="4"/>
      <c r="P2" s="4"/>
      <c r="Q2" s="4"/>
      <c r="R2" s="4"/>
      <c r="S2" s="4"/>
      <c r="T2" s="4"/>
      <c r="U2" s="4"/>
      <c r="V2" s="4"/>
      <c r="W2" s="4"/>
      <c r="X2" s="4"/>
    </row>
    <row r="3" spans="1:24" ht="14.25" customHeight="1">
      <c r="A3" s="4"/>
      <c r="B3" s="4"/>
      <c r="C3" s="4"/>
      <c r="D3" s="4"/>
      <c r="E3" s="4"/>
      <c r="F3" s="4"/>
      <c r="G3" s="4"/>
      <c r="H3" s="4"/>
      <c r="I3" s="4"/>
      <c r="J3" s="4"/>
      <c r="K3" s="4"/>
      <c r="L3" s="4"/>
      <c r="M3" s="4"/>
      <c r="N3" s="4"/>
      <c r="O3" s="4"/>
      <c r="P3" s="4"/>
      <c r="Q3" s="4"/>
      <c r="R3" s="4"/>
      <c r="S3" s="4"/>
      <c r="T3" s="4"/>
      <c r="U3" s="4"/>
      <c r="V3" s="4"/>
      <c r="W3" s="4"/>
      <c r="X3" s="4"/>
    </row>
    <row r="4" spans="1:24" ht="14.25" customHeight="1">
      <c r="A4" s="4"/>
      <c r="B4" s="4"/>
      <c r="C4" s="4"/>
      <c r="D4" s="4"/>
      <c r="E4" s="4"/>
      <c r="F4" s="4"/>
      <c r="G4" s="4"/>
      <c r="H4" s="4"/>
      <c r="I4" s="4"/>
      <c r="J4" s="4"/>
      <c r="K4" s="4"/>
      <c r="L4" s="4"/>
      <c r="M4" s="4"/>
      <c r="N4" s="4"/>
      <c r="O4" s="4"/>
      <c r="P4" s="4"/>
      <c r="Q4" s="4"/>
      <c r="R4" s="4"/>
      <c r="S4" s="4"/>
      <c r="T4" s="4"/>
      <c r="U4" s="4"/>
      <c r="V4" s="4"/>
      <c r="W4" s="4"/>
      <c r="X4" s="4"/>
    </row>
    <row r="5" spans="1:24" ht="14.25" customHeight="1">
      <c r="A5" s="4"/>
      <c r="B5" s="4"/>
      <c r="C5" s="4"/>
      <c r="D5" s="4"/>
      <c r="E5" s="4"/>
      <c r="F5" s="4"/>
      <c r="G5" s="4"/>
      <c r="H5" s="4"/>
      <c r="I5" s="4"/>
      <c r="J5" s="4"/>
      <c r="K5" s="4"/>
      <c r="L5" s="4"/>
      <c r="M5" s="4"/>
      <c r="N5" s="4"/>
      <c r="O5" s="4"/>
      <c r="P5" s="4"/>
      <c r="Q5" s="4"/>
      <c r="R5" s="4"/>
      <c r="S5" s="4"/>
      <c r="T5" s="4"/>
      <c r="U5" s="4"/>
      <c r="V5" s="4"/>
      <c r="W5" s="4"/>
      <c r="X5" s="4"/>
    </row>
    <row r="6" spans="1:24" ht="14.25" customHeight="1">
      <c r="A6" s="4"/>
      <c r="B6" s="4"/>
      <c r="C6" s="4"/>
      <c r="D6" s="4"/>
      <c r="E6" s="4"/>
      <c r="F6" s="4"/>
      <c r="G6" s="4"/>
      <c r="H6" s="4"/>
      <c r="I6" s="4"/>
      <c r="J6" s="4"/>
      <c r="K6" s="4"/>
      <c r="L6" s="4"/>
      <c r="M6" s="4"/>
      <c r="N6" s="4"/>
      <c r="O6" s="4"/>
      <c r="P6" s="4"/>
      <c r="Q6" s="4"/>
      <c r="R6" s="4"/>
      <c r="S6" s="4"/>
      <c r="T6" s="4"/>
      <c r="U6" s="4"/>
      <c r="V6" s="4"/>
      <c r="W6" s="4"/>
      <c r="X6" s="4"/>
    </row>
    <row r="7" spans="1:24" ht="14.25" customHeight="1">
      <c r="A7" s="4"/>
      <c r="B7" s="4"/>
      <c r="C7" s="4"/>
      <c r="D7" s="4"/>
      <c r="E7" s="4"/>
      <c r="F7" s="4"/>
      <c r="G7" s="4"/>
      <c r="H7" s="4"/>
      <c r="I7" s="4"/>
      <c r="J7" s="4"/>
      <c r="K7" s="4"/>
      <c r="L7" s="4"/>
      <c r="M7" s="4"/>
      <c r="N7" s="4"/>
      <c r="O7" s="4"/>
      <c r="P7" s="4"/>
      <c r="Q7" s="4"/>
      <c r="R7" s="4"/>
      <c r="S7" s="4"/>
      <c r="T7" s="4"/>
      <c r="U7" s="4"/>
      <c r="V7" s="4"/>
      <c r="W7" s="4"/>
      <c r="X7" s="4"/>
    </row>
    <row r="8" spans="1:24" ht="14.25" customHeight="1">
      <c r="A8" s="4"/>
      <c r="B8" s="4"/>
      <c r="C8" s="4"/>
      <c r="D8" s="4"/>
      <c r="E8" s="4"/>
      <c r="F8" s="4"/>
      <c r="G8" s="4"/>
      <c r="H8" s="4"/>
      <c r="I8" s="4"/>
      <c r="J8" s="4"/>
      <c r="K8" s="4"/>
      <c r="L8" s="4"/>
      <c r="M8" s="4"/>
      <c r="N8" s="4"/>
      <c r="O8" s="4"/>
      <c r="P8" s="4"/>
      <c r="Q8" s="4"/>
      <c r="R8" s="4"/>
      <c r="S8" s="4"/>
      <c r="T8" s="4"/>
      <c r="U8" s="4"/>
      <c r="V8" s="4"/>
      <c r="W8" s="4"/>
      <c r="X8" s="4"/>
    </row>
    <row r="9" spans="1:24" ht="14.25" customHeight="1">
      <c r="A9" s="4"/>
      <c r="B9" s="4"/>
      <c r="C9" s="4"/>
      <c r="D9" s="4"/>
      <c r="E9" s="4"/>
      <c r="F9" s="4"/>
      <c r="G9" s="4"/>
      <c r="H9" s="4"/>
      <c r="I9" s="4"/>
      <c r="J9" s="4"/>
      <c r="K9" s="4"/>
      <c r="L9" s="4"/>
      <c r="M9" s="4"/>
      <c r="N9" s="4"/>
      <c r="O9" s="4"/>
      <c r="P9" s="4"/>
      <c r="Q9" s="4"/>
      <c r="R9" s="4"/>
      <c r="S9" s="4"/>
      <c r="T9" s="4"/>
      <c r="U9" s="4"/>
      <c r="V9" s="4"/>
      <c r="W9" s="4"/>
      <c r="X9" s="4"/>
    </row>
    <row r="10" spans="1:24" ht="14.25" customHeight="1">
      <c r="A10" s="4"/>
      <c r="B10" s="4"/>
      <c r="C10" s="4"/>
      <c r="D10" s="4"/>
      <c r="E10" s="4"/>
      <c r="F10" s="4"/>
      <c r="G10" s="4"/>
      <c r="H10" s="4"/>
      <c r="I10" s="4"/>
      <c r="J10" s="4"/>
      <c r="K10" s="4"/>
      <c r="L10" s="4"/>
      <c r="M10" s="4"/>
      <c r="N10" s="4"/>
      <c r="O10" s="4"/>
      <c r="P10" s="4"/>
      <c r="Q10" s="4"/>
      <c r="R10" s="4"/>
      <c r="S10" s="4"/>
      <c r="T10" s="4"/>
      <c r="U10" s="4"/>
      <c r="V10" s="4"/>
      <c r="W10" s="4"/>
      <c r="X10" s="4"/>
    </row>
    <row r="11" spans="1:24" ht="14.25" customHeight="1">
      <c r="A11" s="5" t="s">
        <v>10932</v>
      </c>
      <c r="B11" s="6"/>
      <c r="C11" s="4"/>
      <c r="D11" s="4"/>
      <c r="E11" s="4"/>
      <c r="F11" s="4"/>
      <c r="G11" s="4"/>
      <c r="H11" s="4"/>
      <c r="I11" s="4"/>
      <c r="J11" s="4"/>
      <c r="K11" s="4"/>
      <c r="L11" s="4"/>
      <c r="M11" s="4"/>
      <c r="N11" s="4"/>
      <c r="O11" s="4"/>
      <c r="P11" s="4"/>
      <c r="Q11" s="5"/>
      <c r="R11" s="4"/>
      <c r="S11" s="4"/>
      <c r="T11" s="4"/>
      <c r="U11" s="4"/>
      <c r="V11" s="4"/>
      <c r="W11" s="4"/>
      <c r="X11" s="4"/>
    </row>
    <row r="12" spans="1:24" ht="14.25" customHeight="1">
      <c r="A12" s="4"/>
      <c r="B12" s="4"/>
      <c r="C12" s="4"/>
      <c r="D12" s="4"/>
      <c r="E12" s="4"/>
      <c r="F12" s="4"/>
      <c r="G12" s="4"/>
      <c r="H12" s="4"/>
      <c r="I12" s="4"/>
      <c r="J12" s="4"/>
      <c r="K12" s="4"/>
      <c r="L12" s="4"/>
      <c r="M12" s="4"/>
      <c r="N12" s="4"/>
      <c r="O12" s="4"/>
      <c r="P12" s="4"/>
      <c r="Q12" s="4"/>
      <c r="R12" s="4"/>
      <c r="S12" s="4"/>
      <c r="T12" s="4"/>
      <c r="U12" s="4"/>
      <c r="V12" s="4"/>
      <c r="W12" s="4"/>
      <c r="X12" s="4"/>
    </row>
    <row r="13" spans="1:24" ht="14.25" customHeight="1">
      <c r="A13" s="4"/>
      <c r="B13" s="4"/>
      <c r="C13" s="4"/>
      <c r="D13" s="4"/>
      <c r="E13" s="4"/>
      <c r="F13" s="4"/>
      <c r="G13" s="4"/>
      <c r="H13" s="4"/>
      <c r="I13" s="4"/>
      <c r="J13" s="4"/>
      <c r="K13" s="4"/>
      <c r="L13" s="4"/>
      <c r="M13" s="4"/>
      <c r="N13" s="4"/>
      <c r="O13" s="4"/>
      <c r="P13" s="4"/>
      <c r="Q13" s="4"/>
      <c r="R13" s="4"/>
      <c r="S13" s="4"/>
      <c r="T13" s="4"/>
      <c r="U13" s="4"/>
      <c r="V13" s="4"/>
      <c r="W13" s="4"/>
      <c r="X13" s="4"/>
    </row>
    <row r="14" spans="1:24" ht="14.25" customHeight="1">
      <c r="A14" s="4"/>
      <c r="B14" s="4"/>
      <c r="C14" s="4"/>
      <c r="D14" s="4"/>
      <c r="E14" s="4"/>
      <c r="F14" s="4"/>
      <c r="G14" s="4"/>
      <c r="H14" s="4"/>
      <c r="I14" s="4"/>
      <c r="J14" s="4"/>
      <c r="K14" s="4"/>
      <c r="L14" s="4"/>
      <c r="M14" s="4"/>
      <c r="N14" s="4"/>
      <c r="O14" s="4"/>
      <c r="P14" s="4"/>
      <c r="Q14" s="4"/>
      <c r="R14" s="4"/>
      <c r="S14" s="4"/>
      <c r="T14" s="4"/>
      <c r="U14" s="4"/>
      <c r="V14" s="4"/>
      <c r="W14" s="4"/>
      <c r="X14" s="4"/>
    </row>
    <row r="15" spans="1:24" ht="14.25" customHeight="1">
      <c r="A15" s="4"/>
      <c r="B15" s="4"/>
      <c r="C15" s="4"/>
      <c r="D15" s="4"/>
      <c r="E15" s="4"/>
      <c r="F15" s="4"/>
      <c r="G15" s="4"/>
      <c r="H15" s="4"/>
      <c r="I15" s="4"/>
      <c r="J15" s="4"/>
      <c r="K15" s="4"/>
      <c r="L15" s="4"/>
      <c r="M15" s="4"/>
      <c r="N15" s="4"/>
      <c r="O15" s="4"/>
      <c r="P15" s="4"/>
      <c r="Q15" s="4"/>
      <c r="R15" s="4"/>
      <c r="S15" s="4"/>
      <c r="T15" s="4"/>
      <c r="U15" s="4"/>
      <c r="V15" s="4"/>
      <c r="W15" s="4"/>
      <c r="X15" s="4"/>
    </row>
    <row r="16" spans="1:24" ht="14.25" customHeight="1">
      <c r="A16" s="4"/>
      <c r="B16" s="4"/>
      <c r="C16" s="4"/>
      <c r="D16" s="4"/>
      <c r="E16" s="4"/>
      <c r="F16" s="4"/>
      <c r="G16" s="4"/>
      <c r="H16" s="4"/>
      <c r="I16" s="4"/>
      <c r="J16" s="4"/>
      <c r="K16" s="4"/>
      <c r="L16" s="4"/>
      <c r="M16" s="4"/>
      <c r="N16" s="4"/>
      <c r="O16" s="4"/>
      <c r="P16" s="4"/>
      <c r="Q16" s="4"/>
      <c r="R16" s="4"/>
      <c r="S16" s="4"/>
      <c r="T16" s="4"/>
      <c r="U16" s="4"/>
      <c r="V16" s="4"/>
      <c r="W16" s="4"/>
      <c r="X16" s="4"/>
    </row>
    <row r="17" spans="1:24" ht="14.25" customHeight="1">
      <c r="A17" s="4"/>
      <c r="B17" s="4"/>
      <c r="C17" s="4"/>
      <c r="D17" s="4"/>
      <c r="E17" s="4"/>
      <c r="F17" s="4"/>
      <c r="G17" s="4"/>
      <c r="H17" s="4"/>
      <c r="I17" s="4"/>
      <c r="J17" s="4"/>
      <c r="K17" s="4"/>
      <c r="L17" s="4"/>
      <c r="M17" s="4"/>
      <c r="N17" s="4"/>
      <c r="O17" s="4"/>
      <c r="P17" s="4"/>
      <c r="Q17" s="4"/>
      <c r="R17" s="4"/>
      <c r="S17" s="4"/>
      <c r="T17" s="4"/>
      <c r="U17" s="4"/>
      <c r="V17" s="4"/>
      <c r="W17" s="4"/>
      <c r="X17" s="4"/>
    </row>
    <row r="18" spans="1:24" ht="14.25" customHeight="1">
      <c r="A18" s="4"/>
      <c r="B18" s="4"/>
      <c r="C18" s="4"/>
      <c r="D18" s="4"/>
      <c r="E18" s="4"/>
      <c r="F18" s="4"/>
      <c r="G18" s="4"/>
      <c r="H18" s="4"/>
      <c r="I18" s="4"/>
      <c r="J18" s="4"/>
      <c r="K18" s="4"/>
      <c r="L18" s="4"/>
      <c r="M18" s="4"/>
      <c r="N18" s="4"/>
      <c r="O18" s="4"/>
      <c r="P18" s="4"/>
      <c r="Q18" s="4"/>
      <c r="R18" s="4"/>
      <c r="S18" s="4"/>
      <c r="T18" s="4"/>
      <c r="U18" s="4"/>
      <c r="V18" s="4"/>
      <c r="W18" s="4"/>
      <c r="X18" s="4"/>
    </row>
    <row r="19" spans="1:24" ht="14.25" customHeight="1">
      <c r="A19" s="4"/>
      <c r="B19" s="4"/>
      <c r="C19" s="4"/>
      <c r="D19" s="4"/>
      <c r="E19" s="4"/>
      <c r="F19" s="4"/>
      <c r="G19" s="4"/>
      <c r="H19" s="4"/>
      <c r="I19" s="4"/>
      <c r="J19" s="4"/>
      <c r="K19" s="4"/>
      <c r="L19" s="4"/>
      <c r="M19" s="4"/>
      <c r="N19" s="4"/>
      <c r="O19" s="4"/>
      <c r="P19" s="4"/>
      <c r="Q19" s="4"/>
      <c r="R19" s="4"/>
      <c r="S19" s="4"/>
      <c r="T19" s="4"/>
      <c r="U19" s="4"/>
      <c r="V19" s="4"/>
      <c r="W19" s="4"/>
      <c r="X19" s="4"/>
    </row>
    <row r="20" spans="1:24" ht="14.25" customHeight="1">
      <c r="A20" s="4"/>
      <c r="B20" s="4"/>
      <c r="C20" s="4"/>
      <c r="D20" s="4"/>
      <c r="E20" s="4"/>
      <c r="F20" s="4"/>
      <c r="G20" s="4"/>
      <c r="H20" s="4"/>
      <c r="I20" s="4"/>
      <c r="J20" s="4"/>
      <c r="K20" s="4"/>
      <c r="L20" s="4"/>
      <c r="M20" s="4"/>
      <c r="N20" s="4"/>
      <c r="O20" s="4"/>
      <c r="P20" s="4"/>
      <c r="Q20" s="4"/>
      <c r="R20" s="4"/>
      <c r="S20" s="4"/>
      <c r="T20" s="4"/>
      <c r="U20" s="4"/>
      <c r="V20" s="4"/>
      <c r="W20" s="4"/>
      <c r="X20" s="4"/>
    </row>
    <row r="21" spans="1:24" ht="14.25" customHeight="1">
      <c r="A21" s="4"/>
      <c r="B21" s="4"/>
      <c r="C21" s="4"/>
      <c r="D21" s="4"/>
      <c r="E21" s="4"/>
      <c r="F21" s="4"/>
      <c r="G21" s="4"/>
      <c r="H21" s="4"/>
      <c r="I21" s="4"/>
      <c r="J21" s="4"/>
      <c r="K21" s="4"/>
      <c r="L21" s="4"/>
      <c r="M21" s="4"/>
      <c r="N21" s="4"/>
      <c r="O21" s="4"/>
      <c r="P21" s="4"/>
      <c r="Q21" s="4"/>
      <c r="R21" s="4"/>
      <c r="S21" s="4"/>
      <c r="T21" s="4"/>
      <c r="U21" s="4"/>
      <c r="V21" s="4"/>
      <c r="W21" s="4"/>
      <c r="X21" s="4"/>
    </row>
    <row r="22" spans="1:24" ht="14.25" customHeight="1">
      <c r="A22" s="4"/>
      <c r="B22" s="4"/>
      <c r="C22" s="4"/>
      <c r="D22" s="4"/>
      <c r="E22" s="4"/>
      <c r="F22" s="4"/>
      <c r="G22" s="4"/>
      <c r="H22" s="4"/>
      <c r="I22" s="4"/>
      <c r="J22" s="4"/>
      <c r="K22" s="4"/>
      <c r="L22" s="4"/>
      <c r="M22" s="4"/>
      <c r="N22" s="4"/>
      <c r="O22" s="4"/>
      <c r="P22" s="4"/>
      <c r="Q22" s="4"/>
      <c r="R22" s="4"/>
      <c r="S22" s="4"/>
      <c r="T22" s="4"/>
      <c r="U22" s="4"/>
      <c r="V22" s="4"/>
      <c r="W22" s="4"/>
      <c r="X22" s="4"/>
    </row>
    <row r="23" spans="1:24" ht="14.25" customHeight="1">
      <c r="A23" s="4"/>
      <c r="B23" s="4"/>
      <c r="C23" s="4"/>
      <c r="D23" s="4"/>
      <c r="E23" s="4"/>
      <c r="F23" s="4"/>
      <c r="G23" s="4"/>
      <c r="H23" s="4"/>
      <c r="I23" s="4"/>
      <c r="J23" s="4"/>
      <c r="K23" s="4"/>
      <c r="L23" s="4"/>
      <c r="M23" s="4"/>
      <c r="N23" s="4"/>
      <c r="O23" s="4"/>
      <c r="P23" s="4"/>
      <c r="Q23" s="4"/>
      <c r="R23" s="4"/>
      <c r="S23" s="4"/>
      <c r="T23" s="4"/>
      <c r="U23" s="4"/>
      <c r="V23" s="4"/>
      <c r="W23" s="4"/>
      <c r="X23" s="4"/>
    </row>
    <row r="24" spans="1:24" ht="14.25" customHeight="1">
      <c r="A24" s="4"/>
      <c r="B24" s="4"/>
      <c r="C24" s="4"/>
      <c r="D24" s="4"/>
      <c r="E24" s="4"/>
      <c r="F24" s="4"/>
      <c r="G24" s="4"/>
      <c r="H24" s="4"/>
      <c r="I24" s="4"/>
      <c r="J24" s="4"/>
      <c r="K24" s="4"/>
      <c r="L24" s="4"/>
      <c r="M24" s="4"/>
      <c r="N24" s="4"/>
      <c r="O24" s="4"/>
      <c r="P24" s="4"/>
      <c r="Q24" s="4"/>
      <c r="R24" s="4"/>
      <c r="S24" s="4"/>
      <c r="T24" s="4"/>
      <c r="U24" s="4"/>
      <c r="V24" s="4"/>
      <c r="W24" s="4"/>
      <c r="X24" s="4"/>
    </row>
    <row r="25" spans="1:24" ht="14.25" customHeight="1">
      <c r="A25" s="4"/>
      <c r="B25" s="4"/>
      <c r="C25" s="4"/>
      <c r="D25" s="4"/>
      <c r="E25" s="4"/>
      <c r="F25" s="4"/>
      <c r="G25" s="4"/>
      <c r="H25" s="4"/>
      <c r="I25" s="4"/>
      <c r="J25" s="4"/>
      <c r="K25" s="4"/>
      <c r="L25" s="4"/>
      <c r="M25" s="4"/>
      <c r="N25" s="4"/>
      <c r="O25" s="4"/>
      <c r="P25" s="4"/>
      <c r="Q25" s="4"/>
      <c r="R25" s="4"/>
      <c r="S25" s="4"/>
      <c r="T25" s="4"/>
      <c r="U25" s="4"/>
      <c r="V25" s="4"/>
      <c r="W25" s="4"/>
      <c r="X25" s="4"/>
    </row>
    <row r="26" spans="1:24" ht="14.25" customHeight="1">
      <c r="A26" s="4"/>
      <c r="B26" s="4"/>
      <c r="C26" s="4"/>
      <c r="D26" s="4"/>
      <c r="E26" s="4"/>
      <c r="F26" s="4"/>
      <c r="G26" s="4"/>
      <c r="H26" s="4"/>
      <c r="I26" s="4"/>
      <c r="J26" s="4"/>
      <c r="K26" s="4"/>
      <c r="L26" s="4"/>
      <c r="M26" s="4"/>
      <c r="N26" s="4"/>
      <c r="O26" s="4"/>
      <c r="P26" s="4"/>
      <c r="Q26" s="4"/>
      <c r="R26" s="4"/>
      <c r="S26" s="4"/>
      <c r="T26" s="4"/>
      <c r="U26" s="4"/>
      <c r="V26" s="4"/>
      <c r="W26" s="4"/>
      <c r="X26" s="4"/>
    </row>
    <row r="27" spans="1:24" ht="14.25" customHeight="1">
      <c r="A27" s="4"/>
      <c r="B27" s="4"/>
      <c r="C27" s="4"/>
      <c r="D27" s="4"/>
      <c r="E27" s="4"/>
      <c r="F27" s="4"/>
      <c r="G27" s="4"/>
      <c r="H27" s="4"/>
      <c r="I27" s="4"/>
      <c r="J27" s="4"/>
      <c r="K27" s="4"/>
      <c r="L27" s="4"/>
      <c r="M27" s="4"/>
      <c r="N27" s="4"/>
      <c r="O27" s="4"/>
      <c r="P27" s="4"/>
      <c r="Q27" s="4"/>
      <c r="R27" s="4"/>
      <c r="S27" s="4"/>
      <c r="T27" s="4"/>
      <c r="U27" s="4"/>
      <c r="V27" s="4"/>
      <c r="W27" s="4"/>
      <c r="X27" s="4"/>
    </row>
    <row r="28" spans="1:24" ht="14.25" customHeight="1">
      <c r="A28" s="4"/>
      <c r="B28" s="4"/>
      <c r="C28" s="4"/>
      <c r="D28" s="4"/>
      <c r="E28" s="4"/>
      <c r="F28" s="4"/>
      <c r="G28" s="4"/>
      <c r="H28" s="4"/>
      <c r="I28" s="4"/>
      <c r="J28" s="4"/>
      <c r="K28" s="4"/>
      <c r="L28" s="4"/>
      <c r="M28" s="4"/>
      <c r="N28" s="4"/>
      <c r="O28" s="4"/>
      <c r="P28" s="4"/>
      <c r="Q28" s="4"/>
      <c r="R28" s="4"/>
      <c r="S28" s="4"/>
      <c r="T28" s="4"/>
      <c r="U28" s="4"/>
      <c r="V28" s="4"/>
      <c r="W28" s="4"/>
      <c r="X28" s="4"/>
    </row>
    <row r="29" spans="1:24" ht="14.25" customHeight="1">
      <c r="A29" s="4"/>
      <c r="B29" s="4"/>
      <c r="C29" s="4"/>
      <c r="D29" s="4"/>
      <c r="E29" s="4"/>
      <c r="F29" s="4"/>
      <c r="G29" s="4"/>
      <c r="H29" s="4"/>
      <c r="I29" s="4"/>
      <c r="J29" s="4"/>
      <c r="K29" s="4"/>
      <c r="L29" s="4"/>
      <c r="M29" s="4"/>
      <c r="N29" s="4"/>
      <c r="O29" s="4"/>
      <c r="P29" s="4"/>
      <c r="Q29" s="4"/>
      <c r="R29" s="4"/>
      <c r="S29" s="4"/>
      <c r="T29" s="4"/>
      <c r="U29" s="4"/>
      <c r="V29" s="4"/>
      <c r="W29" s="4"/>
      <c r="X29" s="4"/>
    </row>
    <row r="30" spans="1:24" ht="14.25" customHeight="1">
      <c r="A30" s="4"/>
      <c r="B30" s="4"/>
      <c r="C30" s="4"/>
      <c r="D30" s="4"/>
      <c r="E30" s="4"/>
      <c r="F30" s="4"/>
      <c r="G30" s="4"/>
      <c r="H30" s="4"/>
      <c r="I30" s="4"/>
      <c r="J30" s="4"/>
      <c r="K30" s="4"/>
      <c r="L30" s="4"/>
      <c r="M30" s="4"/>
      <c r="N30" s="4"/>
      <c r="O30" s="4"/>
      <c r="P30" s="4"/>
      <c r="Q30" s="4"/>
      <c r="R30" s="4"/>
      <c r="S30" s="4"/>
      <c r="T30" s="4"/>
      <c r="U30" s="4"/>
      <c r="V30" s="4"/>
      <c r="W30" s="4"/>
      <c r="X30" s="4"/>
    </row>
    <row r="31" spans="1:24" ht="14.25" customHeight="1">
      <c r="A31" s="4"/>
      <c r="B31" s="4"/>
      <c r="C31" s="4"/>
      <c r="D31" s="4"/>
      <c r="E31" s="4"/>
      <c r="F31" s="4"/>
      <c r="G31" s="4"/>
      <c r="H31" s="4"/>
      <c r="I31" s="4"/>
      <c r="J31" s="4"/>
      <c r="K31" s="4"/>
      <c r="L31" s="4"/>
      <c r="M31" s="4"/>
      <c r="N31" s="4"/>
      <c r="O31" s="4"/>
      <c r="P31" s="4"/>
      <c r="Q31" s="4"/>
      <c r="R31" s="4"/>
      <c r="S31" s="4"/>
      <c r="T31" s="4"/>
      <c r="U31" s="4"/>
      <c r="V31" s="4"/>
      <c r="W31" s="4"/>
      <c r="X31" s="4"/>
    </row>
    <row r="32" spans="1:24" ht="14.25" customHeight="1">
      <c r="A32" s="4"/>
      <c r="B32" s="4"/>
      <c r="C32" s="4"/>
      <c r="D32" s="4"/>
      <c r="E32" s="4"/>
      <c r="F32" s="4"/>
      <c r="G32" s="4"/>
      <c r="H32" s="4"/>
      <c r="I32" s="4"/>
      <c r="J32" s="4"/>
      <c r="K32" s="4"/>
      <c r="L32" s="4"/>
      <c r="M32" s="4"/>
      <c r="N32" s="4"/>
      <c r="O32" s="4"/>
      <c r="P32" s="4"/>
      <c r="Q32" s="4"/>
      <c r="R32" s="4"/>
      <c r="S32" s="4"/>
      <c r="T32" s="4"/>
      <c r="U32" s="4"/>
      <c r="V32" s="4"/>
      <c r="W32" s="4"/>
      <c r="X32" s="4"/>
    </row>
    <row r="33" spans="1:24" ht="14.25" customHeight="1">
      <c r="A33" s="4"/>
      <c r="B33" s="4"/>
      <c r="C33" s="4"/>
      <c r="D33" s="4"/>
      <c r="E33" s="4"/>
      <c r="F33" s="4"/>
      <c r="G33" s="4"/>
      <c r="H33" s="4"/>
      <c r="I33" s="4"/>
      <c r="J33" s="4"/>
      <c r="K33" s="4"/>
      <c r="L33" s="4"/>
      <c r="M33" s="4"/>
      <c r="N33" s="4"/>
      <c r="O33" s="4"/>
      <c r="P33" s="4"/>
      <c r="Q33" s="4"/>
      <c r="R33" s="4"/>
      <c r="S33" s="4"/>
      <c r="T33" s="4"/>
      <c r="U33" s="4"/>
      <c r="V33" s="4"/>
      <c r="W33" s="4"/>
      <c r="X33" s="4"/>
    </row>
    <row r="34" spans="1:24" ht="14.25" customHeight="1">
      <c r="A34" s="4"/>
      <c r="B34" s="4"/>
      <c r="C34" s="4"/>
      <c r="D34" s="4"/>
      <c r="E34" s="4"/>
      <c r="F34" s="4"/>
      <c r="G34" s="4"/>
      <c r="H34" s="4"/>
      <c r="I34" s="4"/>
      <c r="J34" s="4"/>
      <c r="K34" s="4"/>
      <c r="L34" s="4"/>
      <c r="M34" s="4"/>
      <c r="N34" s="4"/>
      <c r="O34" s="4"/>
      <c r="P34" s="4"/>
      <c r="Q34" s="4"/>
      <c r="R34" s="4"/>
      <c r="S34" s="4"/>
      <c r="T34" s="4"/>
      <c r="U34" s="4"/>
      <c r="V34" s="4"/>
      <c r="W34" s="4"/>
      <c r="X34" s="4"/>
    </row>
    <row r="35" spans="1:24" ht="14.25" customHeight="1">
      <c r="A35" s="4"/>
      <c r="B35" s="4"/>
      <c r="C35" s="4"/>
      <c r="D35" s="4"/>
      <c r="E35" s="4"/>
      <c r="F35" s="4"/>
      <c r="G35" s="4"/>
      <c r="H35" s="4"/>
      <c r="I35" s="4"/>
      <c r="J35" s="4"/>
      <c r="K35" s="4"/>
      <c r="L35" s="4"/>
      <c r="M35" s="4"/>
      <c r="N35" s="4"/>
      <c r="O35" s="4"/>
      <c r="P35" s="4"/>
      <c r="Q35" s="4"/>
      <c r="R35" s="4"/>
      <c r="S35" s="4"/>
      <c r="T35" s="4"/>
      <c r="U35" s="4"/>
      <c r="V35" s="4"/>
      <c r="W35" s="4"/>
      <c r="X35" s="4"/>
    </row>
    <row r="36" spans="1:24" ht="14.25" customHeight="1">
      <c r="A36" s="4"/>
      <c r="B36" s="4"/>
      <c r="C36" s="4"/>
      <c r="D36" s="4"/>
      <c r="E36" s="4"/>
      <c r="F36" s="4"/>
      <c r="G36" s="4"/>
      <c r="H36" s="4"/>
      <c r="I36" s="4"/>
      <c r="J36" s="4"/>
      <c r="K36" s="4"/>
      <c r="L36" s="4"/>
      <c r="M36" s="4"/>
      <c r="N36" s="4"/>
      <c r="O36" s="4"/>
      <c r="P36" s="4"/>
      <c r="Q36" s="4"/>
      <c r="R36" s="4"/>
      <c r="S36" s="4"/>
      <c r="T36" s="4"/>
      <c r="U36" s="4"/>
      <c r="V36" s="4"/>
      <c r="W36" s="4"/>
      <c r="X36" s="4"/>
    </row>
    <row r="37" spans="1:24" ht="14.25" customHeight="1"/>
    <row r="38" spans="1:24" ht="14.25" customHeight="1"/>
    <row r="39" spans="1:24" ht="14.25" customHeight="1"/>
    <row r="40" spans="1:24" ht="14.25" customHeight="1"/>
    <row r="41" spans="1:24" ht="14.25" customHeight="1"/>
    <row r="42" spans="1:24" ht="14.25" customHeight="1"/>
    <row r="43" spans="1:24" ht="14.25" customHeight="1"/>
    <row r="44" spans="1:24" ht="14.25" customHeight="1"/>
    <row r="45" spans="1:24" ht="14.25" customHeight="1"/>
    <row r="46" spans="1:24" ht="14.25" customHeight="1"/>
    <row r="47" spans="1:24" ht="14.25" customHeight="1"/>
    <row r="48" spans="1: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HP</cp:lastModifiedBy>
  <dcterms:created xsi:type="dcterms:W3CDTF">2015-06-05T18:17:20Z</dcterms:created>
  <dcterms:modified xsi:type="dcterms:W3CDTF">2025-12-03T19:12:22Z</dcterms:modified>
</cp:coreProperties>
</file>