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 Jose\Desktop\projectsm26022017\Sensor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B21" i="1"/>
  <c r="B17" i="1"/>
  <c r="D21" i="1" s="1"/>
  <c r="B13" i="1"/>
  <c r="E21" i="1"/>
  <c r="F11" i="1"/>
  <c r="E11" i="1"/>
  <c r="D11" i="1"/>
  <c r="C11" i="1"/>
  <c r="G11" i="1" s="1"/>
  <c r="F10" i="1"/>
  <c r="E10" i="1"/>
  <c r="D10" i="1"/>
  <c r="C10" i="1"/>
  <c r="G10" i="1" s="1"/>
  <c r="F9" i="1"/>
  <c r="E9" i="1"/>
  <c r="D9" i="1"/>
  <c r="C9" i="1"/>
  <c r="G9" i="1" s="1"/>
  <c r="F8" i="1"/>
  <c r="E8" i="1"/>
  <c r="D8" i="1"/>
  <c r="C8" i="1"/>
  <c r="G8" i="1" s="1"/>
  <c r="F7" i="1"/>
  <c r="E7" i="1"/>
  <c r="D7" i="1"/>
  <c r="C7" i="1"/>
  <c r="G7" i="1" s="1"/>
  <c r="F6" i="1"/>
  <c r="E6" i="1"/>
  <c r="D6" i="1"/>
  <c r="C6" i="1"/>
  <c r="G6" i="1" s="1"/>
  <c r="F5" i="1"/>
  <c r="E5" i="1"/>
  <c r="D5" i="1"/>
  <c r="C5" i="1"/>
  <c r="G5" i="1" s="1"/>
  <c r="F4" i="1"/>
  <c r="E4" i="1"/>
  <c r="D4" i="1"/>
  <c r="C4" i="1"/>
  <c r="G4" i="1" s="1"/>
  <c r="F3" i="1"/>
  <c r="E3" i="1"/>
  <c r="D3" i="1"/>
  <c r="C3" i="1"/>
  <c r="G3" i="1" s="1"/>
  <c r="F2" i="1"/>
  <c r="F13" i="1" s="1"/>
  <c r="B22" i="1" s="1"/>
  <c r="E2" i="1"/>
  <c r="E13" i="1" s="1"/>
  <c r="F23" i="1" s="1"/>
  <c r="D2" i="1"/>
  <c r="D13" i="1" s="1"/>
  <c r="C2" i="1"/>
  <c r="C13" i="1" s="1"/>
  <c r="E22" i="1" l="1"/>
  <c r="D23" i="1"/>
  <c r="F21" i="1"/>
  <c r="D25" i="1" s="1" a="1"/>
  <c r="E23" i="1"/>
  <c r="F22" i="1"/>
  <c r="D22" i="1"/>
  <c r="G2" i="1"/>
  <c r="G13" i="1" s="1"/>
  <c r="B23" i="1" s="1"/>
  <c r="F26" i="1" l="1"/>
  <c r="E25" i="1"/>
  <c r="D26" i="1"/>
  <c r="F25" i="1"/>
  <c r="F27" i="1"/>
  <c r="E26" i="1"/>
  <c r="D25" i="1"/>
  <c r="B25" i="1" s="1" a="1"/>
  <c r="E27" i="1"/>
  <c r="D27" i="1"/>
  <c r="B26" i="1" l="1"/>
  <c r="A30" i="1" s="1"/>
  <c r="B25" i="1"/>
  <c r="B27" i="1"/>
</calcChain>
</file>

<file path=xl/sharedStrings.xml><?xml version="1.0" encoding="utf-8"?>
<sst xmlns="http://schemas.openxmlformats.org/spreadsheetml/2006/main" count="15" uniqueCount="12">
  <si>
    <t>Main's voltage(y)</t>
  </si>
  <si>
    <t>x^2</t>
  </si>
  <si>
    <t>x^3</t>
  </si>
  <si>
    <t>x^4</t>
  </si>
  <si>
    <t>xy</t>
  </si>
  <si>
    <t>x^2*y</t>
  </si>
  <si>
    <t>Count(n)</t>
  </si>
  <si>
    <t>constant</t>
  </si>
  <si>
    <t>a</t>
  </si>
  <si>
    <t>b</t>
  </si>
  <si>
    <t>c</t>
  </si>
  <si>
    <t>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</si>
</sst>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L35" sqref="L35"/>
    </sheetView>
  </sheetViews>
  <sheetFormatPr defaultRowHeight="15" x14ac:dyDescent="0.25"/>
  <cols>
    <col min="1" max="1" width="15.85546875" customWidth="1"/>
    <col min="2" max="2" width="18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4.1500000000000004</v>
      </c>
      <c r="B2">
        <v>237</v>
      </c>
      <c r="C2">
        <f>A2^2</f>
        <v>17.222500000000004</v>
      </c>
      <c r="D2">
        <f>A2^3</f>
        <v>71.473375000000019</v>
      </c>
      <c r="E2">
        <f>A2^4</f>
        <v>296.61450625000015</v>
      </c>
      <c r="F2">
        <f>A2*B2</f>
        <v>983.55000000000007</v>
      </c>
      <c r="G2">
        <f>C2*B2</f>
        <v>4081.732500000001</v>
      </c>
    </row>
    <row r="3" spans="1:7" x14ac:dyDescent="0.25">
      <c r="A3">
        <v>4.0999999999999996</v>
      </c>
      <c r="B3">
        <v>232</v>
      </c>
      <c r="C3">
        <f t="shared" ref="C3:C11" si="0">A3^2</f>
        <v>16.809999999999999</v>
      </c>
      <c r="D3">
        <f t="shared" ref="D3:D11" si="1">A3^3</f>
        <v>68.920999999999992</v>
      </c>
      <c r="E3">
        <f t="shared" ref="E3:E11" si="2">A3^4</f>
        <v>282.57609999999994</v>
      </c>
      <c r="F3">
        <f t="shared" ref="F3:F11" si="3">A3*B3</f>
        <v>951.19999999999993</v>
      </c>
      <c r="G3">
        <f t="shared" ref="G3:G11" si="4">C3*B3</f>
        <v>3899.9199999999996</v>
      </c>
    </row>
    <row r="4" spans="1:7" x14ac:dyDescent="0.25">
      <c r="A4">
        <v>4.17</v>
      </c>
      <c r="B4">
        <v>233</v>
      </c>
      <c r="C4">
        <f t="shared" si="0"/>
        <v>17.3889</v>
      </c>
      <c r="D4">
        <f t="shared" si="1"/>
        <v>72.511713</v>
      </c>
      <c r="E4">
        <f t="shared" si="2"/>
        <v>302.37384320999996</v>
      </c>
      <c r="F4">
        <f t="shared" si="3"/>
        <v>971.61</v>
      </c>
      <c r="G4">
        <f t="shared" si="4"/>
        <v>4051.6136999999999</v>
      </c>
    </row>
    <row r="5" spans="1:7" x14ac:dyDescent="0.25">
      <c r="A5">
        <v>4.12</v>
      </c>
      <c r="B5">
        <v>236</v>
      </c>
      <c r="C5">
        <f t="shared" si="0"/>
        <v>16.974399999999999</v>
      </c>
      <c r="D5">
        <f t="shared" si="1"/>
        <v>69.934528</v>
      </c>
      <c r="E5">
        <f t="shared" si="2"/>
        <v>288.13025535999998</v>
      </c>
      <c r="F5">
        <f t="shared" si="3"/>
        <v>972.32</v>
      </c>
      <c r="G5">
        <f t="shared" si="4"/>
        <v>4005.9584</v>
      </c>
    </row>
    <row r="6" spans="1:7" x14ac:dyDescent="0.25">
      <c r="A6">
        <v>4.32</v>
      </c>
      <c r="B6">
        <v>238</v>
      </c>
      <c r="C6">
        <f t="shared" si="0"/>
        <v>18.662400000000002</v>
      </c>
      <c r="D6">
        <f t="shared" si="1"/>
        <v>80.621568000000011</v>
      </c>
      <c r="E6">
        <f t="shared" si="2"/>
        <v>348.28517376000008</v>
      </c>
      <c r="F6">
        <f t="shared" si="3"/>
        <v>1028.1600000000001</v>
      </c>
      <c r="G6">
        <f t="shared" si="4"/>
        <v>4441.6512000000002</v>
      </c>
    </row>
    <row r="7" spans="1:7" x14ac:dyDescent="0.25">
      <c r="A7">
        <v>4.26</v>
      </c>
      <c r="B7">
        <v>235</v>
      </c>
      <c r="C7">
        <f t="shared" si="0"/>
        <v>18.147599999999997</v>
      </c>
      <c r="D7">
        <f t="shared" si="1"/>
        <v>77.30877599999998</v>
      </c>
      <c r="E7">
        <f t="shared" si="2"/>
        <v>329.33538575999989</v>
      </c>
      <c r="F7">
        <f t="shared" si="3"/>
        <v>1001.0999999999999</v>
      </c>
      <c r="G7">
        <f t="shared" si="4"/>
        <v>4264.6859999999997</v>
      </c>
    </row>
    <row r="8" spans="1:7" x14ac:dyDescent="0.25">
      <c r="A8">
        <v>3.89</v>
      </c>
      <c r="B8">
        <v>222</v>
      </c>
      <c r="C8">
        <f t="shared" si="0"/>
        <v>15.132100000000001</v>
      </c>
      <c r="D8">
        <f t="shared" si="1"/>
        <v>58.863869000000008</v>
      </c>
      <c r="E8">
        <f t="shared" si="2"/>
        <v>228.98045041000003</v>
      </c>
      <c r="F8">
        <f t="shared" si="3"/>
        <v>863.58</v>
      </c>
      <c r="G8">
        <f t="shared" si="4"/>
        <v>3359.3262000000004</v>
      </c>
    </row>
    <row r="9" spans="1:7" x14ac:dyDescent="0.25">
      <c r="A9">
        <v>4.28</v>
      </c>
      <c r="B9">
        <v>235</v>
      </c>
      <c r="C9">
        <f t="shared" si="0"/>
        <v>18.3184</v>
      </c>
      <c r="D9">
        <f t="shared" si="1"/>
        <v>78.402752000000007</v>
      </c>
      <c r="E9">
        <f t="shared" si="2"/>
        <v>335.56377856</v>
      </c>
      <c r="F9">
        <f t="shared" si="3"/>
        <v>1005.8000000000001</v>
      </c>
      <c r="G9">
        <f t="shared" si="4"/>
        <v>4304.8240000000005</v>
      </c>
    </row>
    <row r="10" spans="1:7" x14ac:dyDescent="0.25">
      <c r="A10">
        <v>3.75</v>
      </c>
      <c r="B10">
        <v>215</v>
      </c>
      <c r="C10">
        <f t="shared" si="0"/>
        <v>14.0625</v>
      </c>
      <c r="D10">
        <f t="shared" si="1"/>
        <v>52.734375</v>
      </c>
      <c r="E10">
        <f t="shared" si="2"/>
        <v>197.75390625</v>
      </c>
      <c r="F10">
        <f t="shared" si="3"/>
        <v>806.25</v>
      </c>
      <c r="G10">
        <f t="shared" si="4"/>
        <v>3023.4375</v>
      </c>
    </row>
    <row r="11" spans="1:7" x14ac:dyDescent="0.25">
      <c r="A11">
        <v>3.79</v>
      </c>
      <c r="B11">
        <v>217</v>
      </c>
      <c r="C11">
        <f t="shared" si="0"/>
        <v>14.364100000000001</v>
      </c>
      <c r="D11">
        <f t="shared" si="1"/>
        <v>54.439939000000003</v>
      </c>
      <c r="E11">
        <f t="shared" si="2"/>
        <v>206.32736881000002</v>
      </c>
      <c r="F11">
        <f t="shared" si="3"/>
        <v>822.43000000000006</v>
      </c>
      <c r="G11">
        <f t="shared" si="4"/>
        <v>3117.0097000000001</v>
      </c>
    </row>
    <row r="13" spans="1:7" x14ac:dyDescent="0.25">
      <c r="A13">
        <f>SUM(A2:A11)</f>
        <v>40.83</v>
      </c>
      <c r="B13">
        <f>SUM(B2:B11)</f>
        <v>2300</v>
      </c>
      <c r="C13">
        <f>SUM(C2:C11)</f>
        <v>167.0829</v>
      </c>
      <c r="D13">
        <f>SUM(D2:D11)</f>
        <v>685.21189500000003</v>
      </c>
      <c r="E13">
        <f>SUM(E2:E11)</f>
        <v>2815.9407683700001</v>
      </c>
      <c r="F13">
        <f>SUM(F2:F11)</f>
        <v>9406</v>
      </c>
      <c r="G13">
        <f>SUM(G2:G11)</f>
        <v>38550.159200000002</v>
      </c>
    </row>
    <row r="17" spans="1:6" x14ac:dyDescent="0.25">
      <c r="A17" t="s">
        <v>6</v>
      </c>
      <c r="B17">
        <f>COUNT(B2:B11)</f>
        <v>10</v>
      </c>
    </row>
    <row r="20" spans="1:6" x14ac:dyDescent="0.25">
      <c r="B20" t="s">
        <v>7</v>
      </c>
      <c r="D20" t="s">
        <v>8</v>
      </c>
      <c r="E20" t="s">
        <v>9</v>
      </c>
      <c r="F20" t="s">
        <v>10</v>
      </c>
    </row>
    <row r="21" spans="1:6" x14ac:dyDescent="0.25">
      <c r="B21">
        <f>B13</f>
        <v>2300</v>
      </c>
      <c r="D21">
        <f>B17</f>
        <v>10</v>
      </c>
      <c r="E21">
        <f>A13</f>
        <v>40.83</v>
      </c>
      <c r="F21">
        <f>C13</f>
        <v>167.0829</v>
      </c>
    </row>
    <row r="22" spans="1:6" x14ac:dyDescent="0.25">
      <c r="B22">
        <f>F13</f>
        <v>9406</v>
      </c>
      <c r="D22">
        <f>A13</f>
        <v>40.83</v>
      </c>
      <c r="E22">
        <f>C13</f>
        <v>167.0829</v>
      </c>
      <c r="F22">
        <f>D13</f>
        <v>685.21189500000003</v>
      </c>
    </row>
    <row r="23" spans="1:6" x14ac:dyDescent="0.25">
      <c r="B23">
        <f>G13</f>
        <v>38550.159200000002</v>
      </c>
      <c r="D23">
        <f>C13</f>
        <v>167.0829</v>
      </c>
      <c r="E23">
        <f>D13</f>
        <v>685.21189500000003</v>
      </c>
      <c r="F23">
        <f>E13</f>
        <v>2815.9407683700001</v>
      </c>
    </row>
    <row r="25" spans="1:6" x14ac:dyDescent="0.25">
      <c r="A25" t="s">
        <v>8</v>
      </c>
      <c r="B25">
        <f t="array" ref="B25:B27">MMULT(D25:F27,B21:B23)</f>
        <v>-987.43068628013134</v>
      </c>
      <c r="D25">
        <f t="array" ref="D25:F27">MINVERSE(D21:F23)</f>
        <v>32249.017365744341</v>
      </c>
      <c r="E25">
        <v>-16044.451507128915</v>
      </c>
      <c r="F25">
        <v>1990.6632059811652</v>
      </c>
    </row>
    <row r="26" spans="1:6" x14ac:dyDescent="0.25">
      <c r="A26" t="s">
        <v>9</v>
      </c>
      <c r="B26">
        <v>564.42321694642305</v>
      </c>
      <c r="D26">
        <v>-16044.451507128984</v>
      </c>
      <c r="E26">
        <v>7985.268702113488</v>
      </c>
      <c r="F26">
        <v>-991.08889082008909</v>
      </c>
    </row>
    <row r="27" spans="1:6" x14ac:dyDescent="0.25">
      <c r="A27" t="s">
        <v>10</v>
      </c>
      <c r="B27">
        <v>-65.06406750716269</v>
      </c>
      <c r="D27">
        <v>1990.6632059811805</v>
      </c>
      <c r="E27">
        <v>-991.08889082009284</v>
      </c>
      <c r="F27">
        <v>123.04985939538147</v>
      </c>
    </row>
    <row r="30" spans="1:6" x14ac:dyDescent="0.25">
      <c r="A30" t="str">
        <f>CONCATENATE("volm=",B26,"*vold",B27,"*vold*vold",B25)</f>
        <v>volm=564.423216946423*vold-65.0640675071626*vold*vold-987.430686280131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 Jose</dc:creator>
  <cp:lastModifiedBy>Abhin Jose</cp:lastModifiedBy>
  <dcterms:created xsi:type="dcterms:W3CDTF">2017-03-22T08:32:02Z</dcterms:created>
  <dcterms:modified xsi:type="dcterms:W3CDTF">2017-03-22T08:33:07Z</dcterms:modified>
</cp:coreProperties>
</file>