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 Jose\Desktop\projectsm26022017\Sensor data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B25" i="1" a="1"/>
  <c r="B25" i="1" s="1"/>
  <c r="D25" i="1" a="1"/>
  <c r="D25" i="1" s="1"/>
  <c r="F23" i="1"/>
  <c r="F22" i="1"/>
  <c r="F21" i="1"/>
  <c r="E23" i="1"/>
  <c r="E22" i="1"/>
  <c r="E21" i="1"/>
  <c r="D23" i="1"/>
  <c r="D22" i="1"/>
  <c r="D21" i="1"/>
  <c r="B23" i="1"/>
  <c r="B22" i="1"/>
  <c r="B21" i="1"/>
  <c r="B17" i="1"/>
  <c r="G13" i="1"/>
  <c r="F13" i="1"/>
  <c r="E13" i="1"/>
  <c r="D13" i="1"/>
  <c r="C13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13" i="1"/>
  <c r="A13" i="1"/>
  <c r="B27" i="1" l="1"/>
  <c r="B26" i="1"/>
  <c r="F25" i="1"/>
  <c r="F27" i="1"/>
  <c r="E26" i="1"/>
  <c r="E27" i="1"/>
  <c r="D26" i="1"/>
  <c r="D27" i="1"/>
  <c r="F26" i="1"/>
  <c r="E25" i="1"/>
</calcChain>
</file>

<file path=xl/sharedStrings.xml><?xml version="1.0" encoding="utf-8"?>
<sst xmlns="http://schemas.openxmlformats.org/spreadsheetml/2006/main" count="15" uniqueCount="12">
  <si>
    <t>Smart Meter(x)</t>
  </si>
  <si>
    <t>Main's voltage(y)</t>
  </si>
  <si>
    <t>x^2</t>
  </si>
  <si>
    <t>x^3</t>
  </si>
  <si>
    <t>x^4</t>
  </si>
  <si>
    <t>xy</t>
  </si>
  <si>
    <t>x^2*y</t>
  </si>
  <si>
    <t>Count(n)</t>
  </si>
  <si>
    <t>constant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</si>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</sst>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5" workbookViewId="0">
      <selection activeCell="A30" sqref="A30"/>
    </sheetView>
  </sheetViews>
  <sheetFormatPr defaultRowHeight="15" x14ac:dyDescent="0.25"/>
  <cols>
    <col min="1" max="1" width="15.85546875" customWidth="1"/>
    <col min="2" max="2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3.21</v>
      </c>
      <c r="B2">
        <v>237</v>
      </c>
      <c r="C2">
        <f>A2^2</f>
        <v>10.3041</v>
      </c>
      <c r="D2">
        <f>A2^3</f>
        <v>33.076160999999999</v>
      </c>
      <c r="E2">
        <f>A2^4</f>
        <v>106.17447681</v>
      </c>
      <c r="F2">
        <f>A2*B2</f>
        <v>760.77</v>
      </c>
      <c r="G2">
        <f>C2*B2</f>
        <v>2442.0717</v>
      </c>
    </row>
    <row r="3" spans="1:7" x14ac:dyDescent="0.25">
      <c r="A3">
        <v>3.18</v>
      </c>
      <c r="B3">
        <v>232</v>
      </c>
      <c r="C3">
        <f t="shared" ref="C3:C11" si="0">A3^2</f>
        <v>10.112400000000001</v>
      </c>
      <c r="D3">
        <f t="shared" ref="D3:D11" si="1">A3^3</f>
        <v>32.157432000000007</v>
      </c>
      <c r="E3">
        <f t="shared" ref="E3:E11" si="2">A3^4</f>
        <v>102.26063376000002</v>
      </c>
      <c r="F3">
        <f t="shared" ref="F3:F11" si="3">A3*B3</f>
        <v>737.76</v>
      </c>
      <c r="G3">
        <f t="shared" ref="G3:G11" si="4">C3*B3</f>
        <v>2346.0768000000003</v>
      </c>
    </row>
    <row r="4" spans="1:7" x14ac:dyDescent="0.25">
      <c r="A4">
        <v>3.27</v>
      </c>
      <c r="B4">
        <v>233</v>
      </c>
      <c r="C4">
        <f t="shared" si="0"/>
        <v>10.6929</v>
      </c>
      <c r="D4">
        <f t="shared" si="1"/>
        <v>34.965783000000002</v>
      </c>
      <c r="E4">
        <f t="shared" si="2"/>
        <v>114.33811041</v>
      </c>
      <c r="F4">
        <f t="shared" si="3"/>
        <v>761.91</v>
      </c>
      <c r="G4">
        <f t="shared" si="4"/>
        <v>2491.4456999999998</v>
      </c>
    </row>
    <row r="5" spans="1:7" x14ac:dyDescent="0.25">
      <c r="A5">
        <v>3.18</v>
      </c>
      <c r="B5">
        <v>236</v>
      </c>
      <c r="C5">
        <f t="shared" si="0"/>
        <v>10.112400000000001</v>
      </c>
      <c r="D5">
        <f t="shared" si="1"/>
        <v>32.157432000000007</v>
      </c>
      <c r="E5">
        <f t="shared" si="2"/>
        <v>102.26063376000002</v>
      </c>
      <c r="F5">
        <f t="shared" si="3"/>
        <v>750.48</v>
      </c>
      <c r="G5">
        <f t="shared" si="4"/>
        <v>2386.5264000000002</v>
      </c>
    </row>
    <row r="6" spans="1:7" x14ac:dyDescent="0.25">
      <c r="A6">
        <v>3.36</v>
      </c>
      <c r="B6">
        <v>238</v>
      </c>
      <c r="C6">
        <f t="shared" si="0"/>
        <v>11.289599999999998</v>
      </c>
      <c r="D6">
        <f t="shared" si="1"/>
        <v>37.933055999999993</v>
      </c>
      <c r="E6">
        <f t="shared" si="2"/>
        <v>127.45506815999997</v>
      </c>
      <c r="F6">
        <f t="shared" si="3"/>
        <v>799.68</v>
      </c>
      <c r="G6">
        <f t="shared" si="4"/>
        <v>2686.9247999999998</v>
      </c>
    </row>
    <row r="7" spans="1:7" x14ac:dyDescent="0.25">
      <c r="A7">
        <v>3.3</v>
      </c>
      <c r="B7">
        <v>235</v>
      </c>
      <c r="C7">
        <f t="shared" si="0"/>
        <v>10.889999999999999</v>
      </c>
      <c r="D7">
        <f t="shared" si="1"/>
        <v>35.936999999999998</v>
      </c>
      <c r="E7">
        <f t="shared" si="2"/>
        <v>118.59209999999997</v>
      </c>
      <c r="F7">
        <f t="shared" si="3"/>
        <v>775.5</v>
      </c>
      <c r="G7">
        <f t="shared" si="4"/>
        <v>2559.1499999999996</v>
      </c>
    </row>
    <row r="8" spans="1:7" x14ac:dyDescent="0.25">
      <c r="A8">
        <v>3</v>
      </c>
      <c r="B8">
        <v>222</v>
      </c>
      <c r="C8">
        <f t="shared" si="0"/>
        <v>9</v>
      </c>
      <c r="D8">
        <f t="shared" si="1"/>
        <v>27</v>
      </c>
      <c r="E8">
        <f t="shared" si="2"/>
        <v>81</v>
      </c>
      <c r="F8">
        <f t="shared" si="3"/>
        <v>666</v>
      </c>
      <c r="G8">
        <f t="shared" si="4"/>
        <v>1998</v>
      </c>
    </row>
    <row r="9" spans="1:7" x14ac:dyDescent="0.25">
      <c r="A9">
        <v>3.32</v>
      </c>
      <c r="B9">
        <v>235</v>
      </c>
      <c r="C9">
        <f t="shared" si="0"/>
        <v>11.022399999999999</v>
      </c>
      <c r="D9">
        <f t="shared" si="1"/>
        <v>36.594367999999996</v>
      </c>
      <c r="E9">
        <f t="shared" si="2"/>
        <v>121.49330175999998</v>
      </c>
      <c r="F9">
        <f t="shared" si="3"/>
        <v>780.19999999999993</v>
      </c>
      <c r="G9">
        <f t="shared" si="4"/>
        <v>2590.2639999999997</v>
      </c>
    </row>
    <row r="10" spans="1:7" x14ac:dyDescent="0.25">
      <c r="A10">
        <v>2.9</v>
      </c>
      <c r="B10">
        <v>215</v>
      </c>
      <c r="C10">
        <f t="shared" si="0"/>
        <v>8.41</v>
      </c>
      <c r="D10">
        <f t="shared" si="1"/>
        <v>24.388999999999999</v>
      </c>
      <c r="E10">
        <f t="shared" si="2"/>
        <v>70.728099999999998</v>
      </c>
      <c r="F10">
        <f t="shared" si="3"/>
        <v>623.5</v>
      </c>
      <c r="G10">
        <f t="shared" si="4"/>
        <v>1808.15</v>
      </c>
    </row>
    <row r="11" spans="1:7" x14ac:dyDescent="0.25">
      <c r="A11">
        <v>2.94</v>
      </c>
      <c r="B11">
        <v>217</v>
      </c>
      <c r="C11">
        <f t="shared" si="0"/>
        <v>8.6435999999999993</v>
      </c>
      <c r="D11">
        <f t="shared" si="1"/>
        <v>25.412183999999996</v>
      </c>
      <c r="E11">
        <f t="shared" si="2"/>
        <v>74.711820959999983</v>
      </c>
      <c r="F11">
        <f t="shared" si="3"/>
        <v>637.98</v>
      </c>
      <c r="G11">
        <f t="shared" si="4"/>
        <v>1875.6611999999998</v>
      </c>
    </row>
    <row r="13" spans="1:7" x14ac:dyDescent="0.25">
      <c r="A13">
        <f>SUM(A2:A11)</f>
        <v>31.66</v>
      </c>
      <c r="B13">
        <f>SUM(B2:B11)</f>
        <v>2300</v>
      </c>
      <c r="C13">
        <f>SUM(C2:C11)</f>
        <v>100.47739999999999</v>
      </c>
      <c r="D13">
        <f>SUM(D2:D11)</f>
        <v>319.62241600000004</v>
      </c>
      <c r="E13">
        <f>SUM(E2:E11)</f>
        <v>1019.01424562</v>
      </c>
      <c r="F13">
        <f>SUM(F2:F11)</f>
        <v>7293.7800000000007</v>
      </c>
      <c r="G13">
        <f>SUM(G2:G11)</f>
        <v>23184.270599999996</v>
      </c>
    </row>
    <row r="17" spans="1:6" x14ac:dyDescent="0.25">
      <c r="A17" t="s">
        <v>7</v>
      </c>
      <c r="B17">
        <f>COUNT(B2:B11)</f>
        <v>10</v>
      </c>
    </row>
    <row r="20" spans="1:6" x14ac:dyDescent="0.25">
      <c r="B20" t="s">
        <v>8</v>
      </c>
      <c r="D20" t="s">
        <v>9</v>
      </c>
      <c r="E20" t="s">
        <v>10</v>
      </c>
      <c r="F20" t="s">
        <v>11</v>
      </c>
    </row>
    <row r="21" spans="1:6" x14ac:dyDescent="0.25">
      <c r="B21">
        <f>B13</f>
        <v>2300</v>
      </c>
      <c r="D21">
        <f>B17</f>
        <v>10</v>
      </c>
      <c r="E21">
        <f>A13</f>
        <v>31.66</v>
      </c>
      <c r="F21">
        <f>C13</f>
        <v>100.47739999999999</v>
      </c>
    </row>
    <row r="22" spans="1:6" x14ac:dyDescent="0.25">
      <c r="B22">
        <f>F13</f>
        <v>7293.7800000000007</v>
      </c>
      <c r="D22">
        <f>A13</f>
        <v>31.66</v>
      </c>
      <c r="E22">
        <f>C13</f>
        <v>100.47739999999999</v>
      </c>
      <c r="F22">
        <f>D13</f>
        <v>319.62241600000004</v>
      </c>
    </row>
    <row r="23" spans="1:6" x14ac:dyDescent="0.25">
      <c r="B23">
        <f>G13</f>
        <v>23184.270599999996</v>
      </c>
      <c r="D23">
        <f>C13</f>
        <v>100.47739999999999</v>
      </c>
      <c r="E23">
        <f>D13</f>
        <v>319.62241600000004</v>
      </c>
      <c r="F23">
        <f>E13</f>
        <v>1019.01424562</v>
      </c>
    </row>
    <row r="25" spans="1:6" x14ac:dyDescent="0.25">
      <c r="A25" t="s">
        <v>9</v>
      </c>
      <c r="B25">
        <f t="array" ref="B25:B27">MMULT(D25:F27,B21:B23)</f>
        <v>-1070.7537657022476</v>
      </c>
      <c r="D25">
        <f t="array" ref="D25:F27">MINVERSE(D21:F23)</f>
        <v>29338.270901219115</v>
      </c>
      <c r="E25">
        <v>-18819.623136315724</v>
      </c>
      <c r="F25">
        <v>3010.1053518857425</v>
      </c>
    </row>
    <row r="26" spans="1:6" x14ac:dyDescent="0.25">
      <c r="A26" t="s">
        <v>10</v>
      </c>
      <c r="B26">
        <v>783.85679787397385</v>
      </c>
      <c r="D26">
        <v>-18819.623136315771</v>
      </c>
      <c r="E26">
        <v>12076.667087853122</v>
      </c>
      <c r="F26">
        <v>-1932.2857541922074</v>
      </c>
    </row>
    <row r="27" spans="1:6" x14ac:dyDescent="0.25">
      <c r="A27" t="s">
        <v>11</v>
      </c>
      <c r="B27">
        <v>-117.5325850751251</v>
      </c>
      <c r="D27">
        <v>3010.1053518857593</v>
      </c>
      <c r="E27">
        <v>-1932.2857541922126</v>
      </c>
      <c r="F27">
        <v>309.27465737437336</v>
      </c>
    </row>
    <row r="30" spans="1:6" x14ac:dyDescent="0.25">
      <c r="A30" t="str">
        <f>CONCATENATE("volm=",B26,"*vold",B27,"*vold*vold",B25)</f>
        <v>volm=783.856797873973*vold-117.532585075125*vold*vold-1070.75376570224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 Jose</dc:creator>
  <cp:lastModifiedBy>Abhin Jose</cp:lastModifiedBy>
  <dcterms:created xsi:type="dcterms:W3CDTF">2017-03-22T07:38:02Z</dcterms:created>
  <dcterms:modified xsi:type="dcterms:W3CDTF">2017-03-22T10:12:47Z</dcterms:modified>
</cp:coreProperties>
</file>