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excelr\assignments\adv excel\"/>
    </mc:Choice>
  </mc:AlternateContent>
  <xr:revisionPtr revIDLastSave="0" documentId="13_ncr:1_{A9C282CA-EEA7-4619-BD5D-A27905933D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O12" i="1" a="1"/>
  <c r="O12" i="1"/>
  <c r="O13" i="1" a="1"/>
  <c r="O13" i="1"/>
  <c r="O14" i="1" a="1"/>
  <c r="O14" i="1"/>
  <c r="O15" i="1" a="1"/>
  <c r="O15" i="1"/>
  <c r="O16" i="1" a="1"/>
  <c r="O16" i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<sst xmlns="http://schemas.openxmlformats.org/spreadsheetml/2006/main" count="244" uniqueCount="103">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</sst>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K73" sqref="K73"/>
    </sheetView>
  </sheetViews>
  <sheetFormatPr defaultColWidth="14.42578125" defaultRowHeight="15" customHeight="1" x14ac:dyDescent="0.25"/>
  <cols>
    <col min="1" max="3" width="8.7109375" customWidth="1"/>
    <col min="4" max="4" width="11.28515625" bestFit="1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23.7109375" customWidth="1"/>
    <col min="11" max="11" width="11.28515625" bestFit="1" customWidth="1"/>
    <col min="12" max="12" width="8.7109375" customWidth="1"/>
    <col min="13" max="13" width="16.42578125" customWidth="1"/>
    <col min="14" max="14" width="16.140625" customWidth="1"/>
    <col min="15" max="15" width="14.42578125" customWidth="1"/>
    <col min="16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15</v>
      </c>
      <c r="C11" s="7" t="s">
        <v>16</v>
      </c>
      <c r="D11" s="8">
        <v>26860</v>
      </c>
      <c r="E11" s="9" t="s">
        <v>17</v>
      </c>
      <c r="F11" s="7" t="s">
        <v>18</v>
      </c>
      <c r="G11" s="7" t="s">
        <v>19</v>
      </c>
      <c r="H11" s="10">
        <v>85000</v>
      </c>
      <c r="I11" s="7" t="s">
        <v>20</v>
      </c>
      <c r="J11" s="11" t="str">
        <f>IF(AND(H11&lt;50000,E11="female"),"Eligible for Gift","Not Eligible")</f>
        <v>Not Eligible</v>
      </c>
      <c r="K11" s="11" t="str">
        <f>IF(AND(H11&lt;30000,G11="CCD"),H11+9000,"Not Eligible")</f>
        <v>Not Eligible</v>
      </c>
      <c r="L11" s="11" t="str">
        <f>IF(YEAR(D11)&lt;1980," retired", "working")</f>
        <v xml:space="preserve"> retired</v>
      </c>
      <c r="M11" s="11" t="str">
        <f>IF(AND(OR(G11="sales",G11="marketing"),H11&lt;45000),H11+25000, "not eligible")</f>
        <v>not eligible</v>
      </c>
      <c r="N11" s="11">
        <f>IF(OR(G11="director",G11="CEO"),"No Bonus",H11+1500)</f>
        <v>86500</v>
      </c>
      <c r="O11" s="11" cm="1">
        <f t="array" ref="O11">_xlfn.IFS(I11="north",H11+5000,I11="south",H11+4000,I11="east",H11+4200,I11="mid west",H11+3800)</f>
        <v>90000</v>
      </c>
    </row>
    <row r="12" spans="1:26" ht="14.25" customHeight="1" x14ac:dyDescent="0.25">
      <c r="A12" s="6">
        <v>150777</v>
      </c>
      <c r="B12" s="7" t="s">
        <v>21</v>
      </c>
      <c r="C12" s="7" t="s">
        <v>22</v>
      </c>
      <c r="D12" s="8">
        <v>21123</v>
      </c>
      <c r="E12" s="9" t="s">
        <v>17</v>
      </c>
      <c r="F12" s="7" t="s">
        <v>18</v>
      </c>
      <c r="G12" s="7" t="s">
        <v>23</v>
      </c>
      <c r="H12" s="10">
        <v>22000</v>
      </c>
      <c r="I12" s="7" t="s">
        <v>20</v>
      </c>
      <c r="J12" s="11" t="str">
        <f t="shared" ref="J12:J48" si="0">IF(AND(H12&lt;50000,E12="female"),"Eligible for Gift","Not Eligible")</f>
        <v>Not Eligible</v>
      </c>
      <c r="K12" s="11" t="str">
        <f t="shared" ref="K12:K48" si="1">IF(AND(H12&lt;30000,G12="CCD"),H12+9000,"Not Eligible")</f>
        <v>Not Eligible</v>
      </c>
      <c r="L12" s="11" t="str">
        <f t="shared" ref="L12:L48" si="2">IF(YEAR(D12)&lt;1980," retired", "working")</f>
        <v xml:space="preserve"> retired</v>
      </c>
      <c r="M12" s="11">
        <f t="shared" ref="M12:M48" si="3">IF(AND(OR(G12="sales",G12="marketing"),H12&lt;45000),H12+25000, "not eligible")</f>
        <v>47000</v>
      </c>
      <c r="N12" s="11">
        <f t="shared" ref="N12:N48" si="4">IF(OR(G12="director",G12="CEO"),"No Bonus",H12+1500)</f>
        <v>23500</v>
      </c>
      <c r="O12" s="11" cm="1">
        <f t="array" ref="O12">_xlfn.IFS(I12="north",H12+5000,I12="south",H12+4000,I12="east",H12+4200,I12="mid west",H12+3800)</f>
        <v>27000</v>
      </c>
    </row>
    <row r="13" spans="1:26" ht="14.25" customHeight="1" x14ac:dyDescent="0.25">
      <c r="A13" s="6">
        <v>150784</v>
      </c>
      <c r="B13" s="7" t="s">
        <v>24</v>
      </c>
      <c r="C13" s="7" t="s">
        <v>25</v>
      </c>
      <c r="D13" s="8">
        <v>28365</v>
      </c>
      <c r="E13" s="9" t="s">
        <v>26</v>
      </c>
      <c r="F13" s="7" t="s">
        <v>27</v>
      </c>
      <c r="G13" s="7" t="s">
        <v>28</v>
      </c>
      <c r="H13" s="10">
        <v>35000</v>
      </c>
      <c r="I13" s="7" t="s">
        <v>20</v>
      </c>
      <c r="J13" s="11" t="str">
        <f t="shared" si="0"/>
        <v>Eligible for Gift</v>
      </c>
      <c r="K13" s="11" t="str">
        <f t="shared" si="1"/>
        <v>Not Eligible</v>
      </c>
      <c r="L13" s="11" t="str">
        <f t="shared" si="2"/>
        <v xml:space="preserve"> retired</v>
      </c>
      <c r="M13" s="11" t="str">
        <f t="shared" si="3"/>
        <v>not eligible</v>
      </c>
      <c r="N13" s="11">
        <f t="shared" si="4"/>
        <v>36500</v>
      </c>
      <c r="O13" s="11" cm="1">
        <f t="array" ref="O13">_xlfn.IFS(I13="north",H13+5000,I13="south",H13+4000,I13="east",H13+4200,I13="mid west",H13+3800)</f>
        <v>40000</v>
      </c>
    </row>
    <row r="14" spans="1:26" ht="14.25" customHeight="1" x14ac:dyDescent="0.25">
      <c r="A14" s="6">
        <v>150791</v>
      </c>
      <c r="B14" s="7" t="s">
        <v>29</v>
      </c>
      <c r="C14" s="7" t="s">
        <v>30</v>
      </c>
      <c r="D14" s="8">
        <v>23346</v>
      </c>
      <c r="E14" s="9" t="s">
        <v>26</v>
      </c>
      <c r="F14" s="7" t="s">
        <v>18</v>
      </c>
      <c r="G14" s="7" t="s">
        <v>28</v>
      </c>
      <c r="H14" s="10">
        <v>67000</v>
      </c>
      <c r="I14" s="7" t="s">
        <v>31</v>
      </c>
      <c r="J14" s="11" t="str">
        <f t="shared" si="0"/>
        <v>Not Eligible</v>
      </c>
      <c r="K14" s="11" t="str">
        <f t="shared" si="1"/>
        <v>Not Eligible</v>
      </c>
      <c r="L14" s="11" t="str">
        <f t="shared" si="2"/>
        <v xml:space="preserve"> retired</v>
      </c>
      <c r="M14" s="11" t="str">
        <f t="shared" si="3"/>
        <v>not eligible</v>
      </c>
      <c r="N14" s="11">
        <f t="shared" si="4"/>
        <v>68500</v>
      </c>
      <c r="O14" s="11" cm="1">
        <f t="array" ref="O14">_xlfn.IFS(I14="north",H14+5000,I14="south",H14+4000,I14="east",H14+4200,I14="mid west",H14+3800)</f>
        <v>71000</v>
      </c>
    </row>
    <row r="15" spans="1:26" ht="14.25" customHeight="1" x14ac:dyDescent="0.25">
      <c r="A15" s="6">
        <v>150798</v>
      </c>
      <c r="B15" s="7" t="s">
        <v>32</v>
      </c>
      <c r="C15" s="7" t="s">
        <v>33</v>
      </c>
      <c r="D15" s="8">
        <v>28276</v>
      </c>
      <c r="E15" s="9" t="s">
        <v>26</v>
      </c>
      <c r="F15" s="7" t="s">
        <v>18</v>
      </c>
      <c r="G15" s="7" t="s">
        <v>28</v>
      </c>
      <c r="H15" s="10">
        <v>81000</v>
      </c>
      <c r="I15" s="7" t="s">
        <v>20</v>
      </c>
      <c r="J15" s="11" t="str">
        <f t="shared" si="0"/>
        <v>Not Eligible</v>
      </c>
      <c r="K15" s="11" t="str">
        <f t="shared" si="1"/>
        <v>Not Eligible</v>
      </c>
      <c r="L15" s="11" t="str">
        <f t="shared" si="2"/>
        <v xml:space="preserve"> retired</v>
      </c>
      <c r="M15" s="11" t="str">
        <f t="shared" si="3"/>
        <v>not eligible</v>
      </c>
      <c r="N15" s="11">
        <f t="shared" si="4"/>
        <v>82500</v>
      </c>
      <c r="O15" s="11" cm="1">
        <f t="array" ref="O15">_xlfn.IFS(I15="north",H15+5000,I15="south",H15+4000,I15="east",H15+4200,I15="mid west",H15+3800)</f>
        <v>86000</v>
      </c>
    </row>
    <row r="16" spans="1:26" ht="14.25" customHeight="1" x14ac:dyDescent="0.25">
      <c r="A16" s="6">
        <v>150805</v>
      </c>
      <c r="B16" s="7" t="s">
        <v>29</v>
      </c>
      <c r="C16" s="7" t="s">
        <v>34</v>
      </c>
      <c r="D16" s="8">
        <v>26172</v>
      </c>
      <c r="E16" s="9" t="s">
        <v>17</v>
      </c>
      <c r="F16" s="7" t="s">
        <v>18</v>
      </c>
      <c r="G16" s="7" t="s">
        <v>35</v>
      </c>
      <c r="H16" s="10">
        <v>91000</v>
      </c>
      <c r="I16" s="7" t="s">
        <v>20</v>
      </c>
      <c r="J16" s="11" t="str">
        <f t="shared" si="0"/>
        <v>Not Eligible</v>
      </c>
      <c r="K16" s="11" t="str">
        <f t="shared" si="1"/>
        <v>Not Eligible</v>
      </c>
      <c r="L16" s="11" t="str">
        <f t="shared" si="2"/>
        <v xml:space="preserve"> retired</v>
      </c>
      <c r="M16" s="11" t="str">
        <f t="shared" si="3"/>
        <v>not eligible</v>
      </c>
      <c r="N16" s="11" t="str">
        <f t="shared" si="4"/>
        <v>No Bonus</v>
      </c>
      <c r="O16" s="11" cm="1">
        <f t="array" ref="O16">_xlfn.IFS(I16="north",H16+5000,I16="south",H16+4000,I16="east",H16+4200,I16="mid west",H16+3800)</f>
        <v>96000</v>
      </c>
    </row>
    <row r="17" spans="1:15" ht="14.25" customHeight="1" x14ac:dyDescent="0.25">
      <c r="A17" s="6">
        <v>150814</v>
      </c>
      <c r="B17" s="7" t="s">
        <v>36</v>
      </c>
      <c r="C17" s="7" t="s">
        <v>37</v>
      </c>
      <c r="D17" s="8">
        <v>26246</v>
      </c>
      <c r="E17" s="9" t="s">
        <v>17</v>
      </c>
      <c r="F17" s="7" t="s">
        <v>18</v>
      </c>
      <c r="G17" s="7" t="s">
        <v>38</v>
      </c>
      <c r="H17" s="10">
        <v>50000</v>
      </c>
      <c r="I17" s="7" t="s">
        <v>39</v>
      </c>
      <c r="J17" s="11" t="str">
        <f t="shared" si="0"/>
        <v>Not Eligible</v>
      </c>
      <c r="K17" s="11" t="str">
        <f t="shared" si="1"/>
        <v>Not Eligible</v>
      </c>
      <c r="L17" s="11" t="str">
        <f t="shared" si="2"/>
        <v xml:space="preserve"> retired</v>
      </c>
      <c r="M17" s="11" t="str">
        <f t="shared" si="3"/>
        <v>not eligible</v>
      </c>
      <c r="N17" s="11">
        <f t="shared" si="4"/>
        <v>51500</v>
      </c>
      <c r="O17" s="11" cm="1">
        <f t="array" ref="O17">_xlfn.IFS(I17="north",H17+5000,I17="south",H17+4000,I17="east",H17+4200,I17="mid west",H17+3800)</f>
        <v>53800</v>
      </c>
    </row>
    <row r="18" spans="1:15" ht="14.25" customHeight="1" x14ac:dyDescent="0.25">
      <c r="A18" s="6">
        <v>150821</v>
      </c>
      <c r="B18" s="7" t="s">
        <v>40</v>
      </c>
      <c r="C18" s="7" t="s">
        <v>41</v>
      </c>
      <c r="D18" s="8">
        <v>29966</v>
      </c>
      <c r="E18" s="9" t="s">
        <v>17</v>
      </c>
      <c r="F18" s="7" t="s">
        <v>27</v>
      </c>
      <c r="G18" s="7" t="s">
        <v>42</v>
      </c>
      <c r="H18" s="10">
        <v>26000</v>
      </c>
      <c r="I18" s="7" t="s">
        <v>39</v>
      </c>
      <c r="J18" s="11" t="str">
        <f t="shared" si="0"/>
        <v>Not Eligible</v>
      </c>
      <c r="K18" s="11">
        <f t="shared" si="1"/>
        <v>35000</v>
      </c>
      <c r="L18" s="11" t="str">
        <f t="shared" si="2"/>
        <v>working</v>
      </c>
      <c r="M18" s="11" t="str">
        <f t="shared" si="3"/>
        <v>not eligible</v>
      </c>
      <c r="N18" s="11">
        <f t="shared" si="4"/>
        <v>27500</v>
      </c>
      <c r="O18" s="11" cm="1">
        <f t="array" ref="O18">_xlfn.IFS(I18="north",H18+5000,I18="south",H18+4000,I18="east",H18+4200,I18="mid west",H18+3800)</f>
        <v>29800</v>
      </c>
    </row>
    <row r="19" spans="1:15" ht="14.25" customHeight="1" x14ac:dyDescent="0.25">
      <c r="A19" s="6">
        <v>150830</v>
      </c>
      <c r="B19" s="7" t="s">
        <v>43</v>
      </c>
      <c r="C19" s="7" t="s">
        <v>44</v>
      </c>
      <c r="D19" s="8">
        <v>29037</v>
      </c>
      <c r="E19" s="9" t="s">
        <v>26</v>
      </c>
      <c r="F19" s="7" t="s">
        <v>18</v>
      </c>
      <c r="G19" s="7" t="s">
        <v>45</v>
      </c>
      <c r="H19" s="10">
        <v>52000</v>
      </c>
      <c r="I19" s="7" t="s">
        <v>46</v>
      </c>
      <c r="J19" s="11" t="str">
        <f t="shared" si="0"/>
        <v>Not Eligible</v>
      </c>
      <c r="K19" s="11" t="str">
        <f t="shared" si="1"/>
        <v>Not Eligible</v>
      </c>
      <c r="L19" s="11" t="str">
        <f t="shared" si="2"/>
        <v xml:space="preserve"> retired</v>
      </c>
      <c r="M19" s="11" t="str">
        <f t="shared" si="3"/>
        <v>not eligible</v>
      </c>
      <c r="N19" s="11">
        <f t="shared" si="4"/>
        <v>53500</v>
      </c>
      <c r="O19" s="11" cm="1">
        <f t="array" ref="O19">_xlfn.IFS(I19="north",H19+5000,I19="south",H19+4000,I19="east",H19+4200,I19="mid west",H19+3800)</f>
        <v>56200</v>
      </c>
    </row>
    <row r="20" spans="1:15" ht="14.25" customHeight="1" x14ac:dyDescent="0.25">
      <c r="A20" s="6">
        <v>150834</v>
      </c>
      <c r="B20" s="7" t="s">
        <v>47</v>
      </c>
      <c r="C20" s="7" t="s">
        <v>48</v>
      </c>
      <c r="D20" s="8">
        <v>31199</v>
      </c>
      <c r="E20" s="9" t="s">
        <v>26</v>
      </c>
      <c r="F20" s="7" t="s">
        <v>18</v>
      </c>
      <c r="G20" s="7" t="s">
        <v>49</v>
      </c>
      <c r="H20" s="10">
        <v>48000</v>
      </c>
      <c r="I20" s="7" t="s">
        <v>20</v>
      </c>
      <c r="J20" s="11" t="str">
        <f t="shared" si="0"/>
        <v>Eligible for Gift</v>
      </c>
      <c r="K20" s="11" t="str">
        <f t="shared" si="1"/>
        <v>Not Eligible</v>
      </c>
      <c r="L20" s="11" t="str">
        <f t="shared" si="2"/>
        <v>working</v>
      </c>
      <c r="M20" s="11" t="str">
        <f t="shared" si="3"/>
        <v>not eligible</v>
      </c>
      <c r="N20" s="11">
        <f t="shared" si="4"/>
        <v>49500</v>
      </c>
      <c r="O20" s="11" cm="1">
        <f t="array" ref="O20">_xlfn.IFS(I20="north",H20+5000,I20="south",H20+4000,I20="east",H20+4200,I20="mid west",H20+3800)</f>
        <v>53000</v>
      </c>
    </row>
    <row r="21" spans="1:15" ht="14.25" customHeight="1" x14ac:dyDescent="0.25">
      <c r="A21" s="6">
        <v>150840</v>
      </c>
      <c r="B21" s="7" t="s">
        <v>50</v>
      </c>
      <c r="C21" s="7" t="s">
        <v>51</v>
      </c>
      <c r="D21" s="8">
        <v>23136</v>
      </c>
      <c r="E21" s="9" t="s">
        <v>26</v>
      </c>
      <c r="F21" s="7" t="s">
        <v>18</v>
      </c>
      <c r="G21" s="7" t="s">
        <v>38</v>
      </c>
      <c r="H21" s="10">
        <v>20000</v>
      </c>
      <c r="I21" s="7" t="s">
        <v>31</v>
      </c>
      <c r="J21" s="11" t="str">
        <f t="shared" si="0"/>
        <v>Eligible for Gift</v>
      </c>
      <c r="K21" s="11" t="str">
        <f t="shared" si="1"/>
        <v>Not Eligible</v>
      </c>
      <c r="L21" s="11" t="str">
        <f t="shared" si="2"/>
        <v xml:space="preserve"> retired</v>
      </c>
      <c r="M21" s="11" t="str">
        <f t="shared" si="3"/>
        <v>not eligible</v>
      </c>
      <c r="N21" s="11">
        <f t="shared" si="4"/>
        <v>21500</v>
      </c>
      <c r="O21" s="11" cm="1">
        <f t="array" ref="O21">_xlfn.IFS(I21="north",H21+5000,I21="south",H21+4000,I21="east",H21+4200,I21="mid west",H21+3800)</f>
        <v>24000</v>
      </c>
    </row>
    <row r="22" spans="1:15" ht="14.25" customHeight="1" x14ac:dyDescent="0.25">
      <c r="A22" s="6">
        <v>150850</v>
      </c>
      <c r="B22" s="7" t="s">
        <v>52</v>
      </c>
      <c r="C22" s="7" t="s">
        <v>53</v>
      </c>
      <c r="D22" s="8">
        <v>32027</v>
      </c>
      <c r="E22" s="9" t="s">
        <v>17</v>
      </c>
      <c r="F22" s="7" t="s">
        <v>18</v>
      </c>
      <c r="G22" s="7" t="s">
        <v>42</v>
      </c>
      <c r="H22" s="10">
        <v>47000</v>
      </c>
      <c r="I22" s="7" t="s">
        <v>46</v>
      </c>
      <c r="J22" s="11" t="str">
        <f t="shared" si="0"/>
        <v>Not Eligible</v>
      </c>
      <c r="K22" s="11" t="str">
        <f t="shared" si="1"/>
        <v>Not Eligible</v>
      </c>
      <c r="L22" s="11" t="str">
        <f t="shared" si="2"/>
        <v>working</v>
      </c>
      <c r="M22" s="11" t="str">
        <f t="shared" si="3"/>
        <v>not eligible</v>
      </c>
      <c r="N22" s="11">
        <f t="shared" si="4"/>
        <v>48500</v>
      </c>
      <c r="O22" s="11" cm="1">
        <f t="array" ref="O22">_xlfn.IFS(I22="north",H22+5000,I22="south",H22+4000,I22="east",H22+4200,I22="mid west",H22+3800)</f>
        <v>51200</v>
      </c>
    </row>
    <row r="23" spans="1:15" ht="14.25" customHeight="1" x14ac:dyDescent="0.25">
      <c r="A23" s="6">
        <v>150851</v>
      </c>
      <c r="B23" s="7" t="s">
        <v>54</v>
      </c>
      <c r="C23" s="7" t="s">
        <v>55</v>
      </c>
      <c r="D23" s="8">
        <v>29368</v>
      </c>
      <c r="E23" s="9" t="s">
        <v>17</v>
      </c>
      <c r="F23" s="7" t="s">
        <v>27</v>
      </c>
      <c r="G23" s="7" t="s">
        <v>38</v>
      </c>
      <c r="H23" s="10">
        <v>75000</v>
      </c>
      <c r="I23" s="7" t="s">
        <v>46</v>
      </c>
      <c r="J23" s="11" t="str">
        <f t="shared" si="0"/>
        <v>Not Eligible</v>
      </c>
      <c r="K23" s="11" t="str">
        <f t="shared" si="1"/>
        <v>Not Eligible</v>
      </c>
      <c r="L23" s="11" t="str">
        <f t="shared" si="2"/>
        <v>working</v>
      </c>
      <c r="M23" s="11" t="str">
        <f t="shared" si="3"/>
        <v>not eligible</v>
      </c>
      <c r="N23" s="11">
        <f t="shared" si="4"/>
        <v>76500</v>
      </c>
      <c r="O23" s="11" cm="1">
        <f t="array" ref="O23">_xlfn.IFS(I23="north",H23+5000,I23="south",H23+4000,I23="east",H23+4200,I23="mid west",H23+3800)</f>
        <v>79200</v>
      </c>
    </row>
    <row r="24" spans="1:15" ht="14.25" customHeight="1" x14ac:dyDescent="0.25">
      <c r="A24" s="6">
        <v>150858</v>
      </c>
      <c r="B24" s="7" t="s">
        <v>56</v>
      </c>
      <c r="C24" s="7" t="s">
        <v>57</v>
      </c>
      <c r="D24" s="8">
        <v>34846</v>
      </c>
      <c r="E24" s="9" t="s">
        <v>17</v>
      </c>
      <c r="F24" s="7" t="s">
        <v>18</v>
      </c>
      <c r="G24" s="7" t="s">
        <v>42</v>
      </c>
      <c r="H24" s="10">
        <v>34000</v>
      </c>
      <c r="I24" s="7" t="s">
        <v>46</v>
      </c>
      <c r="J24" s="11" t="str">
        <f t="shared" si="0"/>
        <v>Not Eligible</v>
      </c>
      <c r="K24" s="11" t="str">
        <f t="shared" si="1"/>
        <v>Not Eligible</v>
      </c>
      <c r="L24" s="11" t="str">
        <f t="shared" si="2"/>
        <v>working</v>
      </c>
      <c r="M24" s="11" t="str">
        <f t="shared" si="3"/>
        <v>not eligible</v>
      </c>
      <c r="N24" s="11">
        <f t="shared" si="4"/>
        <v>35500</v>
      </c>
      <c r="O24" s="11" cm="1">
        <f t="array" ref="O24">_xlfn.IFS(I24="north",H24+5000,I24="south",H24+4000,I24="east",H24+4200,I24="mid west",H24+3800)</f>
        <v>38200</v>
      </c>
    </row>
    <row r="25" spans="1:15" ht="14.25" customHeight="1" x14ac:dyDescent="0.25">
      <c r="A25" s="6">
        <v>150865</v>
      </c>
      <c r="B25" s="7" t="s">
        <v>58</v>
      </c>
      <c r="C25" s="7" t="s">
        <v>59</v>
      </c>
      <c r="D25" s="8">
        <v>31279</v>
      </c>
      <c r="E25" s="9" t="s">
        <v>26</v>
      </c>
      <c r="F25" s="7" t="s">
        <v>18</v>
      </c>
      <c r="G25" s="7" t="s">
        <v>60</v>
      </c>
      <c r="H25" s="10">
        <v>90000</v>
      </c>
      <c r="I25" s="7" t="s">
        <v>31</v>
      </c>
      <c r="J25" s="11" t="str">
        <f t="shared" si="0"/>
        <v>Not Eligible</v>
      </c>
      <c r="K25" s="11" t="str">
        <f t="shared" si="1"/>
        <v>Not Eligible</v>
      </c>
      <c r="L25" s="11" t="str">
        <f t="shared" si="2"/>
        <v>working</v>
      </c>
      <c r="M25" s="11" t="str">
        <f t="shared" si="3"/>
        <v>not eligible</v>
      </c>
      <c r="N25" s="11" t="str">
        <f t="shared" si="4"/>
        <v>No Bonus</v>
      </c>
      <c r="O25" s="11" cm="1">
        <f t="array" ref="O25">_xlfn.IFS(I25="north",H25+5000,I25="south",H25+4000,I25="east",H25+4200,I25="mid west",H25+3800)</f>
        <v>94000</v>
      </c>
    </row>
    <row r="26" spans="1:15" ht="14.25" customHeight="1" x14ac:dyDescent="0.25">
      <c r="A26" s="6">
        <v>150867</v>
      </c>
      <c r="B26" s="7" t="s">
        <v>61</v>
      </c>
      <c r="C26" s="7" t="s">
        <v>62</v>
      </c>
      <c r="D26" s="8">
        <v>29028</v>
      </c>
      <c r="E26" s="9" t="s">
        <v>26</v>
      </c>
      <c r="F26" s="7" t="s">
        <v>27</v>
      </c>
      <c r="G26" s="7" t="s">
        <v>19</v>
      </c>
      <c r="H26" s="10">
        <v>49000</v>
      </c>
      <c r="I26" s="7" t="s">
        <v>31</v>
      </c>
      <c r="J26" s="11" t="str">
        <f t="shared" si="0"/>
        <v>Eligible for Gift</v>
      </c>
      <c r="K26" s="11" t="str">
        <f t="shared" si="1"/>
        <v>Not Eligible</v>
      </c>
      <c r="L26" s="11" t="str">
        <f t="shared" si="2"/>
        <v xml:space="preserve"> retired</v>
      </c>
      <c r="M26" s="11" t="str">
        <f t="shared" si="3"/>
        <v>not eligible</v>
      </c>
      <c r="N26" s="11">
        <f t="shared" si="4"/>
        <v>50500</v>
      </c>
      <c r="O26" s="11" cm="1">
        <f t="array" ref="O26">_xlfn.IFS(I26="north",H26+5000,I26="south",H26+4000,I26="east",H26+4200,I26="mid west",H26+3800)</f>
        <v>53000</v>
      </c>
    </row>
    <row r="27" spans="1:15" ht="14.25" customHeight="1" x14ac:dyDescent="0.25">
      <c r="A27" s="6">
        <v>150874</v>
      </c>
      <c r="B27" s="7" t="s">
        <v>63</v>
      </c>
      <c r="C27" s="7" t="s">
        <v>33</v>
      </c>
      <c r="D27" s="8">
        <v>37890</v>
      </c>
      <c r="E27" s="9" t="s">
        <v>26</v>
      </c>
      <c r="F27" s="7" t="s">
        <v>18</v>
      </c>
      <c r="G27" s="7" t="s">
        <v>23</v>
      </c>
      <c r="H27" s="10">
        <v>27000</v>
      </c>
      <c r="I27" s="7" t="s">
        <v>31</v>
      </c>
      <c r="J27" s="11" t="str">
        <f t="shared" si="0"/>
        <v>Eligible for Gift</v>
      </c>
      <c r="K27" s="11" t="str">
        <f t="shared" si="1"/>
        <v>Not Eligible</v>
      </c>
      <c r="L27" s="11" t="str">
        <f t="shared" si="2"/>
        <v>working</v>
      </c>
      <c r="M27" s="11">
        <f t="shared" si="3"/>
        <v>52000</v>
      </c>
      <c r="N27" s="11">
        <f t="shared" si="4"/>
        <v>28500</v>
      </c>
      <c r="O27" s="11" cm="1">
        <f t="array" ref="O27">_xlfn.IFS(I27="north",H27+5000,I27="south",H27+4000,I27="east",H27+4200,I27="mid west",H27+3800)</f>
        <v>31000</v>
      </c>
    </row>
    <row r="28" spans="1:15" ht="14.25" customHeight="1" x14ac:dyDescent="0.25">
      <c r="A28" s="6">
        <v>150881</v>
      </c>
      <c r="B28" s="7" t="s">
        <v>64</v>
      </c>
      <c r="C28" s="7" t="s">
        <v>65</v>
      </c>
      <c r="D28" s="8">
        <v>30337</v>
      </c>
      <c r="E28" s="9" t="s">
        <v>17</v>
      </c>
      <c r="F28" s="7" t="s">
        <v>27</v>
      </c>
      <c r="G28" s="7" t="s">
        <v>28</v>
      </c>
      <c r="H28" s="10">
        <v>92000</v>
      </c>
      <c r="I28" s="7" t="s">
        <v>31</v>
      </c>
      <c r="J28" s="11" t="str">
        <f t="shared" si="0"/>
        <v>Not Eligible</v>
      </c>
      <c r="K28" s="11" t="str">
        <f t="shared" si="1"/>
        <v>Not Eligible</v>
      </c>
      <c r="L28" s="11" t="str">
        <f t="shared" si="2"/>
        <v>working</v>
      </c>
      <c r="M28" s="11" t="str">
        <f t="shared" si="3"/>
        <v>not eligible</v>
      </c>
      <c r="N28" s="11">
        <f t="shared" si="4"/>
        <v>93500</v>
      </c>
      <c r="O28" s="11" cm="1">
        <f t="array" ref="O28">_xlfn.IFS(I28="north",H28+5000,I28="south",H28+4000,I28="east",H28+4200,I28="mid west",H28+3800)</f>
        <v>96000</v>
      </c>
    </row>
    <row r="29" spans="1:15" ht="14.25" customHeight="1" x14ac:dyDescent="0.25">
      <c r="A29" s="6">
        <v>150888</v>
      </c>
      <c r="B29" s="7" t="s">
        <v>66</v>
      </c>
      <c r="C29" s="7" t="s">
        <v>59</v>
      </c>
      <c r="D29" s="8">
        <v>29221</v>
      </c>
      <c r="E29" s="9" t="s">
        <v>17</v>
      </c>
      <c r="F29" s="7" t="s">
        <v>18</v>
      </c>
      <c r="G29" s="7" t="s">
        <v>67</v>
      </c>
      <c r="H29" s="10">
        <v>43000</v>
      </c>
      <c r="I29" s="7" t="s">
        <v>39</v>
      </c>
      <c r="J29" s="11" t="str">
        <f t="shared" si="0"/>
        <v>Not Eligible</v>
      </c>
      <c r="K29" s="11" t="str">
        <f t="shared" si="1"/>
        <v>Not Eligible</v>
      </c>
      <c r="L29" s="11" t="str">
        <f t="shared" si="2"/>
        <v>working</v>
      </c>
      <c r="M29" s="11" t="str">
        <f t="shared" si="3"/>
        <v>not eligible</v>
      </c>
      <c r="N29" s="11">
        <f t="shared" si="4"/>
        <v>44500</v>
      </c>
      <c r="O29" s="11" cm="1">
        <f t="array" ref="O29">_xlfn.IFS(I29="north",H29+5000,I29="south",H29+4000,I29="east",H29+4200,I29="mid west",H29+3800)</f>
        <v>46800</v>
      </c>
    </row>
    <row r="30" spans="1:15" ht="14.25" customHeight="1" x14ac:dyDescent="0.25">
      <c r="A30" s="6">
        <v>150894</v>
      </c>
      <c r="B30" s="7" t="s">
        <v>68</v>
      </c>
      <c r="C30" s="7" t="s">
        <v>69</v>
      </c>
      <c r="D30" s="8">
        <v>37124</v>
      </c>
      <c r="E30" s="9" t="s">
        <v>17</v>
      </c>
      <c r="F30" s="7" t="s">
        <v>18</v>
      </c>
      <c r="G30" s="7" t="s">
        <v>38</v>
      </c>
      <c r="H30" s="10">
        <v>67000</v>
      </c>
      <c r="I30" s="7" t="s">
        <v>31</v>
      </c>
      <c r="J30" s="11" t="str">
        <f t="shared" si="0"/>
        <v>Not Eligible</v>
      </c>
      <c r="K30" s="11" t="str">
        <f t="shared" si="1"/>
        <v>Not Eligible</v>
      </c>
      <c r="L30" s="11" t="str">
        <f t="shared" si="2"/>
        <v>working</v>
      </c>
      <c r="M30" s="11" t="str">
        <f t="shared" si="3"/>
        <v>not eligible</v>
      </c>
      <c r="N30" s="11">
        <f t="shared" si="4"/>
        <v>68500</v>
      </c>
      <c r="O30" s="11" cm="1">
        <f t="array" ref="O30">_xlfn.IFS(I30="north",H30+5000,I30="south",H30+4000,I30="east",H30+4200,I30="mid west",H30+3800)</f>
        <v>71000</v>
      </c>
    </row>
    <row r="31" spans="1:15" ht="14.25" customHeight="1" x14ac:dyDescent="0.25">
      <c r="A31" s="6">
        <v>150899</v>
      </c>
      <c r="B31" s="7" t="s">
        <v>70</v>
      </c>
      <c r="C31" s="7" t="s">
        <v>71</v>
      </c>
      <c r="D31" s="8">
        <v>37400</v>
      </c>
      <c r="E31" s="9" t="s">
        <v>17</v>
      </c>
      <c r="F31" s="7" t="s">
        <v>18</v>
      </c>
      <c r="G31" s="7" t="s">
        <v>42</v>
      </c>
      <c r="H31" s="10">
        <v>50000</v>
      </c>
      <c r="I31" s="7" t="s">
        <v>31</v>
      </c>
      <c r="J31" s="11" t="str">
        <f t="shared" si="0"/>
        <v>Not Eligible</v>
      </c>
      <c r="K31" s="11" t="str">
        <f t="shared" si="1"/>
        <v>Not Eligible</v>
      </c>
      <c r="L31" s="11" t="str">
        <f t="shared" si="2"/>
        <v>working</v>
      </c>
      <c r="M31" s="11" t="str">
        <f t="shared" si="3"/>
        <v>not eligible</v>
      </c>
      <c r="N31" s="11">
        <f t="shared" si="4"/>
        <v>51500</v>
      </c>
      <c r="O31" s="11" cm="1">
        <f t="array" ref="O31">_xlfn.IFS(I31="north",H31+5000,I31="south",H31+4000,I31="east",H31+4200,I31="mid west",H31+3800)</f>
        <v>54000</v>
      </c>
    </row>
    <row r="32" spans="1:15" ht="14.25" customHeight="1" x14ac:dyDescent="0.25">
      <c r="A32" s="6">
        <v>150901</v>
      </c>
      <c r="B32" s="7" t="s">
        <v>72</v>
      </c>
      <c r="C32" s="7" t="s">
        <v>73</v>
      </c>
      <c r="D32" s="8">
        <v>32946</v>
      </c>
      <c r="E32" s="9" t="s">
        <v>26</v>
      </c>
      <c r="F32" s="7" t="s">
        <v>18</v>
      </c>
      <c r="G32" s="7" t="s">
        <v>45</v>
      </c>
      <c r="H32" s="10">
        <v>53000</v>
      </c>
      <c r="I32" s="7" t="s">
        <v>46</v>
      </c>
      <c r="J32" s="11" t="str">
        <f t="shared" si="0"/>
        <v>Not Eligible</v>
      </c>
      <c r="K32" s="11" t="str">
        <f t="shared" si="1"/>
        <v>Not Eligible</v>
      </c>
      <c r="L32" s="11" t="str">
        <f t="shared" si="2"/>
        <v>working</v>
      </c>
      <c r="M32" s="11" t="str">
        <f t="shared" si="3"/>
        <v>not eligible</v>
      </c>
      <c r="N32" s="11">
        <f t="shared" si="4"/>
        <v>54500</v>
      </c>
      <c r="O32" s="11" cm="1">
        <f t="array" ref="O32">_xlfn.IFS(I32="north",H32+5000,I32="south",H32+4000,I32="east",H32+4200,I32="mid west",H32+3800)</f>
        <v>57200</v>
      </c>
    </row>
    <row r="33" spans="1:15" ht="14.25" customHeight="1" x14ac:dyDescent="0.25">
      <c r="A33" s="6">
        <v>150905</v>
      </c>
      <c r="B33" s="7" t="s">
        <v>74</v>
      </c>
      <c r="C33" s="7" t="s">
        <v>75</v>
      </c>
      <c r="D33" s="8">
        <v>30819</v>
      </c>
      <c r="E33" s="9" t="s">
        <v>26</v>
      </c>
      <c r="F33" s="7" t="s">
        <v>27</v>
      </c>
      <c r="G33" s="7" t="s">
        <v>49</v>
      </c>
      <c r="H33" s="10">
        <v>62000</v>
      </c>
      <c r="I33" s="7" t="s">
        <v>46</v>
      </c>
      <c r="J33" s="11" t="str">
        <f t="shared" si="0"/>
        <v>Not Eligible</v>
      </c>
      <c r="K33" s="11" t="str">
        <f t="shared" si="1"/>
        <v>Not Eligible</v>
      </c>
      <c r="L33" s="11" t="str">
        <f t="shared" si="2"/>
        <v>working</v>
      </c>
      <c r="M33" s="11" t="str">
        <f t="shared" si="3"/>
        <v>not eligible</v>
      </c>
      <c r="N33" s="11">
        <f t="shared" si="4"/>
        <v>63500</v>
      </c>
      <c r="O33" s="11" cm="1">
        <f t="array" ref="O33">_xlfn.IFS(I33="north",H33+5000,I33="south",H33+4000,I33="east",H33+4200,I33="mid west",H33+3800)</f>
        <v>66200</v>
      </c>
    </row>
    <row r="34" spans="1:15" ht="14.25" customHeight="1" x14ac:dyDescent="0.25">
      <c r="A34" s="6">
        <v>150912</v>
      </c>
      <c r="B34" s="7" t="s">
        <v>76</v>
      </c>
      <c r="C34" s="7" t="s">
        <v>77</v>
      </c>
      <c r="D34" s="8">
        <v>37629</v>
      </c>
      <c r="E34" s="9" t="s">
        <v>26</v>
      </c>
      <c r="F34" s="7" t="s">
        <v>18</v>
      </c>
      <c r="G34" s="7" t="s">
        <v>78</v>
      </c>
      <c r="H34" s="10">
        <v>81000</v>
      </c>
      <c r="I34" s="7" t="s">
        <v>31</v>
      </c>
      <c r="J34" s="11" t="str">
        <f t="shared" si="0"/>
        <v>Not Eligible</v>
      </c>
      <c r="K34" s="11" t="str">
        <f t="shared" si="1"/>
        <v>Not Eligible</v>
      </c>
      <c r="L34" s="11" t="str">
        <f t="shared" si="2"/>
        <v>working</v>
      </c>
      <c r="M34" s="11" t="str">
        <f t="shared" si="3"/>
        <v>not eligible</v>
      </c>
      <c r="N34" s="11">
        <f t="shared" si="4"/>
        <v>82500</v>
      </c>
      <c r="O34" s="11" cm="1">
        <f t="array" ref="O34">_xlfn.IFS(I34="north",H34+5000,I34="south",H34+4000,I34="east",H34+4200,I34="mid west",H34+3800)</f>
        <v>85000</v>
      </c>
    </row>
    <row r="35" spans="1:15" ht="14.25" customHeight="1" x14ac:dyDescent="0.25">
      <c r="A35" s="6">
        <v>150921</v>
      </c>
      <c r="B35" s="7" t="s">
        <v>79</v>
      </c>
      <c r="C35" s="7" t="s">
        <v>80</v>
      </c>
      <c r="D35" s="8">
        <v>38092</v>
      </c>
      <c r="E35" s="9" t="s">
        <v>17</v>
      </c>
      <c r="F35" s="7" t="s">
        <v>18</v>
      </c>
      <c r="G35" s="7" t="s">
        <v>19</v>
      </c>
      <c r="H35" s="10">
        <v>19000</v>
      </c>
      <c r="I35" s="7" t="s">
        <v>39</v>
      </c>
      <c r="J35" s="11" t="str">
        <f t="shared" si="0"/>
        <v>Not Eligible</v>
      </c>
      <c r="K35" s="11" t="str">
        <f t="shared" si="1"/>
        <v>Not Eligible</v>
      </c>
      <c r="L35" s="11" t="str">
        <f t="shared" si="2"/>
        <v>working</v>
      </c>
      <c r="M35" s="11" t="str">
        <f t="shared" si="3"/>
        <v>not eligible</v>
      </c>
      <c r="N35" s="11">
        <f t="shared" si="4"/>
        <v>20500</v>
      </c>
      <c r="O35" s="11" cm="1">
        <f t="array" ref="O35">_xlfn.IFS(I35="north",H35+5000,I35="south",H35+4000,I35="east",H35+4200,I35="mid west",H35+3800)</f>
        <v>22800</v>
      </c>
    </row>
    <row r="36" spans="1:15" ht="14.25" customHeight="1" x14ac:dyDescent="0.25">
      <c r="A36" s="6">
        <v>150929</v>
      </c>
      <c r="B36" s="7" t="s">
        <v>81</v>
      </c>
      <c r="C36" s="7" t="s">
        <v>82</v>
      </c>
      <c r="D36" s="8">
        <v>26739</v>
      </c>
      <c r="E36" s="9" t="s">
        <v>17</v>
      </c>
      <c r="F36" s="7" t="s">
        <v>18</v>
      </c>
      <c r="G36" s="7" t="s">
        <v>23</v>
      </c>
      <c r="H36" s="10">
        <v>58000</v>
      </c>
      <c r="I36" s="7" t="s">
        <v>31</v>
      </c>
      <c r="J36" s="11" t="str">
        <f t="shared" si="0"/>
        <v>Not Eligible</v>
      </c>
      <c r="K36" s="11" t="str">
        <f t="shared" si="1"/>
        <v>Not Eligible</v>
      </c>
      <c r="L36" s="11" t="str">
        <f t="shared" si="2"/>
        <v xml:space="preserve"> retired</v>
      </c>
      <c r="M36" s="11" t="str">
        <f t="shared" si="3"/>
        <v>not eligible</v>
      </c>
      <c r="N36" s="11">
        <f t="shared" si="4"/>
        <v>59500</v>
      </c>
      <c r="O36" s="11" cm="1">
        <f t="array" ref="O36">_xlfn.IFS(I36="north",H36+5000,I36="south",H36+4000,I36="east",H36+4200,I36="mid west",H36+3800)</f>
        <v>62000</v>
      </c>
    </row>
    <row r="37" spans="1:15" ht="14.25" customHeight="1" x14ac:dyDescent="0.25">
      <c r="A37" s="6">
        <v>150930</v>
      </c>
      <c r="B37" s="7" t="s">
        <v>50</v>
      </c>
      <c r="C37" s="7" t="s">
        <v>83</v>
      </c>
      <c r="D37" s="8">
        <v>37027</v>
      </c>
      <c r="E37" s="9" t="s">
        <v>17</v>
      </c>
      <c r="F37" s="7" t="s">
        <v>18</v>
      </c>
      <c r="G37" s="7" t="s">
        <v>28</v>
      </c>
      <c r="H37" s="10">
        <v>82000</v>
      </c>
      <c r="I37" s="7" t="s">
        <v>31</v>
      </c>
      <c r="J37" s="11" t="str">
        <f t="shared" si="0"/>
        <v>Not Eligible</v>
      </c>
      <c r="K37" s="11" t="str">
        <f t="shared" si="1"/>
        <v>Not Eligible</v>
      </c>
      <c r="L37" s="11" t="str">
        <f t="shared" si="2"/>
        <v>working</v>
      </c>
      <c r="M37" s="11" t="str">
        <f t="shared" si="3"/>
        <v>not eligible</v>
      </c>
      <c r="N37" s="11">
        <f t="shared" si="4"/>
        <v>83500</v>
      </c>
      <c r="O37" s="11" cm="1">
        <f t="array" ref="O37">_xlfn.IFS(I37="north",H37+5000,I37="south",H37+4000,I37="east",H37+4200,I37="mid west",H37+3800)</f>
        <v>86000</v>
      </c>
    </row>
    <row r="38" spans="1:15" ht="14.25" customHeight="1" x14ac:dyDescent="0.25">
      <c r="A38" s="6">
        <v>150937</v>
      </c>
      <c r="B38" s="7" t="s">
        <v>52</v>
      </c>
      <c r="C38" s="7" t="s">
        <v>84</v>
      </c>
      <c r="D38" s="8">
        <v>24700</v>
      </c>
      <c r="E38" s="9" t="s">
        <v>17</v>
      </c>
      <c r="F38" s="7" t="s">
        <v>18</v>
      </c>
      <c r="G38" s="7" t="s">
        <v>67</v>
      </c>
      <c r="H38" s="10">
        <v>37000</v>
      </c>
      <c r="I38" s="7" t="s">
        <v>20</v>
      </c>
      <c r="J38" s="11" t="str">
        <f t="shared" si="0"/>
        <v>Not Eligible</v>
      </c>
      <c r="K38" s="11" t="str">
        <f t="shared" si="1"/>
        <v>Not Eligible</v>
      </c>
      <c r="L38" s="11" t="str">
        <f t="shared" si="2"/>
        <v xml:space="preserve"> retired</v>
      </c>
      <c r="M38" s="11" t="str">
        <f t="shared" si="3"/>
        <v>not eligible</v>
      </c>
      <c r="N38" s="11">
        <f t="shared" si="4"/>
        <v>38500</v>
      </c>
      <c r="O38" s="11" cm="1">
        <f t="array" ref="O38">_xlfn.IFS(I38="north",H38+5000,I38="south",H38+4000,I38="east",H38+4200,I38="mid west",H38+3800)</f>
        <v>42000</v>
      </c>
    </row>
    <row r="39" spans="1:15" ht="14.25" customHeight="1" x14ac:dyDescent="0.25">
      <c r="A39" s="6">
        <v>150940</v>
      </c>
      <c r="B39" s="7" t="s">
        <v>85</v>
      </c>
      <c r="C39" s="7" t="s">
        <v>86</v>
      </c>
      <c r="D39" s="8">
        <v>26906</v>
      </c>
      <c r="E39" s="9" t="s">
        <v>17</v>
      </c>
      <c r="F39" s="7" t="s">
        <v>27</v>
      </c>
      <c r="G39" s="7" t="s">
        <v>38</v>
      </c>
      <c r="H39" s="10">
        <v>87000</v>
      </c>
      <c r="I39" s="7" t="s">
        <v>46</v>
      </c>
      <c r="J39" s="11" t="str">
        <f t="shared" si="0"/>
        <v>Not Eligible</v>
      </c>
      <c r="K39" s="11" t="str">
        <f t="shared" si="1"/>
        <v>Not Eligible</v>
      </c>
      <c r="L39" s="11" t="str">
        <f t="shared" si="2"/>
        <v xml:space="preserve"> retired</v>
      </c>
      <c r="M39" s="11" t="str">
        <f t="shared" si="3"/>
        <v>not eligible</v>
      </c>
      <c r="N39" s="11">
        <f t="shared" si="4"/>
        <v>88500</v>
      </c>
      <c r="O39" s="11" cm="1">
        <f t="array" ref="O39">_xlfn.IFS(I39="north",H39+5000,I39="south",H39+4000,I39="east",H39+4200,I39="mid west",H39+3800)</f>
        <v>91200</v>
      </c>
    </row>
    <row r="40" spans="1:15" ht="14.25" customHeight="1" x14ac:dyDescent="0.25">
      <c r="A40" s="6">
        <v>150947</v>
      </c>
      <c r="B40" s="7" t="s">
        <v>87</v>
      </c>
      <c r="C40" s="7" t="s">
        <v>88</v>
      </c>
      <c r="D40" s="8">
        <v>33449</v>
      </c>
      <c r="E40" s="9" t="s">
        <v>26</v>
      </c>
      <c r="F40" s="7" t="s">
        <v>18</v>
      </c>
      <c r="G40" s="7" t="s">
        <v>42</v>
      </c>
      <c r="H40" s="10">
        <v>85000</v>
      </c>
      <c r="I40" s="7" t="s">
        <v>46</v>
      </c>
      <c r="J40" s="11" t="str">
        <f t="shared" si="0"/>
        <v>Not Eligible</v>
      </c>
      <c r="K40" s="11" t="str">
        <f t="shared" si="1"/>
        <v>Not Eligible</v>
      </c>
      <c r="L40" s="11" t="str">
        <f t="shared" si="2"/>
        <v>working</v>
      </c>
      <c r="M40" s="11" t="str">
        <f t="shared" si="3"/>
        <v>not eligible</v>
      </c>
      <c r="N40" s="11">
        <f t="shared" si="4"/>
        <v>86500</v>
      </c>
      <c r="O40" s="11" cm="1">
        <f t="array" ref="O40">_xlfn.IFS(I40="north",H40+5000,I40="south",H40+4000,I40="east",H40+4200,I40="mid west",H40+3800)</f>
        <v>89200</v>
      </c>
    </row>
    <row r="41" spans="1:15" ht="14.25" customHeight="1" x14ac:dyDescent="0.25">
      <c r="A41" s="6">
        <v>150954</v>
      </c>
      <c r="B41" s="7" t="s">
        <v>89</v>
      </c>
      <c r="C41" s="7" t="s">
        <v>33</v>
      </c>
      <c r="D41" s="8">
        <v>35495</v>
      </c>
      <c r="E41" s="9" t="s">
        <v>26</v>
      </c>
      <c r="F41" s="7" t="s">
        <v>18</v>
      </c>
      <c r="G41" s="7" t="s">
        <v>45</v>
      </c>
      <c r="H41" s="10">
        <v>57000</v>
      </c>
      <c r="I41" s="7" t="s">
        <v>31</v>
      </c>
      <c r="J41" s="11" t="str">
        <f t="shared" si="0"/>
        <v>Not Eligible</v>
      </c>
      <c r="K41" s="11" t="str">
        <f t="shared" si="1"/>
        <v>Not Eligible</v>
      </c>
      <c r="L41" s="11" t="str">
        <f t="shared" si="2"/>
        <v>working</v>
      </c>
      <c r="M41" s="11" t="str">
        <f t="shared" si="3"/>
        <v>not eligible</v>
      </c>
      <c r="N41" s="11">
        <f t="shared" si="4"/>
        <v>58500</v>
      </c>
      <c r="O41" s="11" cm="1">
        <f t="array" ref="O41">_xlfn.IFS(I41="north",H41+5000,I41="south",H41+4000,I41="east",H41+4200,I41="mid west",H41+3800)</f>
        <v>61000</v>
      </c>
    </row>
    <row r="42" spans="1:15" ht="14.25" customHeight="1" x14ac:dyDescent="0.25">
      <c r="A42" s="6">
        <v>150962</v>
      </c>
      <c r="B42" s="7" t="s">
        <v>90</v>
      </c>
      <c r="C42" s="7" t="s">
        <v>33</v>
      </c>
      <c r="D42" s="8">
        <v>37773</v>
      </c>
      <c r="E42" s="9" t="s">
        <v>26</v>
      </c>
      <c r="F42" s="7" t="s">
        <v>18</v>
      </c>
      <c r="G42" s="7" t="s">
        <v>35</v>
      </c>
      <c r="H42" s="10">
        <v>87000</v>
      </c>
      <c r="I42" s="7" t="s">
        <v>31</v>
      </c>
      <c r="J42" s="11" t="str">
        <f t="shared" si="0"/>
        <v>Not Eligible</v>
      </c>
      <c r="K42" s="11" t="str">
        <f t="shared" si="1"/>
        <v>Not Eligible</v>
      </c>
      <c r="L42" s="11" t="str">
        <f t="shared" si="2"/>
        <v>working</v>
      </c>
      <c r="M42" s="11" t="str">
        <f t="shared" si="3"/>
        <v>not eligible</v>
      </c>
      <c r="N42" s="11" t="str">
        <f t="shared" si="4"/>
        <v>No Bonus</v>
      </c>
      <c r="O42" s="11" cm="1">
        <f t="array" ref="O42">_xlfn.IFS(I42="north",H42+5000,I42="south",H42+4000,I42="east",H42+4200,I42="mid west",H42+3800)</f>
        <v>91000</v>
      </c>
    </row>
    <row r="43" spans="1:15" ht="14.25" customHeight="1" x14ac:dyDescent="0.25">
      <c r="A43" s="6">
        <v>150968</v>
      </c>
      <c r="B43" s="7" t="s">
        <v>91</v>
      </c>
      <c r="C43" s="7" t="s">
        <v>92</v>
      </c>
      <c r="D43" s="8">
        <v>37208</v>
      </c>
      <c r="E43" s="9" t="s">
        <v>17</v>
      </c>
      <c r="F43" s="7" t="s">
        <v>18</v>
      </c>
      <c r="G43" s="7" t="s">
        <v>78</v>
      </c>
      <c r="H43" s="10">
        <v>65000</v>
      </c>
      <c r="I43" s="7" t="s">
        <v>46</v>
      </c>
      <c r="J43" s="11" t="str">
        <f t="shared" si="0"/>
        <v>Not Eligible</v>
      </c>
      <c r="K43" s="11" t="str">
        <f t="shared" si="1"/>
        <v>Not Eligible</v>
      </c>
      <c r="L43" s="11" t="str">
        <f t="shared" si="2"/>
        <v>working</v>
      </c>
      <c r="M43" s="11" t="str">
        <f t="shared" si="3"/>
        <v>not eligible</v>
      </c>
      <c r="N43" s="11">
        <f t="shared" si="4"/>
        <v>66500</v>
      </c>
      <c r="O43" s="11" cm="1">
        <f t="array" ref="O43">_xlfn.IFS(I43="north",H43+5000,I43="south",H43+4000,I43="east",H43+4200,I43="mid west",H43+3800)</f>
        <v>69200</v>
      </c>
    </row>
    <row r="44" spans="1:15" ht="14.25" customHeight="1" x14ac:dyDescent="0.25">
      <c r="A44" s="6">
        <v>150975</v>
      </c>
      <c r="B44" s="7" t="s">
        <v>93</v>
      </c>
      <c r="C44" s="7" t="s">
        <v>94</v>
      </c>
      <c r="D44" s="8">
        <v>31478</v>
      </c>
      <c r="E44" s="9" t="s">
        <v>17</v>
      </c>
      <c r="F44" s="7" t="s">
        <v>18</v>
      </c>
      <c r="G44" s="7" t="s">
        <v>19</v>
      </c>
      <c r="H44" s="10">
        <v>83000</v>
      </c>
      <c r="I44" s="7" t="s">
        <v>20</v>
      </c>
      <c r="J44" s="11" t="str">
        <f t="shared" si="0"/>
        <v>Not Eligible</v>
      </c>
      <c r="K44" s="11" t="str">
        <f t="shared" si="1"/>
        <v>Not Eligible</v>
      </c>
      <c r="L44" s="11" t="str">
        <f t="shared" si="2"/>
        <v>working</v>
      </c>
      <c r="M44" s="11" t="str">
        <f t="shared" si="3"/>
        <v>not eligible</v>
      </c>
      <c r="N44" s="11">
        <f t="shared" si="4"/>
        <v>84500</v>
      </c>
      <c r="O44" s="11" cm="1">
        <f t="array" ref="O44">_xlfn.IFS(I44="north",H44+5000,I44="south",H44+4000,I44="east",H44+4200,I44="mid west",H44+3800)</f>
        <v>88000</v>
      </c>
    </row>
    <row r="45" spans="1:15" ht="14.25" customHeight="1" x14ac:dyDescent="0.25">
      <c r="A45" s="6">
        <v>150982</v>
      </c>
      <c r="B45" s="7" t="s">
        <v>95</v>
      </c>
      <c r="C45" s="7" t="s">
        <v>96</v>
      </c>
      <c r="D45" s="8">
        <v>35574</v>
      </c>
      <c r="E45" s="9" t="s">
        <v>17</v>
      </c>
      <c r="F45" s="7" t="s">
        <v>18</v>
      </c>
      <c r="G45" s="7" t="s">
        <v>23</v>
      </c>
      <c r="H45" s="10">
        <v>47000</v>
      </c>
      <c r="I45" s="7" t="s">
        <v>20</v>
      </c>
      <c r="J45" s="11" t="str">
        <f t="shared" si="0"/>
        <v>Not Eligible</v>
      </c>
      <c r="K45" s="11" t="str">
        <f t="shared" si="1"/>
        <v>Not Eligible</v>
      </c>
      <c r="L45" s="11" t="str">
        <f t="shared" si="2"/>
        <v>working</v>
      </c>
      <c r="M45" s="11" t="str">
        <f t="shared" si="3"/>
        <v>not eligible</v>
      </c>
      <c r="N45" s="11">
        <f t="shared" si="4"/>
        <v>48500</v>
      </c>
      <c r="O45" s="11" cm="1">
        <f t="array" ref="O45">_xlfn.IFS(I45="north",H45+5000,I45="south",H45+4000,I45="east",H45+4200,I45="mid west",H45+3800)</f>
        <v>52000</v>
      </c>
    </row>
    <row r="46" spans="1:15" ht="14.25" customHeight="1" x14ac:dyDescent="0.25">
      <c r="A46" s="6">
        <v>150989</v>
      </c>
      <c r="B46" s="7" t="s">
        <v>97</v>
      </c>
      <c r="C46" s="7" t="s">
        <v>98</v>
      </c>
      <c r="D46" s="8">
        <v>33113</v>
      </c>
      <c r="E46" s="9" t="s">
        <v>17</v>
      </c>
      <c r="F46" s="7" t="s">
        <v>18</v>
      </c>
      <c r="G46" s="7" t="s">
        <v>28</v>
      </c>
      <c r="H46" s="10">
        <v>45000</v>
      </c>
      <c r="I46" s="7" t="s">
        <v>31</v>
      </c>
      <c r="J46" s="11" t="str">
        <f t="shared" si="0"/>
        <v>Not Eligible</v>
      </c>
      <c r="K46" s="11" t="str">
        <f t="shared" si="1"/>
        <v>Not Eligible</v>
      </c>
      <c r="L46" s="11" t="str">
        <f t="shared" si="2"/>
        <v>working</v>
      </c>
      <c r="M46" s="11" t="str">
        <f t="shared" si="3"/>
        <v>not eligible</v>
      </c>
      <c r="N46" s="11">
        <f t="shared" si="4"/>
        <v>46500</v>
      </c>
      <c r="O46" s="11" cm="1">
        <f t="array" ref="O46">_xlfn.IFS(I46="north",H46+5000,I46="south",H46+4000,I46="east",H46+4200,I46="mid west",H46+3800)</f>
        <v>49000</v>
      </c>
    </row>
    <row r="47" spans="1:15" ht="14.25" customHeight="1" x14ac:dyDescent="0.25">
      <c r="A47" s="6">
        <v>150990</v>
      </c>
      <c r="B47" s="7" t="s">
        <v>99</v>
      </c>
      <c r="C47" s="7" t="s">
        <v>98</v>
      </c>
      <c r="D47" s="8">
        <v>36400</v>
      </c>
      <c r="E47" s="9" t="s">
        <v>17</v>
      </c>
      <c r="F47" s="7" t="s">
        <v>18</v>
      </c>
      <c r="G47" s="7" t="s">
        <v>67</v>
      </c>
      <c r="H47" s="10">
        <v>77000</v>
      </c>
      <c r="I47" s="7" t="s">
        <v>39</v>
      </c>
      <c r="J47" s="11" t="str">
        <f t="shared" si="0"/>
        <v>Not Eligible</v>
      </c>
      <c r="K47" s="11" t="str">
        <f t="shared" si="1"/>
        <v>Not Eligible</v>
      </c>
      <c r="L47" s="11" t="str">
        <f t="shared" si="2"/>
        <v>working</v>
      </c>
      <c r="M47" s="11" t="str">
        <f t="shared" si="3"/>
        <v>not eligible</v>
      </c>
      <c r="N47" s="11">
        <f t="shared" si="4"/>
        <v>78500</v>
      </c>
      <c r="O47" s="11" cm="1">
        <f t="array" ref="O47">_xlfn.IFS(I47="north",H47+5000,I47="south",H47+4000,I47="east",H47+4200,I47="mid west",H47+3800)</f>
        <v>80800</v>
      </c>
    </row>
    <row r="48" spans="1:15" ht="14.25" customHeight="1" x14ac:dyDescent="0.25">
      <c r="A48" s="6">
        <v>150995</v>
      </c>
      <c r="B48" s="7" t="s">
        <v>100</v>
      </c>
      <c r="C48" s="7" t="s">
        <v>101</v>
      </c>
      <c r="D48" s="8">
        <v>35330</v>
      </c>
      <c r="E48" s="9" t="s">
        <v>17</v>
      </c>
      <c r="F48" s="7" t="s">
        <v>18</v>
      </c>
      <c r="G48" s="7" t="s">
        <v>38</v>
      </c>
      <c r="H48" s="10">
        <v>15000</v>
      </c>
      <c r="I48" s="7" t="s">
        <v>20</v>
      </c>
      <c r="J48" s="11" t="str">
        <f t="shared" si="0"/>
        <v>Not Eligible</v>
      </c>
      <c r="K48" s="11" t="str">
        <f t="shared" si="1"/>
        <v>Not Eligible</v>
      </c>
      <c r="L48" s="11" t="str">
        <f t="shared" si="2"/>
        <v>working</v>
      </c>
      <c r="M48" s="11" t="str">
        <f t="shared" si="3"/>
        <v>not eligible</v>
      </c>
      <c r="N48" s="11">
        <f t="shared" si="4"/>
        <v>16500</v>
      </c>
      <c r="O48" s="11" cm="1">
        <f t="array" ref="O48">_xlfn.IFS(I48="north",H48+5000,I48="south",H48+4000,I48="east",H48+4200,I48="mid west",H48+3800)</f>
        <v>20000</v>
      </c>
    </row>
    <row r="49" spans="7:10" ht="14.25" customHeight="1" x14ac:dyDescent="0.25">
      <c r="G49" s="12"/>
      <c r="J49" s="13"/>
    </row>
    <row r="50" spans="7:10" ht="14.25" customHeight="1" x14ac:dyDescent="0.25">
      <c r="J50" s="13"/>
    </row>
    <row r="51" spans="7:10" ht="14.25" customHeight="1" x14ac:dyDescent="0.25">
      <c r="J51" s="13"/>
    </row>
    <row r="52" spans="7:10" ht="14.25" customHeight="1" x14ac:dyDescent="0.25">
      <c r="J52" s="13"/>
    </row>
    <row r="53" spans="7:10" ht="14.25" customHeight="1" x14ac:dyDescent="0.25">
      <c r="J53" s="13"/>
    </row>
    <row r="54" spans="7:10" ht="14.25" customHeight="1" x14ac:dyDescent="0.25">
      <c r="J54" s="13"/>
    </row>
    <row r="55" spans="7:10" ht="14.25" customHeight="1" x14ac:dyDescent="0.25">
      <c r="J55" s="13"/>
    </row>
    <row r="56" spans="7:10" ht="14.25" customHeight="1" x14ac:dyDescent="0.25">
      <c r="J56" s="13"/>
    </row>
    <row r="57" spans="7:10" ht="14.25" customHeight="1" x14ac:dyDescent="0.25">
      <c r="J57" s="13"/>
    </row>
    <row r="58" spans="7:10" ht="14.25" customHeight="1" x14ac:dyDescent="0.25">
      <c r="J58" s="13"/>
    </row>
    <row r="59" spans="7:10" ht="14.25" customHeight="1" x14ac:dyDescent="0.25">
      <c r="J59" s="13"/>
    </row>
    <row r="60" spans="7:10" ht="14.25" customHeight="1" x14ac:dyDescent="0.25">
      <c r="J60" s="13"/>
    </row>
    <row r="61" spans="7:10" ht="14.25" customHeight="1" x14ac:dyDescent="0.25">
      <c r="J61" s="13"/>
    </row>
    <row r="62" spans="7:10" ht="14.25" customHeight="1" x14ac:dyDescent="0.25">
      <c r="J62" s="13"/>
    </row>
    <row r="63" spans="7:10" ht="14.25" customHeight="1" x14ac:dyDescent="0.25">
      <c r="J63" s="13"/>
    </row>
    <row r="64" spans="7:10" ht="14.25" customHeight="1" x14ac:dyDescent="0.25">
      <c r="J64" s="13"/>
    </row>
    <row r="65" spans="10:10" ht="14.25" customHeight="1" x14ac:dyDescent="0.25">
      <c r="J65" s="13"/>
    </row>
    <row r="66" spans="10:10" ht="14.25" customHeight="1" x14ac:dyDescent="0.25">
      <c r="J66" s="13"/>
    </row>
    <row r="67" spans="10:10" ht="14.25" customHeight="1" x14ac:dyDescent="0.25">
      <c r="J67" s="13"/>
    </row>
    <row r="68" spans="10:10" ht="14.25" customHeight="1" x14ac:dyDescent="0.25">
      <c r="J68" s="13"/>
    </row>
    <row r="69" spans="10:10" ht="14.25" customHeight="1" x14ac:dyDescent="0.25">
      <c r="J69" s="13"/>
    </row>
    <row r="70" spans="10:10" ht="14.25" customHeight="1" x14ac:dyDescent="0.25">
      <c r="J70" s="13"/>
    </row>
    <row r="71" spans="10:10" ht="14.25" customHeight="1" x14ac:dyDescent="0.25">
      <c r="J71" s="13"/>
    </row>
    <row r="72" spans="10:10" ht="14.25" customHeight="1" x14ac:dyDescent="0.25">
      <c r="J72" s="13"/>
    </row>
    <row r="73" spans="10:10" ht="14.25" customHeight="1" x14ac:dyDescent="0.25">
      <c r="J73" s="13"/>
    </row>
    <row r="74" spans="10:10" ht="14.25" customHeight="1" x14ac:dyDescent="0.25">
      <c r="J74" s="13"/>
    </row>
    <row r="75" spans="10:10" ht="14.25" customHeight="1" x14ac:dyDescent="0.25">
      <c r="J75" s="13"/>
    </row>
    <row r="76" spans="10:10" ht="14.25" customHeight="1" x14ac:dyDescent="0.25">
      <c r="J76" s="13"/>
    </row>
    <row r="77" spans="10:10" ht="14.25" customHeight="1" x14ac:dyDescent="0.25">
      <c r="J77" s="15"/>
    </row>
    <row r="78" spans="10:10" ht="14.25" customHeight="1" x14ac:dyDescent="0.25">
      <c r="J78" s="15"/>
    </row>
    <row r="79" spans="10:10" ht="14.25" customHeight="1" x14ac:dyDescent="0.25">
      <c r="J79" s="15"/>
    </row>
    <row r="80" spans="10:10" ht="14.25" customHeight="1" x14ac:dyDescent="0.25">
      <c r="J80" s="15"/>
    </row>
    <row r="81" spans="10:10" ht="14.25" customHeight="1" x14ac:dyDescent="0.25">
      <c r="J81" s="15"/>
    </row>
    <row r="82" spans="10:10" ht="14.25" customHeight="1" x14ac:dyDescent="0.25">
      <c r="J82" s="15"/>
    </row>
    <row r="83" spans="10:10" ht="14.25" customHeight="1" x14ac:dyDescent="0.25">
      <c r="J83" s="15"/>
    </row>
    <row r="84" spans="10:10" ht="14.25" customHeight="1" x14ac:dyDescent="0.25">
      <c r="J84" s="15"/>
    </row>
    <row r="85" spans="10:10" ht="14.25" customHeight="1" x14ac:dyDescent="0.25">
      <c r="J85" s="15"/>
    </row>
    <row r="86" spans="10:10" ht="14.25" customHeight="1" x14ac:dyDescent="0.25">
      <c r="J86" s="15"/>
    </row>
    <row r="87" spans="10:10" ht="14.25" customHeight="1" x14ac:dyDescent="0.25">
      <c r="J87" s="15"/>
    </row>
    <row r="88" spans="10:10" ht="14.25" customHeight="1" x14ac:dyDescent="0.25">
      <c r="J88" s="15"/>
    </row>
    <row r="89" spans="10:10" ht="14.25" customHeight="1" x14ac:dyDescent="0.25">
      <c r="J89" s="15"/>
    </row>
    <row r="90" spans="10:10" ht="14.25" customHeight="1" x14ac:dyDescent="0.25">
      <c r="J90" s="15"/>
    </row>
    <row r="91" spans="10:10" ht="14.25" customHeight="1" x14ac:dyDescent="0.25">
      <c r="J91" s="15"/>
    </row>
    <row r="92" spans="10:10" ht="14.25" customHeight="1" x14ac:dyDescent="0.25">
      <c r="J92" s="15"/>
    </row>
    <row r="93" spans="10:10" ht="14.25" customHeight="1" x14ac:dyDescent="0.25">
      <c r="J93" s="15"/>
    </row>
    <row r="94" spans="10:10" ht="14.25" customHeight="1" x14ac:dyDescent="0.25">
      <c r="J94" s="15"/>
    </row>
    <row r="95" spans="10:10" ht="14.25" customHeight="1" x14ac:dyDescent="0.25">
      <c r="J95" s="15"/>
    </row>
    <row r="96" spans="10:10" ht="14.25" customHeight="1" x14ac:dyDescent="0.25">
      <c r="J96" s="15"/>
    </row>
    <row r="97" spans="10:10" ht="14.25" customHeight="1" x14ac:dyDescent="0.25">
      <c r="J97" s="15"/>
    </row>
    <row r="98" spans="10:10" ht="14.25" customHeight="1" x14ac:dyDescent="0.25">
      <c r="J98" s="15"/>
    </row>
    <row r="99" spans="10:10" ht="14.25" customHeight="1" x14ac:dyDescent="0.25">
      <c r="J99" s="15"/>
    </row>
    <row r="100" spans="10:10" ht="14.25" customHeight="1" x14ac:dyDescent="0.25">
      <c r="J100" s="15"/>
    </row>
    <row r="101" spans="10:10" ht="14.25" customHeight="1" x14ac:dyDescent="0.25">
      <c r="J101" s="15"/>
    </row>
    <row r="102" spans="10:10" ht="14.25" customHeight="1" x14ac:dyDescent="0.25">
      <c r="J102" s="15"/>
    </row>
    <row r="103" spans="10:10" ht="14.25" customHeight="1" x14ac:dyDescent="0.25">
      <c r="J103" s="15"/>
    </row>
    <row r="104" spans="10:10" ht="14.25" customHeight="1" x14ac:dyDescent="0.25">
      <c r="J104" s="15"/>
    </row>
    <row r="105" spans="10:10" ht="14.25" customHeight="1" x14ac:dyDescent="0.25">
      <c r="J105" s="15"/>
    </row>
    <row r="106" spans="10:10" ht="14.25" customHeight="1" x14ac:dyDescent="0.25">
      <c r="J106" s="15"/>
    </row>
    <row r="107" spans="10:10" ht="14.25" customHeight="1" x14ac:dyDescent="0.25">
      <c r="J107" s="15"/>
    </row>
    <row r="108" spans="10:10" ht="14.25" customHeight="1" x14ac:dyDescent="0.25">
      <c r="J108" s="15"/>
    </row>
    <row r="109" spans="10:10" ht="14.25" customHeight="1" x14ac:dyDescent="0.25">
      <c r="J109" s="15"/>
    </row>
    <row r="110" spans="10:10" ht="14.25" customHeight="1" x14ac:dyDescent="0.25">
      <c r="J110" s="15"/>
    </row>
    <row r="111" spans="10:10" ht="14.25" customHeight="1" x14ac:dyDescent="0.25">
      <c r="J111" s="15"/>
    </row>
    <row r="112" spans="10:10" ht="14.25" customHeight="1" x14ac:dyDescent="0.25">
      <c r="J112" s="15"/>
    </row>
    <row r="113" spans="4:10" ht="14.25" customHeight="1" x14ac:dyDescent="0.25">
      <c r="J113" s="15"/>
    </row>
    <row r="114" spans="4:10" ht="14.25" customHeight="1" x14ac:dyDescent="0.25">
      <c r="J114" s="15"/>
    </row>
    <row r="115" spans="4:10" ht="14.25" customHeight="1" x14ac:dyDescent="0.25">
      <c r="J115" s="15"/>
    </row>
    <row r="116" spans="4:10" ht="14.25" customHeight="1" x14ac:dyDescent="0.25">
      <c r="J116" s="15"/>
    </row>
    <row r="117" spans="4:10" ht="14.25" customHeight="1" x14ac:dyDescent="0.25">
      <c r="J117" s="15"/>
    </row>
    <row r="118" spans="4:10" ht="14.25" customHeight="1" x14ac:dyDescent="0.25">
      <c r="J118" s="15"/>
    </row>
    <row r="119" spans="4:10" ht="14.25" customHeight="1" x14ac:dyDescent="0.25">
      <c r="J119" s="15"/>
    </row>
    <row r="120" spans="4:10" ht="14.25" customHeight="1" x14ac:dyDescent="0.25">
      <c r="J120" s="15"/>
    </row>
    <row r="121" spans="4:10" ht="14.25" customHeight="1" x14ac:dyDescent="0.25">
      <c r="D121" s="14"/>
      <c r="J121" s="15"/>
    </row>
    <row r="122" spans="4:10" ht="14.25" customHeight="1" x14ac:dyDescent="0.25">
      <c r="J122" s="15"/>
    </row>
    <row r="123" spans="4:10" ht="14.25" customHeight="1" x14ac:dyDescent="0.25">
      <c r="J123" s="15"/>
    </row>
    <row r="124" spans="4:10" ht="14.25" customHeight="1" x14ac:dyDescent="0.25">
      <c r="J124" s="15"/>
    </row>
    <row r="125" spans="4:10" ht="14.25" customHeight="1" x14ac:dyDescent="0.25"/>
    <row r="126" spans="4:10" ht="14.25" customHeight="1" x14ac:dyDescent="0.25"/>
    <row r="127" spans="4:10" ht="14.25" customHeight="1" x14ac:dyDescent="0.25"/>
    <row r="128" spans="4:10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abhipray pundge</cp:lastModifiedBy>
  <dcterms:created xsi:type="dcterms:W3CDTF">2020-05-11T11:02:27Z</dcterms:created>
  <dcterms:modified xsi:type="dcterms:W3CDTF">2024-03-09T13:49:52Z</dcterms:modified>
</cp:coreProperties>
</file>