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0"/>
  <workbookPr defaultThemeVersion="166925"/>
  <xr:revisionPtr revIDLastSave="0" documentId="8_{8618BC4F-6844-4121-93A9-27044A9F4C7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/>
  <c r="D25" i="1"/>
  <c r="F13" i="1"/>
  <c r="D22" i="1"/>
  <c r="E7" i="1"/>
  <c r="G7" i="1" s="1"/>
  <c r="E6" i="1"/>
  <c r="G6" i="1" s="1"/>
  <c r="E5" i="1"/>
  <c r="G5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H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4" i="1"/>
  <c r="G4" i="1" s="1"/>
  <c r="D24" i="1"/>
  <c r="D23" i="1"/>
  <c r="B24" i="1"/>
  <c r="B23" i="1"/>
  <c r="B22" i="1"/>
  <c r="F5" i="1"/>
  <c r="F10" i="1"/>
  <c r="F19" i="1"/>
  <c r="F15" i="1"/>
  <c r="F9" i="1"/>
  <c r="F4" i="1"/>
  <c r="F8" i="1"/>
  <c r="F7" i="1"/>
  <c r="F6" i="1"/>
  <c r="F11" i="1"/>
  <c r="F12" i="1"/>
  <c r="F14" i="1"/>
  <c r="F16" i="1"/>
  <c r="F17" i="1"/>
  <c r="F18" i="1"/>
  <c r="F20" i="1"/>
  <c r="F25" i="1" l="1"/>
  <c r="F22" i="1"/>
  <c r="F24" i="1"/>
  <c r="F23" i="1"/>
  <c r="H25" i="1"/>
  <c r="H24" i="1"/>
  <c r="H22" i="1"/>
  <c r="H4" i="1"/>
  <c r="H20" i="1"/>
  <c r="H19" i="1"/>
  <c r="H18" i="1"/>
  <c r="H17" i="1"/>
  <c r="H16" i="1"/>
  <c r="H15" i="1"/>
  <c r="H14" i="1"/>
  <c r="H12" i="1"/>
  <c r="H11" i="1"/>
  <c r="H10" i="1"/>
  <c r="H9" i="1"/>
  <c r="H8" i="1"/>
  <c r="H5" i="1"/>
  <c r="H7" i="1"/>
  <c r="H23" i="1"/>
  <c r="H6" i="1"/>
  <c r="J23" i="1" l="1"/>
  <c r="J25" i="1"/>
  <c r="J24" i="1"/>
</calcChain>
</file>

<file path=xl/sharedStrings.xml><?xml version="1.0" encoding="utf-8"?>
<sst xmlns="http://schemas.openxmlformats.org/spreadsheetml/2006/main" count="63" uniqueCount="62">
  <si>
    <t>Simple Employee Payroll</t>
  </si>
  <si>
    <t>Done By: Abhiraj S Bisht</t>
  </si>
  <si>
    <t>Last Name</t>
  </si>
  <si>
    <t>First Name</t>
  </si>
  <si>
    <t>Hourly Wage</t>
  </si>
  <si>
    <t>Hours Worked</t>
  </si>
  <si>
    <t>Overtime Hours</t>
  </si>
  <si>
    <t>Pay</t>
  </si>
  <si>
    <t>Overtime Bonus</t>
  </si>
  <si>
    <t>Total Pay</t>
  </si>
  <si>
    <t>Scott</t>
  </si>
  <si>
    <t>Michael</t>
  </si>
  <si>
    <t>Schrute</t>
  </si>
  <si>
    <t>Dwight</t>
  </si>
  <si>
    <t>Beesly</t>
  </si>
  <si>
    <t>Pam</t>
  </si>
  <si>
    <t>Halpert</t>
  </si>
  <si>
    <t>Jim</t>
  </si>
  <si>
    <t>Bratton</t>
  </si>
  <si>
    <t>Creed</t>
  </si>
  <si>
    <t>Levinson</t>
  </si>
  <si>
    <t>Jan</t>
  </si>
  <si>
    <t>Hannon</t>
  </si>
  <si>
    <t>Erin</t>
  </si>
  <si>
    <t>Martin</t>
  </si>
  <si>
    <t>Angela</t>
  </si>
  <si>
    <t>Flenderson</t>
  </si>
  <si>
    <t>Toby</t>
  </si>
  <si>
    <t>Malone</t>
  </si>
  <si>
    <t>Kevin</t>
  </si>
  <si>
    <t>Bernard</t>
  </si>
  <si>
    <t>Andy</t>
  </si>
  <si>
    <t>Hudson</t>
  </si>
  <si>
    <t>Stanley</t>
  </si>
  <si>
    <t>Howard</t>
  </si>
  <si>
    <t>Ryan</t>
  </si>
  <si>
    <t>Flax</t>
  </si>
  <si>
    <t>Holly</t>
  </si>
  <si>
    <t>Kapoor</t>
  </si>
  <si>
    <t>Kelly</t>
  </si>
  <si>
    <t>Palmer</t>
  </si>
  <si>
    <t>Meredith</t>
  </si>
  <si>
    <t>California</t>
  </si>
  <si>
    <t>Robert</t>
  </si>
  <si>
    <t>Max Hourly Pay</t>
  </si>
  <si>
    <t>Max Hours Worked</t>
  </si>
  <si>
    <t>Max Pay</t>
  </si>
  <si>
    <t>Max Overtime Pay</t>
  </si>
  <si>
    <t>Max total Pay</t>
  </si>
  <si>
    <t>Min Hourly Pay</t>
  </si>
  <si>
    <t>Min Hours worked</t>
  </si>
  <si>
    <t>Min Pay</t>
  </si>
  <si>
    <t>Min Overtime Pay</t>
  </si>
  <si>
    <t>Min Total Pay</t>
  </si>
  <si>
    <t>Avg Hourly Pay</t>
  </si>
  <si>
    <t>Average Hours Worked</t>
  </si>
  <si>
    <t>Avg Pay</t>
  </si>
  <si>
    <t>Average Overtime Pay</t>
  </si>
  <si>
    <t>Average Total Pay</t>
  </si>
  <si>
    <t>Total Hours worked</t>
  </si>
  <si>
    <t>Total Overtime Pay</t>
  </si>
  <si>
    <t>Total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</si>
</sst>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4" borderId="0" xfId="3"/>
    <xf numFmtId="0" fontId="1" fillId="3" borderId="0" xfId="2"/>
    <xf numFmtId="0" fontId="1" fillId="3" borderId="0" xfId="2" applyAlignment="1">
      <alignment wrapText="1"/>
    </xf>
    <xf numFmtId="164" fontId="1" fillId="2" borderId="0" xfId="1" applyNumberFormat="1"/>
    <xf numFmtId="0" fontId="1" fillId="2" borderId="0" xfId="1"/>
    <xf numFmtId="2" fontId="1" fillId="2" borderId="0" xfId="1" applyNumberFormat="1"/>
  </cellXfs>
  <cellStyles count="4">
    <cellStyle name="20% - Accent1" xfId="1" builtinId="30"/>
    <cellStyle name="20% - Accent2" xfId="2" builtinId="34"/>
    <cellStyle name="20% - Accent3" xfId="3" builtinId="38"/>
    <cellStyle name="Normal" xfId="0" builtinId="0"/>
  </cellStyles>
  <dxfs count="5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8818D-2322-4707-9F58-9E389B682622}" name="Table3" displayName="Table3" ref="C3:H20" totalsRowShown="0" headerRowDxfId="4">
  <autoFilter ref="C3:H20" xr:uid="{52BB5CCA-4F24-471C-8792-D2F7B59842E9}"/>
  <tableColumns count="6">
    <tableColumn id="1" xr3:uid="{9CF3CBBE-4668-429E-9FA7-62004264EA3F}" name="Hourly Wage" dataDxfId="3"/>
    <tableColumn id="2" xr3:uid="{00C6D5B4-9881-4C99-A902-6E8170DF3552}" name="Hours Worked"/>
    <tableColumn id="3" xr3:uid="{74177090-5AED-4A6B-9E5A-CB28F327A99B}" name="Overtime Hours">
      <calculatedColumnFormula>IF(D4&gt;40, D4-40, 0)</calculatedColumnFormula>
    </tableColumn>
    <tableColumn id="4" xr3:uid="{2FD2EB0B-1CE5-4C7B-96B1-62F37C538156}" name="Pay" dataDxfId="2">
      <calculatedColumnFormula>C4*D4</calculatedColumnFormula>
    </tableColumn>
    <tableColumn id="5" xr3:uid="{2DB5A0B6-7B1D-475A-B905-B76AB41472C7}" name="Overtime Bonus" dataDxfId="1">
      <calculatedColumnFormula>(C4/2)*E4</calculatedColumnFormula>
    </tableColumn>
    <tableColumn id="6" xr3:uid="{85EC7EDA-E3AE-4C7F-BA73-D81198FE22AE}" name="Total Pay" dataDxfId="0">
      <calculatedColumnFormula>G4+F4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4" workbookViewId="0">
      <selection activeCell="I22" sqref="I22:I25"/>
    </sheetView>
  </sheetViews>
  <sheetFormatPr defaultRowHeight="15"/>
  <cols>
    <col min="1" max="1" width="22.5703125" customWidth="1"/>
    <col min="2" max="2" width="23.7109375" customWidth="1"/>
    <col min="3" max="3" width="18.28515625" customWidth="1"/>
    <col min="4" max="5" width="18.42578125" customWidth="1"/>
    <col min="6" max="6" width="12.140625" customWidth="1"/>
    <col min="7" max="7" width="24.140625" customWidth="1"/>
    <col min="8" max="8" width="12.140625" customWidth="1"/>
    <col min="9" max="9" width="25.28515625" customWidth="1"/>
    <col min="10" max="10" width="14.42578125" customWidth="1"/>
    <col min="11" max="11" width="21.28515625" customWidth="1"/>
    <col min="12" max="12" width="9.85546875" customWidth="1"/>
    <col min="13" max="13" width="14.42578125" customWidth="1"/>
    <col min="14" max="14" width="11.42578125" customWidth="1"/>
    <col min="15" max="15" width="20" customWidth="1"/>
    <col min="16" max="16" width="13.42578125" customWidth="1"/>
    <col min="17" max="17" width="17.85546875" customWidth="1"/>
    <col min="18" max="18" width="14.42578125" customWidth="1"/>
  </cols>
  <sheetData>
    <row r="1" spans="1:8">
      <c r="A1" t="s">
        <v>0</v>
      </c>
      <c r="B1" t="s">
        <v>1</v>
      </c>
    </row>
    <row r="3" spans="1:8">
      <c r="A3" s="3" t="s">
        <v>2</v>
      </c>
      <c r="B3" s="4" t="s">
        <v>3</v>
      </c>
      <c r="C3" s="1" t="s">
        <v>4</v>
      </c>
      <c r="D3" t="s">
        <v>5</v>
      </c>
      <c r="E3" t="s">
        <v>6</v>
      </c>
      <c r="F3" s="1" t="s">
        <v>7</v>
      </c>
      <c r="G3" s="1" t="s">
        <v>8</v>
      </c>
      <c r="H3" s="1" t="s">
        <v>9</v>
      </c>
    </row>
    <row r="4" spans="1:8">
      <c r="A4" s="3" t="s">
        <v>10</v>
      </c>
      <c r="B4" s="4" t="s">
        <v>11</v>
      </c>
      <c r="C4" s="1">
        <v>14</v>
      </c>
      <c r="D4">
        <v>50</v>
      </c>
      <c r="E4">
        <f>IF(D4&gt;40, D4-40, 0)</f>
        <v>10</v>
      </c>
      <c r="F4" s="1">
        <f>C4*D4</f>
        <v>700</v>
      </c>
      <c r="G4" s="1">
        <f>(C4/2)*E4</f>
        <v>70</v>
      </c>
      <c r="H4" s="1">
        <f>G4+F4</f>
        <v>770</v>
      </c>
    </row>
    <row r="5" spans="1:8">
      <c r="A5" s="3" t="s">
        <v>12</v>
      </c>
      <c r="B5" s="4" t="s">
        <v>13</v>
      </c>
      <c r="C5" s="1">
        <v>10</v>
      </c>
      <c r="D5">
        <v>55</v>
      </c>
      <c r="E5">
        <f>IF(D5&gt;40, D5-40, 0)</f>
        <v>15</v>
      </c>
      <c r="F5" s="1">
        <f>C5*D5</f>
        <v>550</v>
      </c>
      <c r="G5" s="1">
        <f>(C5/2)*E5</f>
        <v>75</v>
      </c>
      <c r="H5" s="1">
        <f t="shared" ref="H5:H20" si="0">G5+F5</f>
        <v>625</v>
      </c>
    </row>
    <row r="6" spans="1:8">
      <c r="A6" s="3" t="s">
        <v>14</v>
      </c>
      <c r="B6" s="4" t="s">
        <v>15</v>
      </c>
      <c r="C6" s="1">
        <v>10</v>
      </c>
      <c r="D6">
        <v>40</v>
      </c>
      <c r="E6">
        <f>IF(D6&gt;40, D6-40, 0)</f>
        <v>0</v>
      </c>
      <c r="F6" s="1">
        <f>C6*D6</f>
        <v>400</v>
      </c>
      <c r="G6" s="1">
        <f t="shared" ref="G6:G20" si="1">(C6/2)*E6</f>
        <v>0</v>
      </c>
      <c r="H6" s="1">
        <f t="shared" si="0"/>
        <v>400</v>
      </c>
    </row>
    <row r="7" spans="1:8">
      <c r="A7" s="3" t="s">
        <v>16</v>
      </c>
      <c r="B7" s="4" t="s">
        <v>17</v>
      </c>
      <c r="C7" s="1">
        <v>10</v>
      </c>
      <c r="D7">
        <v>20</v>
      </c>
      <c r="E7">
        <f>IF(D7&gt;40, D7-40, 0)</f>
        <v>0</v>
      </c>
      <c r="F7" s="1">
        <f>C7*D7</f>
        <v>200</v>
      </c>
      <c r="G7" s="1">
        <f t="shared" si="1"/>
        <v>0</v>
      </c>
      <c r="H7" s="1">
        <f t="shared" si="0"/>
        <v>200</v>
      </c>
    </row>
    <row r="8" spans="1:8">
      <c r="A8" s="3" t="s">
        <v>18</v>
      </c>
      <c r="B8" s="4" t="s">
        <v>19</v>
      </c>
      <c r="C8" s="1">
        <v>12</v>
      </c>
      <c r="D8">
        <v>10</v>
      </c>
      <c r="E8">
        <f t="shared" ref="E8:E20" si="2">IF(D8&gt;40, D8-40, 0)</f>
        <v>0</v>
      </c>
      <c r="F8" s="1">
        <f>C8*D8</f>
        <v>120</v>
      </c>
      <c r="G8" s="1">
        <f t="shared" si="1"/>
        <v>0</v>
      </c>
      <c r="H8" s="1">
        <f t="shared" si="0"/>
        <v>120</v>
      </c>
    </row>
    <row r="9" spans="1:8">
      <c r="A9" s="3" t="s">
        <v>20</v>
      </c>
      <c r="B9" s="4" t="s">
        <v>21</v>
      </c>
      <c r="C9" s="1">
        <v>9</v>
      </c>
      <c r="D9">
        <v>16</v>
      </c>
      <c r="E9">
        <f t="shared" si="2"/>
        <v>0</v>
      </c>
      <c r="F9" s="1">
        <f>C9*D9</f>
        <v>144</v>
      </c>
      <c r="G9" s="1">
        <f t="shared" si="1"/>
        <v>0</v>
      </c>
      <c r="H9" s="1">
        <f t="shared" si="0"/>
        <v>144</v>
      </c>
    </row>
    <row r="10" spans="1:8">
      <c r="A10" s="3" t="s">
        <v>22</v>
      </c>
      <c r="B10" s="4" t="s">
        <v>23</v>
      </c>
      <c r="C10" s="1">
        <v>14</v>
      </c>
      <c r="D10">
        <v>33</v>
      </c>
      <c r="E10">
        <f t="shared" si="2"/>
        <v>0</v>
      </c>
      <c r="F10" s="1">
        <f>C10*D10</f>
        <v>462</v>
      </c>
      <c r="G10" s="1">
        <f t="shared" si="1"/>
        <v>0</v>
      </c>
      <c r="H10" s="1">
        <f t="shared" si="0"/>
        <v>462</v>
      </c>
    </row>
    <row r="11" spans="1:8">
      <c r="A11" s="3" t="s">
        <v>24</v>
      </c>
      <c r="B11" s="4" t="s">
        <v>25</v>
      </c>
      <c r="C11" s="1">
        <v>12</v>
      </c>
      <c r="D11">
        <v>42</v>
      </c>
      <c r="E11">
        <f t="shared" si="2"/>
        <v>2</v>
      </c>
      <c r="F11" s="1">
        <f t="shared" ref="F5:F20" si="3">C11*D11</f>
        <v>504</v>
      </c>
      <c r="G11" s="1">
        <f t="shared" si="1"/>
        <v>12</v>
      </c>
      <c r="H11" s="1">
        <f t="shared" si="0"/>
        <v>516</v>
      </c>
    </row>
    <row r="12" spans="1:8">
      <c r="A12" s="3" t="s">
        <v>26</v>
      </c>
      <c r="B12" s="4" t="s">
        <v>27</v>
      </c>
      <c r="C12" s="1">
        <v>9</v>
      </c>
      <c r="D12">
        <v>10</v>
      </c>
      <c r="E12">
        <f t="shared" si="2"/>
        <v>0</v>
      </c>
      <c r="F12" s="1">
        <f t="shared" si="3"/>
        <v>90</v>
      </c>
      <c r="G12" s="1">
        <f t="shared" si="1"/>
        <v>0</v>
      </c>
      <c r="H12" s="1">
        <f t="shared" si="0"/>
        <v>90</v>
      </c>
    </row>
    <row r="13" spans="1:8">
      <c r="A13" s="3" t="s">
        <v>28</v>
      </c>
      <c r="B13" s="4" t="s">
        <v>29</v>
      </c>
      <c r="C13" s="1">
        <v>13</v>
      </c>
      <c r="D13">
        <v>6</v>
      </c>
      <c r="E13">
        <f t="shared" si="2"/>
        <v>0</v>
      </c>
      <c r="F13" s="1">
        <f>C13*D13</f>
        <v>78</v>
      </c>
      <c r="G13" s="1">
        <f t="shared" si="1"/>
        <v>0</v>
      </c>
      <c r="H13" s="1">
        <f>G13+F13</f>
        <v>78</v>
      </c>
    </row>
    <row r="14" spans="1:8">
      <c r="A14" s="3" t="s">
        <v>30</v>
      </c>
      <c r="B14" s="5" t="s">
        <v>31</v>
      </c>
      <c r="C14" s="1">
        <v>12</v>
      </c>
      <c r="D14">
        <v>40</v>
      </c>
      <c r="E14">
        <f t="shared" si="2"/>
        <v>0</v>
      </c>
      <c r="F14" s="1">
        <f t="shared" si="3"/>
        <v>480</v>
      </c>
      <c r="G14" s="1">
        <f t="shared" si="1"/>
        <v>0</v>
      </c>
      <c r="H14" s="1">
        <f t="shared" si="0"/>
        <v>480</v>
      </c>
    </row>
    <row r="15" spans="1:8">
      <c r="A15" s="3" t="s">
        <v>32</v>
      </c>
      <c r="B15" s="4" t="s">
        <v>33</v>
      </c>
      <c r="C15" s="1">
        <v>11</v>
      </c>
      <c r="D15">
        <v>60</v>
      </c>
      <c r="E15">
        <f t="shared" si="2"/>
        <v>20</v>
      </c>
      <c r="F15" s="1">
        <f>C15*D15</f>
        <v>660</v>
      </c>
      <c r="G15" s="1">
        <f t="shared" si="1"/>
        <v>110</v>
      </c>
      <c r="H15" s="1">
        <f t="shared" si="0"/>
        <v>770</v>
      </c>
    </row>
    <row r="16" spans="1:8">
      <c r="A16" s="3" t="s">
        <v>34</v>
      </c>
      <c r="B16" s="4" t="s">
        <v>35</v>
      </c>
      <c r="C16" s="1">
        <v>10</v>
      </c>
      <c r="D16">
        <v>20</v>
      </c>
      <c r="E16">
        <f t="shared" si="2"/>
        <v>0</v>
      </c>
      <c r="F16" s="1">
        <f t="shared" si="3"/>
        <v>200</v>
      </c>
      <c r="G16" s="1">
        <f t="shared" si="1"/>
        <v>0</v>
      </c>
      <c r="H16" s="1">
        <f t="shared" si="0"/>
        <v>200</v>
      </c>
    </row>
    <row r="17" spans="1:10">
      <c r="A17" s="3" t="s">
        <v>36</v>
      </c>
      <c r="B17" s="4" t="s">
        <v>37</v>
      </c>
      <c r="C17" s="1">
        <v>7</v>
      </c>
      <c r="D17">
        <v>40</v>
      </c>
      <c r="E17">
        <f t="shared" si="2"/>
        <v>0</v>
      </c>
      <c r="F17" s="1">
        <f t="shared" si="3"/>
        <v>280</v>
      </c>
      <c r="G17" s="1">
        <f t="shared" si="1"/>
        <v>0</v>
      </c>
      <c r="H17" s="1">
        <f t="shared" si="0"/>
        <v>280</v>
      </c>
    </row>
    <row r="18" spans="1:10">
      <c r="A18" s="3" t="s">
        <v>38</v>
      </c>
      <c r="B18" s="4" t="s">
        <v>39</v>
      </c>
      <c r="C18" s="1">
        <v>13</v>
      </c>
      <c r="D18">
        <v>22</v>
      </c>
      <c r="E18">
        <f t="shared" si="2"/>
        <v>0</v>
      </c>
      <c r="F18" s="1">
        <f t="shared" si="3"/>
        <v>286</v>
      </c>
      <c r="G18" s="1">
        <f t="shared" si="1"/>
        <v>0</v>
      </c>
      <c r="H18" s="1">
        <f t="shared" si="0"/>
        <v>286</v>
      </c>
    </row>
    <row r="19" spans="1:10">
      <c r="A19" s="3" t="s">
        <v>40</v>
      </c>
      <c r="B19" s="4" t="s">
        <v>41</v>
      </c>
      <c r="C19" s="1">
        <v>12</v>
      </c>
      <c r="D19">
        <v>9</v>
      </c>
      <c r="E19">
        <f t="shared" si="2"/>
        <v>0</v>
      </c>
      <c r="F19" s="1">
        <f>C19*D19</f>
        <v>108</v>
      </c>
      <c r="G19" s="1">
        <f t="shared" si="1"/>
        <v>0</v>
      </c>
      <c r="H19" s="1">
        <f t="shared" si="0"/>
        <v>108</v>
      </c>
    </row>
    <row r="20" spans="1:10">
      <c r="A20" s="3" t="s">
        <v>42</v>
      </c>
      <c r="B20" s="4" t="s">
        <v>43</v>
      </c>
      <c r="C20" s="1">
        <v>10</v>
      </c>
      <c r="D20">
        <v>65</v>
      </c>
      <c r="E20">
        <f t="shared" si="2"/>
        <v>25</v>
      </c>
      <c r="F20" s="1">
        <f t="shared" si="3"/>
        <v>650</v>
      </c>
      <c r="G20" s="1">
        <f t="shared" si="1"/>
        <v>125</v>
      </c>
      <c r="H20" s="1">
        <f t="shared" si="0"/>
        <v>775</v>
      </c>
    </row>
    <row r="22" spans="1:10">
      <c r="A22" s="7" t="s">
        <v>44</v>
      </c>
      <c r="B22" s="1">
        <f>MAX(C4:C20)</f>
        <v>14</v>
      </c>
      <c r="C22" s="6" t="s">
        <v>45</v>
      </c>
      <c r="D22" s="2">
        <f>MAX(D4:D20)</f>
        <v>65</v>
      </c>
      <c r="E22" s="8" t="s">
        <v>46</v>
      </c>
      <c r="F22" s="1">
        <f>MAX(F4:F20)</f>
        <v>700</v>
      </c>
      <c r="G22" s="6" t="s">
        <v>47</v>
      </c>
      <c r="H22" s="1">
        <f>MAX(G4:G20)</f>
        <v>125</v>
      </c>
      <c r="I22" s="6" t="s">
        <v>48</v>
      </c>
      <c r="J22" s="1">
        <f>MAX(H4:H20)</f>
        <v>775</v>
      </c>
    </row>
    <row r="23" spans="1:10">
      <c r="A23" s="7" t="s">
        <v>49</v>
      </c>
      <c r="B23" s="1">
        <f>MIN(C4:C20)</f>
        <v>7</v>
      </c>
      <c r="C23" s="6" t="s">
        <v>50</v>
      </c>
      <c r="D23" s="2">
        <f>MIN(D4:D20)</f>
        <v>6</v>
      </c>
      <c r="E23" s="8" t="s">
        <v>51</v>
      </c>
      <c r="F23" s="1">
        <f>MIN(F4:F20)</f>
        <v>78</v>
      </c>
      <c r="G23" s="6" t="s">
        <v>52</v>
      </c>
      <c r="H23" s="1">
        <f>MIN(G4:G20)</f>
        <v>0</v>
      </c>
      <c r="I23" s="6" t="s">
        <v>53</v>
      </c>
      <c r="J23" s="1">
        <f>MIN(H4:H20)</f>
        <v>78</v>
      </c>
    </row>
    <row r="24" spans="1:10">
      <c r="A24" s="7" t="s">
        <v>54</v>
      </c>
      <c r="B24" s="1">
        <f>AVERAGE(C4:C20)</f>
        <v>11.058823529411764</v>
      </c>
      <c r="C24" s="6" t="s">
        <v>55</v>
      </c>
      <c r="D24" s="2">
        <f>AVERAGE(D4:D20)</f>
        <v>31.647058823529413</v>
      </c>
      <c r="E24" s="8" t="s">
        <v>56</v>
      </c>
      <c r="F24" s="1">
        <f>AVERAGE(F4:F20)</f>
        <v>347.76470588235293</v>
      </c>
      <c r="G24" s="6" t="s">
        <v>57</v>
      </c>
      <c r="H24" s="1">
        <f>AVERAGE(G4:G20)</f>
        <v>23.058823529411764</v>
      </c>
      <c r="I24" s="6" t="s">
        <v>58</v>
      </c>
      <c r="J24" s="1">
        <f>AVERAGE(H4:H20)</f>
        <v>370.8235294117647</v>
      </c>
    </row>
    <row r="25" spans="1:10">
      <c r="C25" s="7" t="s">
        <v>59</v>
      </c>
      <c r="D25">
        <f>SUM(D4:D20)</f>
        <v>538</v>
      </c>
      <c r="E25" s="7" t="s">
        <v>9</v>
      </c>
      <c r="F25" s="1">
        <f>SUM(F4:F20)</f>
        <v>5912</v>
      </c>
      <c r="G25" s="6" t="s">
        <v>60</v>
      </c>
      <c r="H25" s="1">
        <f>SUM(G4:G20)</f>
        <v>392</v>
      </c>
      <c r="I25" s="6" t="s">
        <v>61</v>
      </c>
      <c r="J25" s="1">
        <f>SUM(H4:H20)</f>
        <v>6304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2020-12-20T02:04:23Z</dcterms:created>
  <dcterms:modified xsi:type="dcterms:W3CDTF">2020-12-23T14:02:58Z</dcterms:modified>
  <cp:category/>
  <cp:contentStatus/>
</cp:coreProperties>
</file>