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abhis\Downloads\"/>
    </mc:Choice>
  </mc:AlternateContent>
  <xr:revisionPtr revIDLastSave="0" documentId="13_ncr:1_{14F688A4-9F19-41D7-8F4F-8D523B0D9730}" xr6:coauthVersionLast="47" xr6:coauthVersionMax="47" xr10:uidLastSave="{00000000-0000-0000-0000-000000000000}"/>
  <bookViews>
    <workbookView xWindow="-108" yWindow="-108" windowWidth="23256" windowHeight="12456" firstSheet="5" activeTab="9" xr2:uid="{00000000-000D-0000-FFFF-FFFF00000000}"/>
  </bookViews>
  <sheets>
    <sheet name="KPI" sheetId="7" r:id="rId1"/>
    <sheet name="Rating" sheetId="9" r:id="rId2"/>
    <sheet name="GENDER" sheetId="10" r:id="rId3"/>
    <sheet name="EDUCATION" sheetId="11" r:id="rId4"/>
    <sheet name="ATTRITION BY JOB" sheetId="12" r:id="rId5"/>
    <sheet name="DEPARTMENT WISE ATTRITION" sheetId="13" r:id="rId6"/>
    <sheet name="Attrition by age" sheetId="14" r:id="rId7"/>
    <sheet name="Marital status" sheetId="15" r:id="rId8"/>
    <sheet name="Data" sheetId="1" r:id="rId9"/>
    <sheet name="Dashboard" sheetId="5"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1">#N/A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5" i="14"/>
  <c r="D6" i="14"/>
  <c r="D7" i="14"/>
  <c r="D8" i="14"/>
  <c r="D4" i="14"/>
  <c r="D8" i="12"/>
  <c r="D9" i="12"/>
  <c r="D10" i="12"/>
  <c r="D11" i="12"/>
  <c r="D12" i="12"/>
  <c r="D7" i="12"/>
  <c r="D6" i="12"/>
  <c r="D5" i="12"/>
  <c r="D4" i="12"/>
  <c r="E12" i="12"/>
  <c r="E5" i="15"/>
  <c r="E4" i="12"/>
  <c r="E6" i="15"/>
  <c r="B11" i="10"/>
  <c r="E4" i="15"/>
  <c r="B12" i="10"/>
  <c r="E8" i="14"/>
  <c r="B7" i="9"/>
  <c r="E5" i="14"/>
  <c r="C7" i="7"/>
  <c r="E6" i="14"/>
  <c r="B7" i="7"/>
  <c r="E7" i="14"/>
  <c r="A7" i="7"/>
  <c r="E4" i="14"/>
  <c r="E6" i="12"/>
  <c r="E7" i="12"/>
  <c r="E8" i="12"/>
  <c r="E9" i="12"/>
  <c r="E10" i="12"/>
  <c r="E11" i="12"/>
  <c r="E5" i="12"/>
  <c r="C7" i="9" l="1"/>
  <c r="B8" i="9"/>
  <c r="C8" i="9" s="1"/>
  <c r="E7" i="7"/>
  <c r="D7" i="7"/>
  <c r="C12" i="10"/>
  <c r="C11" i="10"/>
</calcChain>
</file>

<file path=xl/sharedStrings.xml><?xml version="1.0" encoding="utf-8"?>
<sst xmlns="http://schemas.openxmlformats.org/spreadsheetml/2006/main" count="19218" uniqueCount="1573">
  <si>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</si>
  <si>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</si>
  <si>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</si>
  <si>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</si>
  <si>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</si>
  <si>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</si>
  <si>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</si>
  <si>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</si>
  <si>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</si>
  <si>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</si>
  <si>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</si>
  <si>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</si>
  <si>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</si>
  <si>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</si>
  <si>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</si>
  <si>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</si>
  <si>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</si>
  <si>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</si>
  <si>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</si>
  <si>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</si>
  <si>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</si>
  <si>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</si>
  <si>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</si>
  <si>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</si>
  <si>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</si>
  <si>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</si>
  <si>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</si>
  <si>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</si>
  <si>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</si>
  <si>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</si>
  <si>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</si>
  <si>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</si>
  <si>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</si>
  <si>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</si>
  <si>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</si>
  <si>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</si>
  <si>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</si>
  <si>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</si>
  <si>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</si>
  <si>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</si>
  <si>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</si>
  <si>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</si>
  <si>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</si>
  <si>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</si>
  <si>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</si>
  <si>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</si>
  <si>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</si>
  <si>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</si>
  <si>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</si>
  <si>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</si>
  <si>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</si>
  <si>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</si>
  <si>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</si>
  <si>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</si>
  <si>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</si>
  <si>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</si>
  <si>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</si>
  <si>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</si>
  <si>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</si>
  <si>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</si>
  <si>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</si>
  <si>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</si>
  <si>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</si>
  <si>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</si>
  <si>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</si>
  <si>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</si>
  <si>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</si>
  <si>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</si>
  <si>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</si>
  <si>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</si>
  <si>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</si>
  <si>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</si>
  <si>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</si>
  <si>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</si>
  <si>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</si>
  <si>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</si>
  <si>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</si>
  <si>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</si>
  <si>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</si>
  <si>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</si>
  <si>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</si>
  <si>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</si>
  <si>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</si>
  <si>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</si>
  <si>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</si>
  <si>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</si>
  <si>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</si>
  <si>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</si>
  <si>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</si>
  <si>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</si>
  <si>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</si>
  <si>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</si>
  <si>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</si>
  <si>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</si>
  <si>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</si>
  <si>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</si>
  <si>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</si>
  <si>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</si>
  <si>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</si>
  <si>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</si>
  <si>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</si>
  <si>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</si>
  <si>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</si>
  <si>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</si>
  <si>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</si>
  <si>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</si>
  <si>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</si>
  <si>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</si>
  <si>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</si>
  <si>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</si>
  <si>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</si>
  <si>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</si>
  <si>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</si>
  <si>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</si>
  <si>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</si>
  <si>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</si>
  <si>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</si>
  <si>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</si>
  <si>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</si>
  <si>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</si>
  <si>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</si>
  <si>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</si>
  <si>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</si>
  <si>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</si>
  <si>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</si>
  <si>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</si>
  <si>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</si>
  <si>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</si>
  <si>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</si>
  <si>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</si>
  <si>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</si>
  <si>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</si>
  <si>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</si>
  <si>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</si>
  <si>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</si>
  <si>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</si>
  <si>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</si>
  <si>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</si>
  <si>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</si>
  <si>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</si>
  <si>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</si>
  <si>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</si>
  <si>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</si>
  <si>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</si>
  <si>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</si>
  <si>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</si>
  <si>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</si>
  <si>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</si>
  <si>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</si>
  <si>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</si>
  <si>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</si>
  <si>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</si>
  <si>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</si>
  <si>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</si>
  <si>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</si>
  <si>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</si>
  <si>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</si>
  <si>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</si>
  <si>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</si>
  <si>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</si>
  <si>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</si>
  <si>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</si>
  <si>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</si>
  <si>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</si>
  <si>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</si>
  <si>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</si>
  <si>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</si>
  <si>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</si>
  <si>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</si>
  <si>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</si>
  <si>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</si>
  <si>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</si>
  <si>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</si>
  <si>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</si>
  <si>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</si>
  <si>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</si>
  <si>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</si>
  <si>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</si>
  <si>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</si>
  <si>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</si>
  <si>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</si>
  <si>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</si>
  <si>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</si>
  <si>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</si>
  <si>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</si>
  <si>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</si>
  <si>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</si>
  <si>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</si>
  <si>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</si>
  <si>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</si>
  <si>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</si>
  <si>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</si>
  <si>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</si>
  <si>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</si>
  <si>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</si>
  <si>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</si>
  <si>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</si>
  <si>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</si>
  <si>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</si>
  <si>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</si>
  <si>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</si>
  <si>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</si>
  <si>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</si>
  <si>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</si>
  <si>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</si>
  <si>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</si>
  <si>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</si>
  <si>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</si>
  <si>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</si>
  <si>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</si>
  <si>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</si>
  <si>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</si>
  <si>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</si>
  <si>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</si>
  <si>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</si>
  <si>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</si>
  <si>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</si>
  <si>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</si>
  <si>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</si>
  <si>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</si>
  <si>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</si>
  <si>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</si>
  <si>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</si>
  <si>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</si>
  <si>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</si>
  <si>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</si>
  <si>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</si>
  <si>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</si>
  <si>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</si>
  <si>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</si>
  <si>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</si>
  <si>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</si>
  <si>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</si>
  <si>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</si>
  <si>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</si>
  <si>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</si>
  <si>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</si>
  <si>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</si>
  <si>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</si>
  <si>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</si>
  <si>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</si>
  <si>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</si>
  <si>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</si>
  <si>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</si>
  <si>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</si>
  <si>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</si>
  <si>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</si>
  <si>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</si>
  <si>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</si>
  <si>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</si>
  <si>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</si>
  <si>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</si>
  <si>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</si>
  <si>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</si>
  <si>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</si>
  <si>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</si>
  <si>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</si>
  <si>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</si>
  <si>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</si>
  <si>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</si>
  <si>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</si>
  <si>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</si>
  <si>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</si>
  <si>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</si>
  <si>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</si>
  <si>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</si>
  <si>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</si>
  <si>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</si>
  <si>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</si>
  <si>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</si>
  <si>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</si>
  <si>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</si>
  <si>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</si>
  <si>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</si>
  <si>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</si>
  <si>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</si>
  <si>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</si>
  <si>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</si>
  <si>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</si>
  <si>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</si>
  <si>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</si>
  <si>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</si>
  <si>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</si>
  <si>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</si>
  <si>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</si>
  <si>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</si>
  <si>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</si>
  <si>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</si>
  <si>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</si>
  <si>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</si>
  <si>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</si>
  <si>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</si>
  <si>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</si>
  <si>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</si>
  <si>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</si>
  <si>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</si>
  <si>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</si>
  <si>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</si>
  <si>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</si>
  <si>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</si>
  <si>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</si>
  <si>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</si>
  <si>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</si>
  <si>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</si>
  <si>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</si>
  <si>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</si>
  <si>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</si>
  <si>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</si>
  <si>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</si>
  <si>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</si>
  <si>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</si>
  <si>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</si>
  <si>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</si>
  <si>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</si>
  <si>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</si>
  <si>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</si>
  <si>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</si>
  <si>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</si>
  <si>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</si>
  <si>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</si>
  <si>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</si>
  <si>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</si>
  <si>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</si>
  <si>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</si>
  <si>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</si>
  <si>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</si>
  <si>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</si>
  <si>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</si>
  <si>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</si>
  <si>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</si>
  <si>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</si>
  <si>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</si>
  <si>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</si>
  <si>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</si>
  <si>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</si>
  <si>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</si>
  <si>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</si>
  <si>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</si>
  <si>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</si>
  <si>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</si>
  <si>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</si>
  <si>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</si>
  <si>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</si>
  <si>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</si>
  <si>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</si>
  <si>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</si>
  <si>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</si>
  <si>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</si>
  <si>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</si>
  <si>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</si>
  <si>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</si>
  <si>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</si>
  <si>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</si>
  <si>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</si>
  <si>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</si>
  <si>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</si>
  <si>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</si>
  <si>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</si>
  <si>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</si>
  <si>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</si>
  <si>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</si>
  <si>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</si>
  <si>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</si>
  <si>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</si>
  <si>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</si>
  <si>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</si>
  <si>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</si>
  <si>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</si>
  <si>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</si>
  <si>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</si>
  <si>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</si>
  <si>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</si>
  <si>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</si>
  <si>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</si>
  <si>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</si>
  <si>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</si>
  <si>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</si>
  <si>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</si>
  <si>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</si>
  <si>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</si>
  <si>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</si>
  <si>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</si>
  <si>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</si>
  <si>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</si>
  <si>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</si>
  <si>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</si>
  <si>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</si>
  <si>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</si>
  <si>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</si>
  <si>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</si>
  <si>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</si>
  <si>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</si>
  <si>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</si>
  <si>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</si>
  <si>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</si>
  <si>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</si>
  <si>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</si>
  <si>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</si>
  <si>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</si>
  <si>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</si>
  <si>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</si>
  <si>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</si>
  <si>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</si>
  <si>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</si>
  <si>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</si>
  <si>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</si>
  <si>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</si>
  <si>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</si>
  <si>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</si>
  <si>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</si>
  <si>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</si>
  <si>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</si>
  <si>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</si>
  <si>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</si>
  <si>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</si>
  <si>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</si>
  <si>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</si>
  <si>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</si>
  <si>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</si>
  <si>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</si>
  <si>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</si>
  <si>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</si>
  <si>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</si>
  <si>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</si>
  <si>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</si>
  <si>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</si>
  <si>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</si>
  <si>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</si>
  <si>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</si>
  <si>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</si>
  <si>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</si>
  <si>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</si>
  <si>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</si>
  <si>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</si>
  <si>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</si>
  <si>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</si>
  <si>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</si>
  <si>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</si>
  <si>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</si>
  <si>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</si>
  <si>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</si>
  <si>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</si>
  <si>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</si>
  <si>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</si>
  <si>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</si>
  <si>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</si>
  <si>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</si>
  <si>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</si>
  <si>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</si>
  <si>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</si>
  <si>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</si>
  <si>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</si>
  <si>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</si>
  <si>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</si>
  <si>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</si>
  <si>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</si>
  <si>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</si>
  <si>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</si>
  <si>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</si>
  <si>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</si>
  <si>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</si>
  <si>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</si>
  <si>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</si>
  <si>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</si>
  <si>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</si>
  <si>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</si>
  <si>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</si>
  <si>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</si>
  <si>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</si>
  <si>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</si>
  <si>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</si>
  <si>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</si>
  <si>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</si>
  <si>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</si>
  <si>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</si>
  <si>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</si>
  <si>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</si>
  <si>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</si>
  <si>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</si>
  <si>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</si>
  <si>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</si>
  <si>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</si>
  <si>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</si>
  <si>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</si>
  <si>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</si>
  <si>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</si>
  <si>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</si>
  <si>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</si>
  <si>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</si>
  <si>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</si>
  <si>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</si>
  <si>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</si>
  <si>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</si>
  <si>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</si>
  <si>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</si>
  <si>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</si>
  <si>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</si>
  <si>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</si>
  <si>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</si>
  <si>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</si>
  <si>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</si>
  <si>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</si>
  <si>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</si>
  <si>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</si>
  <si>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</si>
  <si>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</si>
  <si>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</si>
  <si>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</si>
  <si>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</si>
  <si>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</si>
  <si>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</si>
  <si>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</si>
  <si>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</si>
  <si>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</si>
  <si>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</si>
  <si>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</si>
  <si>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</si>
  <si>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</si>
  <si>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</si>
  <si>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</si>
  <si>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</si>
  <si>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</si>
  <si>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</si>
  <si>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</si>
  <si>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</si>
  <si>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</si>
  <si>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</si>
  <si>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</si>
  <si>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</si>
  <si>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</si>
  <si>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</si>
  <si>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</si>
  <si>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</si>
  <si>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</si>
  <si>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</si>
  <si>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</si>
  <si>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</si>
  <si>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</si>
  <si>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</si>
  <si>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</si>
  <si>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</si>
  <si>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</si>
  <si>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</si>
  <si>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</si>
  <si>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</si>
  <si>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</si>
  <si>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</si>
  <si>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</si>
  <si>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</si>
  <si>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</si>
  <si>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</si>
  <si>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</si>
  <si>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</si>
  <si>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</si>
  <si>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</si>
  <si>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</si>
  <si>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</si>
  <si>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</si>
  <si>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</si>
  <si>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</si>
  <si>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</si>
  <si>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</si>
  <si>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</si>
  <si>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</si>
  <si>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</si>
  <si>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</si>
  <si>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</si>
  <si>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</si>
  <si>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</si>
  <si>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</si>
  <si>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</si>
  <si>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</si>
  <si>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</si>
  <si>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</si>
  <si>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</si>
  <si>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</si>
  <si>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</si>
  <si>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</si>
  <si>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</si>
  <si>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</si>
  <si>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</si>
  <si>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</si>
  <si>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</si>
  <si>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</si>
  <si>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</si>
  <si>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</si>
  <si>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</si>
  <si>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</si>
  <si>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</si>
  <si>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</si>
  <si>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</si>
  <si>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</si>
  <si>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</si>
  <si>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</si>
  <si>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</si>
  <si>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</si>
  <si>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</si>
  <si>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</si>
  <si>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</si>
  <si>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</si>
  <si>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</si>
  <si>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</si>
  <si>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</si>
  <si>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</si>
  <si>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</si>
  <si>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</si>
  <si>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</si>
  <si>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</si>
  <si>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</si>
  <si>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</si>
  <si>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</si>
  <si>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</si>
  <si>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</si>
  <si>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</si>
  <si>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</si>
  <si>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</si>
  <si>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</si>
  <si>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</si>
  <si>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</si>
  <si>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</si>
  <si>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</si>
  <si>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</si>
  <si>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</si>
  <si>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</si>
  <si>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</si>
  <si>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</si>
  <si>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</si>
  <si>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</si>
  <si>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</si>
  <si>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</si>
  <si>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</si>
  <si>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</si>
  <si>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</si>
  <si>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</si>
  <si>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</si>
  <si>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</si>
  <si>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</si>
  <si>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</si>
  <si>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</si>
  <si>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</si>
  <si>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</si>
  <si>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</si>
  <si>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</si>
  <si>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</si>
  <si>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</si>
  <si>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</si>
  <si>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</si>
  <si>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</si>
  <si>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</si>
  <si>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</si>
  <si>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</si>
  <si>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</si>
  <si>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</si>
  <si>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</si>
  <si>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</si>
  <si>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</si>
  <si>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</si>
  <si>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</si>
  <si>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</si>
  <si>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</si>
  <si>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</si>
  <si>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</si>
  <si>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</si>
  <si>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</si>
  <si>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</si>
  <si>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</si>
  <si>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</si>
  <si>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</si>
  <si>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</si>
  <si>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</si>
  <si>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</si>
  <si>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</si>
  <si>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</si>
  <si>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</si>
  <si>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</si>
  <si>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</si>
  <si>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</si>
  <si>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</si>
  <si>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</si>
  <si>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</si>
  <si>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</si>
  <si>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</si>
  <si>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</si>
  <si>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</si>
  <si>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</si>
  <si>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</si>
  <si>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</si>
  <si>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</si>
  <si>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</si>
  <si>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</si>
  <si>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</si>
  <si>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</si>
  <si>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</si>
  <si>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</si>
  <si>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</si>
  <si>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</si>
  <si>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</si>
  <si>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</si>
  <si>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</si>
  <si>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</si>
  <si>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</si>
  <si>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</si>
  <si>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</si>
  <si>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</si>
  <si>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</si>
  <si>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</si>
  <si>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</si>
  <si>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</si>
  <si>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</si>
  <si>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</si>
  <si>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</si>
  <si>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</si>
  <si>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</si>
  <si>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</si>
  <si>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</si>
  <si>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</si>
  <si>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</si>
  <si>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</si>
  <si>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</si>
  <si>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</si>
  <si>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</si>
  <si>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</si>
  <si>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</si>
  <si>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</si>
  <si>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</si>
  <si>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</si>
  <si>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</si>
  <si>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</si>
  <si>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</si>
  <si>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</si>
  <si>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</si>
  <si>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</si>
  <si>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</si>
  <si>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</si>
  <si>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</si>
  <si>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</si>
  <si>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</si>
  <si>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</si>
  <si>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</si>
  <si>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</si>
  <si>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</si>
  <si>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</si>
  <si>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</si>
  <si>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</si>
  <si>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</si>
  <si>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</si>
  <si>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</si>
  <si>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</si>
  <si>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</si>
  <si>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</si>
  <si>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</si>
  <si>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</si>
  <si>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</si>
  <si>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</si>
  <si>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</si>
  <si>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</si>
  <si>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</si>
  <si>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</si>
  <si>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</si>
  <si>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</si>
  <si>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</si>
  <si>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</si>
  <si>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</si>
  <si>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</si>
  <si>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</si>
  <si>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</si>
  <si>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</si>
  <si>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</si>
  <si>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</si>
  <si>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</si>
  <si>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</si>
  <si>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</si>
  <si>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</si>
  <si>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</si>
  <si>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</si>
  <si>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</si>
  <si>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</si>
  <si>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</si>
  <si>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</si>
  <si>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</si>
  <si>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</si>
  <si>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</si>
  <si>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</si>
  <si>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</si>
  <si>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</si>
  <si>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</si>
  <si>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</si>
  <si>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</si>
  <si>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</si>
  <si>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</si>
  <si>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</si>
  <si>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</si>
  <si>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</si>
  <si>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</si>
  <si>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</si>
  <si>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</si>
  <si>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</si>
  <si>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</si>
  <si>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</si>
  <si>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</si>
  <si>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</si>
  <si>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</si>
  <si>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</si>
  <si>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</si>
  <si>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</si>
  <si>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</si>
  <si>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</si>
  <si>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</si>
  <si>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</si>
  <si>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</si>
  <si>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</si>
  <si>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</si>
  <si>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</si>
  <si>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</si>
  <si>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</si>
  <si>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</si>
  <si>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</si>
  <si>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</si>
  <si>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</si>
  <si>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</si>
  <si>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</si>
  <si>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</si>
  <si>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</si>
  <si>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</si>
  <si>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</si>
  <si>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</si>
  <si>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</si>
  <si>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</si>
  <si>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</si>
  <si>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</si>
  <si>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</si>
  <si>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</si>
  <si>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</si>
  <si>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</si>
  <si>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</si>
  <si>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</si>
  <si>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</si>
  <si>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</si>
  <si>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</si>
  <si>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</si>
  <si>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</si>
  <si>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</si>
  <si>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</si>
  <si>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</si>
  <si>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</si>
  <si>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</si>
  <si>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</si>
  <si>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</si>
  <si>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</si>
  <si>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</si>
  <si>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</si>
  <si>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</si>
  <si>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</si>
  <si>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</si>
  <si>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</si>
  <si>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</si>
  <si>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</si>
  <si>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</si>
  <si>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</si>
  <si>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</si>
  <si>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</si>
  <si>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</si>
  <si>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</si>
  <si>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</si>
  <si>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</si>
  <si>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</si>
  <si>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</si>
  <si>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</si>
  <si>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</si>
  <si>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</si>
  <si>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</si>
  <si>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</si>
  <si>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</si>
  <si>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</si>
  <si>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</si>
  <si>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</si>
  <si>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</si>
  <si>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</si>
  <si>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</si>
  <si>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</si>
  <si>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</si>
  <si>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</si>
  <si>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</si>
  <si>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</si>
  <si>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</si>
  <si>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</si>
  <si>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</si>
  <si>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</si>
  <si>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</si>
  <si>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</si>
  <si>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</si>
  <si>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</si>
  <si>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</si>
  <si>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</si>
  <si>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</si>
  <si>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</si>
  <si>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</si>
  <si>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</si>
  <si>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</si>
  <si>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</si>
  <si>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</si>
  <si>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</si>
  <si>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</si>
  <si>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</si>
  <si>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</si>
  <si>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</si>
  <si>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</si>
  <si>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</si>
  <si>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</si>
  <si>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</si>
  <si>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</si>
  <si>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</si>
  <si>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</si>
  <si>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</si>
  <si>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</si>
  <si>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</si>
  <si>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</si>
  <si>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</si>
  <si>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</si>
  <si>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</si>
  <si>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</si>
  <si>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</si>
  <si>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</si>
  <si>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</si>
  <si>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</si>
  <si>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</si>
  <si>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</si>
  <si>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</si>
  <si>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</si>
  <si>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</si>
  <si>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</si>
  <si>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</si>
  <si>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</si>
  <si>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</si>
  <si>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</si>
  <si>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</si>
  <si>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</si>
  <si>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</si>
  <si>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</si>
  <si>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</si>
  <si>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</si>
  <si>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</si>
  <si>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</si>
  <si>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</si>
  <si>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</si>
  <si>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</si>
  <si>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</si>
  <si>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</si>
  <si>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</si>
  <si>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</si>
  <si>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</si>
  <si>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</si>
  <si>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</si>
  <si>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</si>
  <si>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</si>
  <si>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</si>
  <si>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</si>
  <si>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</si>
  <si>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</si>
  <si>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</si>
  <si>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</si>
  <si>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</si>
  <si>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</si>
  <si>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</si>
  <si>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</si>
  <si>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</si>
  <si>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</si>
  <si>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</si>
  <si>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</si>
  <si>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</si>
  <si>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</si>
  <si>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</si>
  <si>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</si>
  <si>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</si>
  <si>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</si>
  <si>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</si>
  <si>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</si>
  <si>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</si>
  <si>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</si>
  <si>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</si>
  <si>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</si>
  <si>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</si>
  <si>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</si>
  <si>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</si>
  <si>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</si>
  <si>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</si>
  <si>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</si>
  <si>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</si>
  <si>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</si>
  <si>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</si>
  <si>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</si>
  <si>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</si>
  <si>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</si>
  <si>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</si>
  <si>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</si>
  <si>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</si>
  <si>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</si>
  <si>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</si>
  <si>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</si>
  <si>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</si>
  <si>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</si>
  <si>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</si>
  <si>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</si>
  <si>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</si>
  <si>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</si>
  <si>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</si>
  <si>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</si>
  <si>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</si>
  <si>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</si>
  <si>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</si>
  <si>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</si>
  <si>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</si>
  <si>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</si>
  <si>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</si>
  <si>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</si>
  <si>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</si>
  <si>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</si>
  <si>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</si>
  <si>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</si>
  <si>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</si>
  <si>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</si>
  <si>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</si>
  <si>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</si>
  <si>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</si>
  <si>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</si>
  <si>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</si>
  <si>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</si>
  <si>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</si>
  <si>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</si>
  <si>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</si>
  <si>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</si>
  <si>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</si>
  <si>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</si>
  <si>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</si>
  <si>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</si>
  <si>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</si>
  <si>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</si>
  <si>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</si>
  <si>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</si>
  <si>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</si>
  <si>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</si>
  <si>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</si>
  <si>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</si>
  <si>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</si>
  <si>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</si>
  <si>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</si>
  <si>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</si>
  <si>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</si>
  <si>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</si>
  <si>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</si>
  <si>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</si>
  <si>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</si>
  <si>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</si>
  <si>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</si>
  <si>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</si>
  <si>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</si>
  <si>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</si>
  <si>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</si>
  <si>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</si>
  <si>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</si>
  <si>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</si>
  <si>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</si>
  <si>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</si>
  <si>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</si>
  <si>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</si>
  <si>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</si>
  <si>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</si>
  <si>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</si>
  <si>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</si>
  <si>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</si>
  <si>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</si>
  <si>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</si>
  <si>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</si>
  <si>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</si>
  <si>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</si>
  <si>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</si>
  <si>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</si>
  <si>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</si>
  <si>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</si>
  <si>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</si>
  <si>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</si>
  <si>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</si>
  <si>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</si>
  <si>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</si>
  <si>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</si>
  <si>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</si>
  <si>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</si>
  <si>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</si>
  <si>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</si>
  <si>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</si>
  <si>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</si>
  <si>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</si>
  <si>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</si>
  <si>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</si>
  <si>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</si>
  <si>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</si>
  <si>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</si>
  <si>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</si>
  <si>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</si>
  <si>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</si>
  <si>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</si>
  <si>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</si>
  <si>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</si>
  <si>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</si>
  <si>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</si>
  <si>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</si>
  <si>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</si>
  <si>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</si>
  <si>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</si>
  <si>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</si>
  <si>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</si>
  <si>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</si>
  <si>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</si>
  <si>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</si>
  <si>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</si>
  <si>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</si>
  <si>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</si>
  <si>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</si>
  <si>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</si>
  <si>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</si>
  <si>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</si>
  <si>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</si>
  <si>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</si>
  <si>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</si>
  <si>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</si>
  <si>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</si>
  <si>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</si>
  <si>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</si>
  <si>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</si>
  <si>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</si>
  <si>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</si>
  <si>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</si>
  <si>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</si>
  <si>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</si>
  <si>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</si>
  <si>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</si>
  <si>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</si>
  <si>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</si>
  <si>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</si>
  <si>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</si>
  <si>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</si>
  <si>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</si>
  <si>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</si>
  <si>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</si>
  <si>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</si>
  <si>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</si>
  <si>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</si>
  <si>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</si>
  <si>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</si>
  <si>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</si>
  <si>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</si>
  <si>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</si>
  <si>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</si>
  <si>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</si>
  <si>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</si>
  <si>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</si>
  <si>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</si>
  <si>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</si>
  <si>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</si>
  <si>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</si>
  <si>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</si>
  <si>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</si>
  <si>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</si>
  <si>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</si>
  <si>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</si>
  <si>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</si>
  <si>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</si>
  <si>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</si>
  <si>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</si>
  <si>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</si>
  <si>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</si>
  <si>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</si>
  <si>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</si>
  <si>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</si>
  <si>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</si>
  <si>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</si>
  <si>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</si>
  <si>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</si>
  <si>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</si>
  <si>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</si>
  <si>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</si>
  <si>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</si>
  <si>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</si>
  <si>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</si>
  <si>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</si>
  <si>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</si>
  <si>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</si>
  <si>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</si>
  <si>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</si>
  <si>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</si>
  <si>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</si>
  <si>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</si>
  <si>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</si>
  <si>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</si>
  <si>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</si>
  <si>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</si>
  <si>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</si>
  <si>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</si>
  <si>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</si>
  <si>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</si>
  <si>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</si>
  <si>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</si>
  <si>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</si>
  <si>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</si>
  <si>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</si>
  <si>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</si>
  <si>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</si>
  <si>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</si>
  <si>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</si>
  <si>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</si>
  <si>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</si>
  <si>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</si>
  <si>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</si>
  <si>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</si>
  <si>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</si>
  <si>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</si>
  <si>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</si>
  <si>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</si>
  <si>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</si>
  <si>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</si>
  <si>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</si>
  <si>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</si>
  <si>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</si>
  <si>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</si>
  <si>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</si>
  <si>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</si>
  <si>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</si>
  <si>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</si>
  <si>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</si>
  <si>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</si>
  <si>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</si>
  <si>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</si>
  <si>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</si>
  <si>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</si>
  <si>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</si>
  <si>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</si>
  <si>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</si>
  <si>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</si>
  <si>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</si>
  <si>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</si>
  <si>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</si>
  <si>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</si>
  <si>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</si>
  <si>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</si>
  <si>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</si>
  <si>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</si>
  <si>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</si>
  <si>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</si>
  <si>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</si>
  <si>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</si>
  <si>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</si>
  <si>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</si>
  <si>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</si>
  <si>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</si>
  <si>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</si>
  <si>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</si>
  <si>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</si>
  <si>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</si>
  <si>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</si>
  <si>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</si>
  <si>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</si>
  <si>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</si>
  <si>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</si>
  <si>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</si>
  <si>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</si>
  <si>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</si>
  <si>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</si>
  <si>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</si>
  <si>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</si>
  <si>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</si>
  <si>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</si>
  <si>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</si>
  <si>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</si>
  <si>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</si>
  <si>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</si>
  <si>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</si>
  <si>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</si>
  <si>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</si>
  <si>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</si>
  <si>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</si>
  <si>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</si>
  <si>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</si>
  <si>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</si>
  <si>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</si>
  <si>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</si>
  <si>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</si>
  <si>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</si>
  <si>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</si>
  <si>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</si>
  <si>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</si>
  <si>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</si>
  <si>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</si>
  <si>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</si>
  <si>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</si>
  <si>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</si>
  <si>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</si>
  <si>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</si>
  <si>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</si>
  <si>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</si>
  <si>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</si>
  <si>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</si>
  <si>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</si>
  <si>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</si>
  <si>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</si>
  <si>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</si>
  <si>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</si>
  <si>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</si>
  <si>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</si>
  <si>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</si>
  <si>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</si>
  <si>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</si>
  <si>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</si>
  <si>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</si>
  <si>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</si>
  <si>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</si>
  <si>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</si>
  <si>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</si>
  <si>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</si>
  <si>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</si>
  <si>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</si>
  <si>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</si>
  <si>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</si>
  <si>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</si>
  <si>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</si>
  <si>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</si>
  <si>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</si>
  <si>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</si>
  <si>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</si>
  <si>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</si>
  <si>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</si>
  <si>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</si>
  <si>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</si>
  <si>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</si>
  <si>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</si>
  <si>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</si>
  <si>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</si>
  <si>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</si>
  <si>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</si>
  <si>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</si>
  <si>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</si>
  <si>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</si>
  <si>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</si>
  <si>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</si>
  <si>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</si>
  <si>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</si>
  <si>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</si>
  <si>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</si>
  <si>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</si>
  <si>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</si>
  <si>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</si>
  <si>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</si>
  <si>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</si>
  <si>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</si>
  <si>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</si>
  <si>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</si>
  <si>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</si>
  <si>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</si>
  <si>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</si>
  <si>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</si>
  <si>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</si>
  <si>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</si>
  <si>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</si>
  <si>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</si>
  <si>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</si>
  <si>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</si>
  <si>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</si>
  <si>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</si>
  <si>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</si>
  <si>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</si>
  <si>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</si>
  <si>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</si>
  <si>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</si>
  <si>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</si>
  <si>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</si>
  <si>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</si>
  <si>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</si>
  <si>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</si>
  <si>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</si>
  <si>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</si>
  <si>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</si>
  <si>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</si>
  <si>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</si>
  <si>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</si>
  <si>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</si>
  <si>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</si>
  <si>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</si>
  <si>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</si>
  <si>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</si>
  <si>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</si>
  <si>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</si>
  <si>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</si>
  <si>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</si>
  <si>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</si>
  <si>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</si>
  <si>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</si>
  <si>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</si>
  <si>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</si>
  <si>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</si>
  <si>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</si>
  <si>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</si>
  <si>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</si>
  <si>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</si>
  <si>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</si>
  <si>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</si>
  <si>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</si>
  <si>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</si>
  <si>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</si>
  <si>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</si>
  <si>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</si>
  <si>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</si>
  <si>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</si>
  <si>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</si>
  <si>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</si>
  <si>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</si>
  <si>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</si>
  <si>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</si>
  <si>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</si>
  <si>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</si>
  <si>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</si>
  <si>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</si>
  <si>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</si>
  <si>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</si>
  <si>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</si>
  <si>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</si>
  <si>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</si>
  <si>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</si>
  <si>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</si>
  <si>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</si>
  <si>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</si>
  <si>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</si>
  <si>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</si>
  <si>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</si>
  <si>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</si>
  <si>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</si>
  <si>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</si>
  <si>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</si>
  <si>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</si>
  <si>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</si>
  <si>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</si>
  <si>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</si>
  <si>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</si>
  <si>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</si>
  <si>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</si>
  <si>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</si>
  <si>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</si>
  <si>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</si>
  <si>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</si>
  <si>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</si>
  <si>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</si>
  <si>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</si>
  <si>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</si>
  <si>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</si>
  <si>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</si>
  <si>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</si>
  <si>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</si>
  <si>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</si>
  <si>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</si>
  <si>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</si>
  <si>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</si>
  <si>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</si>
  <si>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</si>
  <si>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</si>
  <si>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</si>
  <si>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</si>
  <si>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</si>
  <si>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</si>
  <si>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</si>
  <si>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</si>
  <si>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</si>
  <si>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</si>
  <si>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</si>
  <si>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</si>
  <si>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</si>
  <si>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</si>
  <si>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</si>
  <si>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</si>
  <si>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</si>
  <si>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</si>
  <si>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</si>
  <si>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</si>
  <si>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</si>
  <si>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</si>
  <si>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</si>
  <si>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</si>
  <si>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</si>
  <si>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</si>
  <si>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</si>
  <si>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</si>
  <si>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</si>
  <si>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</si>
  <si>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</si>
  <si>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</si>
  <si>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</si>
  <si>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</si>
  <si>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</si>
  <si>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</si>
  <si>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</si>
  <si>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</si>
  <si>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</si>
  <si>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</si>
  <si>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</si>
  <si>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</si>
  <si>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</si>
  <si>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</si>
  <si>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</si>
  <si>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</si>
  <si>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</si>
  <si>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</si>
  <si>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</si>
  <si>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</si>
  <si>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</si>
  <si>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</si>
  <si>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</si>
  <si>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</si>
  <si>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</si>
  <si>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</si>
  <si>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</si>
  <si>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</si>
  <si>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</si>
  <si>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</si>
  <si>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</si>
  <si>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</si>
  <si>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</si>
  <si>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</si>
  <si>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</si>
  <si>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</si>
  <si>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</si>
  <si>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</si>
  <si>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</si>
  <si>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</si>
  <si>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</si>
  <si>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</si>
  <si>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</si>
  <si>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</si>
  <si>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</si>
  <si>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</si>
  <si>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</si>
  <si>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</si>
  <si>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</si>
  <si>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</si>
  <si>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</si>
  <si>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</si>
  <si>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</si>
  <si>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</si>
  <si>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</si>
  <si>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</si>
  <si>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</si>
  <si>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</si>
  <si>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</si>
  <si>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</si>
  <si>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</si>
  <si>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</si>
  <si>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</si>
  <si>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</si>
  <si>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</si>
  <si>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</si>
  <si>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</si>
  <si>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</si>
  <si>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</si>
  <si>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 xml:space="preserve"> Average Age</t>
  </si>
  <si>
    <t>Active Employee</t>
  </si>
  <si>
    <t xml:space="preserve"> Attrition Rate</t>
  </si>
  <si>
    <t>Average of Job Satisfaction</t>
  </si>
  <si>
    <t>Rating</t>
  </si>
  <si>
    <t>Balance Rating</t>
  </si>
  <si>
    <t>Row Labels</t>
  </si>
  <si>
    <t>Grand Total</t>
  </si>
  <si>
    <t>Count of Employee Count</t>
  </si>
  <si>
    <t>Count of CF_attrition count</t>
  </si>
  <si>
    <t>JOB ROLE</t>
  </si>
  <si>
    <t>ATTRITION</t>
  </si>
  <si>
    <t>Age group</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</si>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</sst>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2"/>
      <color theme="1"/>
      <name val="Calibri"/>
      <scheme val="minor"/>
    </font>
    <font>
      <sz val="12"/>
      <color theme="1"/>
      <name val="Calibri"/>
      <scheme val="minor"/>
    </font>
    <font>
      <b/>
      <sz val="12"/>
      <color theme="1"/>
      <name val="Calibri"/>
      <scheme val="minor"/>
    </font>
    <font>
      <sz val="12"/>
      <color theme="9" tint="0.79998168889431442"/>
      <name val="Calibri"/>
      <family val="2"/>
      <scheme val="minor"/>
    </font>
    <font>
      <sz val="12"/>
      <color theme="1"/>
      <name val="Calibri"/>
      <family val="2"/>
      <scheme val="minor"/>
    </font>
    <font>
      <b/>
      <sz val="12"/>
      <color theme="9" tint="0.79998168889431442"/>
      <name val="Calibri"/>
      <family val="2"/>
      <scheme val="minor"/>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1" tint="0.14999847407452621"/>
        <bgColor indexed="64"/>
      </patternFill>
    </fill>
  </fills>
  <borders count="12">
    <border>
      <left/>
      <right/>
      <top/>
      <bottom/>
      <diagonal/>
    </border>
    <border>
      <left style="thin">
        <color theme="4"/>
      </left>
      <right/>
      <top style="thin">
        <color theme="4"/>
      </top>
      <bottom/>
      <diagonal/>
    </border>
    <border>
      <left/>
      <right/>
      <top style="thin">
        <color theme="4"/>
      </top>
      <bottom/>
      <diagonal/>
    </border>
    <border>
      <left style="thin">
        <color theme="4"/>
      </left>
      <right/>
      <top style="medium">
        <color theme="4"/>
      </top>
      <bottom/>
      <diagonal/>
    </border>
    <border>
      <left/>
      <right/>
      <top style="medium">
        <color theme="4"/>
      </top>
      <bottom/>
      <diagonal/>
    </border>
    <border>
      <left style="thin">
        <color theme="4"/>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3" borderId="3" xfId="0" applyFill="1" applyBorder="1"/>
    <xf numFmtId="0" fontId="0" fillId="3" borderId="1" xfId="0" applyFill="1" applyBorder="1"/>
    <xf numFmtId="0" fontId="0" fillId="3" borderId="4" xfId="0" applyFill="1" applyBorder="1"/>
    <xf numFmtId="0" fontId="0" fillId="3" borderId="2" xfId="0" applyFill="1" applyBorder="1"/>
    <xf numFmtId="0" fontId="2" fillId="2" borderId="0" xfId="0" applyFont="1" applyFill="1"/>
    <xf numFmtId="0" fontId="2" fillId="2" borderId="5" xfId="0" applyFont="1" applyFill="1" applyBorder="1"/>
    <xf numFmtId="0" fontId="0" fillId="0" borderId="8" xfId="0" applyBorder="1"/>
    <xf numFmtId="9" fontId="0" fillId="0" borderId="0" xfId="1" applyFont="1"/>
    <xf numFmtId="164" fontId="0" fillId="0" borderId="0" xfId="0" applyNumberFormat="1"/>
    <xf numFmtId="1" fontId="0" fillId="0" borderId="0" xfId="0" applyNumberFormat="1"/>
    <xf numFmtId="10" fontId="0" fillId="0" borderId="0" xfId="1" applyNumberFormat="1" applyFont="1"/>
    <xf numFmtId="164" fontId="0" fillId="0" borderId="9" xfId="0" applyNumberFormat="1" applyBorder="1"/>
    <xf numFmtId="0" fontId="4" fillId="0" borderId="0" xfId="0" applyFont="1"/>
    <xf numFmtId="0" fontId="0" fillId="0" borderId="6" xfId="0" pivotButton="1" applyBorder="1"/>
    <xf numFmtId="0" fontId="0" fillId="0" borderId="6" xfId="0" applyBorder="1" applyAlignment="1">
      <alignment horizontal="left"/>
    </xf>
    <xf numFmtId="0" fontId="0" fillId="0" borderId="7" xfId="0" applyBorder="1" applyAlignment="1">
      <alignment horizontal="left"/>
    </xf>
    <xf numFmtId="0" fontId="0" fillId="0" borderId="11" xfId="0" applyBorder="1" applyAlignment="1">
      <alignment horizontal="left"/>
    </xf>
    <xf numFmtId="0" fontId="0" fillId="0" borderId="8" xfId="0" applyNumberFormat="1" applyBorder="1"/>
    <xf numFmtId="0" fontId="0" fillId="0" borderId="10" xfId="0" applyNumberFormat="1" applyBorder="1"/>
    <xf numFmtId="0" fontId="0" fillId="0" borderId="9" xfId="0" applyNumberFormat="1" applyBorder="1"/>
    <xf numFmtId="0" fontId="0" fillId="0" borderId="0" xfId="0" applyNumberFormat="1"/>
    <xf numFmtId="0" fontId="3" fillId="4" borderId="0" xfId="0" applyFont="1" applyFill="1"/>
    <xf numFmtId="0" fontId="5" fillId="4" borderId="0" xfId="0" applyFont="1" applyFill="1"/>
  </cellXfs>
  <cellStyles count="2">
    <cellStyle name="Normal" xfId="0" builtinId="0"/>
    <cellStyle name="Percent" xfId="1" builtinId="5"/>
  </cellStyles>
  <dxfs count="13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i val="0"/>
        <strike val="0"/>
        <condense val="0"/>
        <extend val="0"/>
        <outline val="0"/>
        <shadow val="0"/>
        <u val="none"/>
        <vertAlign val="baseline"/>
        <sz val="12"/>
        <color theme="1"/>
        <name val="Calibri"/>
        <scheme val="minor"/>
      </font>
      <fill>
        <patternFill patternType="solid">
          <fgColor theme="4"/>
          <bgColor theme="4"/>
        </patternFill>
      </fill>
      <border diagonalUp="0" diagonalDown="0" outline="0">
        <left style="thin">
          <color theme="4"/>
        </left>
        <right style="thin">
          <color theme="4"/>
        </right>
        <top/>
        <bottom/>
      </border>
    </dxf>
    <dxf>
      <numFmt numFmtId="164" formatCode="0.0"/>
    </dxf>
    <dxf>
      <font>
        <b/>
        <i val="0"/>
        <name val="Calibri"/>
        <family val="2"/>
        <scheme val="maj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35"/>
      <tableStyleElement type="firstRowStripe" dxfId="134"/>
      <tableStyleElement type="secondRowStripe" dxfId="133"/>
    </tableStyle>
    <tableStyle name="Slicer Style 1" pivot="0" table="0" count="3" xr9:uid="{BB3A839E-9A3E-4FB0-A906-84C0C672E1AC}">
      <tableStyleElement type="headerRow" dxfId="132"/>
    </tableStyle>
  </tableStyles>
  <colors>
    <mruColors>
      <color rgb="FFE88C99"/>
      <color rgb="FFFF4B4B"/>
      <color rgb="FFDA465B"/>
      <color rgb="FFA50021"/>
    </mruColors>
  </colors>
  <extLst>
    <ext xmlns:x14="http://schemas.microsoft.com/office/spreadsheetml/2009/9/main" uri="{46F421CA-312F-682f-3DD2-61675219B42D}">
      <x14:dxfs count="2">
        <dxf>
          <font>
            <b/>
            <i val="0"/>
            <color theme="0"/>
          </font>
          <fill>
            <patternFill>
              <bgColor rgb="FFFF4B4B"/>
            </patternFill>
          </fill>
        </dxf>
        <dxf>
          <fill>
            <patternFill>
              <bgColor theme="8"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C3-48EE-9DCB-77AED79808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C3-48EE-9DCB-77AED79808DD}"/>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144A-4376-BD54-C4D734CE53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584-4001-9A39-A88FF4E64B4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E584-4001-9A39-A88FF4E64B48}"/>
            </c:ext>
          </c:extLst>
        </c:ser>
        <c:dLbls>
          <c:showLegendKey val="0"/>
          <c:showVal val="0"/>
          <c:showCatName val="0"/>
          <c:showSerName val="0"/>
          <c:showPercent val="0"/>
          <c:showBubbleSize val="0"/>
        </c:dLbls>
        <c:gapWidth val="0"/>
        <c:overlap val="100"/>
        <c:axId val="906766576"/>
        <c:axId val="751408704"/>
      </c:barChart>
      <c:catAx>
        <c:axId val="906766576"/>
        <c:scaling>
          <c:orientation val="minMax"/>
        </c:scaling>
        <c:delete val="1"/>
        <c:axPos val="l"/>
        <c:numFmt formatCode="General" sourceLinked="1"/>
        <c:majorTickMark val="out"/>
        <c:minorTickMark val="none"/>
        <c:tickLblPos val="nextTo"/>
        <c:crossAx val="751408704"/>
        <c:crosses val="autoZero"/>
        <c:auto val="1"/>
        <c:lblAlgn val="ctr"/>
        <c:lblOffset val="100"/>
        <c:noMultiLvlLbl val="0"/>
      </c:catAx>
      <c:valAx>
        <c:axId val="751408704"/>
        <c:scaling>
          <c:orientation val="minMax"/>
          <c:max val="4"/>
          <c:min val="0"/>
        </c:scaling>
        <c:delete val="1"/>
        <c:axPos val="b"/>
        <c:numFmt formatCode="0.0" sourceLinked="1"/>
        <c:majorTickMark val="out"/>
        <c:minorTickMark val="none"/>
        <c:tickLblPos val="nextTo"/>
        <c:crossAx val="906766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75-49D3-AF52-4D1D59255E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75-49D3-AF52-4D1D59255EC5}"/>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B546-4A00-9D7F-61AE0D7A1895}"/>
            </c:ext>
          </c:extLst>
        </c:ser>
        <c:dLbls>
          <c:showLegendKey val="0"/>
          <c:showVal val="0"/>
          <c:showCatName val="0"/>
          <c:showSerName val="0"/>
          <c:showPercent val="0"/>
          <c:showBubbleSize val="0"/>
          <c:showLeaderLines val="1"/>
        </c:dLbls>
        <c:firstSliceAng val="0"/>
        <c:holeSize val="75"/>
      </c:doughnutChart>
      <c:spPr>
        <a:noFill/>
        <a:ln>
          <a:solidFill>
            <a:srgbClr val="7F7F7F"/>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[Attrition.xlsx]EDUCATION!EDUCATION</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bar"/>
        <c:grouping val="stacked"/>
        <c:varyColors val="0"/>
        <c:ser>
          <c:idx val="0"/>
          <c:order val="0"/>
          <c:tx>
            <c:strRef>
              <c:f>EDUCATION!$B$3</c:f>
              <c:strCache>
                <c:ptCount val="1"/>
                <c:pt idx="0">
                  <c:v>Total</c:v>
                </c:pt>
              </c:strCache>
            </c:strRef>
          </c:tx>
          <c:spPr>
            <a:solidFill>
              <a:schemeClr val="accent1"/>
            </a:solidFill>
            <a:ln>
              <a:noFill/>
            </a:ln>
            <a:effectLst/>
            <a:sp3d/>
          </c:spPr>
          <c:invertIfNegative val="0"/>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4F25-4E50-A331-7EC7C810C4E9}"/>
            </c:ext>
          </c:extLst>
        </c:ser>
        <c:dLbls>
          <c:showLegendKey val="0"/>
          <c:showVal val="0"/>
          <c:showCatName val="0"/>
          <c:showSerName val="0"/>
          <c:showPercent val="0"/>
          <c:showBubbleSize val="0"/>
        </c:dLbls>
        <c:gapWidth val="150"/>
        <c:shape val="box"/>
        <c:axId val="915525872"/>
        <c:axId val="895057312"/>
        <c:axId val="0"/>
      </c:bar3DChart>
      <c:catAx>
        <c:axId val="915525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057312"/>
        <c:crosses val="autoZero"/>
        <c:auto val="1"/>
        <c:lblAlgn val="ctr"/>
        <c:lblOffset val="100"/>
        <c:noMultiLvlLbl val="0"/>
      </c:catAx>
      <c:valAx>
        <c:axId val="895057312"/>
        <c:scaling>
          <c:orientation val="minMax"/>
        </c:scaling>
        <c:delete val="1"/>
        <c:axPos val="b"/>
        <c:numFmt formatCode="General" sourceLinked="1"/>
        <c:majorTickMark val="out"/>
        <c:minorTickMark val="none"/>
        <c:tickLblPos val="nextTo"/>
        <c:crossAx val="91552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manualLayout>
          <c:layoutTarget val="inner"/>
          <c:xMode val="edge"/>
          <c:yMode val="edge"/>
          <c:x val="0.16642133759882191"/>
          <c:y val="7.5078492546922199E-2"/>
          <c:w val="0.54867004985924528"/>
          <c:h val="0.85613232308225617"/>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D0-4009-9308-7DEA513DF4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D0-4009-9308-7DEA513DF4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D0-4009-9308-7DEA513DF4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3F83-40D1-9FCF-16E353C0DB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29215745587098"/>
          <c:y val="0.31693102211144469"/>
          <c:w val="0.13721281714785652"/>
          <c:h val="0.38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age'!$D$4:$D$8</c:f>
              <c:strCache>
                <c:ptCount val="5"/>
                <c:pt idx="0">
                  <c:v>Over 55</c:v>
                </c:pt>
                <c:pt idx="1">
                  <c:v>45 - 54</c:v>
                </c:pt>
                <c:pt idx="2">
                  <c:v>Under 25</c:v>
                </c:pt>
                <c:pt idx="3">
                  <c:v>35 - 44</c:v>
                </c:pt>
                <c:pt idx="4">
                  <c:v>25 - 34</c:v>
                </c:pt>
              </c:strCache>
            </c:strRef>
          </c:cat>
          <c:val>
            <c:numRef>
              <c:f>'Attrition by age'!$E$4:$E$8</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EFC3-4DC2-813B-C84EA89307FD}"/>
            </c:ext>
          </c:extLst>
        </c:ser>
        <c:dLbls>
          <c:dLblPos val="outEnd"/>
          <c:showLegendKey val="0"/>
          <c:showVal val="1"/>
          <c:showCatName val="0"/>
          <c:showSerName val="0"/>
          <c:showPercent val="0"/>
          <c:showBubbleSize val="0"/>
        </c:dLbls>
        <c:gapWidth val="219"/>
        <c:overlap val="-27"/>
        <c:axId val="918991168"/>
        <c:axId val="972276512"/>
      </c:barChart>
      <c:catAx>
        <c:axId val="91899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276512"/>
        <c:crosses val="autoZero"/>
        <c:auto val="1"/>
        <c:lblAlgn val="ctr"/>
        <c:lblOffset val="100"/>
        <c:noMultiLvlLbl val="0"/>
      </c:catAx>
      <c:valAx>
        <c:axId val="972276512"/>
        <c:scaling>
          <c:orientation val="minMax"/>
        </c:scaling>
        <c:delete val="1"/>
        <c:axPos val="l"/>
        <c:numFmt formatCode="General" sourceLinked="1"/>
        <c:majorTickMark val="out"/>
        <c:minorTickMark val="none"/>
        <c:tickLblPos val="nextTo"/>
        <c:crossAx val="918991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79085198619834"/>
          <c:y val="9.8039367051670601E-2"/>
          <c:w val="0.56928720988528136"/>
          <c:h val="0.74509764566565662"/>
        </c:manualLayout>
      </c:layout>
      <c:doughnutChart>
        <c:varyColors val="1"/>
        <c:ser>
          <c:idx val="0"/>
          <c:order val="0"/>
          <c:spPr>
            <a:gradFill>
              <a:gsLst>
                <a:gs pos="0">
                  <a:srgbClr val="FFFF00"/>
                </a:gs>
                <a:gs pos="100000">
                  <a:srgbClr val="00B050"/>
                </a:gs>
              </a:gsLst>
              <a:path path="rect">
                <a:fillToRect l="100000" t="100000"/>
              </a:path>
            </a:gradFill>
            <a:ln>
              <a:noFill/>
            </a:ln>
          </c:spPr>
          <c:dPt>
            <c:idx val="0"/>
            <c:bubble3D val="0"/>
            <c:spPr>
              <a:gradFill>
                <a:gsLst>
                  <a:gs pos="0">
                    <a:srgbClr val="FFFF00"/>
                  </a:gs>
                  <a:gs pos="100000">
                    <a:srgbClr val="00B050"/>
                  </a:gs>
                </a:gsLst>
                <a:path path="rect">
                  <a:fillToRect l="100000" t="100000"/>
                </a:path>
              </a:gradFill>
              <a:ln w="19050">
                <a:noFill/>
              </a:ln>
              <a:effectLst/>
            </c:spPr>
            <c:extLst>
              <c:ext xmlns:c16="http://schemas.microsoft.com/office/drawing/2014/chart" uri="{C3380CC4-5D6E-409C-BE32-E72D297353CC}">
                <c16:uniqueId val="{00000001-BA1D-4968-8EB5-7A5AD6620244}"/>
              </c:ext>
            </c:extLst>
          </c:dPt>
          <c:dPt>
            <c:idx val="1"/>
            <c:bubble3D val="0"/>
            <c:spPr>
              <a:gradFill>
                <a:gsLst>
                  <a:gs pos="0">
                    <a:schemeClr val="bg2">
                      <a:lumMod val="95000"/>
                    </a:schemeClr>
                  </a:gs>
                  <a:gs pos="100000">
                    <a:schemeClr val="bg1">
                      <a:lumMod val="95000"/>
                    </a:schemeClr>
                  </a:gs>
                </a:gsLst>
                <a:path path="rect">
                  <a:fillToRect l="100000" t="100000"/>
                </a:path>
              </a:gradFill>
              <a:ln w="19050">
                <a:noFill/>
              </a:ln>
              <a:effectLst/>
            </c:spPr>
            <c:extLst>
              <c:ext xmlns:c16="http://schemas.microsoft.com/office/drawing/2014/chart" uri="{C3380CC4-5D6E-409C-BE32-E72D297353CC}">
                <c16:uniqueId val="{00000003-BA1D-4968-8EB5-7A5AD6620244}"/>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BA1D-4968-8EB5-7A5AD662024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0">
                  <a:schemeClr val="accent4">
                    <a:lumMod val="50000"/>
                  </a:schemeClr>
                </a:gs>
                <a:gs pos="63600">
                  <a:schemeClr val="accent4">
                    <a:lumMod val="75000"/>
                  </a:schemeClr>
                </a:gs>
                <a:gs pos="100000">
                  <a:schemeClr val="accent1">
                    <a:lumMod val="20000"/>
                    <a:lumOff val="80000"/>
                  </a:schemeClr>
                </a:gs>
              </a:gsLst>
              <a:lin ang="2700000" scaled="1"/>
              <a:tileRect/>
            </a:gra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3C8-4E71-A7E0-E9B060806C00}"/>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3C8-4E71-A7E0-E9B060806C00}"/>
            </c:ext>
          </c:extLst>
        </c:ser>
        <c:dLbls>
          <c:showLegendKey val="0"/>
          <c:showVal val="0"/>
          <c:showCatName val="0"/>
          <c:showSerName val="0"/>
          <c:showPercent val="0"/>
          <c:showBubbleSize val="0"/>
        </c:dLbls>
        <c:gapWidth val="0"/>
        <c:overlap val="100"/>
        <c:axId val="906766576"/>
        <c:axId val="751408704"/>
      </c:barChart>
      <c:catAx>
        <c:axId val="906766576"/>
        <c:scaling>
          <c:orientation val="minMax"/>
        </c:scaling>
        <c:delete val="1"/>
        <c:axPos val="l"/>
        <c:numFmt formatCode="General" sourceLinked="1"/>
        <c:majorTickMark val="out"/>
        <c:minorTickMark val="none"/>
        <c:tickLblPos val="nextTo"/>
        <c:crossAx val="751408704"/>
        <c:crosses val="autoZero"/>
        <c:auto val="1"/>
        <c:lblAlgn val="ctr"/>
        <c:lblOffset val="100"/>
        <c:noMultiLvlLbl val="0"/>
      </c:catAx>
      <c:valAx>
        <c:axId val="751408704"/>
        <c:scaling>
          <c:orientation val="minMax"/>
          <c:max val="4"/>
          <c:min val="0"/>
        </c:scaling>
        <c:delete val="1"/>
        <c:axPos val="b"/>
        <c:numFmt formatCode="0.0" sourceLinked="1"/>
        <c:majorTickMark val="out"/>
        <c:minorTickMark val="none"/>
        <c:tickLblPos val="nextTo"/>
        <c:crossAx val="906766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4">
                    <a:lumMod val="50000"/>
                  </a:schemeClr>
                </a:gs>
                <a:gs pos="63600">
                  <a:schemeClr val="accent4">
                    <a:lumMod val="75000"/>
                  </a:schemeClr>
                </a:gs>
                <a:gs pos="100000">
                  <a:schemeClr val="accent1">
                    <a:lumMod val="20000"/>
                    <a:lumOff val="80000"/>
                  </a:schemeClr>
                </a:gs>
              </a:gsLst>
              <a:lin ang="2700000" scaled="1"/>
            </a:gradFill>
          </c:spPr>
          <c:dPt>
            <c:idx val="0"/>
            <c:bubble3D val="0"/>
            <c:spPr>
              <a:gradFill>
                <a:gsLst>
                  <a:gs pos="67100">
                    <a:schemeClr val="bg1">
                      <a:lumMod val="95000"/>
                    </a:schemeClr>
                  </a:gs>
                  <a:gs pos="100000">
                    <a:schemeClr val="accent1">
                      <a:lumMod val="20000"/>
                      <a:lumOff val="80000"/>
                    </a:schemeClr>
                  </a:gs>
                </a:gsLst>
                <a:lin ang="10800000" scaled="0"/>
              </a:gradFill>
              <a:ln w="19050">
                <a:solidFill>
                  <a:schemeClr val="lt1"/>
                </a:solidFill>
              </a:ln>
              <a:effectLst/>
            </c:spPr>
            <c:extLst>
              <c:ext xmlns:c16="http://schemas.microsoft.com/office/drawing/2014/chart" uri="{C3380CC4-5D6E-409C-BE32-E72D297353CC}">
                <c16:uniqueId val="{00000001-E730-4AD1-9DFA-5ED9E9FC6435}"/>
              </c:ext>
            </c:extLst>
          </c:dPt>
          <c:dPt>
            <c:idx val="1"/>
            <c:bubble3D val="0"/>
            <c:spPr>
              <a:gradFill>
                <a:gsLst>
                  <a:gs pos="0">
                    <a:srgbClr val="FF0000"/>
                  </a:gs>
                  <a:gs pos="100000">
                    <a:srgbClr val="E88C99"/>
                  </a:gs>
                </a:gsLst>
                <a:lin ang="2700000" scaled="1"/>
              </a:gradFill>
              <a:ln w="19050">
                <a:solidFill>
                  <a:schemeClr val="lt1"/>
                </a:solidFill>
              </a:ln>
              <a:effectLst/>
            </c:spPr>
            <c:extLst>
              <c:ext xmlns:c16="http://schemas.microsoft.com/office/drawing/2014/chart" uri="{C3380CC4-5D6E-409C-BE32-E72D297353CC}">
                <c16:uniqueId val="{00000003-E730-4AD1-9DFA-5ED9E9FC6435}"/>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E730-4AD1-9DFA-5ED9E9FC643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1">
                      <a:lumMod val="60000"/>
                      <a:lumOff val="40000"/>
                    </a:schemeClr>
                  </a:gs>
                </a:gsLst>
                <a:lin ang="2700000" scaled="1"/>
              </a:gradFill>
              <a:ln w="19050">
                <a:noFill/>
              </a:ln>
              <a:effectLst/>
            </c:spPr>
            <c:extLst>
              <c:ext xmlns:c16="http://schemas.microsoft.com/office/drawing/2014/chart" uri="{C3380CC4-5D6E-409C-BE32-E72D297353CC}">
                <c16:uniqueId val="{00000001-FE9D-458C-B542-6D343A9A7B60}"/>
              </c:ext>
            </c:extLst>
          </c:dPt>
          <c:dPt>
            <c:idx val="1"/>
            <c:bubble3D val="0"/>
            <c:spPr>
              <a:gradFill>
                <a:gsLst>
                  <a:gs pos="67100">
                    <a:schemeClr val="bg1">
                      <a:lumMod val="95000"/>
                    </a:schemeClr>
                  </a:gs>
                  <a:gs pos="100000">
                    <a:schemeClr val="accent1">
                      <a:lumMod val="20000"/>
                      <a:lumOff val="80000"/>
                    </a:schemeClr>
                  </a:gs>
                </a:gsLst>
                <a:lin ang="10800000" scaled="0"/>
              </a:gradFill>
              <a:ln w="19050">
                <a:noFill/>
              </a:ln>
              <a:effectLst/>
            </c:spPr>
            <c:extLst>
              <c:ext xmlns:c16="http://schemas.microsoft.com/office/drawing/2014/chart" uri="{C3380CC4-5D6E-409C-BE32-E72D297353CC}">
                <c16:uniqueId val="{00000003-FE9D-458C-B542-6D343A9A7B60}"/>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FE9D-458C-B542-6D343A9A7B6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[Attrition.xlsx]EDUCATION!EDUCATION</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defRPr sz="120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pivotFmt>
      <c:pivotFmt>
        <c:idx val="8"/>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pivotFmt>
      <c:pivotFmt>
        <c:idx val="9"/>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pivotFmt>
      <c:pivotFmt>
        <c:idx val="10"/>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pivotFmt>
      <c:pivotFmt>
        <c:idx val="11"/>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21559708063803273"/>
          <c:y val="3.8461710492769696E-2"/>
          <c:w val="0.77788397769446493"/>
          <c:h val="0.91666666666666663"/>
        </c:manualLayout>
      </c:layout>
      <c:bar3DChart>
        <c:barDir val="bar"/>
        <c:grouping val="stacked"/>
        <c:varyColors val="0"/>
        <c:ser>
          <c:idx val="0"/>
          <c:order val="0"/>
          <c:tx>
            <c:strRef>
              <c:f>EDUCATION!$B$3</c:f>
              <c:strCache>
                <c:ptCount val="1"/>
                <c:pt idx="0">
                  <c:v>Total</c:v>
                </c:pt>
              </c:strCache>
            </c:strRef>
          </c:tx>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invertIfNegative val="0"/>
          <c:dLbls>
            <c:spPr>
              <a:noFill/>
              <a:ln>
                <a:noFill/>
              </a:ln>
              <a:effectLst/>
            </c:spPr>
            <c:txPr>
              <a:bodyPr rot="0" spcFirstLastPara="1" vertOverflow="clip" horzOverflow="clip" vert="horz" wrap="square" lIns="38100" tIns="19050" rIns="38100" bIns="19050" anchor="ctr" anchorCtr="0">
                <a:spAutoFit/>
              </a:bodyPr>
              <a:lstStyle/>
              <a:p>
                <a:pPr>
                  <a:defRPr sz="120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7258-480C-A690-DAC90836CF1A}"/>
            </c:ext>
          </c:extLst>
        </c:ser>
        <c:dLbls>
          <c:showLegendKey val="0"/>
          <c:showVal val="1"/>
          <c:showCatName val="0"/>
          <c:showSerName val="0"/>
          <c:showPercent val="0"/>
          <c:showBubbleSize val="0"/>
        </c:dLbls>
        <c:gapWidth val="150"/>
        <c:shape val="box"/>
        <c:axId val="915525872"/>
        <c:axId val="895057312"/>
        <c:axId val="0"/>
      </c:bar3DChart>
      <c:catAx>
        <c:axId val="915525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895057312"/>
        <c:crosses val="autoZero"/>
        <c:auto val="1"/>
        <c:lblAlgn val="ctr"/>
        <c:lblOffset val="100"/>
        <c:noMultiLvlLbl val="0"/>
      </c:catAx>
      <c:valAx>
        <c:axId val="895057312"/>
        <c:scaling>
          <c:orientation val="minMax"/>
        </c:scaling>
        <c:delete val="1"/>
        <c:axPos val="b"/>
        <c:numFmt formatCode="General" sourceLinked="1"/>
        <c:majorTickMark val="out"/>
        <c:minorTickMark val="none"/>
        <c:tickLblPos val="nextTo"/>
        <c:crossAx val="91552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73000">
                <a:schemeClr val="accent1">
                  <a:lumMod val="60000"/>
                  <a:lumOff val="40000"/>
                </a:schemeClr>
              </a:gs>
              <a:gs pos="0">
                <a:schemeClr val="accent5">
                  <a:lumMod val="50000"/>
                </a:schemeClr>
              </a:gs>
              <a:gs pos="43000">
                <a:schemeClr val="accent1">
                  <a:lumMod val="75000"/>
                </a:schemeClr>
              </a:gs>
              <a:gs pos="100000">
                <a:schemeClr val="accent1">
                  <a:lumMod val="20000"/>
                  <a:lumOff val="80000"/>
                </a:schemeClr>
              </a:gs>
            </a:gsLst>
            <a:lin ang="10800000" scaled="0"/>
          </a:gradFill>
          <a:ln w="19050">
            <a:solidFill>
              <a:schemeClr val="lt1"/>
            </a:solidFill>
          </a:ln>
          <a:effectLst/>
        </c:spPr>
      </c:pivotFmt>
      <c:pivotFmt>
        <c:idx val="7"/>
        <c:spPr>
          <a:gradFill>
            <a:gsLst>
              <a:gs pos="73000">
                <a:schemeClr val="accent2">
                  <a:lumMod val="60000"/>
                  <a:lumOff val="40000"/>
                </a:schemeClr>
              </a:gs>
              <a:gs pos="0">
                <a:schemeClr val="accent2">
                  <a:lumMod val="50000"/>
                </a:schemeClr>
              </a:gs>
              <a:gs pos="43000">
                <a:schemeClr val="accent2">
                  <a:lumMod val="75000"/>
                </a:schemeClr>
              </a:gs>
              <a:gs pos="100000">
                <a:schemeClr val="accent2">
                  <a:lumMod val="20000"/>
                  <a:lumOff val="80000"/>
                </a:schemeClr>
              </a:gs>
            </a:gsLst>
            <a:lin ang="10800000" scaled="0"/>
          </a:gradFill>
          <a:ln w="19050">
            <a:noFill/>
          </a:ln>
          <a:effectLst/>
        </c:spPr>
      </c:pivotFmt>
      <c:pivotFmt>
        <c:idx val="8"/>
        <c:spPr>
          <a:gradFill>
            <a:gsLst>
              <a:gs pos="73000">
                <a:schemeClr val="bg1">
                  <a:lumMod val="75000"/>
                </a:schemeClr>
              </a:gs>
              <a:gs pos="0">
                <a:schemeClr val="bg1">
                  <a:lumMod val="50000"/>
                </a:schemeClr>
              </a:gs>
              <a:gs pos="43000">
                <a:schemeClr val="bg1">
                  <a:lumMod val="65000"/>
                </a:schemeClr>
              </a:gs>
              <a:gs pos="100000">
                <a:schemeClr val="bg1">
                  <a:lumMod val="85000"/>
                </a:schemeClr>
              </a:gs>
            </a:gsLst>
            <a:lin ang="10800000" scaled="0"/>
          </a:gradFill>
          <a:ln w="19050">
            <a:solidFill>
              <a:schemeClr val="lt1"/>
            </a:solidFill>
          </a:ln>
          <a:effectLst/>
        </c:spPr>
      </c:pivotFmt>
    </c:pivotFmts>
    <c:plotArea>
      <c:layout>
        <c:manualLayout>
          <c:layoutTarget val="inner"/>
          <c:xMode val="edge"/>
          <c:yMode val="edge"/>
          <c:x val="0.12288984086700848"/>
          <c:y val="5.6281633292998165E-2"/>
          <c:w val="0.59655471212030842"/>
          <c:h val="0.87458090283780021"/>
        </c:manualLayout>
      </c:layout>
      <c:pieChart>
        <c:varyColors val="1"/>
        <c:ser>
          <c:idx val="0"/>
          <c:order val="0"/>
          <c:tx>
            <c:strRef>
              <c:f>'DEPARTMENT WISE ATTRITION'!$B$3</c:f>
              <c:strCache>
                <c:ptCount val="1"/>
                <c:pt idx="0">
                  <c:v>Total</c:v>
                </c:pt>
              </c:strCache>
            </c:strRef>
          </c:tx>
          <c:dPt>
            <c:idx val="0"/>
            <c:bubble3D val="0"/>
            <c:spPr>
              <a:gradFill>
                <a:gsLst>
                  <a:gs pos="73000">
                    <a:schemeClr val="accent1">
                      <a:lumMod val="60000"/>
                      <a:lumOff val="40000"/>
                    </a:schemeClr>
                  </a:gs>
                  <a:gs pos="0">
                    <a:schemeClr val="accent5">
                      <a:lumMod val="50000"/>
                    </a:schemeClr>
                  </a:gs>
                  <a:gs pos="43000">
                    <a:schemeClr val="accent1">
                      <a:lumMod val="75000"/>
                    </a:schemeClr>
                  </a:gs>
                  <a:gs pos="100000">
                    <a:schemeClr val="accent1">
                      <a:lumMod val="20000"/>
                      <a:lumOff val="80000"/>
                    </a:schemeClr>
                  </a:gs>
                </a:gsLst>
                <a:lin ang="10800000" scaled="0"/>
              </a:gradFill>
              <a:ln w="19050">
                <a:solidFill>
                  <a:schemeClr val="lt1"/>
                </a:solidFill>
              </a:ln>
              <a:effectLst/>
            </c:spPr>
            <c:extLst>
              <c:ext xmlns:c16="http://schemas.microsoft.com/office/drawing/2014/chart" uri="{C3380CC4-5D6E-409C-BE32-E72D297353CC}">
                <c16:uniqueId val="{00000001-6F55-48E9-9896-0E97C307A84A}"/>
              </c:ext>
            </c:extLst>
          </c:dPt>
          <c:dPt>
            <c:idx val="1"/>
            <c:bubble3D val="0"/>
            <c:spPr>
              <a:gradFill>
                <a:gsLst>
                  <a:gs pos="73000">
                    <a:schemeClr val="accent2">
                      <a:lumMod val="60000"/>
                      <a:lumOff val="40000"/>
                    </a:schemeClr>
                  </a:gs>
                  <a:gs pos="0">
                    <a:schemeClr val="accent2">
                      <a:lumMod val="50000"/>
                    </a:schemeClr>
                  </a:gs>
                  <a:gs pos="43000">
                    <a:schemeClr val="accent2">
                      <a:lumMod val="75000"/>
                    </a:schemeClr>
                  </a:gs>
                  <a:gs pos="100000">
                    <a:schemeClr val="accent2">
                      <a:lumMod val="20000"/>
                      <a:lumOff val="80000"/>
                    </a:schemeClr>
                  </a:gs>
                </a:gsLst>
                <a:lin ang="10800000" scaled="0"/>
              </a:gradFill>
              <a:ln w="19050">
                <a:noFill/>
              </a:ln>
              <a:effectLst/>
            </c:spPr>
            <c:extLst>
              <c:ext xmlns:c16="http://schemas.microsoft.com/office/drawing/2014/chart" uri="{C3380CC4-5D6E-409C-BE32-E72D297353CC}">
                <c16:uniqueId val="{00000003-6F55-48E9-9896-0E97C307A84A}"/>
              </c:ext>
            </c:extLst>
          </c:dPt>
          <c:dPt>
            <c:idx val="2"/>
            <c:bubble3D val="0"/>
            <c:spPr>
              <a:gradFill>
                <a:gsLst>
                  <a:gs pos="73000">
                    <a:schemeClr val="bg1">
                      <a:lumMod val="75000"/>
                    </a:schemeClr>
                  </a:gs>
                  <a:gs pos="0">
                    <a:schemeClr val="bg1">
                      <a:lumMod val="50000"/>
                    </a:schemeClr>
                  </a:gs>
                  <a:gs pos="43000">
                    <a:schemeClr val="bg1">
                      <a:lumMod val="65000"/>
                    </a:schemeClr>
                  </a:gs>
                  <a:gs pos="100000">
                    <a:schemeClr val="bg1">
                      <a:lumMod val="85000"/>
                    </a:schemeClr>
                  </a:gs>
                </a:gsLst>
                <a:lin ang="10800000" scaled="0"/>
              </a:gradFill>
              <a:ln w="19050">
                <a:solidFill>
                  <a:schemeClr val="lt1"/>
                </a:solidFill>
              </a:ln>
              <a:effectLst/>
            </c:spPr>
            <c:extLst>
              <c:ext xmlns:c16="http://schemas.microsoft.com/office/drawing/2014/chart" uri="{C3380CC4-5D6E-409C-BE32-E72D297353CC}">
                <c16:uniqueId val="{00000005-6F55-48E9-9896-0E97C307A84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6F55-48E9-9896-0E97C307A8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4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Entry>
      <c:legendEntry>
        <c:idx val="2"/>
        <c:txPr>
          <a:bodyPr rot="0" spcFirstLastPara="1" vertOverflow="ellipsis" vert="horz" wrap="square" anchor="ctr" anchorCtr="1"/>
          <a:lstStyle/>
          <a:p>
            <a:pPr>
              <a:defRPr sz="14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Entry>
      <c:layout>
        <c:manualLayout>
          <c:xMode val="edge"/>
          <c:yMode val="edge"/>
          <c:x val="0.7729215745587098"/>
          <c:y val="0.1510006070376162"/>
          <c:w val="0.21556922967237649"/>
          <c:h val="0.674341404387555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725410156998452E-2"/>
          <c:y val="8.7239110019616803E-2"/>
          <c:w val="0.90653592847222031"/>
          <c:h val="0.77130806575607902"/>
        </c:manualLayout>
      </c:layout>
      <c:barChart>
        <c:barDir val="col"/>
        <c:grouping val="clustered"/>
        <c:varyColors val="0"/>
        <c:ser>
          <c:idx val="0"/>
          <c:order val="0"/>
          <c:spPr>
            <a:gradFill flip="none" rotWithShape="1">
              <a:gsLst>
                <a:gs pos="73000">
                  <a:schemeClr val="accent4">
                    <a:lumMod val="20000"/>
                    <a:lumOff val="80000"/>
                  </a:schemeClr>
                </a:gs>
                <a:gs pos="0">
                  <a:schemeClr val="accent4">
                    <a:lumMod val="50000"/>
                  </a:schemeClr>
                </a:gs>
                <a:gs pos="43000">
                  <a:schemeClr val="accent4">
                    <a:lumMod val="75000"/>
                  </a:schemeClr>
                </a:gs>
                <a:gs pos="100000">
                  <a:schemeClr val="accent4">
                    <a:lumMod val="60000"/>
                    <a:lumOff val="4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age'!$D$4:$D$8</c:f>
              <c:strCache>
                <c:ptCount val="5"/>
                <c:pt idx="0">
                  <c:v>Over 55</c:v>
                </c:pt>
                <c:pt idx="1">
                  <c:v>45 - 54</c:v>
                </c:pt>
                <c:pt idx="2">
                  <c:v>Under 25</c:v>
                </c:pt>
                <c:pt idx="3">
                  <c:v>35 - 44</c:v>
                </c:pt>
                <c:pt idx="4">
                  <c:v>25 - 34</c:v>
                </c:pt>
              </c:strCache>
            </c:strRef>
          </c:cat>
          <c:val>
            <c:numRef>
              <c:f>'Attrition by age'!$E$4:$E$8</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4696-4B9F-B354-4388BAC46D29}"/>
            </c:ext>
          </c:extLst>
        </c:ser>
        <c:dLbls>
          <c:dLblPos val="outEnd"/>
          <c:showLegendKey val="0"/>
          <c:showVal val="1"/>
          <c:showCatName val="0"/>
          <c:showSerName val="0"/>
          <c:showPercent val="0"/>
          <c:showBubbleSize val="0"/>
        </c:dLbls>
        <c:gapWidth val="219"/>
        <c:overlap val="-27"/>
        <c:axId val="918991168"/>
        <c:axId val="972276512"/>
      </c:barChart>
      <c:catAx>
        <c:axId val="91899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972276512"/>
        <c:crosses val="autoZero"/>
        <c:auto val="1"/>
        <c:lblAlgn val="ctr"/>
        <c:lblOffset val="100"/>
        <c:noMultiLvlLbl val="0"/>
      </c:catAx>
      <c:valAx>
        <c:axId val="972276512"/>
        <c:scaling>
          <c:orientation val="minMax"/>
        </c:scaling>
        <c:delete val="1"/>
        <c:axPos val="l"/>
        <c:numFmt formatCode="General" sourceLinked="1"/>
        <c:majorTickMark val="out"/>
        <c:minorTickMark val="none"/>
        <c:tickLblPos val="nextTo"/>
        <c:crossAx val="918991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D0A1575-810C-4835-B129-D2A62DA7CA5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8A2FC66-94E3-450B-9D86-AC8B99826043}">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9D0A1575-810C-4835-B129-D2A62DA7CA58}">
          <cx:spPr>
            <a:ln>
              <a:noFill/>
            </a:ln>
          </cx:spPr>
          <cx:dataPt idx="1">
            <cx:spPr>
              <a:solidFill>
                <a:srgbClr val="ED7D31">
                  <a:lumMod val="40000"/>
                  <a:lumOff val="60000"/>
                </a:srgbClr>
              </a:solidFill>
            </cx:spPr>
          </cx:dataPt>
          <cx:dataPt idx="2">
            <cx:spPr>
              <a:solidFill>
                <a:srgbClr val="FFFFFF">
                  <a:lumMod val="65000"/>
                </a:srgbClr>
              </a:solidFill>
            </cx:spPr>
          </cx:dataPt>
          <cx:dataPt idx="4">
            <cx:spPr>
              <a:solidFill>
                <a:srgbClr val="70AD47">
                  <a:lumMod val="60000"/>
                  <a:lumOff val="40000"/>
                </a:srgbClr>
              </a:solidFill>
            </cx:spPr>
          </cx:dataPt>
          <cx:dataPt idx="6">
            <cx:spPr>
              <a:solidFill>
                <a:srgbClr val="4472C4">
                  <a:lumMod val="60000"/>
                  <a:lumOff val="40000"/>
                </a:srgbClr>
              </a:solidFill>
            </cx:spPr>
          </cx:dataPt>
          <cx:dataPt idx="7">
            <cx:spPr>
              <a:solidFill>
                <a:srgbClr val="FFC000">
                  <a:lumMod val="75000"/>
                </a:srgbClr>
              </a:solidFill>
            </cx:spPr>
          </cx:dataPt>
          <cx:dataPt idx="8">
            <cx:spPr>
              <a:solidFill>
                <a:srgbClr val="5B9BD5">
                  <a:lumMod val="40000"/>
                  <a:lumOff val="60000"/>
                </a:srgbClr>
              </a:solidFill>
            </cx:spPr>
          </cx:dataPt>
          <cx:dataLabels pos="inEnd">
            <cx:visibility seriesName="0" categoryName="1" value="0"/>
          </cx:dataLabels>
          <cx:dataId val="0"/>
          <cx:layoutPr>
            <cx:parentLabelLayout val="overlapping"/>
          </cx:layoutPr>
        </cx:series>
      </cx:plotAreaRegion>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8A2FC66-94E3-450B-9D86-AC8B99826043}">
          <cx:spPr>
            <a:gradFill>
              <a:gsLst>
                <a:gs pos="73000">
                  <a:schemeClr val="accent6">
                    <a:lumMod val="20000"/>
                    <a:lumOff val="80000"/>
                  </a:schemeClr>
                </a:gs>
                <a:gs pos="0">
                  <a:schemeClr val="accent5">
                    <a:lumMod val="50000"/>
                  </a:schemeClr>
                </a:gs>
                <a:gs pos="43000">
                  <a:schemeClr val="accent5">
                    <a:lumMod val="75000"/>
                  </a:schemeClr>
                </a:gs>
                <a:gs pos="100000">
                  <a:schemeClr val="accent5">
                    <a:lumMod val="50000"/>
                  </a:schemeClr>
                </a:gs>
              </a:gsLst>
              <a:path path="rect">
                <a:fillToRect l="100000" t="100000"/>
              </a:path>
            </a:gradFill>
          </cx:spPr>
          <cx:dataPt idx="0">
            <cx:spPr>
              <a:ln>
                <a:noFill/>
              </a:ln>
            </cx:spPr>
          </cx:dataPt>
          <cx:dataPt idx="1">
            <cx:spPr>
              <a:ln>
                <a:noFill/>
              </a:ln>
            </cx:spPr>
          </cx:dataPt>
          <cx:dataPt idx="2">
            <cx:spPr>
              <a:ln>
                <a:noFill/>
              </a:ln>
            </cx:spPr>
          </cx:dataPt>
          <cx:dataLabels>
            <cx:txPr>
              <a:bodyPr spcFirstLastPara="1" vertOverflow="ellipsis" horzOverflow="overflow" wrap="square" lIns="0" tIns="0" rIns="0" bIns="0" anchor="ctr" anchorCtr="1"/>
              <a:lstStyle/>
              <a:p>
                <a:pPr algn="ctr" rtl="0">
                  <a:defRPr sz="1100" b="0" i="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1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9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673</a:t>
                  </a:r>
                </a:p>
              </cx:txPr>
            </cx:dataLabel>
            <cx:dataLabel idx="1">
              <cx:txPr>
                <a:bodyPr spcFirstLastPara="1" vertOverflow="ellipsis" horzOverflow="overflow" wrap="square" lIns="0" tIns="0" rIns="0" bIns="0" anchor="ctr" anchorCtr="1"/>
                <a:lstStyle/>
                <a:p>
                  <a:pPr algn="ctr" rtl="0">
                    <a:defRPr/>
                  </a:pPr>
                  <a:r>
                    <a:rPr lang="en-US" sz="10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470</a:t>
                  </a:r>
                </a:p>
              </cx:txPr>
            </cx:dataLabel>
            <cx:dataLabel idx="2">
              <cx:txPr>
                <a:bodyPr spcFirstLastPara="1" vertOverflow="ellipsis" horzOverflow="overflow" wrap="square" lIns="0" tIns="0" rIns="0" bIns="0" anchor="ctr" anchorCtr="1"/>
                <a:lstStyle/>
                <a:p>
                  <a:pPr algn="ctr" rtl="0">
                    <a:defRPr/>
                  </a:pPr>
                  <a:r>
                    <a:rPr lang="en-US" sz="10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327</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205740</xdr:colOff>
      <xdr:row>2</xdr:row>
      <xdr:rowOff>15241</xdr:rowOff>
    </xdr:from>
    <xdr:to>
      <xdr:col>11</xdr:col>
      <xdr:colOff>22860</xdr:colOff>
      <xdr:row>7</xdr:row>
      <xdr:rowOff>45721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0F5A373F-DBF4-B21D-C302-6C55334914E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968740" y="411481"/>
              <a:ext cx="1828800" cy="10210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118110</xdr:colOff>
      <xdr:row>1</xdr:row>
      <xdr:rowOff>133350</xdr:rowOff>
    </xdr:from>
    <xdr:to>
      <xdr:col>10</xdr:col>
      <xdr:colOff>175260</xdr:colOff>
      <xdr:row>10</xdr:row>
      <xdr:rowOff>114300</xdr:rowOff>
    </xdr:to>
    <xdr:graphicFrame macro="">
      <xdr:nvGraphicFramePr>
        <xdr:cNvPr id="2" name="Chart 1">
          <a:extLst>
            <a:ext uri="{FF2B5EF4-FFF2-40B4-BE49-F238E27FC236}">
              <a16:creationId xmlns:a16="http://schemas.microsoft.com/office/drawing/2014/main" id="{1BCE90ED-7071-D7EC-8AAE-AF651A3DE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114300</xdr:colOff>
      <xdr:row>3</xdr:row>
      <xdr:rowOff>91441</xdr:rowOff>
    </xdr:from>
    <xdr:to>
      <xdr:col>15</xdr:col>
      <xdr:colOff>601980</xdr:colOff>
      <xdr:row>8</xdr:row>
      <xdr:rowOff>121921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96B5F9B-1160-FD4D-604C-E5F80B798D1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959340" y="685801"/>
              <a:ext cx="1828800" cy="10210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133350</xdr:colOff>
      <xdr:row>15</xdr:row>
      <xdr:rowOff>30480</xdr:rowOff>
    </xdr:from>
    <xdr:to>
      <xdr:col>6</xdr:col>
      <xdr:colOff>83820</xdr:colOff>
      <xdr:row>19</xdr:row>
      <xdr:rowOff>106680</xdr:rowOff>
    </xdr:to>
    <xdr:graphicFrame macro="">
      <xdr:nvGraphicFramePr>
        <xdr:cNvPr id="4" name="Chart 3">
          <a:extLst>
            <a:ext uri="{FF2B5EF4-FFF2-40B4-BE49-F238E27FC236}">
              <a16:creationId xmlns:a16="http://schemas.microsoft.com/office/drawing/2014/main" id="{6FFCB136-0140-530B-A2DA-BD69334D1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609600</xdr:colOff>
      <xdr:row>3</xdr:row>
      <xdr:rowOff>91441</xdr:rowOff>
    </xdr:from>
    <xdr:to>
      <xdr:col>12</xdr:col>
      <xdr:colOff>426720</xdr:colOff>
      <xdr:row>14</xdr:row>
      <xdr:rowOff>38101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5BBFB2B1-B212-9438-39D7-1C872D5B8FD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72400" y="685801"/>
              <a:ext cx="1828800" cy="21259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388620</xdr:colOff>
      <xdr:row>5</xdr:row>
      <xdr:rowOff>7621</xdr:rowOff>
    </xdr:from>
    <xdr:to>
      <xdr:col>7</xdr:col>
      <xdr:colOff>205740</xdr:colOff>
      <xdr:row>15</xdr:row>
      <xdr:rowOff>137161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DBA158B3-F5EA-13A8-B8B0-69503BB27E7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96740" y="998221"/>
              <a:ext cx="1828800" cy="21107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5</xdr:row>
      <xdr:rowOff>7621</xdr:rowOff>
    </xdr:from>
    <xdr:to>
      <xdr:col>10</xdr:col>
      <xdr:colOff>487680</xdr:colOff>
      <xdr:row>10</xdr:row>
      <xdr:rowOff>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D4912FD-5D67-A13C-DA98-3D1A796C23C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90360" y="998221"/>
              <a:ext cx="1828800" cy="9829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438150</xdr:colOff>
      <xdr:row>11</xdr:row>
      <xdr:rowOff>26670</xdr:rowOff>
    </xdr:from>
    <xdr:to>
      <xdr:col>15</xdr:col>
      <xdr:colOff>316230</xdr:colOff>
      <xdr:row>24</xdr:row>
      <xdr:rowOff>194310</xdr:rowOff>
    </xdr:to>
    <xdr:graphicFrame macro="">
      <xdr:nvGraphicFramePr>
        <xdr:cNvPr id="4" name="Chart 3">
          <a:extLst>
            <a:ext uri="{FF2B5EF4-FFF2-40B4-BE49-F238E27FC236}">
              <a16:creationId xmlns:a16="http://schemas.microsoft.com/office/drawing/2014/main" id="{1872F0EE-4BAE-962C-6CC3-E08C9C1BC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34290</xdr:colOff>
      <xdr:row>2</xdr:row>
      <xdr:rowOff>160020</xdr:rowOff>
    </xdr:from>
    <xdr:to>
      <xdr:col>10</xdr:col>
      <xdr:colOff>632460</xdr:colOff>
      <xdr:row>9</xdr:row>
      <xdr:rowOff>175260</xdr:rowOff>
    </xdr:to>
    <xdr:graphicFrame macro="">
      <xdr:nvGraphicFramePr>
        <xdr:cNvPr id="2" name="Chart 1">
          <a:extLst>
            <a:ext uri="{FF2B5EF4-FFF2-40B4-BE49-F238E27FC236}">
              <a16:creationId xmlns:a16="http://schemas.microsoft.com/office/drawing/2014/main" id="{DE063CD6-E903-4D43-FE25-2E94E6B98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182880</xdr:colOff>
      <xdr:row>3</xdr:row>
      <xdr:rowOff>83820</xdr:rowOff>
    </xdr:from>
    <xdr:to>
      <xdr:col>17</xdr:col>
      <xdr:colOff>0</xdr:colOff>
      <xdr:row>17</xdr:row>
      <xdr:rowOff>5715</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E4D9E7F1-6FD3-C70A-2724-E44B147FCB6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412980" y="6781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312420</xdr:colOff>
      <xdr:row>5</xdr:row>
      <xdr:rowOff>68580</xdr:rowOff>
    </xdr:from>
    <xdr:to>
      <xdr:col>14</xdr:col>
      <xdr:colOff>129540</xdr:colOff>
      <xdr:row>18</xdr:row>
      <xdr:rowOff>188595</xdr:rowOff>
    </xdr:to>
    <mc:AlternateContent xmlns:mc="http://schemas.openxmlformats.org/markup-compatibility/2006" xmlns:a14="http://schemas.microsoft.com/office/drawing/2010/main">
      <mc:Choice Requires="a14">
        <xdr:graphicFrame macro="">
          <xdr:nvGraphicFramePr>
            <xdr:cNvPr id="4" name="Gender 4">
              <a:extLst>
                <a:ext uri="{FF2B5EF4-FFF2-40B4-BE49-F238E27FC236}">
                  <a16:creationId xmlns:a16="http://schemas.microsoft.com/office/drawing/2014/main" id="{0ECF08BD-2D0B-E714-19D1-7DAB86716974}"/>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0530840" y="10591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72390</xdr:colOff>
      <xdr:row>4</xdr:row>
      <xdr:rowOff>179070</xdr:rowOff>
    </xdr:from>
    <xdr:to>
      <xdr:col>12</xdr:col>
      <xdr:colOff>621030</xdr:colOff>
      <xdr:row>18</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5AF303C-126C-E8EB-4967-37B5FDE34A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2350" y="97155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22860</xdr:colOff>
      <xdr:row>5</xdr:row>
      <xdr:rowOff>144780</xdr:rowOff>
    </xdr:from>
    <xdr:to>
      <xdr:col>7</xdr:col>
      <xdr:colOff>251460</xdr:colOff>
      <xdr:row>15</xdr:row>
      <xdr:rowOff>182880</xdr:rowOff>
    </xdr:to>
    <xdr:graphicFrame macro="">
      <xdr:nvGraphicFramePr>
        <xdr:cNvPr id="2" name="Chart 1">
          <a:extLst>
            <a:ext uri="{FF2B5EF4-FFF2-40B4-BE49-F238E27FC236}">
              <a16:creationId xmlns:a16="http://schemas.microsoft.com/office/drawing/2014/main" id="{A51EE7BC-1900-82F3-D985-1173C352D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579120</xdr:colOff>
      <xdr:row>7</xdr:row>
      <xdr:rowOff>83820</xdr:rowOff>
    </xdr:from>
    <xdr:to>
      <xdr:col>12</xdr:col>
      <xdr:colOff>396240</xdr:colOff>
      <xdr:row>21</xdr:row>
      <xdr:rowOff>5715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53D4491-38F9-B471-950D-6F0A77AFE9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940040" y="147066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110490</xdr:colOff>
      <xdr:row>5</xdr:row>
      <xdr:rowOff>140970</xdr:rowOff>
    </xdr:from>
    <xdr:to>
      <xdr:col>11</xdr:col>
      <xdr:colOff>659130</xdr:colOff>
      <xdr:row>19</xdr:row>
      <xdr:rowOff>110490</xdr:rowOff>
    </xdr:to>
    <xdr:graphicFrame macro="">
      <xdr:nvGraphicFramePr>
        <xdr:cNvPr id="4" name="Attrition by age">
          <a:extLst>
            <a:ext uri="{FF2B5EF4-FFF2-40B4-BE49-F238E27FC236}">
              <a16:creationId xmlns:a16="http://schemas.microsoft.com/office/drawing/2014/main" id="{901C1193-FC81-EDB5-6139-3899864B9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377190</xdr:colOff>
      <xdr:row>5</xdr:row>
      <xdr:rowOff>140970</xdr:rowOff>
    </xdr:from>
    <xdr:to>
      <xdr:col>11</xdr:col>
      <xdr:colOff>255270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F12A534-3EBD-69E7-1F7D-AAB6C392F4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574547</xdr:colOff>
      <xdr:row>0</xdr:row>
      <xdr:rowOff>189349</xdr:rowOff>
    </xdr:from>
    <xdr:to>
      <xdr:col>30</xdr:col>
      <xdr:colOff>150653</xdr:colOff>
      <xdr:row>47</xdr:row>
      <xdr:rowOff>128814</xdr:rowOff>
    </xdr:to>
    <xdr:grpSp>
      <xdr:nvGrpSpPr>
        <xdr:cNvPr id="5135" name="Group 5134">
          <a:extLst>
            <a:ext uri="{FF2B5EF4-FFF2-40B4-BE49-F238E27FC236}">
              <a16:creationId xmlns:a16="http://schemas.microsoft.com/office/drawing/2014/main" id="{B45E6437-75CC-4864-F451-6DD5AE70983D}"/>
            </a:ext>
          </a:extLst>
        </xdr:cNvPr>
        <xdr:cNvGrpSpPr/>
      </xdr:nvGrpSpPr>
      <xdr:grpSpPr>
        <a:xfrm>
          <a:off x="3194758" y="189349"/>
          <a:ext cx="17409579" cy="8989886"/>
          <a:chOff x="4234861" y="161871"/>
          <a:chExt cx="17374249" cy="8906836"/>
        </a:xfrm>
      </xdr:grpSpPr>
      <xdr:grpSp>
        <xdr:nvGrpSpPr>
          <xdr:cNvPr id="5131" name="Group 5130">
            <a:extLst>
              <a:ext uri="{FF2B5EF4-FFF2-40B4-BE49-F238E27FC236}">
                <a16:creationId xmlns:a16="http://schemas.microsoft.com/office/drawing/2014/main" id="{AF0861D7-D5E6-A391-F4D5-52A78A4BEFE6}"/>
              </a:ext>
            </a:extLst>
          </xdr:cNvPr>
          <xdr:cNvGrpSpPr/>
        </xdr:nvGrpSpPr>
        <xdr:grpSpPr>
          <a:xfrm>
            <a:off x="4234861" y="161871"/>
            <a:ext cx="17374249" cy="8906836"/>
            <a:chOff x="4234887" y="161680"/>
            <a:chExt cx="17343324" cy="8787037"/>
          </a:xfrm>
        </xdr:grpSpPr>
        <xdr:grpSp>
          <xdr:nvGrpSpPr>
            <xdr:cNvPr id="5127" name="Group 5126">
              <a:extLst>
                <a:ext uri="{FF2B5EF4-FFF2-40B4-BE49-F238E27FC236}">
                  <a16:creationId xmlns:a16="http://schemas.microsoft.com/office/drawing/2014/main" id="{6CF8AEBF-BCB1-E9D1-C5B4-2708656FFE44}"/>
                </a:ext>
              </a:extLst>
            </xdr:cNvPr>
            <xdr:cNvGrpSpPr/>
          </xdr:nvGrpSpPr>
          <xdr:grpSpPr>
            <a:xfrm>
              <a:off x="4234887" y="161680"/>
              <a:ext cx="17343324" cy="8787037"/>
              <a:chOff x="4182085" y="123781"/>
              <a:chExt cx="11026777" cy="6254549"/>
            </a:xfrm>
          </xdr:grpSpPr>
          <xdr:grpSp>
            <xdr:nvGrpSpPr>
              <xdr:cNvPr id="27" name="Group 26">
                <a:extLst>
                  <a:ext uri="{FF2B5EF4-FFF2-40B4-BE49-F238E27FC236}">
                    <a16:creationId xmlns:a16="http://schemas.microsoft.com/office/drawing/2014/main" id="{AA1DB91D-63C3-02ED-494C-E24143333F78}"/>
                  </a:ext>
                </a:extLst>
              </xdr:cNvPr>
              <xdr:cNvGrpSpPr/>
            </xdr:nvGrpSpPr>
            <xdr:grpSpPr>
              <a:xfrm>
                <a:off x="4182085" y="123781"/>
                <a:ext cx="11026777" cy="6245226"/>
                <a:chOff x="3896736" y="266730"/>
                <a:chExt cx="11355802" cy="7063229"/>
              </a:xfrm>
            </xdr:grpSpPr>
            <xdr:sp macro="" textlink="">
              <xdr:nvSpPr>
                <xdr:cNvPr id="55" name="Shape 55">
                  <a:extLst>
                    <a:ext uri="{FF2B5EF4-FFF2-40B4-BE49-F238E27FC236}">
                      <a16:creationId xmlns:a16="http://schemas.microsoft.com/office/drawing/2014/main" id="{00000000-0008-0000-0400-000037000000}"/>
                    </a:ext>
                  </a:extLst>
                </xdr:cNvPr>
                <xdr:cNvSpPr/>
              </xdr:nvSpPr>
              <xdr:spPr>
                <a:xfrm>
                  <a:off x="3896736" y="266730"/>
                  <a:ext cx="11355802" cy="7063229"/>
                </a:xfrm>
                <a:prstGeom prst="roundRect">
                  <a:avLst>
                    <a:gd name="adj" fmla="val 1112"/>
                  </a:avLst>
                </a:prstGeom>
                <a:gradFill flip="none" rotWithShape="1">
                  <a:gsLst>
                    <a:gs pos="47586">
                      <a:srgbClr val="919FBC"/>
                    </a:gs>
                    <a:gs pos="95105">
                      <a:srgbClr val="0E2C69"/>
                    </a:gs>
                    <a:gs pos="11000">
                      <a:schemeClr val="accent1">
                        <a:lumMod val="5000"/>
                        <a:lumOff val="95000"/>
                      </a:schemeClr>
                    </a:gs>
                    <a:gs pos="100000">
                      <a:srgbClr val="002060"/>
                    </a:gs>
                  </a:gsLst>
                  <a:path path="rect">
                    <a:fillToRect l="100000" t="100000"/>
                  </a:path>
                  <a:tileRect r="-100000" b="-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tx1"/>
                      </a:solidFill>
                      <a:latin typeface="Calibri"/>
                      <a:ea typeface="Calibri"/>
                      <a:cs typeface="Calibri"/>
                      <a:sym typeface="Calibri"/>
                    </a:rPr>
                    <a:t>`</a:t>
                  </a:r>
                  <a:endParaRPr sz="1400">
                    <a:solidFill>
                      <a:schemeClr val="tx1"/>
                    </a:solidFill>
                  </a:endParaRPr>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3990371" y="328495"/>
                  <a:ext cx="6485152" cy="757554"/>
                </a:xfrm>
                <a:prstGeom prst="roundRect">
                  <a:avLst>
                    <a:gd name="adj" fmla="val 10000"/>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tx1"/>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10571894" y="328495"/>
                  <a:ext cx="4609782" cy="757554"/>
                </a:xfrm>
                <a:prstGeom prst="roundRect">
                  <a:avLst>
                    <a:gd name="adj" fmla="val 10000"/>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7335410" y="2176049"/>
                  <a:ext cx="4063675" cy="2518707"/>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3985030" y="1186705"/>
                  <a:ext cx="11204674" cy="907291"/>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3985898" y="4771762"/>
                  <a:ext cx="3261234" cy="2461147"/>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6"/>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7505373" y="2504962"/>
                  <a:ext cx="3763810" cy="2407"/>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1487425" y="2176049"/>
                  <a:ext cx="3694250" cy="2518707"/>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1633294" y="2515532"/>
                  <a:ext cx="3429923" cy="4814"/>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3985898" y="2184841"/>
                  <a:ext cx="3261234" cy="2502166"/>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4084177" y="2504793"/>
                  <a:ext cx="3042429" cy="4782"/>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7326784" y="4771762"/>
                  <a:ext cx="3004977" cy="2461147"/>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7495434" y="5100535"/>
                  <a:ext cx="2610384" cy="4704"/>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10410680" y="4771762"/>
                  <a:ext cx="2397910" cy="2452510"/>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6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10595391" y="5100535"/>
                  <a:ext cx="2064024" cy="4704"/>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900283" y="4771762"/>
                  <a:ext cx="2276497" cy="2452510"/>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3004685" y="5091883"/>
                  <a:ext cx="2064024" cy="4704"/>
                </a:xfrm>
                <a:prstGeom prst="straightConnector1">
                  <a:avLst/>
                </a:prstGeom>
                <a:noFill/>
                <a:ln w="12700" cap="flat" cmpd="sng">
                  <a:solidFill>
                    <a:srgbClr val="7F7F7F"/>
                  </a:solidFill>
                  <a:prstDash val="solid"/>
                  <a:miter lim="800000"/>
                  <a:headEnd type="none" w="sm" len="sm"/>
                  <a:tailEnd type="none" w="sm" len="sm"/>
                </a:ln>
              </xdr:spPr>
            </xdr:cxnSp>
          </xdr:grpSp>
          <xdr:sp macro="" textlink="">
            <xdr:nvSpPr>
              <xdr:cNvPr id="29" name="TextBox 28">
                <a:extLst>
                  <a:ext uri="{FF2B5EF4-FFF2-40B4-BE49-F238E27FC236}">
                    <a16:creationId xmlns:a16="http://schemas.microsoft.com/office/drawing/2014/main" id="{0CEAE19F-5BCF-A0E0-A201-9F77DCB3D5CD}"/>
                  </a:ext>
                </a:extLst>
              </xdr:cNvPr>
              <xdr:cNvSpPr txBox="1"/>
            </xdr:nvSpPr>
            <xdr:spPr>
              <a:xfrm>
                <a:off x="4310591" y="956731"/>
                <a:ext cx="1514476" cy="26723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Total Employee</a:t>
                </a:r>
              </a:p>
            </xdr:txBody>
          </xdr:sp>
          <xdr:sp macro="" textlink="">
            <xdr:nvSpPr>
              <xdr:cNvPr id="31" name="TextBox 30">
                <a:extLst>
                  <a:ext uri="{FF2B5EF4-FFF2-40B4-BE49-F238E27FC236}">
                    <a16:creationId xmlns:a16="http://schemas.microsoft.com/office/drawing/2014/main" id="{2762BB36-787E-4EB5-914F-83ECC36255DF}"/>
                  </a:ext>
                </a:extLst>
              </xdr:cNvPr>
              <xdr:cNvSpPr txBox="1"/>
            </xdr:nvSpPr>
            <xdr:spPr>
              <a:xfrm>
                <a:off x="6598142" y="966256"/>
                <a:ext cx="1416051" cy="24818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
            <xdr:nvSpPr>
              <xdr:cNvPr id="32" name="TextBox 31">
                <a:extLst>
                  <a:ext uri="{FF2B5EF4-FFF2-40B4-BE49-F238E27FC236}">
                    <a16:creationId xmlns:a16="http://schemas.microsoft.com/office/drawing/2014/main" id="{E216D692-9FD3-4023-B4BF-409CD4AD9528}"/>
                  </a:ext>
                </a:extLst>
              </xdr:cNvPr>
              <xdr:cNvSpPr txBox="1"/>
            </xdr:nvSpPr>
            <xdr:spPr>
              <a:xfrm>
                <a:off x="8963499" y="942443"/>
                <a:ext cx="1562103" cy="29580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Active</a:t>
                </a:r>
                <a:r>
                  <a:rPr lang="en-CA" sz="18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Employee</a:t>
                </a:r>
                <a:endPar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3" name="TextBox 32">
                <a:extLst>
                  <a:ext uri="{FF2B5EF4-FFF2-40B4-BE49-F238E27FC236}">
                    <a16:creationId xmlns:a16="http://schemas.microsoft.com/office/drawing/2014/main" id="{515AF9D7-6D14-4419-9360-80A6B0753B24}"/>
                  </a:ext>
                </a:extLst>
              </xdr:cNvPr>
              <xdr:cNvSpPr txBox="1"/>
            </xdr:nvSpPr>
            <xdr:spPr>
              <a:xfrm>
                <a:off x="11122446" y="966256"/>
                <a:ext cx="1419226" cy="24818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CA" sz="18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Rate</a:t>
                </a:r>
              </a:p>
              <a:p>
                <a:pPr algn="ctr"/>
                <a:endPar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4" name="TextBox 33">
                <a:extLst>
                  <a:ext uri="{FF2B5EF4-FFF2-40B4-BE49-F238E27FC236}">
                    <a16:creationId xmlns:a16="http://schemas.microsoft.com/office/drawing/2014/main" id="{A1834361-4C47-4441-BA87-B046D0C8200B}"/>
                  </a:ext>
                </a:extLst>
              </xdr:cNvPr>
              <xdr:cNvSpPr txBox="1"/>
            </xdr:nvSpPr>
            <xdr:spPr>
              <a:xfrm>
                <a:off x="13314747" y="966256"/>
                <a:ext cx="1416051" cy="24818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Average</a:t>
                </a:r>
                <a:r>
                  <a:rPr lang="en-CA" sz="18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Age</a:t>
                </a:r>
              </a:p>
              <a:p>
                <a:pPr algn="ctr"/>
                <a:endParaRPr lang="en-CA" sz="18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5" name="image4.png">
                <a:extLst>
                  <a:ext uri="{FF2B5EF4-FFF2-40B4-BE49-F238E27FC236}">
                    <a16:creationId xmlns:a16="http://schemas.microsoft.com/office/drawing/2014/main" id="{A45422C2-944C-44CD-BFCF-1CB5F90CDD07}"/>
                  </a:ext>
                </a:extLst>
              </xdr:cNvPr>
              <xdr:cNvPicPr preferRelativeResize="0"/>
            </xdr:nvPicPr>
            <xdr:blipFill>
              <a:blip xmlns:r="http://schemas.openxmlformats.org/officeDocument/2006/relationships" r:embed="rId1" cstate="print"/>
              <a:stretch>
                <a:fillRect/>
              </a:stretch>
            </xdr:blipFill>
            <xdr:spPr>
              <a:xfrm>
                <a:off x="5986992" y="971021"/>
                <a:ext cx="333375" cy="314325"/>
              </a:xfrm>
              <a:prstGeom prst="rect">
                <a:avLst/>
              </a:prstGeom>
              <a:noFill/>
              <a:ln>
                <a:noFill/>
              </a:ln>
            </xdr:spPr>
          </xdr:pic>
          <xdr:pic>
            <xdr:nvPicPr>
              <xdr:cNvPr id="36" name="image5.png">
                <a:extLst>
                  <a:ext uri="{FF2B5EF4-FFF2-40B4-BE49-F238E27FC236}">
                    <a16:creationId xmlns:a16="http://schemas.microsoft.com/office/drawing/2014/main" id="{9C81C23E-67F1-4561-B786-B18A3FC33013}"/>
                  </a:ext>
                </a:extLst>
              </xdr:cNvPr>
              <xdr:cNvPicPr preferRelativeResize="0"/>
            </xdr:nvPicPr>
            <xdr:blipFill>
              <a:blip xmlns:r="http://schemas.openxmlformats.org/officeDocument/2006/relationships" r:embed="rId2" cstate="print"/>
              <a:stretch>
                <a:fillRect/>
              </a:stretch>
            </xdr:blipFill>
            <xdr:spPr>
              <a:xfrm>
                <a:off x="10306897" y="975783"/>
                <a:ext cx="419100" cy="304800"/>
              </a:xfrm>
              <a:prstGeom prst="rect">
                <a:avLst/>
              </a:prstGeom>
              <a:noFill/>
            </xdr:spPr>
          </xdr:pic>
          <xdr:pic>
            <xdr:nvPicPr>
              <xdr:cNvPr id="37" name="image2.png">
                <a:extLst>
                  <a:ext uri="{FF2B5EF4-FFF2-40B4-BE49-F238E27FC236}">
                    <a16:creationId xmlns:a16="http://schemas.microsoft.com/office/drawing/2014/main" id="{ADC94636-2385-487E-95F4-54EDD273AB00}"/>
                  </a:ext>
                </a:extLst>
              </xdr:cNvPr>
              <xdr:cNvPicPr preferRelativeResize="0"/>
            </xdr:nvPicPr>
            <xdr:blipFill>
              <a:blip xmlns:r="http://schemas.openxmlformats.org/officeDocument/2006/relationships" r:embed="rId3" cstate="print"/>
              <a:stretch>
                <a:fillRect/>
              </a:stretch>
            </xdr:blipFill>
            <xdr:spPr>
              <a:xfrm>
                <a:off x="12446212" y="971021"/>
                <a:ext cx="390525" cy="314325"/>
              </a:xfrm>
              <a:prstGeom prst="rect">
                <a:avLst/>
              </a:prstGeom>
              <a:noFill/>
            </xdr:spPr>
          </xdr:pic>
          <xdr:pic>
            <xdr:nvPicPr>
              <xdr:cNvPr id="38" name="image6.png">
                <a:extLst>
                  <a:ext uri="{FF2B5EF4-FFF2-40B4-BE49-F238E27FC236}">
                    <a16:creationId xmlns:a16="http://schemas.microsoft.com/office/drawing/2014/main" id="{15388AE7-528C-4977-A10C-DF5E8F07B8B3}"/>
                  </a:ext>
                </a:extLst>
              </xdr:cNvPr>
              <xdr:cNvPicPr preferRelativeResize="0"/>
            </xdr:nvPicPr>
            <xdr:blipFill>
              <a:blip xmlns:r="http://schemas.openxmlformats.org/officeDocument/2006/relationships" r:embed="rId4" cstate="print"/>
              <a:stretch>
                <a:fillRect/>
              </a:stretch>
            </xdr:blipFill>
            <xdr:spPr>
              <a:xfrm>
                <a:off x="14766502" y="994833"/>
                <a:ext cx="295275" cy="266700"/>
              </a:xfrm>
              <a:prstGeom prst="rect">
                <a:avLst/>
              </a:prstGeom>
              <a:noFill/>
            </xdr:spPr>
          </xdr:pic>
          <xdr:pic>
            <xdr:nvPicPr>
              <xdr:cNvPr id="39" name="image7.png">
                <a:extLst>
                  <a:ext uri="{FF2B5EF4-FFF2-40B4-BE49-F238E27FC236}">
                    <a16:creationId xmlns:a16="http://schemas.microsoft.com/office/drawing/2014/main" id="{4E75FC40-B90B-4F12-BD2B-F3774B2A08DA}"/>
                  </a:ext>
                </a:extLst>
              </xdr:cNvPr>
              <xdr:cNvPicPr preferRelativeResize="0"/>
            </xdr:nvPicPr>
            <xdr:blipFill>
              <a:blip xmlns:r="http://schemas.openxmlformats.org/officeDocument/2006/relationships" r:embed="rId5" cstate="print"/>
              <a:stretch>
                <a:fillRect/>
              </a:stretch>
            </xdr:blipFill>
            <xdr:spPr>
              <a:xfrm>
                <a:off x="8031057" y="952348"/>
                <a:ext cx="485775" cy="400050"/>
              </a:xfrm>
              <a:prstGeom prst="rect">
                <a:avLst/>
              </a:prstGeom>
              <a:noFill/>
            </xdr:spPr>
          </xdr:pic>
          <xdr:pic>
            <xdr:nvPicPr>
              <xdr:cNvPr id="40" name="image3.png">
                <a:extLst>
                  <a:ext uri="{FF2B5EF4-FFF2-40B4-BE49-F238E27FC236}">
                    <a16:creationId xmlns:a16="http://schemas.microsoft.com/office/drawing/2014/main" id="{D3FC1DFA-BD21-4D53-A146-71470CC3728A}"/>
                  </a:ext>
                </a:extLst>
              </xdr:cNvPr>
              <xdr:cNvPicPr preferRelativeResize="0"/>
            </xdr:nvPicPr>
            <xdr:blipFill>
              <a:blip xmlns:r="http://schemas.openxmlformats.org/officeDocument/2006/relationships" r:embed="rId6" cstate="print"/>
              <a:stretch>
                <a:fillRect/>
              </a:stretch>
            </xdr:blipFill>
            <xdr:spPr>
              <a:xfrm>
                <a:off x="10838075" y="189372"/>
                <a:ext cx="723900" cy="628650"/>
              </a:xfrm>
              <a:prstGeom prst="rect">
                <a:avLst/>
              </a:prstGeom>
              <a:noFill/>
            </xdr:spPr>
          </xdr:pic>
          <xdr:sp macro="" textlink="KPI!E7">
            <xdr:nvSpPr>
              <xdr:cNvPr id="97" name="TextBox 96">
                <a:extLst>
                  <a:ext uri="{FF2B5EF4-FFF2-40B4-BE49-F238E27FC236}">
                    <a16:creationId xmlns:a16="http://schemas.microsoft.com/office/drawing/2014/main" id="{EF59F132-F240-4878-AA8D-30C8B03AF9EA}"/>
                  </a:ext>
                </a:extLst>
              </xdr:cNvPr>
              <xdr:cNvSpPr txBox="1"/>
            </xdr:nvSpPr>
            <xdr:spPr>
              <a:xfrm>
                <a:off x="10819342" y="1214438"/>
                <a:ext cx="1339850" cy="343958"/>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F49EABE-8F63-42D1-860B-B8C2EBA6913D}" type="TxLink">
                  <a:rPr lang="en-US" sz="28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16.12%</a:t>
                </a:fld>
                <a:endParaRPr lang="en-US" sz="54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C7">
            <xdr:nvSpPr>
              <xdr:cNvPr id="98" name="TextBox 97">
                <a:extLst>
                  <a:ext uri="{FF2B5EF4-FFF2-40B4-BE49-F238E27FC236}">
                    <a16:creationId xmlns:a16="http://schemas.microsoft.com/office/drawing/2014/main" id="{23E3F675-8CC1-49C8-9FC3-E1AC5FAFD7AF}"/>
                  </a:ext>
                </a:extLst>
              </xdr:cNvPr>
              <xdr:cNvSpPr txBox="1"/>
            </xdr:nvSpPr>
            <xdr:spPr>
              <a:xfrm>
                <a:off x="12965642" y="1214438"/>
                <a:ext cx="1339850" cy="343958"/>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BF35EAD-5301-4B36-8DF4-48AF552BEA48}" type="TxLink">
                  <a:rPr lang="en-US" sz="28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37</a:t>
                </a:fld>
                <a:endParaRPr lang="en-US" sz="54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AF36">
            <xdr:nvSpPr>
              <xdr:cNvPr id="99" name="TextBox 98">
                <a:extLst>
                  <a:ext uri="{FF2B5EF4-FFF2-40B4-BE49-F238E27FC236}">
                    <a16:creationId xmlns:a16="http://schemas.microsoft.com/office/drawing/2014/main" id="{C3D9EFA4-FBD8-42C0-8AA1-156756ABA2FE}"/>
                  </a:ext>
                </a:extLst>
              </xdr:cNvPr>
              <xdr:cNvSpPr txBox="1"/>
            </xdr:nvSpPr>
            <xdr:spPr>
              <a:xfrm>
                <a:off x="5431120" y="304599"/>
                <a:ext cx="5426076" cy="577850"/>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3600" b="0" cap="none" spc="0">
                    <a:ln w="0"/>
                    <a:solidFill>
                      <a:schemeClr val="accent2">
                        <a:lumMod val="75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HR</a:t>
                </a:r>
                <a:r>
                  <a:rPr lang="en-CA" sz="3600" b="0" cap="none" spc="0" baseline="0">
                    <a:ln w="0"/>
                    <a:solidFill>
                      <a:schemeClr val="accent2">
                        <a:lumMod val="75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ANALYITICS DASHBOARD</a:t>
                </a:r>
                <a:endParaRPr lang="en-CA" sz="3600" b="0" cap="none" spc="0">
                  <a:ln w="0"/>
                  <a:solidFill>
                    <a:schemeClr val="accent2">
                      <a:lumMod val="75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100" name="image1.png">
                <a:extLst>
                  <a:ext uri="{FF2B5EF4-FFF2-40B4-BE49-F238E27FC236}">
                    <a16:creationId xmlns:a16="http://schemas.microsoft.com/office/drawing/2014/main" id="{87CE5842-BB9B-4F93-9E51-FFFBE1258B60}"/>
                  </a:ext>
                </a:extLst>
              </xdr:cNvPr>
              <xdr:cNvPicPr preferRelativeResize="0"/>
            </xdr:nvPicPr>
            <xdr:blipFill>
              <a:blip xmlns:r="http://schemas.openxmlformats.org/officeDocument/2006/relationships" r:embed="rId7" cstate="print"/>
              <a:stretch>
                <a:fillRect/>
              </a:stretch>
            </xdr:blipFill>
            <xdr:spPr>
              <a:xfrm>
                <a:off x="4447117" y="257951"/>
                <a:ext cx="542925" cy="523875"/>
              </a:xfrm>
              <a:prstGeom prst="rect">
                <a:avLst/>
              </a:prstGeom>
              <a:noFill/>
            </xdr:spPr>
          </xdr:pic>
          <xdr:graphicFrame macro="">
            <xdr:nvGraphicFramePr>
              <xdr:cNvPr id="101" name="Chart 100">
                <a:extLst>
                  <a:ext uri="{FF2B5EF4-FFF2-40B4-BE49-F238E27FC236}">
                    <a16:creationId xmlns:a16="http://schemas.microsoft.com/office/drawing/2014/main" id="{AD3D7795-0FD5-48D2-8EE8-C7F323EB020D}"/>
                  </a:ext>
                </a:extLst>
              </xdr:cNvPr>
              <xdr:cNvGraphicFramePr>
                <a:graphicFrameLocks/>
              </xdr:cNvGraphicFramePr>
            </xdr:nvGraphicFramePr>
            <xdr:xfrm>
              <a:off x="12914842" y="164042"/>
              <a:ext cx="854075" cy="634999"/>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02" name="TextBox 101">
                <a:extLst>
                  <a:ext uri="{FF2B5EF4-FFF2-40B4-BE49-F238E27FC236}">
                    <a16:creationId xmlns:a16="http://schemas.microsoft.com/office/drawing/2014/main" id="{3A6E5F1A-E427-B29D-15D5-37E82C5BBA6D}"/>
                  </a:ext>
                </a:extLst>
              </xdr:cNvPr>
              <xdr:cNvSpPr txBox="1"/>
            </xdr:nvSpPr>
            <xdr:spPr>
              <a:xfrm>
                <a:off x="11644762" y="214641"/>
                <a:ext cx="1358900" cy="66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b="0" cap="none" spc="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JOB</a:t>
                </a:r>
                <a:r>
                  <a:rPr lang="en-CA" sz="1800" b="0" cap="none" spc="0" baseline="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a:t>
                </a:r>
              </a:p>
              <a:p>
                <a:pPr algn="ctr"/>
                <a:r>
                  <a:rPr lang="en-CA" sz="1800" b="0" cap="none" spc="0" baseline="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CA" sz="1800" b="0" cap="none" spc="0" baseline="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RATING</a:t>
                </a:r>
                <a:endParaRPr lang="en-CA" sz="1800" b="0" cap="none" spc="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Rating!$B$7">
            <xdr:nvSpPr>
              <xdr:cNvPr id="103" name="TextBox 102">
                <a:extLst>
                  <a:ext uri="{FF2B5EF4-FFF2-40B4-BE49-F238E27FC236}">
                    <a16:creationId xmlns:a16="http://schemas.microsoft.com/office/drawing/2014/main" id="{47CC1322-61AD-C0F1-E868-D7D2CA2772E1}"/>
                  </a:ext>
                </a:extLst>
              </xdr:cNvPr>
              <xdr:cNvSpPr txBox="1"/>
            </xdr:nvSpPr>
            <xdr:spPr>
              <a:xfrm>
                <a:off x="13253863" y="363623"/>
                <a:ext cx="412750" cy="252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7CF14C-2598-48B9-8467-869824BDCC9B}"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CA" sz="1100">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04" name="Chart 103">
                <a:extLst>
                  <a:ext uri="{FF2B5EF4-FFF2-40B4-BE49-F238E27FC236}">
                    <a16:creationId xmlns:a16="http://schemas.microsoft.com/office/drawing/2014/main" id="{3A7028B3-91FC-4157-B837-87755F265874}"/>
                  </a:ext>
                </a:extLst>
              </xdr:cNvPr>
              <xdr:cNvGraphicFramePr>
                <a:graphicFrameLocks/>
              </xdr:cNvGraphicFramePr>
            </xdr:nvGraphicFramePr>
            <xdr:xfrm>
              <a:off x="13702242" y="130175"/>
              <a:ext cx="1454150" cy="640292"/>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05" name="Freeform: Shape 104">
                <a:extLst>
                  <a:ext uri="{FF2B5EF4-FFF2-40B4-BE49-F238E27FC236}">
                    <a16:creationId xmlns:a16="http://schemas.microsoft.com/office/drawing/2014/main" id="{24047E8E-200D-5698-0F53-93137170D163}"/>
                  </a:ext>
                </a:extLst>
              </xdr:cNvPr>
              <xdr:cNvSpPr/>
            </xdr:nvSpPr>
            <xdr:spPr>
              <a:xfrm>
                <a:off x="13782136" y="222431"/>
                <a:ext cx="1294374" cy="453189"/>
              </a:xfrm>
              <a:custGeom>
                <a:avLst/>
                <a:gdLst>
                  <a:gd name="connsiteX0" fmla="*/ 0 w 4229100"/>
                  <a:gd name="connsiteY0" fmla="*/ 0 h 981075"/>
                  <a:gd name="connsiteX1" fmla="*/ 528638 w 4229100"/>
                  <a:gd name="connsiteY1" fmla="*/ 0 h 981075"/>
                  <a:gd name="connsiteX2" fmla="*/ 403845 w 4229100"/>
                  <a:gd name="connsiteY2" fmla="*/ 374739 h 981075"/>
                  <a:gd name="connsiteX3" fmla="*/ 1 w 4229100"/>
                  <a:gd name="connsiteY3" fmla="*/ 374736 h 981075"/>
                  <a:gd name="connsiteX4" fmla="*/ 326720 w 4229100"/>
                  <a:gd name="connsiteY4" fmla="*/ 606335 h 981075"/>
                  <a:gd name="connsiteX5" fmla="*/ 201922 w 4229100"/>
                  <a:gd name="connsiteY5" fmla="*/ 981073 h 981075"/>
                  <a:gd name="connsiteX6" fmla="*/ 528638 w 4229100"/>
                  <a:gd name="connsiteY6" fmla="*/ 749469 h 981075"/>
                  <a:gd name="connsiteX7" fmla="*/ 855353 w 4229100"/>
                  <a:gd name="connsiteY7" fmla="*/ 981073 h 981075"/>
                  <a:gd name="connsiteX8" fmla="*/ 730555 w 4229100"/>
                  <a:gd name="connsiteY8" fmla="*/ 606335 h 981075"/>
                  <a:gd name="connsiteX9" fmla="*/ 1057274 w 4229100"/>
                  <a:gd name="connsiteY9" fmla="*/ 374736 h 981075"/>
                  <a:gd name="connsiteX10" fmla="*/ 653430 w 4229100"/>
                  <a:gd name="connsiteY10" fmla="*/ 374739 h 981075"/>
                  <a:gd name="connsiteX11" fmla="*/ 528638 w 4229100"/>
                  <a:gd name="connsiteY11" fmla="*/ 0 h 981075"/>
                  <a:gd name="connsiteX12" fmla="*/ 1585913 w 4229100"/>
                  <a:gd name="connsiteY12" fmla="*/ 0 h 981075"/>
                  <a:gd name="connsiteX13" fmla="*/ 1461120 w 4229100"/>
                  <a:gd name="connsiteY13" fmla="*/ 374739 h 981075"/>
                  <a:gd name="connsiteX14" fmla="*/ 1057276 w 4229100"/>
                  <a:gd name="connsiteY14" fmla="*/ 374736 h 981075"/>
                  <a:gd name="connsiteX15" fmla="*/ 1383995 w 4229100"/>
                  <a:gd name="connsiteY15" fmla="*/ 606335 h 981075"/>
                  <a:gd name="connsiteX16" fmla="*/ 1259197 w 4229100"/>
                  <a:gd name="connsiteY16" fmla="*/ 981073 h 981075"/>
                  <a:gd name="connsiteX17" fmla="*/ 1585913 w 4229100"/>
                  <a:gd name="connsiteY17" fmla="*/ 749469 h 981075"/>
                  <a:gd name="connsiteX18" fmla="*/ 1912628 w 4229100"/>
                  <a:gd name="connsiteY18" fmla="*/ 981073 h 981075"/>
                  <a:gd name="connsiteX19" fmla="*/ 1787830 w 4229100"/>
                  <a:gd name="connsiteY19" fmla="*/ 606335 h 981075"/>
                  <a:gd name="connsiteX20" fmla="*/ 2114549 w 4229100"/>
                  <a:gd name="connsiteY20" fmla="*/ 374736 h 981075"/>
                  <a:gd name="connsiteX21" fmla="*/ 1710705 w 4229100"/>
                  <a:gd name="connsiteY21" fmla="*/ 374739 h 981075"/>
                  <a:gd name="connsiteX22" fmla="*/ 1585913 w 4229100"/>
                  <a:gd name="connsiteY22" fmla="*/ 0 h 981075"/>
                  <a:gd name="connsiteX23" fmla="*/ 2643188 w 4229100"/>
                  <a:gd name="connsiteY23" fmla="*/ 0 h 981075"/>
                  <a:gd name="connsiteX24" fmla="*/ 2518395 w 4229100"/>
                  <a:gd name="connsiteY24" fmla="*/ 374739 h 981075"/>
                  <a:gd name="connsiteX25" fmla="*/ 2114551 w 4229100"/>
                  <a:gd name="connsiteY25" fmla="*/ 374736 h 981075"/>
                  <a:gd name="connsiteX26" fmla="*/ 2441270 w 4229100"/>
                  <a:gd name="connsiteY26" fmla="*/ 606335 h 981075"/>
                  <a:gd name="connsiteX27" fmla="*/ 2316472 w 4229100"/>
                  <a:gd name="connsiteY27" fmla="*/ 981073 h 981075"/>
                  <a:gd name="connsiteX28" fmla="*/ 2643188 w 4229100"/>
                  <a:gd name="connsiteY28" fmla="*/ 749469 h 981075"/>
                  <a:gd name="connsiteX29" fmla="*/ 2969903 w 4229100"/>
                  <a:gd name="connsiteY29" fmla="*/ 981073 h 981075"/>
                  <a:gd name="connsiteX30" fmla="*/ 2845105 w 4229100"/>
                  <a:gd name="connsiteY30" fmla="*/ 606335 h 981075"/>
                  <a:gd name="connsiteX31" fmla="*/ 3171824 w 4229100"/>
                  <a:gd name="connsiteY31" fmla="*/ 374736 h 981075"/>
                  <a:gd name="connsiteX32" fmla="*/ 2767980 w 4229100"/>
                  <a:gd name="connsiteY32" fmla="*/ 374739 h 981075"/>
                  <a:gd name="connsiteX33" fmla="*/ 2643188 w 4229100"/>
                  <a:gd name="connsiteY33" fmla="*/ 0 h 981075"/>
                  <a:gd name="connsiteX34" fmla="*/ 3700463 w 4229100"/>
                  <a:gd name="connsiteY34" fmla="*/ 0 h 981075"/>
                  <a:gd name="connsiteX35" fmla="*/ 3575670 w 4229100"/>
                  <a:gd name="connsiteY35" fmla="*/ 374739 h 981075"/>
                  <a:gd name="connsiteX36" fmla="*/ 3171826 w 4229100"/>
                  <a:gd name="connsiteY36" fmla="*/ 374736 h 981075"/>
                  <a:gd name="connsiteX37" fmla="*/ 3498545 w 4229100"/>
                  <a:gd name="connsiteY37" fmla="*/ 606335 h 981075"/>
                  <a:gd name="connsiteX38" fmla="*/ 3373747 w 4229100"/>
                  <a:gd name="connsiteY38" fmla="*/ 981073 h 981075"/>
                  <a:gd name="connsiteX39" fmla="*/ 3700463 w 4229100"/>
                  <a:gd name="connsiteY39" fmla="*/ 749469 h 981075"/>
                  <a:gd name="connsiteX40" fmla="*/ 4027178 w 4229100"/>
                  <a:gd name="connsiteY40" fmla="*/ 981073 h 981075"/>
                  <a:gd name="connsiteX41" fmla="*/ 3902380 w 4229100"/>
                  <a:gd name="connsiteY41" fmla="*/ 606335 h 981075"/>
                  <a:gd name="connsiteX42" fmla="*/ 4229099 w 4229100"/>
                  <a:gd name="connsiteY42" fmla="*/ 374736 h 981075"/>
                  <a:gd name="connsiteX43" fmla="*/ 3825255 w 4229100"/>
                  <a:gd name="connsiteY43" fmla="*/ 374739 h 981075"/>
                  <a:gd name="connsiteX44" fmla="*/ 3700463 w 4229100"/>
                  <a:gd name="connsiteY44" fmla="*/ 0 h 981075"/>
                  <a:gd name="connsiteX45" fmla="*/ 4229100 w 4229100"/>
                  <a:gd name="connsiteY45" fmla="*/ 0 h 981075"/>
                  <a:gd name="connsiteX46" fmla="*/ 4229100 w 4229100"/>
                  <a:gd name="connsiteY46" fmla="*/ 981075 h 981075"/>
                  <a:gd name="connsiteX47" fmla="*/ 0 w 4229100"/>
                  <a:gd name="connsiteY47" fmla="*/ 981075 h 9810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4229100" h="981075">
                    <a:moveTo>
                      <a:pt x="0" y="0"/>
                    </a:moveTo>
                    <a:lnTo>
                      <a:pt x="528638" y="0"/>
                    </a:lnTo>
                    <a:lnTo>
                      <a:pt x="403845" y="374739"/>
                    </a:lnTo>
                    <a:lnTo>
                      <a:pt x="1" y="374736"/>
                    </a:lnTo>
                    <a:lnTo>
                      <a:pt x="326720" y="606335"/>
                    </a:lnTo>
                    <a:lnTo>
                      <a:pt x="201922" y="981073"/>
                    </a:lnTo>
                    <a:lnTo>
                      <a:pt x="528638" y="749469"/>
                    </a:lnTo>
                    <a:lnTo>
                      <a:pt x="855353" y="981073"/>
                    </a:lnTo>
                    <a:lnTo>
                      <a:pt x="730555" y="606335"/>
                    </a:lnTo>
                    <a:lnTo>
                      <a:pt x="1057274" y="374736"/>
                    </a:lnTo>
                    <a:lnTo>
                      <a:pt x="653430" y="374739"/>
                    </a:lnTo>
                    <a:lnTo>
                      <a:pt x="528638" y="0"/>
                    </a:lnTo>
                    <a:lnTo>
                      <a:pt x="1585913" y="0"/>
                    </a:lnTo>
                    <a:lnTo>
                      <a:pt x="1461120" y="374739"/>
                    </a:lnTo>
                    <a:lnTo>
                      <a:pt x="1057276" y="374736"/>
                    </a:lnTo>
                    <a:lnTo>
                      <a:pt x="1383995" y="606335"/>
                    </a:lnTo>
                    <a:lnTo>
                      <a:pt x="1259197" y="981073"/>
                    </a:lnTo>
                    <a:lnTo>
                      <a:pt x="1585913" y="749469"/>
                    </a:lnTo>
                    <a:lnTo>
                      <a:pt x="1912628" y="981073"/>
                    </a:lnTo>
                    <a:lnTo>
                      <a:pt x="1787830" y="606335"/>
                    </a:lnTo>
                    <a:lnTo>
                      <a:pt x="2114549" y="374736"/>
                    </a:lnTo>
                    <a:lnTo>
                      <a:pt x="1710705" y="374739"/>
                    </a:lnTo>
                    <a:lnTo>
                      <a:pt x="1585913" y="0"/>
                    </a:lnTo>
                    <a:lnTo>
                      <a:pt x="2643188" y="0"/>
                    </a:lnTo>
                    <a:lnTo>
                      <a:pt x="2518395" y="374739"/>
                    </a:lnTo>
                    <a:lnTo>
                      <a:pt x="2114551" y="374736"/>
                    </a:lnTo>
                    <a:lnTo>
                      <a:pt x="2441270" y="606335"/>
                    </a:lnTo>
                    <a:lnTo>
                      <a:pt x="2316472" y="981073"/>
                    </a:lnTo>
                    <a:lnTo>
                      <a:pt x="2643188" y="749469"/>
                    </a:lnTo>
                    <a:lnTo>
                      <a:pt x="2969903" y="981073"/>
                    </a:lnTo>
                    <a:lnTo>
                      <a:pt x="2845105" y="606335"/>
                    </a:lnTo>
                    <a:lnTo>
                      <a:pt x="3171824" y="374736"/>
                    </a:lnTo>
                    <a:lnTo>
                      <a:pt x="2767980" y="374739"/>
                    </a:lnTo>
                    <a:lnTo>
                      <a:pt x="2643188" y="0"/>
                    </a:lnTo>
                    <a:lnTo>
                      <a:pt x="3700463" y="0"/>
                    </a:lnTo>
                    <a:lnTo>
                      <a:pt x="3575670" y="374739"/>
                    </a:lnTo>
                    <a:lnTo>
                      <a:pt x="3171826" y="374736"/>
                    </a:lnTo>
                    <a:lnTo>
                      <a:pt x="3498545" y="606335"/>
                    </a:lnTo>
                    <a:lnTo>
                      <a:pt x="3373747" y="981073"/>
                    </a:lnTo>
                    <a:lnTo>
                      <a:pt x="3700463" y="749469"/>
                    </a:lnTo>
                    <a:lnTo>
                      <a:pt x="4027178" y="981073"/>
                    </a:lnTo>
                    <a:lnTo>
                      <a:pt x="3902380" y="606335"/>
                    </a:lnTo>
                    <a:lnTo>
                      <a:pt x="4229099" y="374736"/>
                    </a:lnTo>
                    <a:lnTo>
                      <a:pt x="3825255" y="374739"/>
                    </a:lnTo>
                    <a:lnTo>
                      <a:pt x="3700463" y="0"/>
                    </a:lnTo>
                    <a:lnTo>
                      <a:pt x="4229100" y="0"/>
                    </a:lnTo>
                    <a:lnTo>
                      <a:pt x="4229100" y="981075"/>
                    </a:lnTo>
                    <a:lnTo>
                      <a:pt x="0" y="98107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graphicFrame macro="">
            <xdr:nvGraphicFramePr>
              <xdr:cNvPr id="106" name="Chart 105">
                <a:extLst>
                  <a:ext uri="{FF2B5EF4-FFF2-40B4-BE49-F238E27FC236}">
                    <a16:creationId xmlns:a16="http://schemas.microsoft.com/office/drawing/2014/main" id="{81023BDE-2973-46B3-9077-C2105554CC7C}"/>
                  </a:ext>
                </a:extLst>
              </xdr:cNvPr>
              <xdr:cNvGraphicFramePr>
                <a:graphicFrameLocks/>
              </xdr:cNvGraphicFramePr>
            </xdr:nvGraphicFramePr>
            <xdr:xfrm>
              <a:off x="4288927" y="2804127"/>
              <a:ext cx="1269679" cy="121307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08" name="Chart 107">
                <a:extLst>
                  <a:ext uri="{FF2B5EF4-FFF2-40B4-BE49-F238E27FC236}">
                    <a16:creationId xmlns:a16="http://schemas.microsoft.com/office/drawing/2014/main" id="{9FAAF479-0D0A-409C-848A-35A51E063CB2}"/>
                  </a:ext>
                </a:extLst>
              </xdr:cNvPr>
              <xdr:cNvGraphicFramePr>
                <a:graphicFrameLocks/>
              </xdr:cNvGraphicFramePr>
            </xdr:nvGraphicFramePr>
            <xdr:xfrm>
              <a:off x="6122372" y="2804127"/>
              <a:ext cx="1269678" cy="1213076"/>
            </xdr:xfrm>
            <a:graphic>
              <a:graphicData uri="http://schemas.openxmlformats.org/drawingml/2006/chart">
                <c:chart xmlns:c="http://schemas.openxmlformats.org/drawingml/2006/chart" xmlns:r="http://schemas.openxmlformats.org/officeDocument/2006/relationships" r:id="rId11"/>
              </a:graphicData>
            </a:graphic>
          </xdr:graphicFrame>
          <xdr:sp macro="" textlink="GENDER!AF41">
            <xdr:nvSpPr>
              <xdr:cNvPr id="111" name="TextBox 110">
                <a:extLst>
                  <a:ext uri="{FF2B5EF4-FFF2-40B4-BE49-F238E27FC236}">
                    <a16:creationId xmlns:a16="http://schemas.microsoft.com/office/drawing/2014/main" id="{8166221C-0B4C-B000-FE4C-DB2957599F80}"/>
                  </a:ext>
                </a:extLst>
              </xdr:cNvPr>
              <xdr:cNvSpPr txBox="1"/>
            </xdr:nvSpPr>
            <xdr:spPr>
              <a:xfrm>
                <a:off x="4593773" y="3260875"/>
                <a:ext cx="648303" cy="33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4F7D726-C082-4753-9E5F-1B76089A6CB9}"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 </a:t>
                </a:fld>
                <a:endParaRPr lang="en-CA"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AF40">
            <xdr:nvSpPr>
              <xdr:cNvPr id="112" name="TextBox 111">
                <a:extLst>
                  <a:ext uri="{FF2B5EF4-FFF2-40B4-BE49-F238E27FC236}">
                    <a16:creationId xmlns:a16="http://schemas.microsoft.com/office/drawing/2014/main" id="{CB132397-C281-40A3-AB14-AF677CD60778}"/>
                  </a:ext>
                </a:extLst>
              </xdr:cNvPr>
              <xdr:cNvSpPr txBox="1"/>
            </xdr:nvSpPr>
            <xdr:spPr>
              <a:xfrm>
                <a:off x="6437086" y="3260875"/>
                <a:ext cx="648303" cy="33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F15FABB-BAF5-4ADC-881D-DC6F66E39ED6}"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 </a:t>
                </a:fld>
                <a:endParaRPr lang="en-CA"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114" name="Graphic 113" descr="Male profile with solid fill">
                <a:extLst>
                  <a:ext uri="{FF2B5EF4-FFF2-40B4-BE49-F238E27FC236}">
                    <a16:creationId xmlns:a16="http://schemas.microsoft.com/office/drawing/2014/main" id="{0B0E9000-7F13-CE14-FB5B-8D28403924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338840" y="3127233"/>
                <a:ext cx="547257" cy="525487"/>
              </a:xfrm>
              <a:prstGeom prst="rect">
                <a:avLst/>
              </a:prstGeom>
            </xdr:spPr>
          </xdr:pic>
          <xdr:pic>
            <xdr:nvPicPr>
              <xdr:cNvPr id="116" name="Graphic 115" descr="Female Profile with solid fill">
                <a:extLst>
                  <a:ext uri="{FF2B5EF4-FFF2-40B4-BE49-F238E27FC236}">
                    <a16:creationId xmlns:a16="http://schemas.microsoft.com/office/drawing/2014/main" id="{8EF72DCF-0F67-131F-4BC4-653D455DB8D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805715" y="3127233"/>
                <a:ext cx="547257" cy="525487"/>
              </a:xfrm>
              <a:prstGeom prst="rect">
                <a:avLst/>
              </a:prstGeom>
            </xdr:spPr>
          </xdr:pic>
          <xdr:sp macro="" textlink="">
            <xdr:nvSpPr>
              <xdr:cNvPr id="117" name="TextBox 116">
                <a:extLst>
                  <a:ext uri="{FF2B5EF4-FFF2-40B4-BE49-F238E27FC236}">
                    <a16:creationId xmlns:a16="http://schemas.microsoft.com/office/drawing/2014/main" id="{3B8CA5EB-BA5C-473C-AD21-577BAF806B0F}"/>
                  </a:ext>
                </a:extLst>
              </xdr:cNvPr>
              <xdr:cNvSpPr txBox="1"/>
            </xdr:nvSpPr>
            <xdr:spPr>
              <a:xfrm>
                <a:off x="4473777" y="1895391"/>
                <a:ext cx="2906738" cy="308808"/>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TOTAL EMPLOYEE BY GENDER</a:t>
                </a:r>
              </a:p>
              <a:p>
                <a:pPr algn="ct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8" name="TextBox 117">
                <a:extLst>
                  <a:ext uri="{FF2B5EF4-FFF2-40B4-BE49-F238E27FC236}">
                    <a16:creationId xmlns:a16="http://schemas.microsoft.com/office/drawing/2014/main" id="{8D2DB047-A110-44E1-BFB5-581B9092589D}"/>
                  </a:ext>
                </a:extLst>
              </xdr:cNvPr>
              <xdr:cNvSpPr txBox="1"/>
            </xdr:nvSpPr>
            <xdr:spPr>
              <a:xfrm>
                <a:off x="7829076" y="1891780"/>
                <a:ext cx="3219472" cy="296897"/>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EDUCATION WISE ATTRITION</a:t>
                </a:r>
              </a:p>
              <a:p>
                <a:pPr algn="ct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9" name="TextBox 118">
                <a:extLst>
                  <a:ext uri="{FF2B5EF4-FFF2-40B4-BE49-F238E27FC236}">
                    <a16:creationId xmlns:a16="http://schemas.microsoft.com/office/drawing/2014/main" id="{D19BDC0F-485C-4C9E-925A-6A8572B6881A}"/>
                  </a:ext>
                </a:extLst>
              </xdr:cNvPr>
              <xdr:cNvSpPr txBox="1"/>
            </xdr:nvSpPr>
            <xdr:spPr>
              <a:xfrm>
                <a:off x="11814324" y="1906125"/>
                <a:ext cx="3256343" cy="287342"/>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 BY JOB ROLE</a:t>
                </a:r>
              </a:p>
              <a:p>
                <a:pPr algn="ct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0" name="TextBox 119">
                <a:extLst>
                  <a:ext uri="{FF2B5EF4-FFF2-40B4-BE49-F238E27FC236}">
                    <a16:creationId xmlns:a16="http://schemas.microsoft.com/office/drawing/2014/main" id="{BBD73F89-D087-4B08-BA78-DE9B6255B37E}"/>
                  </a:ext>
                </a:extLst>
              </xdr:cNvPr>
              <xdr:cNvSpPr txBox="1"/>
            </xdr:nvSpPr>
            <xdr:spPr>
              <a:xfrm>
                <a:off x="4235753" y="4209866"/>
                <a:ext cx="3074609" cy="282200"/>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DEPARTMENT</a:t>
                </a:r>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WISE ATTRITION</a:t>
                </a:r>
              </a:p>
              <a:p>
                <a:pPr algn="ct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1" name="TextBox 120">
                <a:extLst>
                  <a:ext uri="{FF2B5EF4-FFF2-40B4-BE49-F238E27FC236}">
                    <a16:creationId xmlns:a16="http://schemas.microsoft.com/office/drawing/2014/main" id="{D2B16274-F9E4-4888-A08D-0044CDBB7F66}"/>
                  </a:ext>
                </a:extLst>
              </xdr:cNvPr>
              <xdr:cNvSpPr txBox="1"/>
            </xdr:nvSpPr>
            <xdr:spPr>
              <a:xfrm>
                <a:off x="7501466" y="4201400"/>
                <a:ext cx="2827866" cy="299134"/>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BY AGE GROUP</a:t>
                </a: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2" name="TextBox 121">
                <a:extLst>
                  <a:ext uri="{FF2B5EF4-FFF2-40B4-BE49-F238E27FC236}">
                    <a16:creationId xmlns:a16="http://schemas.microsoft.com/office/drawing/2014/main" id="{A51098C0-833A-45D8-96BC-F83D3CD8AD15}"/>
                  </a:ext>
                </a:extLst>
              </xdr:cNvPr>
              <xdr:cNvSpPr txBox="1"/>
            </xdr:nvSpPr>
            <xdr:spPr>
              <a:xfrm>
                <a:off x="10525275" y="4180839"/>
                <a:ext cx="2380344" cy="340257"/>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by Marital Status</a:t>
                </a: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3" name="TextBox 122">
                <a:extLst>
                  <a:ext uri="{FF2B5EF4-FFF2-40B4-BE49-F238E27FC236}">
                    <a16:creationId xmlns:a16="http://schemas.microsoft.com/office/drawing/2014/main" id="{AD75E3BF-2390-4641-940B-3C24A3010B07}"/>
                  </a:ext>
                </a:extLst>
              </xdr:cNvPr>
              <xdr:cNvSpPr txBox="1"/>
            </xdr:nvSpPr>
            <xdr:spPr>
              <a:xfrm>
                <a:off x="12937067" y="4184466"/>
                <a:ext cx="1538515" cy="243495"/>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FILTER</a:t>
                </a:r>
                <a:r>
                  <a:rPr lang="en-CA" sz="16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PANEL</a:t>
                </a:r>
                <a:endParaRPr lang="en-CA" sz="16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xmlns:a14="http://schemas.microsoft.com/office/drawing/2010/main">
            <mc:Choice Requires="a14">
              <xdr:graphicFrame macro="">
                <xdr:nvGraphicFramePr>
                  <xdr:cNvPr id="124" name="Gender 3">
                    <a:extLst>
                      <a:ext uri="{FF2B5EF4-FFF2-40B4-BE49-F238E27FC236}">
                        <a16:creationId xmlns:a16="http://schemas.microsoft.com/office/drawing/2014/main" id="{C58D1A2C-88E0-4A94-AFD5-1AE4A11E7252}"/>
                      </a:ext>
                    </a:extLst>
                  </xdr:cNvPr>
                  <xdr:cNvGraphicFramePr/>
                </xdr:nvGraphicFramePr>
                <xdr:xfrm>
                  <a:off x="4932438" y="2244876"/>
                  <a:ext cx="1848152" cy="667657"/>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369399" y="3209646"/>
                    <a:ext cx="2912025" cy="95078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5" name="Chart 124">
                <a:extLst>
                  <a:ext uri="{FF2B5EF4-FFF2-40B4-BE49-F238E27FC236}">
                    <a16:creationId xmlns:a16="http://schemas.microsoft.com/office/drawing/2014/main" id="{CA253312-CD43-48DC-AE9B-D3FA6E349BF8}"/>
                  </a:ext>
                </a:extLst>
              </xdr:cNvPr>
              <xdr:cNvGraphicFramePr>
                <a:graphicFrameLocks/>
              </xdr:cNvGraphicFramePr>
            </xdr:nvGraphicFramePr>
            <xdr:xfrm>
              <a:off x="7517343" y="2057664"/>
              <a:ext cx="3938587" cy="1986757"/>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mc:Choice xmlns:cx1="http://schemas.microsoft.com/office/drawing/2015/9/8/chartex" Requires="cx1">
              <xdr:graphicFrame macro="">
                <xdr:nvGraphicFramePr>
                  <xdr:cNvPr id="126" name="Chart 125">
                    <a:extLst>
                      <a:ext uri="{FF2B5EF4-FFF2-40B4-BE49-F238E27FC236}">
                        <a16:creationId xmlns:a16="http://schemas.microsoft.com/office/drawing/2014/main" id="{8AF2B288-1D6A-4543-9530-FD5D7D6EABF6}"/>
                      </a:ext>
                    </a:extLst>
                  </xdr:cNvPr>
                  <xdr:cNvGraphicFramePr/>
                </xdr:nvGraphicFramePr>
                <xdr:xfrm>
                  <a:off x="11586899" y="2196305"/>
                  <a:ext cx="3498055" cy="180049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86899" y="2196305"/>
                    <a:ext cx="3498055" cy="180049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graphicFrame macro="">
            <xdr:nvGraphicFramePr>
              <xdr:cNvPr id="127" name="Chart 126">
                <a:extLst>
                  <a:ext uri="{FF2B5EF4-FFF2-40B4-BE49-F238E27FC236}">
                    <a16:creationId xmlns:a16="http://schemas.microsoft.com/office/drawing/2014/main" id="{2BBA1534-7AA0-4D38-A84F-BD4FB548B3BE}"/>
                  </a:ext>
                </a:extLst>
              </xdr:cNvPr>
              <xdr:cNvGraphicFramePr>
                <a:graphicFrameLocks/>
              </xdr:cNvGraphicFramePr>
            </xdr:nvGraphicFramePr>
            <xdr:xfrm>
              <a:off x="4363590" y="4402667"/>
              <a:ext cx="2933065" cy="1975663"/>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5120" name="Chart 5119">
                <a:extLst>
                  <a:ext uri="{FF2B5EF4-FFF2-40B4-BE49-F238E27FC236}">
                    <a16:creationId xmlns:a16="http://schemas.microsoft.com/office/drawing/2014/main" id="{0EBD4661-8998-4EE9-BF69-832816295286}"/>
                  </a:ext>
                </a:extLst>
              </xdr:cNvPr>
              <xdr:cNvGraphicFramePr>
                <a:graphicFrameLocks/>
              </xdr:cNvGraphicFramePr>
            </xdr:nvGraphicFramePr>
            <xdr:xfrm>
              <a:off x="7438945" y="4367498"/>
              <a:ext cx="3008922" cy="1886113"/>
            </xdr:xfrm>
            <a:graphic>
              <a:graphicData uri="http://schemas.openxmlformats.org/drawingml/2006/chart">
                <c:chart xmlns:c="http://schemas.openxmlformats.org/drawingml/2006/chart" xmlns:r="http://schemas.openxmlformats.org/officeDocument/2006/relationships" r:id="rId19"/>
              </a:graphicData>
            </a:graphic>
          </xdr:graphicFrame>
          <mc:AlternateContent xmlns:mc="http://schemas.openxmlformats.org/markup-compatibility/2006">
            <mc:Choice xmlns:cx2="http://schemas.microsoft.com/office/drawing/2015/10/21/chartex" Requires="cx2">
              <xdr:graphicFrame macro="">
                <xdr:nvGraphicFramePr>
                  <xdr:cNvPr id="5122" name="Chart 5121">
                    <a:extLst>
                      <a:ext uri="{FF2B5EF4-FFF2-40B4-BE49-F238E27FC236}">
                        <a16:creationId xmlns:a16="http://schemas.microsoft.com/office/drawing/2014/main" id="{704A49E8-33B3-4B4F-9348-8389F478EE7C}"/>
                      </a:ext>
                    </a:extLst>
                  </xdr:cNvPr>
                  <xdr:cNvGraphicFramePr/>
                </xdr:nvGraphicFramePr>
                <xdr:xfrm>
                  <a:off x="10497173" y="4853890"/>
                  <a:ext cx="2339789" cy="1252071"/>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497173" y="4853890"/>
                    <a:ext cx="2339789" cy="1252071"/>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grpSp>
        <mc:AlternateContent xmlns:mc="http://schemas.openxmlformats.org/markup-compatibility/2006" xmlns:a14="http://schemas.microsoft.com/office/drawing/2010/main">
          <mc:Choice Requires="a14">
            <xdr:graphicFrame macro="">
              <xdr:nvGraphicFramePr>
                <xdr:cNvPr id="5129" name="Education Field 4">
                  <a:extLst>
                    <a:ext uri="{FF2B5EF4-FFF2-40B4-BE49-F238E27FC236}">
                      <a16:creationId xmlns:a16="http://schemas.microsoft.com/office/drawing/2014/main" id="{E03CD39D-7257-4C00-BE1D-DB2E57EE604E}"/>
                    </a:ext>
                  </a:extLst>
                </xdr:cNvPr>
                <xdr:cNvGraphicFramePr/>
              </xdr:nvGraphicFramePr>
              <xdr:xfrm>
                <a:off x="18051537" y="6433526"/>
                <a:ext cx="1668265" cy="2130093"/>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7028398" y="6546439"/>
                  <a:ext cx="1671240" cy="215913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130" name="Department 1">
                  <a:extLst>
                    <a:ext uri="{FF2B5EF4-FFF2-40B4-BE49-F238E27FC236}">
                      <a16:creationId xmlns:a16="http://schemas.microsoft.com/office/drawing/2014/main" id="{D8FE4601-F58C-41FC-BA64-ECE745D3D095}"/>
                    </a:ext>
                  </a:extLst>
                </xdr:cNvPr>
                <xdr:cNvGraphicFramePr/>
              </xdr:nvGraphicFramePr>
              <xdr:xfrm>
                <a:off x="19685989" y="6685368"/>
                <a:ext cx="1735997" cy="135005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665764" y="6801714"/>
                  <a:ext cx="1739092" cy="136845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KPI!B7">
        <xdr:nvSpPr>
          <xdr:cNvPr id="5132" name="TextBox 5131">
            <a:extLst>
              <a:ext uri="{FF2B5EF4-FFF2-40B4-BE49-F238E27FC236}">
                <a16:creationId xmlns:a16="http://schemas.microsoft.com/office/drawing/2014/main" id="{AD250D82-3A06-4B4E-8E6F-D998F2B5DB84}"/>
              </a:ext>
            </a:extLst>
          </xdr:cNvPr>
          <xdr:cNvSpPr txBox="1"/>
        </xdr:nvSpPr>
        <xdr:spPr>
          <a:xfrm>
            <a:off x="7648380" y="1771020"/>
            <a:ext cx="2111123" cy="48981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1243436-6B99-4468-8D54-4958498D1BE5}" type="TxLink">
              <a:rPr lang="en-US" sz="28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r"/>
              <a:t>237</a:t>
            </a:fld>
            <a:endParaRPr lang="en-US" sz="28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D7">
        <xdr:nvSpPr>
          <xdr:cNvPr id="5133" name="TextBox 5132">
            <a:extLst>
              <a:ext uri="{FF2B5EF4-FFF2-40B4-BE49-F238E27FC236}">
                <a16:creationId xmlns:a16="http://schemas.microsoft.com/office/drawing/2014/main" id="{D8A21DFC-1242-4B2C-AC62-A54D9169823D}"/>
              </a:ext>
            </a:extLst>
          </xdr:cNvPr>
          <xdr:cNvSpPr txBox="1"/>
        </xdr:nvSpPr>
        <xdr:spPr>
          <a:xfrm>
            <a:off x="11042001" y="1771020"/>
            <a:ext cx="2111123" cy="48981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C9CC444-91EF-4400-8A32-34A8B67051C4}" type="TxLink">
              <a:rPr lang="en-US" sz="28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r"/>
              <a:t>1233</a:t>
            </a:fld>
            <a:endParaRPr lang="en-US" sz="28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A7">
        <xdr:nvSpPr>
          <xdr:cNvPr id="5134" name="TextBox 5133">
            <a:extLst>
              <a:ext uri="{FF2B5EF4-FFF2-40B4-BE49-F238E27FC236}">
                <a16:creationId xmlns:a16="http://schemas.microsoft.com/office/drawing/2014/main" id="{7571B57D-B3CE-4112-9CF9-1CC0BB051BEA}"/>
              </a:ext>
            </a:extLst>
          </xdr:cNvPr>
          <xdr:cNvSpPr txBox="1"/>
        </xdr:nvSpPr>
        <xdr:spPr>
          <a:xfrm>
            <a:off x="4254758" y="1771020"/>
            <a:ext cx="2111123" cy="48981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3F6F95F7-E05C-49BD-BF48-0849A774F322}" type="TxLink">
              <a:rPr lang="en-US" sz="28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r"/>
              <a:t>1470</a:t>
            </a:fld>
            <a:endParaRPr lang="en-US" sz="28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 Sharma" refreshedDate="45187.821904398152" createdVersion="8" refreshedVersion="8" minRefreshableVersion="3" recordCount="1470" xr:uid="{3E9CFFB1-7ECE-491A-B9D6-A5708C02F7CE}">
  <cacheSource type="worksheet">
    <worksheetSource name="Table4"/>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12895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E07885-2DBD-4886-BD51-DBD2BFF982A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357648248"/>
    <dataField name="Sum of CF_attrition count" fld="17" baseField="0" baseItem="0"/>
    <dataField name="Average of Age" fld="16" subtotal="average" baseField="0" baseItem="2"/>
  </dataField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1AB5B-7A9C-433F-AC46-9427D4F975D8}"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357648248" numFmtId="164"/>
  </dataFields>
  <formats count="1">
    <format dxfId="13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F741BC-79F7-4D63-8A9A-E3684328DE9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19151-9F8B-4BB8-8752-42BC9BD3C2DA}"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7">
    <chartFormat chart="2" format="6"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3" count="1" selected="0">
            <x v="0"/>
          </reference>
        </references>
      </pivotArea>
    </chartFormat>
    <chartFormat chart="2" format="8">
      <pivotArea type="data" outline="0" fieldPosition="0">
        <references count="2">
          <reference field="4294967294" count="1" selected="0">
            <x v="0"/>
          </reference>
          <reference field="23" count="1" selected="0">
            <x v="1"/>
          </reference>
        </references>
      </pivotArea>
    </chartFormat>
    <chartFormat chart="2" format="9">
      <pivotArea type="data" outline="0" fieldPosition="0">
        <references count="2">
          <reference field="4294967294" count="1" selected="0">
            <x v="0"/>
          </reference>
          <reference field="23" count="1" selected="0">
            <x v="2"/>
          </reference>
        </references>
      </pivotArea>
    </chartFormat>
    <chartFormat chart="2" format="10">
      <pivotArea type="data" outline="0" fieldPosition="0">
        <references count="2">
          <reference field="4294967294" count="1" selected="0">
            <x v="0"/>
          </reference>
          <reference field="23" count="1" selected="0">
            <x v="3"/>
          </reference>
        </references>
      </pivotArea>
    </chartFormat>
    <chartFormat chart="2" format="11">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5211E4-42B6-45E8-B58F-8055FE3F701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3"/>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727248-B9B8-48F3-87CA-B37F78F544CF}"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6">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B841F2-5CAC-4DAF-BBD0-F0157D9600A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3C0922-1CDE-4D14-B6F0-A5AF06EC5BDA}"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1D388EE-D7C7-4E25-8F73-5DFEE6E494D5}" sourceName="Education Field">
  <pivotTables>
    <pivotTable tabId="10" name="GENDER"/>
    <pivotTable tabId="14" name="PivotTable8"/>
    <pivotTable tabId="12" name="ATTRITION BY JOB"/>
    <pivotTable tabId="13" name="DEPARTMENT WISE ATTRITION"/>
    <pivotTable tabId="7" name="KPI"/>
    <pivotTable tabId="9" name="Rating"/>
    <pivotTable tabId="15" name="Marital Status"/>
  </pivotTables>
  <data>
    <tabular pivotCacheId="171289515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919C8A9-320C-4B51-B7C7-1D594A27504B}" sourceName="Gender">
  <pivotTables>
    <pivotTable tabId="10" name="GENDER"/>
    <pivotTable tabId="9" name="Rating"/>
    <pivotTable tabId="11" name="EDUCATION"/>
    <pivotTable tabId="12" name="ATTRITION BY JOB"/>
    <pivotTable tabId="14" name="PivotTable8"/>
    <pivotTable tabId="13" name="DEPARTMENT WISE ATTRITION"/>
    <pivotTable tabId="15" name="Marital Status"/>
    <pivotTable tabId="7" name="KPI"/>
  </pivotTables>
  <data>
    <tabular pivotCacheId="171289515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21022DA-FC11-40C1-A370-017414A3F68E}" sourceName="Education Field">
  <pivotTables>
    <pivotTable tabId="11" name="EDUCATION"/>
  </pivotTables>
  <data>
    <tabular pivotCacheId="1712895156">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777117A-A7F3-4384-975A-49436645E7A7}" sourceName="Department">
  <pivotTables>
    <pivotTable tabId="13" name="DEPARTMENT WISE ATTRITION"/>
    <pivotTable tabId="14" name="PivotTable8"/>
    <pivotTable tabId="12" name="ATTRITION BY JOB"/>
    <pivotTable tabId="11" name="EDUCATION"/>
    <pivotTable tabId="10" name="GENDER"/>
    <pivotTable tabId="7" name="KPI"/>
    <pivotTable tabId="9" name="Rating"/>
    <pivotTable tabId="15" name="Marital Status"/>
  </pivotTables>
  <data>
    <tabular pivotCacheId="171289515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54DFE01-E045-4EA3-8B17-4C0C13F9151C}"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59312E3-81B4-4EFF-9935-BA4A3E2FB128}" cache="Slicer_Education_Field1" caption="Education Field" rowHeight="260350"/>
  <slicer name="Gender 1" xr10:uid="{F517D942-2827-4D7E-934D-E499DC108252}"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15841BC5-7A8F-4CD7-8898-E7ED0D9293F2}" cache="Slicer_Education_Field1" caption="Education Field" rowHeight="260350"/>
  <slicer name="Gender 2" xr10:uid="{033BDE85-FE30-4898-97C5-54AB5D788730}"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31BC0D71-DC7D-4EBA-97A0-01F956A2CBB4}" cache="Slicer_Gender2" caption="Gender" rowHeight="260350"/>
  <slicer name="Education Field 2" xr10:uid="{70D92B19-EA88-409C-B7D9-C604BA1BF14D}"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72A99D3-0B96-43CB-B85E-EAF4ABEDF3A9}" cache="Slicer_Department" caption="Department"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4" xr10:uid="{3D7BEDF2-621E-4BB5-9E3C-7533A26F584C}" cache="Slicer_Education_Field1" caption="Education Field" style="Slicer Style 1" rowHeight="260350"/>
  <slicer name="Gender 3" xr10:uid="{D802F0FC-8E88-4C51-9C99-8BFE3F0CCB18}" cache="Slicer_Gender2" caption="Gender" columnCount="2" style="Slicer Style 1" rowHeight="260350"/>
  <slicer name="Department 1" xr10:uid="{2CBA7FEA-D8DE-4C37-AB7F-FA51A1110174}" cache="Slicer_Department" caption="Department"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CA9828-51DB-4D34-A0E7-BC44673D3568}" name="Table4" displayName="Table4" ref="A1:AR1471" headerRowDxfId="130" dataDxfId="129" tableBorderDxfId="128">
  <autoFilter ref="A1:AR1471" xr:uid="{A7CA9828-51DB-4D34-A0E7-BC44673D3568}"/>
  <tableColumns count="44">
    <tableColumn id="1" xr3:uid="{3704D2FE-A4BE-4890-9215-3632C230D6F9}" name="Attrition" totalsRowLabel="Total" dataDxfId="127" totalsRowDxfId="126"/>
    <tableColumn id="2" xr3:uid="{7F103F84-F1FB-4009-B7E9-CA13547A8924}" name="Business Travel" dataDxfId="125" totalsRowDxfId="124"/>
    <tableColumn id="3" xr3:uid="{FD8D411A-B491-49E6-AEE2-D3CA09A75527}" name="CF_age band" dataDxfId="123" totalsRowDxfId="122"/>
    <tableColumn id="4" xr3:uid="{8B9B96FF-6588-4418-8A07-366AAE29E16C}" name="CF_attrition label" dataDxfId="121" totalsRowDxfId="120"/>
    <tableColumn id="5" xr3:uid="{AA1A5158-DE1A-4D6E-9BD3-D9DFBCCF7812}" name="Department" dataDxfId="119" totalsRowDxfId="118"/>
    <tableColumn id="6" xr3:uid="{C24B56AA-BB0F-4819-AF36-F0ABCBE037EB}" name="Education Field" dataDxfId="117" totalsRowDxfId="116"/>
    <tableColumn id="7" xr3:uid="{0DBB4259-083A-41A6-B184-405FEF5C50EC}" name="emp no" dataDxfId="115" totalsRowDxfId="114"/>
    <tableColumn id="8" xr3:uid="{C281F837-E124-495F-BB09-6B755B286D4C}" name="Employee Number" dataDxfId="113" totalsRowDxfId="112"/>
    <tableColumn id="9" xr3:uid="{5CB097E1-7D69-48D9-8858-337FFB242318}" name="Gender" dataDxfId="111" totalsRowDxfId="110"/>
    <tableColumn id="10" xr3:uid="{DAD2891A-F32A-43E3-BC19-D5DF89CD485A}" name="Job Role" dataDxfId="109" totalsRowDxfId="108"/>
    <tableColumn id="11" xr3:uid="{AE7A91A0-18B3-414C-927D-3CC64570E6DE}" name="Marital Status" dataDxfId="107" totalsRowDxfId="106"/>
    <tableColumn id="12" xr3:uid="{D004003F-5EE6-4F1A-8E1A-F98BD473EBCF}" name="Over Time" dataDxfId="105" totalsRowDxfId="104"/>
    <tableColumn id="13" xr3:uid="{DB7BD849-34EA-40E7-BAE4-99ECB6A6B516}" name="Over18" dataDxfId="103" totalsRowDxfId="102"/>
    <tableColumn id="14" xr3:uid="{632D89BB-77A6-4FEA-966B-061539239DE4}" name="Training Times Last Year" dataDxfId="101" totalsRowDxfId="100"/>
    <tableColumn id="15" xr3:uid="{B8E1A89D-C529-4E43-A7D6-E8D8321715E7}" name="-2" dataDxfId="99" totalsRowDxfId="98"/>
    <tableColumn id="16" xr3:uid="{465DD0B6-1124-4D10-B988-655B93D5850B}" name="0" dataDxfId="97" totalsRowDxfId="96"/>
    <tableColumn id="17" xr3:uid="{2D85281D-965D-4003-94C4-486CC5824AA6}" name="Age" dataDxfId="95" totalsRowDxfId="94"/>
    <tableColumn id="18" xr3:uid="{1D4DC558-5284-4BBD-A29D-4AF356FF0C4E}" name="CF_attrition count" dataDxfId="93" totalsRowDxfId="92"/>
    <tableColumn id="19" xr3:uid="{E8D9AAC8-E59E-483F-970A-66DA10A6DF15}" name="CF_attrition counts" dataDxfId="91" totalsRowDxfId="90"/>
    <tableColumn id="20" xr3:uid="{BD95BAB5-579C-4005-9236-2535B2D5115D}" name="CF_attrition rate" dataDxfId="89" totalsRowDxfId="88"/>
    <tableColumn id="21" xr3:uid="{E8CCF0B3-0C2B-4463-B243-8DD435370ED6}" name="CF_current Employee" dataDxfId="87" totalsRowDxfId="86"/>
    <tableColumn id="22" xr3:uid="{0FB03855-CF75-4BFA-8EB4-F07D5E6FE1CA}" name="Daily Rate" dataDxfId="85" totalsRowDxfId="84"/>
    <tableColumn id="23" xr3:uid="{875BCA1D-F913-45F9-A82C-B4437F6C4F09}" name="Distance From Home" dataDxfId="83" totalsRowDxfId="82"/>
    <tableColumn id="24" xr3:uid="{C96CC4B1-DCFF-493B-9DA6-93F3F6E4F824}" name="Education" dataDxfId="81" totalsRowDxfId="80"/>
    <tableColumn id="25" xr3:uid="{F7066B66-211A-447E-BFC8-3B7D523A3CDD}" name="Employee Count" dataDxfId="79" totalsRowDxfId="78"/>
    <tableColumn id="26" xr3:uid="{E40F25DB-AA8B-4BCF-96BE-D22A24317AE2}" name="Environment Satisfaction" dataDxfId="77" totalsRowDxfId="76"/>
    <tableColumn id="27" xr3:uid="{5380F278-2F2D-44B7-BA06-1A4E403B9D8B}" name="Hourly Rate" dataDxfId="75" totalsRowDxfId="74"/>
    <tableColumn id="28" xr3:uid="{401FD935-6F9C-467D-AADA-7C758751567D}" name="Job Involvement" dataDxfId="73" totalsRowDxfId="72"/>
    <tableColumn id="29" xr3:uid="{2AA213F6-CE81-4A48-9AFA-DE9ED63D31CB}" name="Job Level" dataDxfId="71" totalsRowDxfId="70"/>
    <tableColumn id="30" xr3:uid="{C7447568-BF25-481C-87A8-2678C996CB17}" name="Job Satisfaction" dataDxfId="69" totalsRowDxfId="68"/>
    <tableColumn id="31" xr3:uid="{2516C80E-C598-433A-9B00-CDAA2E2158E0}" name="Monthly Income" dataDxfId="67" totalsRowDxfId="66"/>
    <tableColumn id="32" xr3:uid="{E445256A-0714-4D60-9D52-B4A31AF4C3A1}" name="Monthly Rate" dataDxfId="65" totalsRowDxfId="64"/>
    <tableColumn id="33" xr3:uid="{F1F5A835-58EF-4699-A98F-611D6394613B}" name="Num Companies Worked" dataDxfId="63" totalsRowDxfId="62"/>
    <tableColumn id="34" xr3:uid="{446D26E4-F590-4305-89F1-B5B9C3635495}" name="Percent Salary Hike" dataDxfId="61" totalsRowDxfId="60"/>
    <tableColumn id="35" xr3:uid="{21AC4845-BAA0-426E-B4D3-DC7089F94DD7}" name="Performance Rating" dataDxfId="59" totalsRowDxfId="58"/>
    <tableColumn id="36" xr3:uid="{D9672180-7F18-4D8D-8D3E-D9D24EA278C5}" name="Relationship Satisfaction" dataDxfId="57" totalsRowDxfId="56"/>
    <tableColumn id="37" xr3:uid="{9AC08B39-C734-4A7A-99D1-70C429BD1F9E}" name="Standard Hours" dataDxfId="55" totalsRowDxfId="54"/>
    <tableColumn id="38" xr3:uid="{C8D541C6-B961-40D8-A950-2AA015BF1E17}" name="Stock Option Level" dataDxfId="53" totalsRowDxfId="52"/>
    <tableColumn id="39" xr3:uid="{12515280-FA24-43F8-A785-26BDC95AE464}" name="Total Working Years" dataDxfId="51" totalsRowDxfId="50"/>
    <tableColumn id="40" xr3:uid="{D46DBFBB-78AE-4BF1-9ECA-FDE0D8B468F8}" name="Work Life Balance" dataDxfId="49" totalsRowDxfId="48"/>
    <tableColumn id="41" xr3:uid="{1FD07E1E-CBC6-4005-A1A3-6D0DB8C95101}" name="Years At Company" dataDxfId="47" totalsRowDxfId="46"/>
    <tableColumn id="42" xr3:uid="{AA194ABF-53D7-4F29-91CA-0F018D0CD30A}" name="Years In Current Role" dataDxfId="45" totalsRowDxfId="44"/>
    <tableColumn id="43" xr3:uid="{40B07190-B2B2-495B-8D19-DA2D468067FE}" name="Years Since Last Promotion" dataDxfId="43" totalsRowDxfId="42"/>
    <tableColumn id="44" xr3:uid="{A93E550A-5325-464B-9CBF-B5CD81693BAE}" name="Years With Curr Manager" totalsRowFunction="sum" dataDxfId="41" totalsRowDxfId="4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6C54C-4BE5-49BB-9FFF-4354D3064552}">
  <sheetPr>
    <tabColor rgb="FFFFFF00"/>
  </sheetPr>
  <dimension ref="A3:E7"/>
  <sheetViews>
    <sheetView workbookViewId="0">
      <selection activeCell="H11" sqref="H11"/>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3" bestFit="1" customWidth="1"/>
  </cols>
  <sheetData>
    <row r="3" spans="1:5" x14ac:dyDescent="0.3">
      <c r="A3" t="s">
        <v>1554</v>
      </c>
      <c r="B3" t="s">
        <v>1555</v>
      </c>
      <c r="C3" t="s">
        <v>1556</v>
      </c>
    </row>
    <row r="4" spans="1:5" x14ac:dyDescent="0.3">
      <c r="A4" s="21">
        <v>1470</v>
      </c>
      <c r="B4" s="21">
        <v>237</v>
      </c>
      <c r="C4" s="21">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10">
        <f>GETPIVOTDATA("Average of Age",$A$3)</f>
        <v>36.923809523809524</v>
      </c>
      <c r="D7">
        <f>A7-B7</f>
        <v>1233</v>
      </c>
      <c r="E7" s="1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09469-7645-41AE-BEC8-F8E7B0727806}">
  <sheetPr>
    <tabColor theme="5"/>
  </sheetPr>
  <dimension ref="A3:C8"/>
  <sheetViews>
    <sheetView workbookViewId="0">
      <selection activeCell="N10" sqref="N10"/>
    </sheetView>
  </sheetViews>
  <sheetFormatPr defaultRowHeight="15.6" x14ac:dyDescent="0.3"/>
  <cols>
    <col min="1" max="1" width="23.59765625" bestFit="1" customWidth="1"/>
  </cols>
  <sheetData>
    <row r="3" spans="1:3" x14ac:dyDescent="0.3">
      <c r="A3" s="7" t="s">
        <v>1562</v>
      </c>
    </row>
    <row r="4" spans="1:3" x14ac:dyDescent="0.3">
      <c r="A4" s="12">
        <v>2.6265306122448981</v>
      </c>
    </row>
    <row r="7" spans="1:3" x14ac:dyDescent="0.3">
      <c r="A7" s="13" t="s">
        <v>1563</v>
      </c>
      <c r="B7" s="9">
        <f>GETPIVOTDATA("Job Satisfaction",$A$3)</f>
        <v>2.6265306122448981</v>
      </c>
      <c r="C7" s="8">
        <f>B7/4</f>
        <v>0.65663265306122454</v>
      </c>
    </row>
    <row r="8" spans="1:3" x14ac:dyDescent="0.3">
      <c r="A8" s="13" t="s">
        <v>1564</v>
      </c>
      <c r="B8" s="9">
        <f>4-B7</f>
        <v>1.3734693877551019</v>
      </c>
      <c r="C8" s="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28DD-4DD8-4A57-B22E-467E52197F48}">
  <sheetPr>
    <tabColor rgb="FFFFC000"/>
  </sheetPr>
  <dimension ref="A3:C12"/>
  <sheetViews>
    <sheetView workbookViewId="0">
      <selection activeCell="B5" sqref="B5"/>
    </sheetView>
  </sheetViews>
  <sheetFormatPr defaultRowHeight="15.6" x14ac:dyDescent="0.3"/>
  <cols>
    <col min="1" max="1" width="12.19921875" bestFit="1" customWidth="1"/>
    <col min="2" max="2" width="22.796875" bestFit="1" customWidth="1"/>
  </cols>
  <sheetData>
    <row r="3" spans="1:3" x14ac:dyDescent="0.3">
      <c r="A3" s="14" t="s">
        <v>1565</v>
      </c>
      <c r="B3" s="7" t="s">
        <v>1567</v>
      </c>
    </row>
    <row r="4" spans="1:3" x14ac:dyDescent="0.3">
      <c r="A4" s="15" t="s">
        <v>51</v>
      </c>
      <c r="B4" s="18">
        <v>588</v>
      </c>
    </row>
    <row r="5" spans="1:3" x14ac:dyDescent="0.3">
      <c r="A5" s="16" t="s">
        <v>62</v>
      </c>
      <c r="B5" s="19">
        <v>882</v>
      </c>
    </row>
    <row r="6" spans="1:3" x14ac:dyDescent="0.3">
      <c r="A6" s="17" t="s">
        <v>1566</v>
      </c>
      <c r="B6" s="20">
        <v>1470</v>
      </c>
    </row>
    <row r="11" spans="1:3" x14ac:dyDescent="0.3">
      <c r="A11" s="13" t="s">
        <v>51</v>
      </c>
      <c r="B11">
        <f>IFERROR(GETPIVOTDATA("Employee Count",$A$3,"Gender","Female"),0)</f>
        <v>588</v>
      </c>
      <c r="C11" s="8">
        <f>B11/GETPIVOTDATA("Employee Count",$A$3)</f>
        <v>0.4</v>
      </c>
    </row>
    <row r="12" spans="1:3" x14ac:dyDescent="0.3">
      <c r="A12" s="13" t="s">
        <v>62</v>
      </c>
      <c r="B12" s="13">
        <f>IFERROR(GETPIVOTDATA("Employee Count",$A$3,"Gender","Male"),0)</f>
        <v>882</v>
      </c>
      <c r="C12" s="8">
        <f>B12/GETPIVOTDATA("Employee Count",$A$3)</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2E1A-25A0-4CD2-9357-E261684FC83D}">
  <sheetPr>
    <tabColor rgb="FF00B050"/>
  </sheetPr>
  <dimension ref="A3:B17"/>
  <sheetViews>
    <sheetView topLeftCell="C1" workbookViewId="0">
      <selection activeCell="B7" sqref="B7"/>
    </sheetView>
  </sheetViews>
  <sheetFormatPr defaultRowHeight="15.6" x14ac:dyDescent="0.3"/>
  <cols>
    <col min="1" max="1" width="16" bestFit="1" customWidth="1"/>
    <col min="2" max="3" width="22.796875" bestFit="1" customWidth="1"/>
    <col min="4" max="4" width="10.8984375" bestFit="1" customWidth="1"/>
  </cols>
  <sheetData>
    <row r="3" spans="1:2" x14ac:dyDescent="0.3">
      <c r="A3" s="14" t="s">
        <v>1565</v>
      </c>
      <c r="B3" s="7" t="s">
        <v>1555</v>
      </c>
    </row>
    <row r="4" spans="1:2" x14ac:dyDescent="0.3">
      <c r="A4" s="15" t="s">
        <v>77</v>
      </c>
      <c r="B4" s="18">
        <v>99</v>
      </c>
    </row>
    <row r="5" spans="1:2" x14ac:dyDescent="0.3">
      <c r="A5" s="16" t="s">
        <v>71</v>
      </c>
      <c r="B5" s="19">
        <v>58</v>
      </c>
    </row>
    <row r="6" spans="1:2" x14ac:dyDescent="0.3">
      <c r="A6" s="16" t="s">
        <v>55</v>
      </c>
      <c r="B6" s="19">
        <v>44</v>
      </c>
    </row>
    <row r="7" spans="1:2" x14ac:dyDescent="0.3">
      <c r="A7" s="16" t="s">
        <v>65</v>
      </c>
      <c r="B7" s="19">
        <v>31</v>
      </c>
    </row>
    <row r="8" spans="1:2" x14ac:dyDescent="0.3">
      <c r="A8" s="16" t="s">
        <v>134</v>
      </c>
      <c r="B8" s="19">
        <v>5</v>
      </c>
    </row>
    <row r="9" spans="1:2" x14ac:dyDescent="0.3">
      <c r="A9" s="17" t="s">
        <v>1566</v>
      </c>
      <c r="B9" s="20">
        <v>237</v>
      </c>
    </row>
    <row r="17" spans="2:2" x14ac:dyDescent="0.3">
      <c r="B17"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CD28-0216-41AE-BD68-88B22996602C}">
  <sheetPr>
    <tabColor rgb="FF002060"/>
  </sheetPr>
  <dimension ref="A3:E13"/>
  <sheetViews>
    <sheetView workbookViewId="0">
      <selection activeCell="C18" sqref="C18"/>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4" t="s">
        <v>1565</v>
      </c>
      <c r="B3" s="7" t="s">
        <v>1555</v>
      </c>
      <c r="D3" s="13" t="s">
        <v>1569</v>
      </c>
      <c r="E3" s="13" t="s">
        <v>1570</v>
      </c>
    </row>
    <row r="4" spans="1:5" x14ac:dyDescent="0.3">
      <c r="A4" s="15" t="s">
        <v>83</v>
      </c>
      <c r="B4" s="18">
        <v>9</v>
      </c>
      <c r="D4" t="str">
        <f>A4</f>
        <v>Healthcare Representative</v>
      </c>
      <c r="E4">
        <f>GETPIVOTDATA("CF_attrition count",$A$3,"Job Role",A4)</f>
        <v>9</v>
      </c>
    </row>
    <row r="5" spans="1:5" x14ac:dyDescent="0.3">
      <c r="A5" s="16" t="s">
        <v>163</v>
      </c>
      <c r="B5" s="19">
        <v>12</v>
      </c>
      <c r="D5" t="str">
        <f>A5</f>
        <v>Human Resources</v>
      </c>
      <c r="E5">
        <f t="shared" ref="E5:E12" si="0">GETPIVOTDATA("CF_attrition count",$A$3,"Job Role",A5)</f>
        <v>12</v>
      </c>
    </row>
    <row r="6" spans="1:5" x14ac:dyDescent="0.3">
      <c r="A6" s="16" t="s">
        <v>68</v>
      </c>
      <c r="B6" s="19">
        <v>62</v>
      </c>
      <c r="D6" t="str">
        <f>A6</f>
        <v>Laboratory Technician</v>
      </c>
      <c r="E6">
        <f t="shared" si="0"/>
        <v>62</v>
      </c>
    </row>
    <row r="7" spans="1:5" x14ac:dyDescent="0.3">
      <c r="A7" s="16" t="s">
        <v>95</v>
      </c>
      <c r="B7" s="19">
        <v>5</v>
      </c>
      <c r="D7" t="str">
        <f>A7</f>
        <v>Manager</v>
      </c>
      <c r="E7">
        <f t="shared" si="0"/>
        <v>5</v>
      </c>
    </row>
    <row r="8" spans="1:5" x14ac:dyDescent="0.3">
      <c r="A8" s="16" t="s">
        <v>81</v>
      </c>
      <c r="B8" s="19">
        <v>10</v>
      </c>
      <c r="D8" t="str">
        <f t="shared" ref="D8:D12" si="1">A8</f>
        <v>Manufacturing Director</v>
      </c>
      <c r="E8">
        <f t="shared" si="0"/>
        <v>10</v>
      </c>
    </row>
    <row r="9" spans="1:5" x14ac:dyDescent="0.3">
      <c r="A9" s="16" t="s">
        <v>101</v>
      </c>
      <c r="B9" s="19">
        <v>2</v>
      </c>
      <c r="D9" t="str">
        <f t="shared" si="1"/>
        <v>Research Director</v>
      </c>
      <c r="E9">
        <f t="shared" si="0"/>
        <v>2</v>
      </c>
    </row>
    <row r="10" spans="1:5" x14ac:dyDescent="0.3">
      <c r="A10" s="16" t="s">
        <v>63</v>
      </c>
      <c r="B10" s="19">
        <v>47</v>
      </c>
      <c r="D10" t="str">
        <f t="shared" si="1"/>
        <v>Research Scientist</v>
      </c>
      <c r="E10">
        <f t="shared" si="0"/>
        <v>47</v>
      </c>
    </row>
    <row r="11" spans="1:5" x14ac:dyDescent="0.3">
      <c r="A11" s="16" t="s">
        <v>52</v>
      </c>
      <c r="B11" s="19">
        <v>57</v>
      </c>
      <c r="D11" t="str">
        <f t="shared" si="1"/>
        <v>Sales Executive</v>
      </c>
      <c r="E11">
        <f t="shared" si="0"/>
        <v>57</v>
      </c>
    </row>
    <row r="12" spans="1:5" x14ac:dyDescent="0.3">
      <c r="A12" s="16" t="s">
        <v>99</v>
      </c>
      <c r="B12" s="19">
        <v>33</v>
      </c>
      <c r="D12" t="str">
        <f t="shared" si="1"/>
        <v>Sales Representative</v>
      </c>
      <c r="E12">
        <f t="shared" si="0"/>
        <v>33</v>
      </c>
    </row>
    <row r="13" spans="1:5" x14ac:dyDescent="0.3">
      <c r="A13" s="17" t="s">
        <v>1566</v>
      </c>
      <c r="B13"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7C70-900F-467B-B37C-B7F4E26A5ADD}">
  <sheetPr>
    <tabColor rgb="FFE88C99"/>
  </sheetPr>
  <dimension ref="A3:B7"/>
  <sheetViews>
    <sheetView workbookViewId="0">
      <selection activeCell="L15" sqref="L15"/>
    </sheetView>
  </sheetViews>
  <sheetFormatPr defaultRowHeight="15.6" x14ac:dyDescent="0.3"/>
  <cols>
    <col min="1" max="1" width="12.19921875" bestFit="1" customWidth="1"/>
    <col min="2" max="2" width="22.796875" bestFit="1" customWidth="1"/>
  </cols>
  <sheetData>
    <row r="3" spans="1:2" x14ac:dyDescent="0.3">
      <c r="A3" s="14" t="s">
        <v>1565</v>
      </c>
      <c r="B3" s="7" t="s">
        <v>1555</v>
      </c>
    </row>
    <row r="4" spans="1:2" x14ac:dyDescent="0.3">
      <c r="A4" s="15" t="s">
        <v>161</v>
      </c>
      <c r="B4" s="18">
        <v>12</v>
      </c>
    </row>
    <row r="5" spans="1:2" x14ac:dyDescent="0.3">
      <c r="A5" s="16" t="s">
        <v>60</v>
      </c>
      <c r="B5" s="19">
        <v>133</v>
      </c>
    </row>
    <row r="6" spans="1:2" x14ac:dyDescent="0.3">
      <c r="A6" s="16" t="s">
        <v>48</v>
      </c>
      <c r="B6" s="19">
        <v>92</v>
      </c>
    </row>
    <row r="7" spans="1:2" x14ac:dyDescent="0.3">
      <c r="A7" s="17" t="s">
        <v>1566</v>
      </c>
      <c r="B7"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F4C7-7A1A-442F-BC86-3A5F4F3F66A7}">
  <sheetPr>
    <tabColor rgb="FFC00000"/>
  </sheetPr>
  <dimension ref="A3:E9"/>
  <sheetViews>
    <sheetView topLeftCell="A4" workbookViewId="0">
      <selection activeCell="H25" sqref="H25"/>
    </sheetView>
  </sheetViews>
  <sheetFormatPr defaultRowHeight="15.6" x14ac:dyDescent="0.3"/>
  <cols>
    <col min="1" max="1" width="12.19921875" bestFit="1" customWidth="1"/>
    <col min="2" max="2" width="22.796875" bestFit="1" customWidth="1"/>
  </cols>
  <sheetData>
    <row r="3" spans="1:5" x14ac:dyDescent="0.3">
      <c r="A3" s="14" t="s">
        <v>1565</v>
      </c>
      <c r="B3" s="7" t="s">
        <v>1555</v>
      </c>
      <c r="D3" t="s">
        <v>1571</v>
      </c>
      <c r="E3" t="s">
        <v>0</v>
      </c>
    </row>
    <row r="4" spans="1:5" x14ac:dyDescent="0.3">
      <c r="A4" s="15" t="s">
        <v>75</v>
      </c>
      <c r="B4" s="18">
        <v>11</v>
      </c>
      <c r="D4" t="str">
        <f>A4</f>
        <v>Over 55</v>
      </c>
      <c r="E4">
        <f>GETPIVOTDATA("CF_attrition count",$A$3,"CF_age band",A4)</f>
        <v>11</v>
      </c>
    </row>
    <row r="5" spans="1:5" x14ac:dyDescent="0.3">
      <c r="A5" s="16" t="s">
        <v>58</v>
      </c>
      <c r="B5" s="19">
        <v>25</v>
      </c>
      <c r="D5" t="str">
        <f t="shared" ref="D5:D8" si="0">A5</f>
        <v>45 - 54</v>
      </c>
      <c r="E5">
        <f t="shared" ref="E5:E8" si="1">GETPIVOTDATA("CF_attrition count",$A$3,"CF_age band",A5)</f>
        <v>25</v>
      </c>
    </row>
    <row r="6" spans="1:5" x14ac:dyDescent="0.3">
      <c r="A6" s="16" t="s">
        <v>92</v>
      </c>
      <c r="B6" s="19">
        <v>38</v>
      </c>
      <c r="D6" t="str">
        <f t="shared" si="0"/>
        <v>Under 25</v>
      </c>
      <c r="E6">
        <f t="shared" si="1"/>
        <v>38</v>
      </c>
    </row>
    <row r="7" spans="1:5" x14ac:dyDescent="0.3">
      <c r="A7" s="16" t="s">
        <v>46</v>
      </c>
      <c r="B7" s="19">
        <v>51</v>
      </c>
      <c r="D7" t="str">
        <f t="shared" si="0"/>
        <v>35 - 44</v>
      </c>
      <c r="E7">
        <f t="shared" si="1"/>
        <v>51</v>
      </c>
    </row>
    <row r="8" spans="1:5" x14ac:dyDescent="0.3">
      <c r="A8" s="16" t="s">
        <v>69</v>
      </c>
      <c r="B8" s="19">
        <v>112</v>
      </c>
      <c r="D8" t="str">
        <f t="shared" si="0"/>
        <v>25 - 34</v>
      </c>
      <c r="E8">
        <f t="shared" si="1"/>
        <v>112</v>
      </c>
    </row>
    <row r="9" spans="1:5" x14ac:dyDescent="0.3">
      <c r="A9" s="17" t="s">
        <v>1566</v>
      </c>
      <c r="B9" s="20">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75BB-3B54-469B-8818-8759FE5128C7}">
  <sheetPr>
    <tabColor theme="2" tint="-0.34998626667073579"/>
  </sheetPr>
  <dimension ref="A3:E7"/>
  <sheetViews>
    <sheetView workbookViewId="0">
      <selection activeCell="J22" sqref="J22"/>
    </sheetView>
  </sheetViews>
  <sheetFormatPr defaultRowHeight="15.6" x14ac:dyDescent="0.3"/>
  <cols>
    <col min="1" max="1" width="12.19921875" bestFit="1" customWidth="1"/>
    <col min="2" max="2" width="24.296875" bestFit="1" customWidth="1"/>
    <col min="4" max="4" width="12.59765625" bestFit="1" customWidth="1"/>
  </cols>
  <sheetData>
    <row r="3" spans="1:5" x14ac:dyDescent="0.3">
      <c r="A3" s="14" t="s">
        <v>1565</v>
      </c>
      <c r="B3" s="7" t="s">
        <v>1568</v>
      </c>
      <c r="D3" t="s">
        <v>1572</v>
      </c>
      <c r="E3" t="s">
        <v>0</v>
      </c>
    </row>
    <row r="4" spans="1:5" x14ac:dyDescent="0.3">
      <c r="A4" s="15" t="s">
        <v>64</v>
      </c>
      <c r="B4" s="18">
        <v>673</v>
      </c>
      <c r="D4" t="str">
        <f>A4</f>
        <v>Married</v>
      </c>
      <c r="E4">
        <f>GETPIVOTDATA("CF_attrition count",$A$3,"Marital Status",A4)</f>
        <v>673</v>
      </c>
    </row>
    <row r="5" spans="1:5" x14ac:dyDescent="0.3">
      <c r="A5" s="16" t="s">
        <v>53</v>
      </c>
      <c r="B5" s="19">
        <v>470</v>
      </c>
      <c r="D5" t="str">
        <f t="shared" ref="D5:D6" si="0">A5</f>
        <v>Single</v>
      </c>
      <c r="E5">
        <f t="shared" ref="E5:E6" si="1">GETPIVOTDATA("CF_attrition count",$A$3,"Marital Status",A5)</f>
        <v>470</v>
      </c>
    </row>
    <row r="6" spans="1:5" x14ac:dyDescent="0.3">
      <c r="A6" s="16" t="s">
        <v>79</v>
      </c>
      <c r="B6" s="19">
        <v>327</v>
      </c>
      <c r="D6" t="str">
        <f t="shared" si="0"/>
        <v>Divorced</v>
      </c>
      <c r="E6">
        <f t="shared" si="1"/>
        <v>327</v>
      </c>
    </row>
    <row r="7" spans="1:5" x14ac:dyDescent="0.3">
      <c r="A7" s="17" t="s">
        <v>1566</v>
      </c>
      <c r="B7" s="2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98" workbookViewId="0">
      <selection activeCell="B4" sqref="B4"/>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5" customWidth="1"/>
    <col min="7" max="7" width="9" customWidth="1"/>
    <col min="8" max="8" width="18.09765625" customWidth="1"/>
    <col min="9" max="9" width="8.79687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ht="16.2"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row>
    <row r="2" spans="1:44" ht="15.6" x14ac:dyDescent="0.3">
      <c r="A2" s="3"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4"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ht="15.6" x14ac:dyDescent="0.3">
      <c r="A4" s="4"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ht="15.6" x14ac:dyDescent="0.3">
      <c r="A5" s="4"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ht="15.6" x14ac:dyDescent="0.3">
      <c r="A6" s="4"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ht="15.6" x14ac:dyDescent="0.3">
      <c r="A7" s="4"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ht="15.6" x14ac:dyDescent="0.3">
      <c r="A8" s="4"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ht="15.6" x14ac:dyDescent="0.3">
      <c r="A9" s="4"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ht="15.6" x14ac:dyDescent="0.3">
      <c r="A10" s="4"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ht="15.6" x14ac:dyDescent="0.3">
      <c r="A11" s="4"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ht="15.6" x14ac:dyDescent="0.3">
      <c r="A12" s="4"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ht="15.6" x14ac:dyDescent="0.3">
      <c r="A13" s="4"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ht="15.6" x14ac:dyDescent="0.3">
      <c r="A14" s="4"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ht="15.6" x14ac:dyDescent="0.3">
      <c r="A15" s="4"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ht="15.6" x14ac:dyDescent="0.3">
      <c r="A16" s="4"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ht="15.6" x14ac:dyDescent="0.3">
      <c r="A17" s="4"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ht="15.6" x14ac:dyDescent="0.3">
      <c r="A18" s="4"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ht="15.6" x14ac:dyDescent="0.3">
      <c r="A19" s="4"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ht="15.6" x14ac:dyDescent="0.3">
      <c r="A20" s="4"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ht="15.6" x14ac:dyDescent="0.3">
      <c r="A21" s="4"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ht="15.6" x14ac:dyDescent="0.3">
      <c r="A22" s="4"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ht="15.6" x14ac:dyDescent="0.3">
      <c r="A23" s="4"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ht="15.6" x14ac:dyDescent="0.3">
      <c r="A24" s="4"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ht="15.6" x14ac:dyDescent="0.3">
      <c r="A25" s="4"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ht="15.6" x14ac:dyDescent="0.3">
      <c r="A26" s="4"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ht="15.6" x14ac:dyDescent="0.3">
      <c r="A27" s="4"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ht="15.6" x14ac:dyDescent="0.3">
      <c r="A28" s="4"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ht="15.6" x14ac:dyDescent="0.3">
      <c r="A29" s="4"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ht="15.6" x14ac:dyDescent="0.3">
      <c r="A30" s="4"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ht="15.6" x14ac:dyDescent="0.3">
      <c r="A31" s="4"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ht="15.6" x14ac:dyDescent="0.3">
      <c r="A32" s="4"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ht="15.6" x14ac:dyDescent="0.3">
      <c r="A33" s="4"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ht="15.6" x14ac:dyDescent="0.3">
      <c r="A34" s="4"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ht="15.6" x14ac:dyDescent="0.3">
      <c r="A35" s="4"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ht="15.6" x14ac:dyDescent="0.3">
      <c r="A36" s="4"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ht="15.6" x14ac:dyDescent="0.3">
      <c r="A37" s="4"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ht="15.6" x14ac:dyDescent="0.3">
      <c r="A38" s="4"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ht="15.6" x14ac:dyDescent="0.3">
      <c r="A39" s="4"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ht="15.6" x14ac:dyDescent="0.3">
      <c r="A40" s="4"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ht="15.6" x14ac:dyDescent="0.3">
      <c r="A41" s="4"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ht="15.6" x14ac:dyDescent="0.3">
      <c r="A42" s="4"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ht="15.6" x14ac:dyDescent="0.3">
      <c r="A43" s="4"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ht="15.6" x14ac:dyDescent="0.3">
      <c r="A44" s="4"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ht="15.6" x14ac:dyDescent="0.3">
      <c r="A45" s="4"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ht="15.6" x14ac:dyDescent="0.3">
      <c r="A46" s="4"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ht="15.6" x14ac:dyDescent="0.3">
      <c r="A47" s="4"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ht="15.6" x14ac:dyDescent="0.3">
      <c r="A48" s="4"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ht="15.6" x14ac:dyDescent="0.3">
      <c r="A49" s="4"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ht="15.6" x14ac:dyDescent="0.3">
      <c r="A50" s="4"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ht="15.6" x14ac:dyDescent="0.3">
      <c r="A51" s="4"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ht="15.6" x14ac:dyDescent="0.3">
      <c r="A52" s="4"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ht="15.6" x14ac:dyDescent="0.3">
      <c r="A53" s="4"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ht="15.6" x14ac:dyDescent="0.3">
      <c r="A54" s="4"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ht="15.6" x14ac:dyDescent="0.3">
      <c r="A55" s="4"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ht="15.6" x14ac:dyDescent="0.3">
      <c r="A56" s="4"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ht="15.6" x14ac:dyDescent="0.3">
      <c r="A57" s="4"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ht="15.6" x14ac:dyDescent="0.3">
      <c r="A58" s="4"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ht="15.6" x14ac:dyDescent="0.3">
      <c r="A59" s="4"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ht="15.6" x14ac:dyDescent="0.3">
      <c r="A60" s="4"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ht="15.6" x14ac:dyDescent="0.3">
      <c r="A61" s="4"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ht="15.6" x14ac:dyDescent="0.3">
      <c r="A62" s="4"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ht="15.6" x14ac:dyDescent="0.3">
      <c r="A63" s="4"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ht="15.6" x14ac:dyDescent="0.3">
      <c r="A64" s="4"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ht="15.6" x14ac:dyDescent="0.3">
      <c r="A65" s="4"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ht="15.6" x14ac:dyDescent="0.3">
      <c r="A66" s="4"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ht="15.6" x14ac:dyDescent="0.3">
      <c r="A67" s="4"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ht="15.6" x14ac:dyDescent="0.3">
      <c r="A68" s="4"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ht="15.6" x14ac:dyDescent="0.3">
      <c r="A69" s="4"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ht="15.6" x14ac:dyDescent="0.3">
      <c r="A70" s="4"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ht="15.6" x14ac:dyDescent="0.3">
      <c r="A71" s="4"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ht="15.6" x14ac:dyDescent="0.3">
      <c r="A72" s="4"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ht="15.6" x14ac:dyDescent="0.3">
      <c r="A73" s="4"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ht="15.6" x14ac:dyDescent="0.3">
      <c r="A74" s="4"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ht="15.6" x14ac:dyDescent="0.3">
      <c r="A75" s="4"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ht="15.6" x14ac:dyDescent="0.3">
      <c r="A76" s="4"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ht="15.6" x14ac:dyDescent="0.3">
      <c r="A77" s="4"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ht="15.6" x14ac:dyDescent="0.3">
      <c r="A78" s="4"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ht="15.6" x14ac:dyDescent="0.3">
      <c r="A79" s="4"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ht="15.6" x14ac:dyDescent="0.3">
      <c r="A80" s="4"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ht="15.6" x14ac:dyDescent="0.3">
      <c r="A81" s="4"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ht="15.6" x14ac:dyDescent="0.3">
      <c r="A82" s="4"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ht="15.6" x14ac:dyDescent="0.3">
      <c r="A83" s="4"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ht="15.6" x14ac:dyDescent="0.3">
      <c r="A84" s="4"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ht="15.6" x14ac:dyDescent="0.3">
      <c r="A85" s="4"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ht="15.6" x14ac:dyDescent="0.3">
      <c r="A86" s="4"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ht="15.6" x14ac:dyDescent="0.3">
      <c r="A87" s="4"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ht="15.6" x14ac:dyDescent="0.3">
      <c r="A88" s="4"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ht="15.6" x14ac:dyDescent="0.3">
      <c r="A89" s="4"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ht="15.6" x14ac:dyDescent="0.3">
      <c r="A90" s="4"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ht="15.6" x14ac:dyDescent="0.3">
      <c r="A91" s="4"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ht="15.6" x14ac:dyDescent="0.3">
      <c r="A92" s="4"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ht="15.6" x14ac:dyDescent="0.3">
      <c r="A93" s="4"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ht="15.6" x14ac:dyDescent="0.3">
      <c r="A94" s="4"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ht="15.6" x14ac:dyDescent="0.3">
      <c r="A95" s="4"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ht="15.6" x14ac:dyDescent="0.3">
      <c r="A96" s="4"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ht="15.6" x14ac:dyDescent="0.3">
      <c r="A97" s="4"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ht="15.6" x14ac:dyDescent="0.3">
      <c r="A98" s="4"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ht="15.6" x14ac:dyDescent="0.3">
      <c r="A99" s="4"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ht="15.6" x14ac:dyDescent="0.3">
      <c r="A100" s="4"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ht="15.6" x14ac:dyDescent="0.3">
      <c r="A101" s="4"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ht="15.6" x14ac:dyDescent="0.3">
      <c r="A102" s="4"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ht="15.6" x14ac:dyDescent="0.3">
      <c r="A103" s="4"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ht="15.6" x14ac:dyDescent="0.3">
      <c r="A104" s="4"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ht="15.6" x14ac:dyDescent="0.3">
      <c r="A105" s="4"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ht="15.6" x14ac:dyDescent="0.3">
      <c r="A106" s="4"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ht="15.6" x14ac:dyDescent="0.3">
      <c r="A107" s="4"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ht="15.6" x14ac:dyDescent="0.3">
      <c r="A108" s="4"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ht="15.6" x14ac:dyDescent="0.3">
      <c r="A109" s="4"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ht="15.6" x14ac:dyDescent="0.3">
      <c r="A110" s="4"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ht="15.6" x14ac:dyDescent="0.3">
      <c r="A111" s="4"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ht="15.6" x14ac:dyDescent="0.3">
      <c r="A112" s="4"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ht="15.6" x14ac:dyDescent="0.3">
      <c r="A113" s="4"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ht="15.6" x14ac:dyDescent="0.3">
      <c r="A114" s="4"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ht="15.6" x14ac:dyDescent="0.3">
      <c r="A115" s="4"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ht="15.6" x14ac:dyDescent="0.3">
      <c r="A116" s="4"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ht="15.6" x14ac:dyDescent="0.3">
      <c r="A117" s="4"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ht="15.6" x14ac:dyDescent="0.3">
      <c r="A118" s="4"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ht="15.6" x14ac:dyDescent="0.3">
      <c r="A119" s="4"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ht="15.6" x14ac:dyDescent="0.3">
      <c r="A120" s="4"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ht="15.6" x14ac:dyDescent="0.3">
      <c r="A121" s="4"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ht="15.6" x14ac:dyDescent="0.3">
      <c r="A122" s="4"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ht="15.6" x14ac:dyDescent="0.3">
      <c r="A123" s="4"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ht="15.6" x14ac:dyDescent="0.3">
      <c r="A124" s="4"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ht="15.6" x14ac:dyDescent="0.3">
      <c r="A125" s="4"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ht="15.6" x14ac:dyDescent="0.3">
      <c r="A126" s="4"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ht="15.6" x14ac:dyDescent="0.3">
      <c r="A127" s="4"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ht="15.6" x14ac:dyDescent="0.3">
      <c r="A128" s="4"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ht="15.6" x14ac:dyDescent="0.3">
      <c r="A129" s="4"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ht="15.6" x14ac:dyDescent="0.3">
      <c r="A130" s="4"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ht="15.6" x14ac:dyDescent="0.3">
      <c r="A131" s="4"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ht="15.6" x14ac:dyDescent="0.3">
      <c r="A132" s="4"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ht="15.6" x14ac:dyDescent="0.3">
      <c r="A133" s="4"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ht="15.6" x14ac:dyDescent="0.3">
      <c r="A134" s="4"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ht="15.6" x14ac:dyDescent="0.3">
      <c r="A135" s="4"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ht="15.6" x14ac:dyDescent="0.3">
      <c r="A136" s="4"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ht="15.6" x14ac:dyDescent="0.3">
      <c r="A137" s="4"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ht="15.6" x14ac:dyDescent="0.3">
      <c r="A138" s="4"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ht="15.6" x14ac:dyDescent="0.3">
      <c r="A139" s="4"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ht="15.6" x14ac:dyDescent="0.3">
      <c r="A140" s="4"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ht="15.6" x14ac:dyDescent="0.3">
      <c r="A141" s="4"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ht="15.6" x14ac:dyDescent="0.3">
      <c r="A142" s="4"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ht="15.6" x14ac:dyDescent="0.3">
      <c r="A143" s="4"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ht="15.6" x14ac:dyDescent="0.3">
      <c r="A144" s="4"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ht="15.6" x14ac:dyDescent="0.3">
      <c r="A145" s="4"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ht="15.6" x14ac:dyDescent="0.3">
      <c r="A146" s="4"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ht="15.6" x14ac:dyDescent="0.3">
      <c r="A147" s="4"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ht="15.6" x14ac:dyDescent="0.3">
      <c r="A148" s="4"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ht="15.6" x14ac:dyDescent="0.3">
      <c r="A149" s="4"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ht="15.6" x14ac:dyDescent="0.3">
      <c r="A150" s="4"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ht="15.6" x14ac:dyDescent="0.3">
      <c r="A151" s="4"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ht="15.6" x14ac:dyDescent="0.3">
      <c r="A152" s="4"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ht="15.6" x14ac:dyDescent="0.3">
      <c r="A153" s="4"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ht="15.6" x14ac:dyDescent="0.3">
      <c r="A154" s="4"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ht="15.6" x14ac:dyDescent="0.3">
      <c r="A155" s="4"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ht="15.6" x14ac:dyDescent="0.3">
      <c r="A156" s="4"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ht="15.6" x14ac:dyDescent="0.3">
      <c r="A157" s="4"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ht="15.6" x14ac:dyDescent="0.3">
      <c r="A158" s="4"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ht="15.6" x14ac:dyDescent="0.3">
      <c r="A159" s="4"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ht="15.6" x14ac:dyDescent="0.3">
      <c r="A160" s="4"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ht="15.6" x14ac:dyDescent="0.3">
      <c r="A161" s="4"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ht="15.6" x14ac:dyDescent="0.3">
      <c r="A162" s="4"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ht="15.6" x14ac:dyDescent="0.3">
      <c r="A163" s="4"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ht="15.6" x14ac:dyDescent="0.3">
      <c r="A164" s="4"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ht="15.6" x14ac:dyDescent="0.3">
      <c r="A165" s="4"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ht="15.6" x14ac:dyDescent="0.3">
      <c r="A166" s="4"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ht="15.6" x14ac:dyDescent="0.3">
      <c r="A167" s="4"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ht="15.6" x14ac:dyDescent="0.3">
      <c r="A168" s="4"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ht="15.6" x14ac:dyDescent="0.3">
      <c r="A169" s="4"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ht="15.6" x14ac:dyDescent="0.3">
      <c r="A170" s="4"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ht="15.6" x14ac:dyDescent="0.3">
      <c r="A171" s="4"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ht="15.6" x14ac:dyDescent="0.3">
      <c r="A172" s="4"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ht="15.6" x14ac:dyDescent="0.3">
      <c r="A173" s="4"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ht="15.6" x14ac:dyDescent="0.3">
      <c r="A174" s="4"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ht="15.6" x14ac:dyDescent="0.3">
      <c r="A175" s="4"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ht="15.6" x14ac:dyDescent="0.3">
      <c r="A176" s="4"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ht="15.6" x14ac:dyDescent="0.3">
      <c r="A177" s="4"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ht="15.6" x14ac:dyDescent="0.3">
      <c r="A178" s="4"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ht="15.6" x14ac:dyDescent="0.3">
      <c r="A179" s="4"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ht="15.6" x14ac:dyDescent="0.3">
      <c r="A180" s="4"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ht="15.6" x14ac:dyDescent="0.3">
      <c r="A181" s="4"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ht="15.6" x14ac:dyDescent="0.3">
      <c r="A182" s="4"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ht="15.6" x14ac:dyDescent="0.3">
      <c r="A183" s="4"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ht="15.6" x14ac:dyDescent="0.3">
      <c r="A184" s="4"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ht="15.6" x14ac:dyDescent="0.3">
      <c r="A185" s="4"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ht="15.6" x14ac:dyDescent="0.3">
      <c r="A186" s="4"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ht="15.6" x14ac:dyDescent="0.3">
      <c r="A187" s="4"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ht="15.6" x14ac:dyDescent="0.3">
      <c r="A188" s="4"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ht="15.6" x14ac:dyDescent="0.3">
      <c r="A189" s="4"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ht="15.6" x14ac:dyDescent="0.3">
      <c r="A190" s="4"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ht="15.6" x14ac:dyDescent="0.3">
      <c r="A191" s="4"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ht="15.6" x14ac:dyDescent="0.3">
      <c r="A192" s="4"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ht="15.6" x14ac:dyDescent="0.3">
      <c r="A193" s="4"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ht="15.6" x14ac:dyDescent="0.3">
      <c r="A194" s="4"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ht="15.6" x14ac:dyDescent="0.3">
      <c r="A195" s="4"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ht="15.6" x14ac:dyDescent="0.3">
      <c r="A196" s="4"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ht="15.6" x14ac:dyDescent="0.3">
      <c r="A197" s="4"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ht="15.6" x14ac:dyDescent="0.3">
      <c r="A198" s="4"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ht="15.6" x14ac:dyDescent="0.3">
      <c r="A199" s="4"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ht="15.6" x14ac:dyDescent="0.3">
      <c r="A200" s="4"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ht="15.6" x14ac:dyDescent="0.3">
      <c r="A201" s="4"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ht="15.6" x14ac:dyDescent="0.3">
      <c r="A202" s="4"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ht="15.6" x14ac:dyDescent="0.3">
      <c r="A203" s="4"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ht="15.6" x14ac:dyDescent="0.3">
      <c r="A204" s="4"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ht="15.6" x14ac:dyDescent="0.3">
      <c r="A205" s="4"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ht="15.6" x14ac:dyDescent="0.3">
      <c r="A206" s="4"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ht="15.6" x14ac:dyDescent="0.3">
      <c r="A207" s="4"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ht="15.6" x14ac:dyDescent="0.3">
      <c r="A208" s="4"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ht="15.6" x14ac:dyDescent="0.3">
      <c r="A209" s="4"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ht="15.6" x14ac:dyDescent="0.3">
      <c r="A210" s="4"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ht="15.6" x14ac:dyDescent="0.3">
      <c r="A211" s="4"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ht="15.6" x14ac:dyDescent="0.3">
      <c r="A212" s="4"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ht="15.6" x14ac:dyDescent="0.3">
      <c r="A213" s="4"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ht="15.6" x14ac:dyDescent="0.3">
      <c r="A214" s="4"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ht="15.6" x14ac:dyDescent="0.3">
      <c r="A215" s="4"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ht="15.6" x14ac:dyDescent="0.3">
      <c r="A216" s="4"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ht="15.6" x14ac:dyDescent="0.3">
      <c r="A217" s="4"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ht="15.6" x14ac:dyDescent="0.3">
      <c r="A218" s="4"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ht="15.6" x14ac:dyDescent="0.3">
      <c r="A219" s="4"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ht="15.6" x14ac:dyDescent="0.3">
      <c r="A220" s="4"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ht="15.6" x14ac:dyDescent="0.3">
      <c r="A221" s="4"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ht="15.6" x14ac:dyDescent="0.3">
      <c r="A222" s="4"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ht="15.6" x14ac:dyDescent="0.3">
      <c r="A223" s="4"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ht="15.6" x14ac:dyDescent="0.3">
      <c r="A224" s="4"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ht="15.6" x14ac:dyDescent="0.3">
      <c r="A225" s="4"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ht="15.6" x14ac:dyDescent="0.3">
      <c r="A226" s="4"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ht="15.6" x14ac:dyDescent="0.3">
      <c r="A227" s="4"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ht="15.6" x14ac:dyDescent="0.3">
      <c r="A228" s="4"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ht="15.6" x14ac:dyDescent="0.3">
      <c r="A229" s="4"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ht="15.6" x14ac:dyDescent="0.3">
      <c r="A230" s="4"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ht="15.6" x14ac:dyDescent="0.3">
      <c r="A231" s="4"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ht="15.6" x14ac:dyDescent="0.3">
      <c r="A232" s="4"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ht="15.6" x14ac:dyDescent="0.3">
      <c r="A233" s="4"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ht="15.6" x14ac:dyDescent="0.3">
      <c r="A234" s="4"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ht="15.6" x14ac:dyDescent="0.3">
      <c r="A235" s="4"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ht="15.6" x14ac:dyDescent="0.3">
      <c r="A236" s="4"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ht="15.6" x14ac:dyDescent="0.3">
      <c r="A237" s="4"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ht="15.6" x14ac:dyDescent="0.3">
      <c r="A238" s="4"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ht="15.6" x14ac:dyDescent="0.3">
      <c r="A239" s="4"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ht="15.6" x14ac:dyDescent="0.3">
      <c r="A240" s="4"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ht="15.6" x14ac:dyDescent="0.3">
      <c r="A241" s="4"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ht="15.6" x14ac:dyDescent="0.3">
      <c r="A242" s="4"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ht="15.6" x14ac:dyDescent="0.3">
      <c r="A243" s="4"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ht="15.6" x14ac:dyDescent="0.3">
      <c r="A244" s="4"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ht="15.6" x14ac:dyDescent="0.3">
      <c r="A245" s="4"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ht="15.6" x14ac:dyDescent="0.3">
      <c r="A246" s="4"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ht="15.6" x14ac:dyDescent="0.3">
      <c r="A247" s="4"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ht="15.6" x14ac:dyDescent="0.3">
      <c r="A248" s="4"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ht="15.6" x14ac:dyDescent="0.3">
      <c r="A249" s="4"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ht="15.6" x14ac:dyDescent="0.3">
      <c r="A250" s="4"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ht="15.6" x14ac:dyDescent="0.3">
      <c r="A251" s="4"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ht="15.6" x14ac:dyDescent="0.3">
      <c r="A252" s="4"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ht="15.6" x14ac:dyDescent="0.3">
      <c r="A253" s="4"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ht="15.6" x14ac:dyDescent="0.3">
      <c r="A254" s="4"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ht="15.6" x14ac:dyDescent="0.3">
      <c r="A255" s="4"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ht="15.6" x14ac:dyDescent="0.3">
      <c r="A256" s="4"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ht="15.6" x14ac:dyDescent="0.3">
      <c r="A257" s="4"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ht="15.6" x14ac:dyDescent="0.3">
      <c r="A258" s="4"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ht="15.6" x14ac:dyDescent="0.3">
      <c r="A259" s="4"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ht="15.6" x14ac:dyDescent="0.3">
      <c r="A260" s="4"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ht="15.6" x14ac:dyDescent="0.3">
      <c r="A261" s="4"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ht="15.6" x14ac:dyDescent="0.3">
      <c r="A262" s="4"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ht="15.6" x14ac:dyDescent="0.3">
      <c r="A263" s="4"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ht="15.6" x14ac:dyDescent="0.3">
      <c r="A264" s="4"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ht="15.6" x14ac:dyDescent="0.3">
      <c r="A265" s="4"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ht="15.6" x14ac:dyDescent="0.3">
      <c r="A266" s="4"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ht="15.6" x14ac:dyDescent="0.3">
      <c r="A267" s="4"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ht="15.6" x14ac:dyDescent="0.3">
      <c r="A268" s="4"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ht="15.6" x14ac:dyDescent="0.3">
      <c r="A269" s="4"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ht="15.6" x14ac:dyDescent="0.3">
      <c r="A270" s="4"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ht="15.6" x14ac:dyDescent="0.3">
      <c r="A271" s="4"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ht="15.6" x14ac:dyDescent="0.3">
      <c r="A272" s="4"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ht="15.6" x14ac:dyDescent="0.3">
      <c r="A273" s="4"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ht="15.6" x14ac:dyDescent="0.3">
      <c r="A274" s="4"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ht="15.6" x14ac:dyDescent="0.3">
      <c r="A275" s="4"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ht="15.6" x14ac:dyDescent="0.3">
      <c r="A276" s="4"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ht="15.6" x14ac:dyDescent="0.3">
      <c r="A277" s="4"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ht="15.6" x14ac:dyDescent="0.3">
      <c r="A278" s="4"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ht="15.6" x14ac:dyDescent="0.3">
      <c r="A279" s="4"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ht="15.6" x14ac:dyDescent="0.3">
      <c r="A280" s="4"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ht="15.6" x14ac:dyDescent="0.3">
      <c r="A281" s="4"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ht="15.6" x14ac:dyDescent="0.3">
      <c r="A282" s="4"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ht="15.6" x14ac:dyDescent="0.3">
      <c r="A283" s="4"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ht="15.6" x14ac:dyDescent="0.3">
      <c r="A284" s="4"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ht="15.6" x14ac:dyDescent="0.3">
      <c r="A285" s="4"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ht="15.6" x14ac:dyDescent="0.3">
      <c r="A286" s="4"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ht="15.6" x14ac:dyDescent="0.3">
      <c r="A287" s="4"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ht="15.6" x14ac:dyDescent="0.3">
      <c r="A288" s="4"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ht="15.6" x14ac:dyDescent="0.3">
      <c r="A289" s="4"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ht="15.6" x14ac:dyDescent="0.3">
      <c r="A290" s="4"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ht="15.6" x14ac:dyDescent="0.3">
      <c r="A291" s="4"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ht="15.6" x14ac:dyDescent="0.3">
      <c r="A292" s="4"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ht="15.6" x14ac:dyDescent="0.3">
      <c r="A293" s="4"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ht="15.6" x14ac:dyDescent="0.3">
      <c r="A294" s="4"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ht="15.6" x14ac:dyDescent="0.3">
      <c r="A295" s="4"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ht="15.6" x14ac:dyDescent="0.3">
      <c r="A296" s="4"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ht="15.6" x14ac:dyDescent="0.3">
      <c r="A297" s="4"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ht="15.6" x14ac:dyDescent="0.3">
      <c r="A298" s="4"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ht="15.6" x14ac:dyDescent="0.3">
      <c r="A299" s="4"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ht="15.6" x14ac:dyDescent="0.3">
      <c r="A300" s="4"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ht="15.6" x14ac:dyDescent="0.3">
      <c r="A301" s="4"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ht="15.6" x14ac:dyDescent="0.3">
      <c r="A302" s="4"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ht="15.6" x14ac:dyDescent="0.3">
      <c r="A303" s="4"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ht="15.6" x14ac:dyDescent="0.3">
      <c r="A304" s="4"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ht="15.6" x14ac:dyDescent="0.3">
      <c r="A305" s="4"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ht="15.6" x14ac:dyDescent="0.3">
      <c r="A306" s="4"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ht="15.6" x14ac:dyDescent="0.3">
      <c r="A307" s="4"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ht="15.6" x14ac:dyDescent="0.3">
      <c r="A308" s="4"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ht="15.6" x14ac:dyDescent="0.3">
      <c r="A309" s="4"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ht="15.6" x14ac:dyDescent="0.3">
      <c r="A310" s="4"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ht="15.6" x14ac:dyDescent="0.3">
      <c r="A311" s="4"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ht="15.6" x14ac:dyDescent="0.3">
      <c r="A312" s="4"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ht="15.6" x14ac:dyDescent="0.3">
      <c r="A313" s="4"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ht="15.6" x14ac:dyDescent="0.3">
      <c r="A314" s="4"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ht="15.6" x14ac:dyDescent="0.3">
      <c r="A315" s="4"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ht="15.6" x14ac:dyDescent="0.3">
      <c r="A316" s="4"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ht="15.6" x14ac:dyDescent="0.3">
      <c r="A317" s="4"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ht="15.6" x14ac:dyDescent="0.3">
      <c r="A318" s="4"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ht="15.6" x14ac:dyDescent="0.3">
      <c r="A319" s="4"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ht="15.6" x14ac:dyDescent="0.3">
      <c r="A320" s="4"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ht="15.6" x14ac:dyDescent="0.3">
      <c r="A321" s="4"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ht="15.6" x14ac:dyDescent="0.3">
      <c r="A322" s="4"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ht="15.6" x14ac:dyDescent="0.3">
      <c r="A323" s="4"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ht="15.6" x14ac:dyDescent="0.3">
      <c r="A324" s="4"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ht="15.6" x14ac:dyDescent="0.3">
      <c r="A325" s="4"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ht="15.6" x14ac:dyDescent="0.3">
      <c r="A326" s="4"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ht="15.6" x14ac:dyDescent="0.3">
      <c r="A327" s="4"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ht="15.6" x14ac:dyDescent="0.3">
      <c r="A328" s="4"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ht="15.6" x14ac:dyDescent="0.3">
      <c r="A329" s="4"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ht="15.6" x14ac:dyDescent="0.3">
      <c r="A330" s="4"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ht="15.6" x14ac:dyDescent="0.3">
      <c r="A331" s="4"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ht="15.6" x14ac:dyDescent="0.3">
      <c r="A332" s="4"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ht="15.6" x14ac:dyDescent="0.3">
      <c r="A333" s="4"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ht="15.6" x14ac:dyDescent="0.3">
      <c r="A334" s="4"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ht="15.6" x14ac:dyDescent="0.3">
      <c r="A335" s="4"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ht="15.6" x14ac:dyDescent="0.3">
      <c r="A336" s="4"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ht="15.6" x14ac:dyDescent="0.3">
      <c r="A337" s="4"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ht="15.6" x14ac:dyDescent="0.3">
      <c r="A338" s="4"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ht="15.6" x14ac:dyDescent="0.3">
      <c r="A339" s="4"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ht="15.6" x14ac:dyDescent="0.3">
      <c r="A340" s="4"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ht="15.6" x14ac:dyDescent="0.3">
      <c r="A341" s="4"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ht="15.6" x14ac:dyDescent="0.3">
      <c r="A342" s="4"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ht="15.6" x14ac:dyDescent="0.3">
      <c r="A343" s="4"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ht="15.6" x14ac:dyDescent="0.3">
      <c r="A344" s="4"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ht="15.6" x14ac:dyDescent="0.3">
      <c r="A345" s="4"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ht="15.6" x14ac:dyDescent="0.3">
      <c r="A346" s="4"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ht="15.6" x14ac:dyDescent="0.3">
      <c r="A347" s="4"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ht="15.6" x14ac:dyDescent="0.3">
      <c r="A348" s="4"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ht="15.6" x14ac:dyDescent="0.3">
      <c r="A349" s="4"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ht="15.6" x14ac:dyDescent="0.3">
      <c r="A350" s="4"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ht="15.6" x14ac:dyDescent="0.3">
      <c r="A351" s="4"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ht="15.6" x14ac:dyDescent="0.3">
      <c r="A352" s="4"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ht="15.6" x14ac:dyDescent="0.3">
      <c r="A353" s="4"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ht="15.6" x14ac:dyDescent="0.3">
      <c r="A354" s="4"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ht="15.6" x14ac:dyDescent="0.3">
      <c r="A355" s="4"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ht="15.6" x14ac:dyDescent="0.3">
      <c r="A356" s="4"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ht="15.6" x14ac:dyDescent="0.3">
      <c r="A357" s="4"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ht="15.6" x14ac:dyDescent="0.3">
      <c r="A358" s="4"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ht="15.6" x14ac:dyDescent="0.3">
      <c r="A359" s="4"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ht="15.6" x14ac:dyDescent="0.3">
      <c r="A360" s="4"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ht="15.6" x14ac:dyDescent="0.3">
      <c r="A361" s="4"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ht="15.6" x14ac:dyDescent="0.3">
      <c r="A362" s="4"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ht="15.6" x14ac:dyDescent="0.3">
      <c r="A363" s="4"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ht="15.6" x14ac:dyDescent="0.3">
      <c r="A364" s="4"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ht="15.6" x14ac:dyDescent="0.3">
      <c r="A365" s="4"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ht="15.6" x14ac:dyDescent="0.3">
      <c r="A366" s="4"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ht="15.6" x14ac:dyDescent="0.3">
      <c r="A367" s="4"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ht="15.6" x14ac:dyDescent="0.3">
      <c r="A368" s="4"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ht="15.6" x14ac:dyDescent="0.3">
      <c r="A369" s="4"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ht="15.6" x14ac:dyDescent="0.3">
      <c r="A370" s="4"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ht="15.6" x14ac:dyDescent="0.3">
      <c r="A371" s="4"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ht="15.6" x14ac:dyDescent="0.3">
      <c r="A372" s="4"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ht="15.6" x14ac:dyDescent="0.3">
      <c r="A373" s="4"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ht="15.6" x14ac:dyDescent="0.3">
      <c r="A374" s="4"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ht="15.6" x14ac:dyDescent="0.3">
      <c r="A375" s="4"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ht="15.6" x14ac:dyDescent="0.3">
      <c r="A376" s="4"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ht="15.6" x14ac:dyDescent="0.3">
      <c r="A377" s="4"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ht="15.6" x14ac:dyDescent="0.3">
      <c r="A378" s="4"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ht="15.6" x14ac:dyDescent="0.3">
      <c r="A379" s="4"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ht="15.6" x14ac:dyDescent="0.3">
      <c r="A380" s="4"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ht="15.6" x14ac:dyDescent="0.3">
      <c r="A381" s="4"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ht="15.6" x14ac:dyDescent="0.3">
      <c r="A382" s="4"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ht="15.6" x14ac:dyDescent="0.3">
      <c r="A383" s="4"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ht="15.6" x14ac:dyDescent="0.3">
      <c r="A384" s="4"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ht="15.6" x14ac:dyDescent="0.3">
      <c r="A385" s="4"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ht="15.6" x14ac:dyDescent="0.3">
      <c r="A386" s="4"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ht="15.6" x14ac:dyDescent="0.3">
      <c r="A387" s="4"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ht="15.6" x14ac:dyDescent="0.3">
      <c r="A388" s="4"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ht="15.6" x14ac:dyDescent="0.3">
      <c r="A389" s="4"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ht="15.6" x14ac:dyDescent="0.3">
      <c r="A390" s="4"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ht="15.6" x14ac:dyDescent="0.3">
      <c r="A391" s="4"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ht="15.6" x14ac:dyDescent="0.3">
      <c r="A392" s="4"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ht="15.6" x14ac:dyDescent="0.3">
      <c r="A393" s="4"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ht="15.6" x14ac:dyDescent="0.3">
      <c r="A394" s="4"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ht="15.6" x14ac:dyDescent="0.3">
      <c r="A395" s="4"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ht="15.6" x14ac:dyDescent="0.3">
      <c r="A396" s="4"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ht="15.6" x14ac:dyDescent="0.3">
      <c r="A397" s="4"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ht="15.6" x14ac:dyDescent="0.3">
      <c r="A398" s="4"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ht="15.6" x14ac:dyDescent="0.3">
      <c r="A399" s="4"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ht="15.6" x14ac:dyDescent="0.3">
      <c r="A400" s="4"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ht="15.6" x14ac:dyDescent="0.3">
      <c r="A401" s="4"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ht="15.6" x14ac:dyDescent="0.3">
      <c r="A402" s="4"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ht="15.6" x14ac:dyDescent="0.3">
      <c r="A403" s="4"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ht="15.6" x14ac:dyDescent="0.3">
      <c r="A404" s="4"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ht="15.6" x14ac:dyDescent="0.3">
      <c r="A405" s="4"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ht="15.6" x14ac:dyDescent="0.3">
      <c r="A406" s="4"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ht="15.6" x14ac:dyDescent="0.3">
      <c r="A407" s="4"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ht="15.6" x14ac:dyDescent="0.3">
      <c r="A408" s="4"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ht="15.6" x14ac:dyDescent="0.3">
      <c r="A409" s="4"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ht="15.6" x14ac:dyDescent="0.3">
      <c r="A410" s="4"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ht="15.6" x14ac:dyDescent="0.3">
      <c r="A411" s="4"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ht="15.6" x14ac:dyDescent="0.3">
      <c r="A412" s="4"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ht="15.6" x14ac:dyDescent="0.3">
      <c r="A413" s="4"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ht="15.6" x14ac:dyDescent="0.3">
      <c r="A414" s="4"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ht="15.6" x14ac:dyDescent="0.3">
      <c r="A415" s="4"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ht="15.6" x14ac:dyDescent="0.3">
      <c r="A416" s="4"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ht="15.6" x14ac:dyDescent="0.3">
      <c r="A417" s="4"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ht="15.6" x14ac:dyDescent="0.3">
      <c r="A418" s="4"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ht="15.6" x14ac:dyDescent="0.3">
      <c r="A419" s="4"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ht="15.6" x14ac:dyDescent="0.3">
      <c r="A420" s="4"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ht="15.6" x14ac:dyDescent="0.3">
      <c r="A421" s="4"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ht="15.6" x14ac:dyDescent="0.3">
      <c r="A422" s="4"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ht="15.6" x14ac:dyDescent="0.3">
      <c r="A423" s="4"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ht="15.6" x14ac:dyDescent="0.3">
      <c r="A424" s="4"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ht="15.6" x14ac:dyDescent="0.3">
      <c r="A425" s="4"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ht="15.6" x14ac:dyDescent="0.3">
      <c r="A426" s="4"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ht="15.6" x14ac:dyDescent="0.3">
      <c r="A427" s="4"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ht="15.6" x14ac:dyDescent="0.3">
      <c r="A428" s="4"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ht="15.6" x14ac:dyDescent="0.3">
      <c r="A429" s="4"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ht="15.6" x14ac:dyDescent="0.3">
      <c r="A430" s="4"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ht="15.6" x14ac:dyDescent="0.3">
      <c r="A431" s="4"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ht="15.6" x14ac:dyDescent="0.3">
      <c r="A432" s="4"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ht="15.6" x14ac:dyDescent="0.3">
      <c r="A433" s="4"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ht="15.6" x14ac:dyDescent="0.3">
      <c r="A434" s="4"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ht="15.6" x14ac:dyDescent="0.3">
      <c r="A435" s="4"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ht="15.6" x14ac:dyDescent="0.3">
      <c r="A436" s="4"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ht="15.6" x14ac:dyDescent="0.3">
      <c r="A437" s="4"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ht="15.6" x14ac:dyDescent="0.3">
      <c r="A438" s="4"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ht="15.6" x14ac:dyDescent="0.3">
      <c r="A439" s="4"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ht="15.6" x14ac:dyDescent="0.3">
      <c r="A440" s="4"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ht="15.6" x14ac:dyDescent="0.3">
      <c r="A441" s="4"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ht="15.6" x14ac:dyDescent="0.3">
      <c r="A442" s="4"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ht="15.6" x14ac:dyDescent="0.3">
      <c r="A443" s="4"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ht="15.6" x14ac:dyDescent="0.3">
      <c r="A444" s="4"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ht="15.6" x14ac:dyDescent="0.3">
      <c r="A445" s="4"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ht="15.6" x14ac:dyDescent="0.3">
      <c r="A446" s="4"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ht="15.6" x14ac:dyDescent="0.3">
      <c r="A447" s="4"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ht="15.6" x14ac:dyDescent="0.3">
      <c r="A448" s="4"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ht="15.6" x14ac:dyDescent="0.3">
      <c r="A449" s="4"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ht="15.6" x14ac:dyDescent="0.3">
      <c r="A450" s="4"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ht="15.6" x14ac:dyDescent="0.3">
      <c r="A451" s="4"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ht="15.6" x14ac:dyDescent="0.3">
      <c r="A452" s="4"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ht="15.6" x14ac:dyDescent="0.3">
      <c r="A453" s="4"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ht="15.6" x14ac:dyDescent="0.3">
      <c r="A454" s="4"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ht="15.6" x14ac:dyDescent="0.3">
      <c r="A455" s="4"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ht="15.6" x14ac:dyDescent="0.3">
      <c r="A456" s="4"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ht="15.6" x14ac:dyDescent="0.3">
      <c r="A457" s="4"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ht="15.6" x14ac:dyDescent="0.3">
      <c r="A458" s="4"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ht="15.6" x14ac:dyDescent="0.3">
      <c r="A459" s="4"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ht="15.6" x14ac:dyDescent="0.3">
      <c r="A460" s="4"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ht="15.6" x14ac:dyDescent="0.3">
      <c r="A461" s="4"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ht="15.6" x14ac:dyDescent="0.3">
      <c r="A462" s="4"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ht="15.6" x14ac:dyDescent="0.3">
      <c r="A463" s="4"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ht="15.6" x14ac:dyDescent="0.3">
      <c r="A464" s="4"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ht="15.6" x14ac:dyDescent="0.3">
      <c r="A465" s="4"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ht="15.6" x14ac:dyDescent="0.3">
      <c r="A466" s="4"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ht="15.6" x14ac:dyDescent="0.3">
      <c r="A467" s="4"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ht="15.6" x14ac:dyDescent="0.3">
      <c r="A468" s="4"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ht="15.6" x14ac:dyDescent="0.3">
      <c r="A469" s="4"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ht="15.6" x14ac:dyDescent="0.3">
      <c r="A470" s="4"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ht="15.6" x14ac:dyDescent="0.3">
      <c r="A471" s="4"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ht="15.6" x14ac:dyDescent="0.3">
      <c r="A472" s="4"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ht="15.6" x14ac:dyDescent="0.3">
      <c r="A473" s="4"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ht="15.6" x14ac:dyDescent="0.3">
      <c r="A474" s="4"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ht="15.6" x14ac:dyDescent="0.3">
      <c r="A475" s="4"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ht="15.6" x14ac:dyDescent="0.3">
      <c r="A476" s="4"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ht="15.6" x14ac:dyDescent="0.3">
      <c r="A477" s="4"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ht="15.6" x14ac:dyDescent="0.3">
      <c r="A478" s="4"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ht="15.6" x14ac:dyDescent="0.3">
      <c r="A479" s="4"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ht="15.6" x14ac:dyDescent="0.3">
      <c r="A480" s="4"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ht="15.6" x14ac:dyDescent="0.3">
      <c r="A481" s="4"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ht="15.6" x14ac:dyDescent="0.3">
      <c r="A482" s="4"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ht="15.6" x14ac:dyDescent="0.3">
      <c r="A483" s="4"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ht="15.6" x14ac:dyDescent="0.3">
      <c r="A484" s="4"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ht="15.6" x14ac:dyDescent="0.3">
      <c r="A485" s="4"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ht="15.6" x14ac:dyDescent="0.3">
      <c r="A486" s="4"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ht="15.6" x14ac:dyDescent="0.3">
      <c r="A487" s="4"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ht="15.6" x14ac:dyDescent="0.3">
      <c r="A488" s="4"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ht="15.6" x14ac:dyDescent="0.3">
      <c r="A489" s="4"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ht="15.6" x14ac:dyDescent="0.3">
      <c r="A490" s="4"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ht="15.6" x14ac:dyDescent="0.3">
      <c r="A491" s="4"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ht="15.6" x14ac:dyDescent="0.3">
      <c r="A492" s="4"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ht="15.6" x14ac:dyDescent="0.3">
      <c r="A493" s="4"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ht="15.6" x14ac:dyDescent="0.3">
      <c r="A494" s="4"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ht="15.6" x14ac:dyDescent="0.3">
      <c r="A495" s="4"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ht="15.6" x14ac:dyDescent="0.3">
      <c r="A496" s="4"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ht="15.6" x14ac:dyDescent="0.3">
      <c r="A497" s="4"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ht="15.6" x14ac:dyDescent="0.3">
      <c r="A498" s="4"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ht="15.6" x14ac:dyDescent="0.3">
      <c r="A499" s="4"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ht="15.6" x14ac:dyDescent="0.3">
      <c r="A500" s="4"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ht="15.6" x14ac:dyDescent="0.3">
      <c r="A501" s="4"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ht="15.6" x14ac:dyDescent="0.3">
      <c r="A502" s="4"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ht="15.6" x14ac:dyDescent="0.3">
      <c r="A503" s="4"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ht="15.6" x14ac:dyDescent="0.3">
      <c r="A504" s="4"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ht="15.6" x14ac:dyDescent="0.3">
      <c r="A505" s="4"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ht="15.6" x14ac:dyDescent="0.3">
      <c r="A506" s="4"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ht="15.6" x14ac:dyDescent="0.3">
      <c r="A507" s="4"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ht="15.6" x14ac:dyDescent="0.3">
      <c r="A508" s="4"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ht="15.6" x14ac:dyDescent="0.3">
      <c r="A509" s="4"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ht="15.6" x14ac:dyDescent="0.3">
      <c r="A510" s="4"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ht="15.6" x14ac:dyDescent="0.3">
      <c r="A511" s="4"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ht="15.6" x14ac:dyDescent="0.3">
      <c r="A512" s="4"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ht="15.6" x14ac:dyDescent="0.3">
      <c r="A513" s="4"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ht="15.6" x14ac:dyDescent="0.3">
      <c r="A514" s="4"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ht="15.6" x14ac:dyDescent="0.3">
      <c r="A515" s="4"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ht="15.6" x14ac:dyDescent="0.3">
      <c r="A516" s="4"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ht="15.6" x14ac:dyDescent="0.3">
      <c r="A517" s="4"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ht="15.6" x14ac:dyDescent="0.3">
      <c r="A518" s="4"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ht="15.6" x14ac:dyDescent="0.3">
      <c r="A519" s="4"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ht="15.6" x14ac:dyDescent="0.3">
      <c r="A520" s="4"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ht="15.6" x14ac:dyDescent="0.3">
      <c r="A521" s="4"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ht="15.6" x14ac:dyDescent="0.3">
      <c r="A522" s="4"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ht="15.6" x14ac:dyDescent="0.3">
      <c r="A523" s="4"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ht="15.6" x14ac:dyDescent="0.3">
      <c r="A524" s="4"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ht="15.6" x14ac:dyDescent="0.3">
      <c r="A525" s="4"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ht="15.6" x14ac:dyDescent="0.3">
      <c r="A526" s="4"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ht="15.6" x14ac:dyDescent="0.3">
      <c r="A527" s="4"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ht="15.6" x14ac:dyDescent="0.3">
      <c r="A528" s="4"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ht="15.6" x14ac:dyDescent="0.3">
      <c r="A529" s="4"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ht="15.6" x14ac:dyDescent="0.3">
      <c r="A530" s="4"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ht="15.6" x14ac:dyDescent="0.3">
      <c r="A531" s="4"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ht="15.6" x14ac:dyDescent="0.3">
      <c r="A532" s="4"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ht="15.6" x14ac:dyDescent="0.3">
      <c r="A533" s="4"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ht="15.6" x14ac:dyDescent="0.3">
      <c r="A534" s="4"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ht="15.6" x14ac:dyDescent="0.3">
      <c r="A535" s="4"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ht="15.6" x14ac:dyDescent="0.3">
      <c r="A536" s="4"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ht="15.6" x14ac:dyDescent="0.3">
      <c r="A537" s="4"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ht="15.6" x14ac:dyDescent="0.3">
      <c r="A538" s="4"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ht="15.6" x14ac:dyDescent="0.3">
      <c r="A539" s="4"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ht="15.6" x14ac:dyDescent="0.3">
      <c r="A540" s="4"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ht="15.6" x14ac:dyDescent="0.3">
      <c r="A541" s="4"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ht="15.6" x14ac:dyDescent="0.3">
      <c r="A542" s="4"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ht="15.6" x14ac:dyDescent="0.3">
      <c r="A543" s="4"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ht="15.6" x14ac:dyDescent="0.3">
      <c r="A544" s="4"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ht="15.6" x14ac:dyDescent="0.3">
      <c r="A545" s="4"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ht="15.6" x14ac:dyDescent="0.3">
      <c r="A546" s="4"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ht="15.6" x14ac:dyDescent="0.3">
      <c r="A547" s="4"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ht="15.6" x14ac:dyDescent="0.3">
      <c r="A548" s="4"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ht="15.6" x14ac:dyDescent="0.3">
      <c r="A549" s="4"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ht="15.6" x14ac:dyDescent="0.3">
      <c r="A550" s="4"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ht="15.6" x14ac:dyDescent="0.3">
      <c r="A551" s="4"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ht="15.6" x14ac:dyDescent="0.3">
      <c r="A552" s="4"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ht="15.6" x14ac:dyDescent="0.3">
      <c r="A553" s="4"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ht="15.6" x14ac:dyDescent="0.3">
      <c r="A554" s="4"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ht="15.6" x14ac:dyDescent="0.3">
      <c r="A555" s="4"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ht="15.6" x14ac:dyDescent="0.3">
      <c r="A556" s="4"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ht="15.6" x14ac:dyDescent="0.3">
      <c r="A557" s="4"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ht="15.6" x14ac:dyDescent="0.3">
      <c r="A558" s="4"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ht="15.6" x14ac:dyDescent="0.3">
      <c r="A559" s="4"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ht="15.6" x14ac:dyDescent="0.3">
      <c r="A560" s="4"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ht="15.6" x14ac:dyDescent="0.3">
      <c r="A561" s="4"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ht="15.6" x14ac:dyDescent="0.3">
      <c r="A562" s="4"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ht="15.6" x14ac:dyDescent="0.3">
      <c r="A563" s="4"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ht="15.6" x14ac:dyDescent="0.3">
      <c r="A564" s="4"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ht="15.6" x14ac:dyDescent="0.3">
      <c r="A565" s="4"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ht="15.6" x14ac:dyDescent="0.3">
      <c r="A566" s="4"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ht="15.6" x14ac:dyDescent="0.3">
      <c r="A567" s="4"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ht="15.6" x14ac:dyDescent="0.3">
      <c r="A568" s="4"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ht="15.6" x14ac:dyDescent="0.3">
      <c r="A569" s="4"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ht="15.6" x14ac:dyDescent="0.3">
      <c r="A570" s="4"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ht="15.6" x14ac:dyDescent="0.3">
      <c r="A571" s="4"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ht="15.6" x14ac:dyDescent="0.3">
      <c r="A572" s="4"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ht="15.6" x14ac:dyDescent="0.3">
      <c r="A573" s="4"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ht="15.6" x14ac:dyDescent="0.3">
      <c r="A574" s="4"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ht="15.6" x14ac:dyDescent="0.3">
      <c r="A575" s="4"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ht="15.6" x14ac:dyDescent="0.3">
      <c r="A576" s="4"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ht="15.6" x14ac:dyDescent="0.3">
      <c r="A577" s="4"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ht="15.6" x14ac:dyDescent="0.3">
      <c r="A578" s="4"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ht="15.6" x14ac:dyDescent="0.3">
      <c r="A579" s="4"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ht="15.6" x14ac:dyDescent="0.3">
      <c r="A580" s="4"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ht="15.6" x14ac:dyDescent="0.3">
      <c r="A581" s="4"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ht="15.6" x14ac:dyDescent="0.3">
      <c r="A582" s="4"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ht="15.6" x14ac:dyDescent="0.3">
      <c r="A583" s="4"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ht="15.6" x14ac:dyDescent="0.3">
      <c r="A584" s="4"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ht="15.6" x14ac:dyDescent="0.3">
      <c r="A585" s="4"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ht="15.6" x14ac:dyDescent="0.3">
      <c r="A586" s="4"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ht="15.6" x14ac:dyDescent="0.3">
      <c r="A587" s="4"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ht="15.6" x14ac:dyDescent="0.3">
      <c r="A588" s="4"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ht="15.6" x14ac:dyDescent="0.3">
      <c r="A589" s="4"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ht="15.6" x14ac:dyDescent="0.3">
      <c r="A590" s="4"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ht="15.6" x14ac:dyDescent="0.3">
      <c r="A591" s="4"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ht="15.6" x14ac:dyDescent="0.3">
      <c r="A592" s="4"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ht="15.6" x14ac:dyDescent="0.3">
      <c r="A593" s="4"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ht="15.6" x14ac:dyDescent="0.3">
      <c r="A594" s="4"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ht="15.6" x14ac:dyDescent="0.3">
      <c r="A595" s="4"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ht="15.6" x14ac:dyDescent="0.3">
      <c r="A596" s="4"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ht="15.6" x14ac:dyDescent="0.3">
      <c r="A597" s="4"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ht="15.6" x14ac:dyDescent="0.3">
      <c r="A598" s="4"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ht="15.6" x14ac:dyDescent="0.3">
      <c r="A599" s="4"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ht="15.6" x14ac:dyDescent="0.3">
      <c r="A600" s="4"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ht="15.6" x14ac:dyDescent="0.3">
      <c r="A601" s="4"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ht="15.6" x14ac:dyDescent="0.3">
      <c r="A602" s="4"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ht="15.6" x14ac:dyDescent="0.3">
      <c r="A603" s="4"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ht="15.6" x14ac:dyDescent="0.3">
      <c r="A604" s="4"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ht="15.6" x14ac:dyDescent="0.3">
      <c r="A605" s="4"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ht="15.6" x14ac:dyDescent="0.3">
      <c r="A606" s="4"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ht="15.6" x14ac:dyDescent="0.3">
      <c r="A607" s="4"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ht="15.6" x14ac:dyDescent="0.3">
      <c r="A608" s="4"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ht="15.6" x14ac:dyDescent="0.3">
      <c r="A609" s="4"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ht="15.6" x14ac:dyDescent="0.3">
      <c r="A610" s="4"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ht="15.6" x14ac:dyDescent="0.3">
      <c r="A611" s="4"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ht="15.6" x14ac:dyDescent="0.3">
      <c r="A612" s="4"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ht="15.6" x14ac:dyDescent="0.3">
      <c r="A613" s="4"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ht="15.6" x14ac:dyDescent="0.3">
      <c r="A614" s="4"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ht="15.6" x14ac:dyDescent="0.3">
      <c r="A615" s="4"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ht="15.6" x14ac:dyDescent="0.3">
      <c r="A616" s="4"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ht="15.6" x14ac:dyDescent="0.3">
      <c r="A617" s="4"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ht="15.6" x14ac:dyDescent="0.3">
      <c r="A618" s="4"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ht="15.6" x14ac:dyDescent="0.3">
      <c r="A619" s="4"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ht="15.6" x14ac:dyDescent="0.3">
      <c r="A620" s="4"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ht="15.6" x14ac:dyDescent="0.3">
      <c r="A621" s="4"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ht="15.6" x14ac:dyDescent="0.3">
      <c r="A622" s="4"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ht="15.6" x14ac:dyDescent="0.3">
      <c r="A623" s="4"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ht="15.6" x14ac:dyDescent="0.3">
      <c r="A624" s="4"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ht="15.6" x14ac:dyDescent="0.3">
      <c r="A625" s="4"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ht="15.6" x14ac:dyDescent="0.3">
      <c r="A626" s="4"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ht="15.6" x14ac:dyDescent="0.3">
      <c r="A627" s="4"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ht="15.6" x14ac:dyDescent="0.3">
      <c r="A628" s="4"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ht="15.6" x14ac:dyDescent="0.3">
      <c r="A629" s="4"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ht="15.6" x14ac:dyDescent="0.3">
      <c r="A630" s="4"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ht="15.6" x14ac:dyDescent="0.3">
      <c r="A631" s="4"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ht="15.6" x14ac:dyDescent="0.3">
      <c r="A632" s="4"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ht="15.6" x14ac:dyDescent="0.3">
      <c r="A633" s="4"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ht="15.6" x14ac:dyDescent="0.3">
      <c r="A634" s="4"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ht="15.6" x14ac:dyDescent="0.3">
      <c r="A635" s="4"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ht="15.6" x14ac:dyDescent="0.3">
      <c r="A636" s="4"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ht="15.6" x14ac:dyDescent="0.3">
      <c r="A637" s="4"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ht="15.6" x14ac:dyDescent="0.3">
      <c r="A638" s="4"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ht="15.6" x14ac:dyDescent="0.3">
      <c r="A639" s="4"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ht="15.6" x14ac:dyDescent="0.3">
      <c r="A640" s="4"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ht="15.6" x14ac:dyDescent="0.3">
      <c r="A641" s="4"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ht="15.6" x14ac:dyDescent="0.3">
      <c r="A642" s="4"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ht="15.6" x14ac:dyDescent="0.3">
      <c r="A643" s="4"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ht="15.6" x14ac:dyDescent="0.3">
      <c r="A644" s="4"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ht="15.6" x14ac:dyDescent="0.3">
      <c r="A645" s="4"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ht="15.6" x14ac:dyDescent="0.3">
      <c r="A646" s="4"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ht="15.6" x14ac:dyDescent="0.3">
      <c r="A647" s="4"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ht="15.6" x14ac:dyDescent="0.3">
      <c r="A648" s="4"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ht="15.6" x14ac:dyDescent="0.3">
      <c r="A649" s="4"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ht="15.6" x14ac:dyDescent="0.3">
      <c r="A650" s="4"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ht="15.6" x14ac:dyDescent="0.3">
      <c r="A651" s="4"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ht="15.6" x14ac:dyDescent="0.3">
      <c r="A652" s="4"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ht="15.6" x14ac:dyDescent="0.3">
      <c r="A653" s="4"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ht="15.6" x14ac:dyDescent="0.3">
      <c r="A654" s="4"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ht="15.6" x14ac:dyDescent="0.3">
      <c r="A655" s="4"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ht="15.6" x14ac:dyDescent="0.3">
      <c r="A656" s="4"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ht="15.6" x14ac:dyDescent="0.3">
      <c r="A657" s="4"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ht="15.6" x14ac:dyDescent="0.3">
      <c r="A658" s="4"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ht="15.6" x14ac:dyDescent="0.3">
      <c r="A659" s="4"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ht="15.6" x14ac:dyDescent="0.3">
      <c r="A660" s="4"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ht="15.6" x14ac:dyDescent="0.3">
      <c r="A661" s="4"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ht="15.6" x14ac:dyDescent="0.3">
      <c r="A662" s="4"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ht="15.6" x14ac:dyDescent="0.3">
      <c r="A663" s="4"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ht="15.6" x14ac:dyDescent="0.3">
      <c r="A664" s="4"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ht="15.6" x14ac:dyDescent="0.3">
      <c r="A665" s="4"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ht="15.6" x14ac:dyDescent="0.3">
      <c r="A666" s="4"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ht="15.6" x14ac:dyDescent="0.3">
      <c r="A667" s="4"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ht="15.6" x14ac:dyDescent="0.3">
      <c r="A668" s="4"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ht="15.6" x14ac:dyDescent="0.3">
      <c r="A669" s="4"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ht="15.6" x14ac:dyDescent="0.3">
      <c r="A670" s="4"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ht="15.6" x14ac:dyDescent="0.3">
      <c r="A671" s="4"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ht="15.6" x14ac:dyDescent="0.3">
      <c r="A672" s="4"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ht="15.6" x14ac:dyDescent="0.3">
      <c r="A673" s="4"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ht="15.6" x14ac:dyDescent="0.3">
      <c r="A674" s="4"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ht="15.6" x14ac:dyDescent="0.3">
      <c r="A675" s="4"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ht="15.6" x14ac:dyDescent="0.3">
      <c r="A676" s="4"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ht="15.6" x14ac:dyDescent="0.3">
      <c r="A677" s="4"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ht="15.6" x14ac:dyDescent="0.3">
      <c r="A678" s="4"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ht="15.6" x14ac:dyDescent="0.3">
      <c r="A679" s="4"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ht="15.6" x14ac:dyDescent="0.3">
      <c r="A680" s="4"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ht="15.6" x14ac:dyDescent="0.3">
      <c r="A681" s="4"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ht="15.6" x14ac:dyDescent="0.3">
      <c r="A682" s="4"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ht="15.6" x14ac:dyDescent="0.3">
      <c r="A683" s="4"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ht="15.6" x14ac:dyDescent="0.3">
      <c r="A684" s="4"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ht="15.6" x14ac:dyDescent="0.3">
      <c r="A685" s="4"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ht="15.6" x14ac:dyDescent="0.3">
      <c r="A686" s="4"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ht="15.6" x14ac:dyDescent="0.3">
      <c r="A687" s="4"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ht="15.6" x14ac:dyDescent="0.3">
      <c r="A688" s="4"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ht="15.6" x14ac:dyDescent="0.3">
      <c r="A689" s="4"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ht="15.6" x14ac:dyDescent="0.3">
      <c r="A690" s="4"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ht="15.6" x14ac:dyDescent="0.3">
      <c r="A691" s="4"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ht="15.6" x14ac:dyDescent="0.3">
      <c r="A692" s="4"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ht="15.6" x14ac:dyDescent="0.3">
      <c r="A693" s="4"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ht="15.6" x14ac:dyDescent="0.3">
      <c r="A694" s="4"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ht="15.6" x14ac:dyDescent="0.3">
      <c r="A695" s="4"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ht="15.6" x14ac:dyDescent="0.3">
      <c r="A696" s="4"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ht="15.6" x14ac:dyDescent="0.3">
      <c r="A697" s="4"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ht="15.6" x14ac:dyDescent="0.3">
      <c r="A698" s="4"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ht="15.6" x14ac:dyDescent="0.3">
      <c r="A699" s="4"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ht="15.6" x14ac:dyDescent="0.3">
      <c r="A700" s="4"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ht="15.6" x14ac:dyDescent="0.3">
      <c r="A701" s="4"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ht="15.6" x14ac:dyDescent="0.3">
      <c r="A702" s="4"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ht="15.6" x14ac:dyDescent="0.3">
      <c r="A703" s="4"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ht="15.6" x14ac:dyDescent="0.3">
      <c r="A704" s="4"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ht="15.6" x14ac:dyDescent="0.3">
      <c r="A705" s="4"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ht="15.6" x14ac:dyDescent="0.3">
      <c r="A706" s="4"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ht="15.6" x14ac:dyDescent="0.3">
      <c r="A707" s="4"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ht="15.6" x14ac:dyDescent="0.3">
      <c r="A708" s="4"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ht="15.6" x14ac:dyDescent="0.3">
      <c r="A709" s="4"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ht="15.6" x14ac:dyDescent="0.3">
      <c r="A710" s="4"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ht="15.6" x14ac:dyDescent="0.3">
      <c r="A711" s="4"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ht="15.6" x14ac:dyDescent="0.3">
      <c r="A712" s="4"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ht="15.6" x14ac:dyDescent="0.3">
      <c r="A713" s="4"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ht="15.6" x14ac:dyDescent="0.3">
      <c r="A714" s="4"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ht="15.6" x14ac:dyDescent="0.3">
      <c r="A715" s="4"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ht="15.6" x14ac:dyDescent="0.3">
      <c r="A716" s="4"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ht="15.6" x14ac:dyDescent="0.3">
      <c r="A717" s="4"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ht="15.6" x14ac:dyDescent="0.3">
      <c r="A718" s="4"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ht="15.6" x14ac:dyDescent="0.3">
      <c r="A719" s="4"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ht="15.6" x14ac:dyDescent="0.3">
      <c r="A720" s="4"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ht="15.6" x14ac:dyDescent="0.3">
      <c r="A721" s="4"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ht="15.6" x14ac:dyDescent="0.3">
      <c r="A722" s="4"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ht="15.6" x14ac:dyDescent="0.3">
      <c r="A723" s="4"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ht="15.6" x14ac:dyDescent="0.3">
      <c r="A724" s="4"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ht="15.6" x14ac:dyDescent="0.3">
      <c r="A725" s="4"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ht="15.6" x14ac:dyDescent="0.3">
      <c r="A726" s="4"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ht="15.6" x14ac:dyDescent="0.3">
      <c r="A727" s="4"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ht="15.6" x14ac:dyDescent="0.3">
      <c r="A728" s="4"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ht="15.6" x14ac:dyDescent="0.3">
      <c r="A729" s="4"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ht="15.6" x14ac:dyDescent="0.3">
      <c r="A730" s="4"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ht="15.6" x14ac:dyDescent="0.3">
      <c r="A731" s="4"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ht="15.6" x14ac:dyDescent="0.3">
      <c r="A732" s="4"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ht="15.6" x14ac:dyDescent="0.3">
      <c r="A733" s="4"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ht="15.6" x14ac:dyDescent="0.3">
      <c r="A734" s="4"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ht="15.6" x14ac:dyDescent="0.3">
      <c r="A735" s="4"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ht="15.6" x14ac:dyDescent="0.3">
      <c r="A736" s="4"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ht="15.6" x14ac:dyDescent="0.3">
      <c r="A737" s="4"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ht="15.6" x14ac:dyDescent="0.3">
      <c r="A738" s="4"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ht="15.6" x14ac:dyDescent="0.3">
      <c r="A739" s="4"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ht="15.6" x14ac:dyDescent="0.3">
      <c r="A740" s="4"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ht="15.6" x14ac:dyDescent="0.3">
      <c r="A741" s="4"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ht="15.6" x14ac:dyDescent="0.3">
      <c r="A742" s="4"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ht="15.6" x14ac:dyDescent="0.3">
      <c r="A743" s="4"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ht="15.6" x14ac:dyDescent="0.3">
      <c r="A744" s="4"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ht="15.6" x14ac:dyDescent="0.3">
      <c r="A745" s="4"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ht="15.6" x14ac:dyDescent="0.3">
      <c r="A746" s="4"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ht="15.6" x14ac:dyDescent="0.3">
      <c r="A747" s="4"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ht="15.6" x14ac:dyDescent="0.3">
      <c r="A748" s="4"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ht="15.6" x14ac:dyDescent="0.3">
      <c r="A749" s="4"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ht="15.6" x14ac:dyDescent="0.3">
      <c r="A750" s="4"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ht="15.6" x14ac:dyDescent="0.3">
      <c r="A751" s="4"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ht="15.6" x14ac:dyDescent="0.3">
      <c r="A752" s="4"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ht="15.6" x14ac:dyDescent="0.3">
      <c r="A753" s="4"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ht="15.6" x14ac:dyDescent="0.3">
      <c r="A754" s="4"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ht="15.6" x14ac:dyDescent="0.3">
      <c r="A755" s="4"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ht="15.6" x14ac:dyDescent="0.3">
      <c r="A756" s="4"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ht="15.6" x14ac:dyDescent="0.3">
      <c r="A757" s="4"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ht="15.6" x14ac:dyDescent="0.3">
      <c r="A758" s="4"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ht="15.6" x14ac:dyDescent="0.3">
      <c r="A759" s="4"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ht="15.6" x14ac:dyDescent="0.3">
      <c r="A760" s="4"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ht="15.6" x14ac:dyDescent="0.3">
      <c r="A761" s="4"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ht="15.6" x14ac:dyDescent="0.3">
      <c r="A762" s="4"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ht="15.6" x14ac:dyDescent="0.3">
      <c r="A763" s="4"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ht="15.6" x14ac:dyDescent="0.3">
      <c r="A764" s="4"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ht="15.6" x14ac:dyDescent="0.3">
      <c r="A765" s="4"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ht="15.6" x14ac:dyDescent="0.3">
      <c r="A766" s="4"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ht="15.6" x14ac:dyDescent="0.3">
      <c r="A767" s="4"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ht="15.6" x14ac:dyDescent="0.3">
      <c r="A768" s="4"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ht="15.6" x14ac:dyDescent="0.3">
      <c r="A769" s="4"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ht="15.6" x14ac:dyDescent="0.3">
      <c r="A770" s="4"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ht="15.6" x14ac:dyDescent="0.3">
      <c r="A771" s="4"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ht="15.6" x14ac:dyDescent="0.3">
      <c r="A772" s="4"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ht="15.6" x14ac:dyDescent="0.3">
      <c r="A773" s="4"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ht="15.6" x14ac:dyDescent="0.3">
      <c r="A774" s="4"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ht="15.6" x14ac:dyDescent="0.3">
      <c r="A775" s="4"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ht="15.6" x14ac:dyDescent="0.3">
      <c r="A776" s="4"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ht="15.6" x14ac:dyDescent="0.3">
      <c r="A777" s="4"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ht="15.6" x14ac:dyDescent="0.3">
      <c r="A778" s="4"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ht="15.6" x14ac:dyDescent="0.3">
      <c r="A779" s="4"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ht="15.6" x14ac:dyDescent="0.3">
      <c r="A780" s="4"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ht="15.6" x14ac:dyDescent="0.3">
      <c r="A781" s="4"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ht="15.6" x14ac:dyDescent="0.3">
      <c r="A782" s="4"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ht="15.6" x14ac:dyDescent="0.3">
      <c r="A783" s="4"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ht="15.6" x14ac:dyDescent="0.3">
      <c r="A784" s="4"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ht="15.6" x14ac:dyDescent="0.3">
      <c r="A785" s="4"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ht="15.6" x14ac:dyDescent="0.3">
      <c r="A786" s="4"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ht="15.6" x14ac:dyDescent="0.3">
      <c r="A787" s="4"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ht="15.6" x14ac:dyDescent="0.3">
      <c r="A788" s="4"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ht="15.6" x14ac:dyDescent="0.3">
      <c r="A789" s="4"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ht="15.6" x14ac:dyDescent="0.3">
      <c r="A790" s="4"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ht="15.6" x14ac:dyDescent="0.3">
      <c r="A791" s="4"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ht="15.6" x14ac:dyDescent="0.3">
      <c r="A792" s="4"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ht="15.6" x14ac:dyDescent="0.3">
      <c r="A793" s="4"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ht="15.6" x14ac:dyDescent="0.3">
      <c r="A794" s="4"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ht="15.6" x14ac:dyDescent="0.3">
      <c r="A795" s="4"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ht="15.6" x14ac:dyDescent="0.3">
      <c r="A796" s="4"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ht="15.6" x14ac:dyDescent="0.3">
      <c r="A797" s="4"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ht="15.6" x14ac:dyDescent="0.3">
      <c r="A798" s="4"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ht="15.6" x14ac:dyDescent="0.3">
      <c r="A799" s="4"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ht="15.6" x14ac:dyDescent="0.3">
      <c r="A800" s="4"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ht="15.6" x14ac:dyDescent="0.3">
      <c r="A801" s="4"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ht="15.6" x14ac:dyDescent="0.3">
      <c r="A802" s="4"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ht="15.6" x14ac:dyDescent="0.3">
      <c r="A803" s="4"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ht="15.6" x14ac:dyDescent="0.3">
      <c r="A804" s="4"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ht="15.6" x14ac:dyDescent="0.3">
      <c r="A805" s="4"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ht="15.6" x14ac:dyDescent="0.3">
      <c r="A806" s="4"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ht="15.6" x14ac:dyDescent="0.3">
      <c r="A807" s="4"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ht="15.6" x14ac:dyDescent="0.3">
      <c r="A808" s="4"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ht="15.6" x14ac:dyDescent="0.3">
      <c r="A809" s="4"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ht="15.6" x14ac:dyDescent="0.3">
      <c r="A810" s="4"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ht="15.6" x14ac:dyDescent="0.3">
      <c r="A811" s="4"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ht="15.6" x14ac:dyDescent="0.3">
      <c r="A812" s="4"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ht="15.6" x14ac:dyDescent="0.3">
      <c r="A813" s="4"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ht="15.6" x14ac:dyDescent="0.3">
      <c r="A814" s="4"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ht="15.6" x14ac:dyDescent="0.3">
      <c r="A815" s="4"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ht="15.6" x14ac:dyDescent="0.3">
      <c r="A816" s="4"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ht="15.6" x14ac:dyDescent="0.3">
      <c r="A817" s="4"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ht="15.6" x14ac:dyDescent="0.3">
      <c r="A818" s="4"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ht="15.6" x14ac:dyDescent="0.3">
      <c r="A819" s="4"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ht="15.6" x14ac:dyDescent="0.3">
      <c r="A820" s="4"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ht="15.6" x14ac:dyDescent="0.3">
      <c r="A821" s="4"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ht="15.6" x14ac:dyDescent="0.3">
      <c r="A822" s="4"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ht="15.6" x14ac:dyDescent="0.3">
      <c r="A823" s="4"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ht="15.6" x14ac:dyDescent="0.3">
      <c r="A824" s="4"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ht="15.6" x14ac:dyDescent="0.3">
      <c r="A825" s="4"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ht="15.6" x14ac:dyDescent="0.3">
      <c r="A826" s="4"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ht="15.6" x14ac:dyDescent="0.3">
      <c r="A827" s="4"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ht="15.6" x14ac:dyDescent="0.3">
      <c r="A828" s="4"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ht="15.6" x14ac:dyDescent="0.3">
      <c r="A829" s="4"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ht="15.6" x14ac:dyDescent="0.3">
      <c r="A830" s="4"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ht="15.6" x14ac:dyDescent="0.3">
      <c r="A831" s="4"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ht="15.6" x14ac:dyDescent="0.3">
      <c r="A832" s="4"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ht="15.6" x14ac:dyDescent="0.3">
      <c r="A833" s="4"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ht="15.6" x14ac:dyDescent="0.3">
      <c r="A834" s="4"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ht="15.6" x14ac:dyDescent="0.3">
      <c r="A835" s="4"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ht="15.6" x14ac:dyDescent="0.3">
      <c r="A836" s="4"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ht="15.6" x14ac:dyDescent="0.3">
      <c r="A837" s="4"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ht="15.6" x14ac:dyDescent="0.3">
      <c r="A838" s="4"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ht="15.6" x14ac:dyDescent="0.3">
      <c r="A839" s="4"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ht="15.6" x14ac:dyDescent="0.3">
      <c r="A840" s="4"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ht="15.6" x14ac:dyDescent="0.3">
      <c r="A841" s="4"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ht="15.6" x14ac:dyDescent="0.3">
      <c r="A842" s="4"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ht="15.6" x14ac:dyDescent="0.3">
      <c r="A843" s="4"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ht="15.6" x14ac:dyDescent="0.3">
      <c r="A844" s="4"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ht="15.6" x14ac:dyDescent="0.3">
      <c r="A845" s="4"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ht="15.6" x14ac:dyDescent="0.3">
      <c r="A846" s="4"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ht="15.6" x14ac:dyDescent="0.3">
      <c r="A847" s="4"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ht="15.6" x14ac:dyDescent="0.3">
      <c r="A848" s="4"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ht="15.6" x14ac:dyDescent="0.3">
      <c r="A849" s="4"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ht="15.6" x14ac:dyDescent="0.3">
      <c r="A850" s="4"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ht="15.6" x14ac:dyDescent="0.3">
      <c r="A851" s="4"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ht="15.6" x14ac:dyDescent="0.3">
      <c r="A852" s="4"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ht="15.6" x14ac:dyDescent="0.3">
      <c r="A853" s="4"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ht="15.6" x14ac:dyDescent="0.3">
      <c r="A854" s="4"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ht="15.6" x14ac:dyDescent="0.3">
      <c r="A855" s="4"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ht="15.6" x14ac:dyDescent="0.3">
      <c r="A856" s="4"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ht="15.6" x14ac:dyDescent="0.3">
      <c r="A857" s="4"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ht="15.6" x14ac:dyDescent="0.3">
      <c r="A858" s="4"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ht="15.6" x14ac:dyDescent="0.3">
      <c r="A859" s="4"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ht="15.6" x14ac:dyDescent="0.3">
      <c r="A860" s="4"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ht="15.6" x14ac:dyDescent="0.3">
      <c r="A861" s="4"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ht="15.6" x14ac:dyDescent="0.3">
      <c r="A862" s="4"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ht="15.6" x14ac:dyDescent="0.3">
      <c r="A863" s="4"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ht="15.6" x14ac:dyDescent="0.3">
      <c r="A864" s="4"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ht="15.6" x14ac:dyDescent="0.3">
      <c r="A865" s="4"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ht="15.6" x14ac:dyDescent="0.3">
      <c r="A866" s="4"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ht="15.6" x14ac:dyDescent="0.3">
      <c r="A867" s="4"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ht="15.6" x14ac:dyDescent="0.3">
      <c r="A868" s="4"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ht="15.6" x14ac:dyDescent="0.3">
      <c r="A869" s="4"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ht="15.6" x14ac:dyDescent="0.3">
      <c r="A870" s="4"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ht="15.6" x14ac:dyDescent="0.3">
      <c r="A871" s="4"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ht="15.6" x14ac:dyDescent="0.3">
      <c r="A872" s="4"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ht="15.6" x14ac:dyDescent="0.3">
      <c r="A873" s="4"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ht="15.6" x14ac:dyDescent="0.3">
      <c r="A874" s="4"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ht="15.6" x14ac:dyDescent="0.3">
      <c r="A875" s="4"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ht="15.6" x14ac:dyDescent="0.3">
      <c r="A876" s="4"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ht="15.6" x14ac:dyDescent="0.3">
      <c r="A877" s="4"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ht="15.6" x14ac:dyDescent="0.3">
      <c r="A878" s="4"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ht="15.6" x14ac:dyDescent="0.3">
      <c r="A879" s="4"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ht="15.6" x14ac:dyDescent="0.3">
      <c r="A880" s="4"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ht="15.6" x14ac:dyDescent="0.3">
      <c r="A881" s="4"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ht="15.6" x14ac:dyDescent="0.3">
      <c r="A882" s="4"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ht="15.6" x14ac:dyDescent="0.3">
      <c r="A883" s="4"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ht="15.6" x14ac:dyDescent="0.3">
      <c r="A884" s="4"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ht="15.6" x14ac:dyDescent="0.3">
      <c r="A885" s="4"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ht="15.6" x14ac:dyDescent="0.3">
      <c r="A886" s="4"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ht="15.6" x14ac:dyDescent="0.3">
      <c r="A887" s="4"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ht="15.6" x14ac:dyDescent="0.3">
      <c r="A888" s="4"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ht="15.6" x14ac:dyDescent="0.3">
      <c r="A889" s="4"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ht="15.6" x14ac:dyDescent="0.3">
      <c r="A890" s="4"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ht="15.6" x14ac:dyDescent="0.3">
      <c r="A891" s="4"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ht="15.6" x14ac:dyDescent="0.3">
      <c r="A892" s="4"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ht="15.6" x14ac:dyDescent="0.3">
      <c r="A893" s="4"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ht="15.6" x14ac:dyDescent="0.3">
      <c r="A894" s="4"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ht="15.6" x14ac:dyDescent="0.3">
      <c r="A895" s="4"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ht="15.6" x14ac:dyDescent="0.3">
      <c r="A896" s="4"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ht="15.6" x14ac:dyDescent="0.3">
      <c r="A897" s="4"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ht="15.6" x14ac:dyDescent="0.3">
      <c r="A898" s="4"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ht="15.6" x14ac:dyDescent="0.3">
      <c r="A899" s="4"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ht="15.6" x14ac:dyDescent="0.3">
      <c r="A900" s="4"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ht="15.6" x14ac:dyDescent="0.3">
      <c r="A901" s="4"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ht="15.6" x14ac:dyDescent="0.3">
      <c r="A902" s="4"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ht="15.6" x14ac:dyDescent="0.3">
      <c r="A903" s="4"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ht="15.6" x14ac:dyDescent="0.3">
      <c r="A904" s="4"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ht="15.6" x14ac:dyDescent="0.3">
      <c r="A905" s="4"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ht="15.6" x14ac:dyDescent="0.3">
      <c r="A906" s="4"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ht="15.6" x14ac:dyDescent="0.3">
      <c r="A907" s="4"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ht="15.6" x14ac:dyDescent="0.3">
      <c r="A908" s="4"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ht="15.6" x14ac:dyDescent="0.3">
      <c r="A909" s="4"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ht="15.6" x14ac:dyDescent="0.3">
      <c r="A910" s="4"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ht="15.6" x14ac:dyDescent="0.3">
      <c r="A911" s="4"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ht="15.6" x14ac:dyDescent="0.3">
      <c r="A912" s="4"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ht="15.6" x14ac:dyDescent="0.3">
      <c r="A913" s="4"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ht="15.6" x14ac:dyDescent="0.3">
      <c r="A914" s="4"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ht="15.6" x14ac:dyDescent="0.3">
      <c r="A915" s="4"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ht="15.6" x14ac:dyDescent="0.3">
      <c r="A916" s="4"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ht="15.6" x14ac:dyDescent="0.3">
      <c r="A917" s="4"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ht="15.6" x14ac:dyDescent="0.3">
      <c r="A918" s="4"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ht="15.6" x14ac:dyDescent="0.3">
      <c r="A919" s="4"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ht="15.6" x14ac:dyDescent="0.3">
      <c r="A920" s="4"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ht="15.6" x14ac:dyDescent="0.3">
      <c r="A921" s="4"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ht="15.6" x14ac:dyDescent="0.3">
      <c r="A922" s="4"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ht="15.6" x14ac:dyDescent="0.3">
      <c r="A923" s="4"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ht="15.6" x14ac:dyDescent="0.3">
      <c r="A924" s="4"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ht="15.6" x14ac:dyDescent="0.3">
      <c r="A925" s="4"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ht="15.6" x14ac:dyDescent="0.3">
      <c r="A926" s="4"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ht="15.6" x14ac:dyDescent="0.3">
      <c r="A927" s="4"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ht="15.6" x14ac:dyDescent="0.3">
      <c r="A928" s="4"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ht="15.6" x14ac:dyDescent="0.3">
      <c r="A929" s="4"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ht="15.6" x14ac:dyDescent="0.3">
      <c r="A930" s="4"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ht="15.6" x14ac:dyDescent="0.3">
      <c r="A931" s="4"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ht="15.6" x14ac:dyDescent="0.3">
      <c r="A932" s="4"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ht="15.6" x14ac:dyDescent="0.3">
      <c r="A933" s="4"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ht="15.6" x14ac:dyDescent="0.3">
      <c r="A934" s="4"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ht="15.6" x14ac:dyDescent="0.3">
      <c r="A935" s="4"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ht="15.6" x14ac:dyDescent="0.3">
      <c r="A936" s="4"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ht="15.6" x14ac:dyDescent="0.3">
      <c r="A937" s="4"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ht="15.6" x14ac:dyDescent="0.3">
      <c r="A938" s="4"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ht="15.6" x14ac:dyDescent="0.3">
      <c r="A939" s="4"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ht="15.6" x14ac:dyDescent="0.3">
      <c r="A940" s="4"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ht="15.6" x14ac:dyDescent="0.3">
      <c r="A941" s="4"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ht="15.6" x14ac:dyDescent="0.3">
      <c r="A942" s="4"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ht="15.6" x14ac:dyDescent="0.3">
      <c r="A943" s="4"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ht="15.6" x14ac:dyDescent="0.3">
      <c r="A944" s="4"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ht="15.6" x14ac:dyDescent="0.3">
      <c r="A945" s="4"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ht="15.6" x14ac:dyDescent="0.3">
      <c r="A946" s="4"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ht="15.6" x14ac:dyDescent="0.3">
      <c r="A947" s="4"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ht="15.6" x14ac:dyDescent="0.3">
      <c r="A948" s="4"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ht="15.6" x14ac:dyDescent="0.3">
      <c r="A949" s="4"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ht="15.6" x14ac:dyDescent="0.3">
      <c r="A950" s="4"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ht="15.6" x14ac:dyDescent="0.3">
      <c r="A951" s="4"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ht="15.6" x14ac:dyDescent="0.3">
      <c r="A952" s="4"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ht="15.6" x14ac:dyDescent="0.3">
      <c r="A953" s="4"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ht="15.6" x14ac:dyDescent="0.3">
      <c r="A954" s="4"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ht="15.6" x14ac:dyDescent="0.3">
      <c r="A955" s="4"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ht="15.6" x14ac:dyDescent="0.3">
      <c r="A956" s="4"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ht="15.6" x14ac:dyDescent="0.3">
      <c r="A957" s="4"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ht="15.6" x14ac:dyDescent="0.3">
      <c r="A958" s="4"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ht="15.6" x14ac:dyDescent="0.3">
      <c r="A959" s="4"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ht="15.6" x14ac:dyDescent="0.3">
      <c r="A960" s="4"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ht="15.6" x14ac:dyDescent="0.3">
      <c r="A961" s="4"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ht="15.6" x14ac:dyDescent="0.3">
      <c r="A962" s="4"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ht="15.6" x14ac:dyDescent="0.3">
      <c r="A963" s="4"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ht="15.6" x14ac:dyDescent="0.3">
      <c r="A964" s="4"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ht="15.6" x14ac:dyDescent="0.3">
      <c r="A965" s="4"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ht="15.6" x14ac:dyDescent="0.3">
      <c r="A966" s="4"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ht="15.6" x14ac:dyDescent="0.3">
      <c r="A967" s="4"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ht="15.6" x14ac:dyDescent="0.3">
      <c r="A968" s="4"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ht="15.6" x14ac:dyDescent="0.3">
      <c r="A969" s="4"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ht="15.6" x14ac:dyDescent="0.3">
      <c r="A970" s="4"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ht="15.6" x14ac:dyDescent="0.3">
      <c r="A971" s="4"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ht="15.6" x14ac:dyDescent="0.3">
      <c r="A972" s="4"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ht="15.6" x14ac:dyDescent="0.3">
      <c r="A973" s="4"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ht="15.6" x14ac:dyDescent="0.3">
      <c r="A974" s="4"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ht="15.6" x14ac:dyDescent="0.3">
      <c r="A975" s="4"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ht="15.6" x14ac:dyDescent="0.3">
      <c r="A976" s="4"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ht="15.6" x14ac:dyDescent="0.3">
      <c r="A977" s="4"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ht="15.6" x14ac:dyDescent="0.3">
      <c r="A978" s="4"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ht="15.6" x14ac:dyDescent="0.3">
      <c r="A979" s="4"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ht="15.6" x14ac:dyDescent="0.3">
      <c r="A980" s="4"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ht="15.6" x14ac:dyDescent="0.3">
      <c r="A981" s="4"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ht="15.6" x14ac:dyDescent="0.3">
      <c r="A982" s="4"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ht="15.6" x14ac:dyDescent="0.3">
      <c r="A983" s="4"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ht="15.6" x14ac:dyDescent="0.3">
      <c r="A984" s="4"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ht="15.6" x14ac:dyDescent="0.3">
      <c r="A985" s="4"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ht="15.6" x14ac:dyDescent="0.3">
      <c r="A986" s="4"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ht="15.6" x14ac:dyDescent="0.3">
      <c r="A987" s="4"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ht="15.6" x14ac:dyDescent="0.3">
      <c r="A988" s="4"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ht="15.6" x14ac:dyDescent="0.3">
      <c r="A989" s="4"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ht="15.6" x14ac:dyDescent="0.3">
      <c r="A990" s="4"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ht="15.6" x14ac:dyDescent="0.3">
      <c r="A991" s="4"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ht="15.6" x14ac:dyDescent="0.3">
      <c r="A992" s="4"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ht="15.6" x14ac:dyDescent="0.3">
      <c r="A993" s="4"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ht="15.6" x14ac:dyDescent="0.3">
      <c r="A994" s="4"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ht="15.6" x14ac:dyDescent="0.3">
      <c r="A995" s="4"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ht="15.6" x14ac:dyDescent="0.3">
      <c r="A996" s="4"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ht="15.6" x14ac:dyDescent="0.3">
      <c r="A997" s="4"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ht="15.6" x14ac:dyDescent="0.3">
      <c r="A998" s="4"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ht="15.6" x14ac:dyDescent="0.3">
      <c r="A999" s="4"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ht="15.6" x14ac:dyDescent="0.3">
      <c r="A1000" s="4"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ht="15.6" x14ac:dyDescent="0.3">
      <c r="A1001" s="4"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ht="15.6" x14ac:dyDescent="0.3">
      <c r="A1002" s="4"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ht="15.6" x14ac:dyDescent="0.3">
      <c r="A1003" s="4"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ht="15.6" x14ac:dyDescent="0.3">
      <c r="A1004" s="4"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ht="15.6" x14ac:dyDescent="0.3">
      <c r="A1005" s="4"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ht="15.6" x14ac:dyDescent="0.3">
      <c r="A1006" s="4"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ht="15.6" x14ac:dyDescent="0.3">
      <c r="A1007" s="4"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ht="15.6" x14ac:dyDescent="0.3">
      <c r="A1008" s="4"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ht="15.6" x14ac:dyDescent="0.3">
      <c r="A1009" s="4"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ht="15.6" x14ac:dyDescent="0.3">
      <c r="A1010" s="4"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ht="15.6" x14ac:dyDescent="0.3">
      <c r="A1011" s="4"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ht="15.6" x14ac:dyDescent="0.3">
      <c r="A1012" s="4"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ht="15.6" x14ac:dyDescent="0.3">
      <c r="A1013" s="4"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ht="15.6" x14ac:dyDescent="0.3">
      <c r="A1014" s="4"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ht="15.6" x14ac:dyDescent="0.3">
      <c r="A1015" s="4"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ht="15.6" x14ac:dyDescent="0.3">
      <c r="A1016" s="4"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ht="15.6" x14ac:dyDescent="0.3">
      <c r="A1017" s="4"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ht="15.6" x14ac:dyDescent="0.3">
      <c r="A1018" s="4"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ht="15.6" x14ac:dyDescent="0.3">
      <c r="A1019" s="4"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ht="15.6" x14ac:dyDescent="0.3">
      <c r="A1020" s="4"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ht="15.6" x14ac:dyDescent="0.3">
      <c r="A1021" s="4"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ht="15.6" x14ac:dyDescent="0.3">
      <c r="A1022" s="4"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ht="15.6" x14ac:dyDescent="0.3">
      <c r="A1023" s="4"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ht="15.6" x14ac:dyDescent="0.3">
      <c r="A1024" s="4"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ht="15.6" x14ac:dyDescent="0.3">
      <c r="A1025" s="4"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ht="15.6" x14ac:dyDescent="0.3">
      <c r="A1026" s="4"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ht="15.6" x14ac:dyDescent="0.3">
      <c r="A1027" s="4"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ht="15.6" x14ac:dyDescent="0.3">
      <c r="A1028" s="4"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ht="15.6" x14ac:dyDescent="0.3">
      <c r="A1029" s="4"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ht="15.6" x14ac:dyDescent="0.3">
      <c r="A1030" s="4"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ht="15.6" x14ac:dyDescent="0.3">
      <c r="A1031" s="4"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ht="15.6" x14ac:dyDescent="0.3">
      <c r="A1032" s="4"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ht="15.6" x14ac:dyDescent="0.3">
      <c r="A1033" s="4"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ht="15.6" x14ac:dyDescent="0.3">
      <c r="A1034" s="4"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ht="15.6" x14ac:dyDescent="0.3">
      <c r="A1035" s="4"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ht="15.6" x14ac:dyDescent="0.3">
      <c r="A1036" s="4"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ht="15.6" x14ac:dyDescent="0.3">
      <c r="A1037" s="4"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ht="15.6" x14ac:dyDescent="0.3">
      <c r="A1038" s="4"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ht="15.6" x14ac:dyDescent="0.3">
      <c r="A1039" s="4"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ht="15.6" x14ac:dyDescent="0.3">
      <c r="A1040" s="4"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ht="15.6" x14ac:dyDescent="0.3">
      <c r="A1041" s="4"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ht="15.6" x14ac:dyDescent="0.3">
      <c r="A1042" s="4"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ht="15.6" x14ac:dyDescent="0.3">
      <c r="A1043" s="4"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ht="15.6" x14ac:dyDescent="0.3">
      <c r="A1044" s="4"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ht="15.6" x14ac:dyDescent="0.3">
      <c r="A1045" s="4"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ht="15.6" x14ac:dyDescent="0.3">
      <c r="A1046" s="4"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ht="15.6" x14ac:dyDescent="0.3">
      <c r="A1047" s="4"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ht="15.6" x14ac:dyDescent="0.3">
      <c r="A1048" s="4"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ht="15.6" x14ac:dyDescent="0.3">
      <c r="A1049" s="4"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ht="15.6" x14ac:dyDescent="0.3">
      <c r="A1050" s="4"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ht="15.6" x14ac:dyDescent="0.3">
      <c r="A1051" s="4"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ht="15.6" x14ac:dyDescent="0.3">
      <c r="A1052" s="4"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ht="15.6" x14ac:dyDescent="0.3">
      <c r="A1053" s="4"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ht="15.6" x14ac:dyDescent="0.3">
      <c r="A1054" s="4"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ht="15.6" x14ac:dyDescent="0.3">
      <c r="A1055" s="4"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ht="15.6" x14ac:dyDescent="0.3">
      <c r="A1056" s="4"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ht="15.6" x14ac:dyDescent="0.3">
      <c r="A1057" s="4"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ht="15.6" x14ac:dyDescent="0.3">
      <c r="A1058" s="4"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ht="15.6" x14ac:dyDescent="0.3">
      <c r="A1059" s="4"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ht="15.6" x14ac:dyDescent="0.3">
      <c r="A1060" s="4"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ht="15.6" x14ac:dyDescent="0.3">
      <c r="A1061" s="4"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ht="15.6" x14ac:dyDescent="0.3">
      <c r="A1062" s="4"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ht="15.6" x14ac:dyDescent="0.3">
      <c r="A1063" s="4"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ht="15.6" x14ac:dyDescent="0.3">
      <c r="A1064" s="4"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ht="15.6" x14ac:dyDescent="0.3">
      <c r="A1065" s="4"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ht="15.6" x14ac:dyDescent="0.3">
      <c r="A1066" s="4"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ht="15.6" x14ac:dyDescent="0.3">
      <c r="A1067" s="4"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ht="15.6" x14ac:dyDescent="0.3">
      <c r="A1068" s="4"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ht="15.6" x14ac:dyDescent="0.3">
      <c r="A1069" s="4"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ht="15.6" x14ac:dyDescent="0.3">
      <c r="A1070" s="4"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ht="15.6" x14ac:dyDescent="0.3">
      <c r="A1071" s="4"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ht="15.6" x14ac:dyDescent="0.3">
      <c r="A1072" s="4"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ht="15.6" x14ac:dyDescent="0.3">
      <c r="A1073" s="4"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ht="15.6" x14ac:dyDescent="0.3">
      <c r="A1074" s="4"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ht="15.6" x14ac:dyDescent="0.3">
      <c r="A1075" s="4"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ht="15.6" x14ac:dyDescent="0.3">
      <c r="A1076" s="4"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ht="15.6" x14ac:dyDescent="0.3">
      <c r="A1077" s="4"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ht="15.6" x14ac:dyDescent="0.3">
      <c r="A1078" s="4"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ht="15.6" x14ac:dyDescent="0.3">
      <c r="A1079" s="4"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ht="15.6" x14ac:dyDescent="0.3">
      <c r="A1080" s="4"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ht="15.6" x14ac:dyDescent="0.3">
      <c r="A1081" s="4"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ht="15.6" x14ac:dyDescent="0.3">
      <c r="A1082" s="4"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ht="15.6" x14ac:dyDescent="0.3">
      <c r="A1083" s="4"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ht="15.6" x14ac:dyDescent="0.3">
      <c r="A1084" s="4"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ht="15.6" x14ac:dyDescent="0.3">
      <c r="A1085" s="4"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ht="15.6" x14ac:dyDescent="0.3">
      <c r="A1086" s="4"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ht="15.6" x14ac:dyDescent="0.3">
      <c r="A1087" s="4"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ht="15.6" x14ac:dyDescent="0.3">
      <c r="A1088" s="4"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ht="15.6" x14ac:dyDescent="0.3">
      <c r="A1089" s="4"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ht="15.6" x14ac:dyDescent="0.3">
      <c r="A1090" s="4"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ht="15.6" x14ac:dyDescent="0.3">
      <c r="A1091" s="4"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ht="15.6" x14ac:dyDescent="0.3">
      <c r="A1092" s="4"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ht="15.6" x14ac:dyDescent="0.3">
      <c r="A1093" s="4"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ht="15.6" x14ac:dyDescent="0.3">
      <c r="A1094" s="4"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ht="15.6" x14ac:dyDescent="0.3">
      <c r="A1095" s="4"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ht="15.6" x14ac:dyDescent="0.3">
      <c r="A1096" s="4"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ht="15.6" x14ac:dyDescent="0.3">
      <c r="A1097" s="4"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ht="15.6" x14ac:dyDescent="0.3">
      <c r="A1098" s="4"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ht="15.6" x14ac:dyDescent="0.3">
      <c r="A1099" s="4"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ht="15.6" x14ac:dyDescent="0.3">
      <c r="A1100" s="4"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ht="15.6" x14ac:dyDescent="0.3">
      <c r="A1101" s="4"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ht="15.6" x14ac:dyDescent="0.3">
      <c r="A1102" s="4"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ht="15.6" x14ac:dyDescent="0.3">
      <c r="A1103" s="4"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ht="15.6" x14ac:dyDescent="0.3">
      <c r="A1104" s="4"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ht="15.6" x14ac:dyDescent="0.3">
      <c r="A1105" s="4"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ht="15.6" x14ac:dyDescent="0.3">
      <c r="A1106" s="4"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ht="15.6" x14ac:dyDescent="0.3">
      <c r="A1107" s="4"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ht="15.6" x14ac:dyDescent="0.3">
      <c r="A1108" s="4"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ht="15.6" x14ac:dyDescent="0.3">
      <c r="A1109" s="4"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ht="15.6" x14ac:dyDescent="0.3">
      <c r="A1110" s="4"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ht="15.6" x14ac:dyDescent="0.3">
      <c r="A1111" s="4"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ht="15.6" x14ac:dyDescent="0.3">
      <c r="A1112" s="4"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ht="15.6" x14ac:dyDescent="0.3">
      <c r="A1113" s="4"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ht="15.6" x14ac:dyDescent="0.3">
      <c r="A1114" s="4"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ht="15.6" x14ac:dyDescent="0.3">
      <c r="A1115" s="4"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ht="15.6" x14ac:dyDescent="0.3">
      <c r="A1116" s="4"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ht="15.6" x14ac:dyDescent="0.3">
      <c r="A1117" s="4"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ht="15.6" x14ac:dyDescent="0.3">
      <c r="A1118" s="4"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ht="15.6" x14ac:dyDescent="0.3">
      <c r="A1119" s="4"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ht="15.6" x14ac:dyDescent="0.3">
      <c r="A1120" s="4"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ht="15.6" x14ac:dyDescent="0.3">
      <c r="A1121" s="4"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ht="15.6" x14ac:dyDescent="0.3">
      <c r="A1122" s="4"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ht="15.6" x14ac:dyDescent="0.3">
      <c r="A1123" s="4"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ht="15.6" x14ac:dyDescent="0.3">
      <c r="A1124" s="4"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ht="15.6" x14ac:dyDescent="0.3">
      <c r="A1125" s="4"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ht="15.6" x14ac:dyDescent="0.3">
      <c r="A1126" s="4"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ht="15.6" x14ac:dyDescent="0.3">
      <c r="A1127" s="4"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ht="15.6" x14ac:dyDescent="0.3">
      <c r="A1128" s="4"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ht="15.6" x14ac:dyDescent="0.3">
      <c r="A1129" s="4"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ht="15.6" x14ac:dyDescent="0.3">
      <c r="A1130" s="4"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ht="15.6" x14ac:dyDescent="0.3">
      <c r="A1131" s="4"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ht="15.6" x14ac:dyDescent="0.3">
      <c r="A1132" s="4"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ht="15.6" x14ac:dyDescent="0.3">
      <c r="A1133" s="4"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ht="15.6" x14ac:dyDescent="0.3">
      <c r="A1134" s="4"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ht="15.6" x14ac:dyDescent="0.3">
      <c r="A1135" s="4"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ht="15.6" x14ac:dyDescent="0.3">
      <c r="A1136" s="4"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ht="15.6" x14ac:dyDescent="0.3">
      <c r="A1137" s="4"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ht="15.6" x14ac:dyDescent="0.3">
      <c r="A1138" s="4"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ht="15.6" x14ac:dyDescent="0.3">
      <c r="A1139" s="4"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ht="15.6" x14ac:dyDescent="0.3">
      <c r="A1140" s="4"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ht="15.6" x14ac:dyDescent="0.3">
      <c r="A1141" s="4"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ht="15.6" x14ac:dyDescent="0.3">
      <c r="A1142" s="4"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ht="15.6" x14ac:dyDescent="0.3">
      <c r="A1143" s="4"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ht="15.6" x14ac:dyDescent="0.3">
      <c r="A1144" s="4"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ht="15.6" x14ac:dyDescent="0.3">
      <c r="A1145" s="4"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ht="15.6" x14ac:dyDescent="0.3">
      <c r="A1146" s="4"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ht="15.6" x14ac:dyDescent="0.3">
      <c r="A1147" s="4"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ht="15.6" x14ac:dyDescent="0.3">
      <c r="A1148" s="4"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ht="15.6" x14ac:dyDescent="0.3">
      <c r="A1149" s="4"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ht="15.6" x14ac:dyDescent="0.3">
      <c r="A1150" s="4"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ht="15.6" x14ac:dyDescent="0.3">
      <c r="A1151" s="4"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ht="15.6" x14ac:dyDescent="0.3">
      <c r="A1152" s="4"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ht="15.6" x14ac:dyDescent="0.3">
      <c r="A1153" s="4"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ht="15.6" x14ac:dyDescent="0.3">
      <c r="A1154" s="4"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ht="15.6" x14ac:dyDescent="0.3">
      <c r="A1155" s="4"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ht="15.6" x14ac:dyDescent="0.3">
      <c r="A1156" s="4"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ht="15.6" x14ac:dyDescent="0.3">
      <c r="A1157" s="4"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ht="15.6" x14ac:dyDescent="0.3">
      <c r="A1158" s="4"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ht="15.6" x14ac:dyDescent="0.3">
      <c r="A1159" s="4"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ht="15.6" x14ac:dyDescent="0.3">
      <c r="A1160" s="4"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ht="15.6" x14ac:dyDescent="0.3">
      <c r="A1161" s="4"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ht="15.6" x14ac:dyDescent="0.3">
      <c r="A1162" s="4"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ht="15.6" x14ac:dyDescent="0.3">
      <c r="A1163" s="4"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ht="15.6" x14ac:dyDescent="0.3">
      <c r="A1164" s="4"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ht="15.6" x14ac:dyDescent="0.3">
      <c r="A1165" s="4"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ht="15.6" x14ac:dyDescent="0.3">
      <c r="A1166" s="4"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ht="15.6" x14ac:dyDescent="0.3">
      <c r="A1167" s="4"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ht="15.6" x14ac:dyDescent="0.3">
      <c r="A1168" s="4"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ht="15.6" x14ac:dyDescent="0.3">
      <c r="A1169" s="4"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ht="15.6" x14ac:dyDescent="0.3">
      <c r="A1170" s="4"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ht="15.6" x14ac:dyDescent="0.3">
      <c r="A1171" s="4"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ht="15.6" x14ac:dyDescent="0.3">
      <c r="A1172" s="4"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ht="15.6" x14ac:dyDescent="0.3">
      <c r="A1173" s="4"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ht="15.6" x14ac:dyDescent="0.3">
      <c r="A1174" s="4"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ht="15.6" x14ac:dyDescent="0.3">
      <c r="A1175" s="4"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ht="15.6" x14ac:dyDescent="0.3">
      <c r="A1176" s="4"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ht="15.6" x14ac:dyDescent="0.3">
      <c r="A1177" s="4"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ht="15.6" x14ac:dyDescent="0.3">
      <c r="A1178" s="4"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ht="15.6" x14ac:dyDescent="0.3">
      <c r="A1179" s="4"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ht="15.6" x14ac:dyDescent="0.3">
      <c r="A1180" s="4"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ht="15.6" x14ac:dyDescent="0.3">
      <c r="A1181" s="4"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ht="15.6" x14ac:dyDescent="0.3">
      <c r="A1182" s="4"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ht="15.6" x14ac:dyDescent="0.3">
      <c r="A1183" s="4"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ht="15.6" x14ac:dyDescent="0.3">
      <c r="A1184" s="4"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ht="15.6" x14ac:dyDescent="0.3">
      <c r="A1185" s="4"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ht="15.6" x14ac:dyDescent="0.3">
      <c r="A1186" s="4"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ht="15.6" x14ac:dyDescent="0.3">
      <c r="A1187" s="4"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ht="15.6" x14ac:dyDescent="0.3">
      <c r="A1188" s="4"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ht="15.6" x14ac:dyDescent="0.3">
      <c r="A1189" s="4"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ht="15.6" x14ac:dyDescent="0.3">
      <c r="A1190" s="4"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ht="15.6" x14ac:dyDescent="0.3">
      <c r="A1191" s="4"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ht="15.6" x14ac:dyDescent="0.3">
      <c r="A1192" s="4"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ht="15.6" x14ac:dyDescent="0.3">
      <c r="A1193" s="4"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ht="15.6" x14ac:dyDescent="0.3">
      <c r="A1194" s="4"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ht="15.6" x14ac:dyDescent="0.3">
      <c r="A1195" s="4"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ht="15.6" x14ac:dyDescent="0.3">
      <c r="A1196" s="4"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ht="15.6" x14ac:dyDescent="0.3">
      <c r="A1197" s="4"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ht="15.6" x14ac:dyDescent="0.3">
      <c r="A1198" s="4"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ht="15.6" x14ac:dyDescent="0.3">
      <c r="A1199" s="4"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ht="15.6" x14ac:dyDescent="0.3">
      <c r="A1200" s="4"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ht="15.6" x14ac:dyDescent="0.3">
      <c r="A1201" s="4"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ht="15.6" x14ac:dyDescent="0.3">
      <c r="A1202" s="4"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ht="15.6" x14ac:dyDescent="0.3">
      <c r="A1203" s="4"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ht="15.6" x14ac:dyDescent="0.3">
      <c r="A1204" s="4"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ht="15.6" x14ac:dyDescent="0.3">
      <c r="A1205" s="4"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ht="15.6" x14ac:dyDescent="0.3">
      <c r="A1206" s="4"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ht="15.6" x14ac:dyDescent="0.3">
      <c r="A1207" s="4"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ht="15.6" x14ac:dyDescent="0.3">
      <c r="A1208" s="4"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ht="15.6" x14ac:dyDescent="0.3">
      <c r="A1209" s="4"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ht="15.6" x14ac:dyDescent="0.3">
      <c r="A1210" s="4"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ht="15.6" x14ac:dyDescent="0.3">
      <c r="A1211" s="4"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ht="15.6" x14ac:dyDescent="0.3">
      <c r="A1212" s="4"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ht="15.6" x14ac:dyDescent="0.3">
      <c r="A1213" s="4"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ht="15.6" x14ac:dyDescent="0.3">
      <c r="A1214" s="4"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ht="15.6" x14ac:dyDescent="0.3">
      <c r="A1215" s="4"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ht="15.6" x14ac:dyDescent="0.3">
      <c r="A1216" s="4"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ht="15.6" x14ac:dyDescent="0.3">
      <c r="A1217" s="4"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ht="15.6" x14ac:dyDescent="0.3">
      <c r="A1218" s="4"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ht="15.6" x14ac:dyDescent="0.3">
      <c r="A1219" s="4"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ht="15.6" x14ac:dyDescent="0.3">
      <c r="A1220" s="4"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ht="15.6" x14ac:dyDescent="0.3">
      <c r="A1221" s="4"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ht="15.6" x14ac:dyDescent="0.3">
      <c r="A1222" s="4"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ht="15.6" x14ac:dyDescent="0.3">
      <c r="A1223" s="4"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ht="15.6" x14ac:dyDescent="0.3">
      <c r="A1224" s="4"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ht="15.6" x14ac:dyDescent="0.3">
      <c r="A1225" s="4"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ht="15.6" x14ac:dyDescent="0.3">
      <c r="A1226" s="4"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ht="15.6" x14ac:dyDescent="0.3">
      <c r="A1227" s="4"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ht="15.6" x14ac:dyDescent="0.3">
      <c r="A1228" s="4"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ht="15.6" x14ac:dyDescent="0.3">
      <c r="A1229" s="4"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ht="15.6" x14ac:dyDescent="0.3">
      <c r="A1230" s="4"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ht="15.6" x14ac:dyDescent="0.3">
      <c r="A1231" s="4"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ht="15.6" x14ac:dyDescent="0.3">
      <c r="A1232" s="4"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ht="15.6" x14ac:dyDescent="0.3">
      <c r="A1233" s="4"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ht="15.6" x14ac:dyDescent="0.3">
      <c r="A1234" s="4"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ht="15.6" x14ac:dyDescent="0.3">
      <c r="A1235" s="4"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ht="15.6" x14ac:dyDescent="0.3">
      <c r="A1236" s="4"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ht="15.6" x14ac:dyDescent="0.3">
      <c r="A1237" s="4"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ht="15.6" x14ac:dyDescent="0.3">
      <c r="A1238" s="4"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ht="15.6" x14ac:dyDescent="0.3">
      <c r="A1239" s="4"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ht="15.6" x14ac:dyDescent="0.3">
      <c r="A1240" s="4"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ht="15.6" x14ac:dyDescent="0.3">
      <c r="A1241" s="4"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ht="15.6" x14ac:dyDescent="0.3">
      <c r="A1242" s="4"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ht="15.6" x14ac:dyDescent="0.3">
      <c r="A1243" s="4"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ht="15.6" x14ac:dyDescent="0.3">
      <c r="A1244" s="4"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ht="15.6" x14ac:dyDescent="0.3">
      <c r="A1245" s="4"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ht="15.6" x14ac:dyDescent="0.3">
      <c r="A1246" s="4"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ht="15.6" x14ac:dyDescent="0.3">
      <c r="A1247" s="4"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ht="15.6" x14ac:dyDescent="0.3">
      <c r="A1248" s="4"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ht="15.6" x14ac:dyDescent="0.3">
      <c r="A1249" s="4"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ht="15.6" x14ac:dyDescent="0.3">
      <c r="A1250" s="4"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ht="15.6" x14ac:dyDescent="0.3">
      <c r="A1251" s="4"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ht="15.6" x14ac:dyDescent="0.3">
      <c r="A1252" s="4"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ht="15.6" x14ac:dyDescent="0.3">
      <c r="A1253" s="4"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ht="15.6" x14ac:dyDescent="0.3">
      <c r="A1254" s="4"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ht="15.6" x14ac:dyDescent="0.3">
      <c r="A1255" s="4"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ht="15.6" x14ac:dyDescent="0.3">
      <c r="A1256" s="4"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ht="15.6" x14ac:dyDescent="0.3">
      <c r="A1257" s="4"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ht="15.6" x14ac:dyDescent="0.3">
      <c r="A1258" s="4"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ht="15.6" x14ac:dyDescent="0.3">
      <c r="A1259" s="4"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ht="15.6" x14ac:dyDescent="0.3">
      <c r="A1260" s="4"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ht="15.6" x14ac:dyDescent="0.3">
      <c r="A1261" s="4"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ht="15.6" x14ac:dyDescent="0.3">
      <c r="A1262" s="4"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ht="15.6" x14ac:dyDescent="0.3">
      <c r="A1263" s="4"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ht="15.6" x14ac:dyDescent="0.3">
      <c r="A1264" s="4"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ht="15.6" x14ac:dyDescent="0.3">
      <c r="A1265" s="4"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ht="15.6" x14ac:dyDescent="0.3">
      <c r="A1266" s="4"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ht="15.6" x14ac:dyDescent="0.3">
      <c r="A1267" s="4"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ht="15.6" x14ac:dyDescent="0.3">
      <c r="A1268" s="4"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ht="15.6" x14ac:dyDescent="0.3">
      <c r="A1269" s="4"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ht="15.6" x14ac:dyDescent="0.3">
      <c r="A1270" s="4"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ht="15.6" x14ac:dyDescent="0.3">
      <c r="A1271" s="4"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ht="15.6" x14ac:dyDescent="0.3">
      <c r="A1272" s="4"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ht="15.6" x14ac:dyDescent="0.3">
      <c r="A1273" s="4"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ht="15.6" x14ac:dyDescent="0.3">
      <c r="A1274" s="4"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ht="15.6" x14ac:dyDescent="0.3">
      <c r="A1275" s="4"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ht="15.6" x14ac:dyDescent="0.3">
      <c r="A1276" s="4"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ht="15.6" x14ac:dyDescent="0.3">
      <c r="A1277" s="4"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ht="15.6" x14ac:dyDescent="0.3">
      <c r="A1278" s="4"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ht="15.6" x14ac:dyDescent="0.3">
      <c r="A1279" s="4"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ht="15.6" x14ac:dyDescent="0.3">
      <c r="A1280" s="4"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ht="15.6" x14ac:dyDescent="0.3">
      <c r="A1281" s="4"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ht="15.6" x14ac:dyDescent="0.3">
      <c r="A1282" s="4"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ht="15.6" x14ac:dyDescent="0.3">
      <c r="A1283" s="4"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ht="15.6" x14ac:dyDescent="0.3">
      <c r="A1284" s="4"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ht="15.6" x14ac:dyDescent="0.3">
      <c r="A1285" s="4"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ht="15.6" x14ac:dyDescent="0.3">
      <c r="A1286" s="4"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ht="15.6" x14ac:dyDescent="0.3">
      <c r="A1287" s="4"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ht="15.6" x14ac:dyDescent="0.3">
      <c r="A1288" s="4"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ht="15.6" x14ac:dyDescent="0.3">
      <c r="A1289" s="4"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ht="15.6" x14ac:dyDescent="0.3">
      <c r="A1290" s="4"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ht="15.6" x14ac:dyDescent="0.3">
      <c r="A1291" s="4"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ht="15.6" x14ac:dyDescent="0.3">
      <c r="A1292" s="4"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ht="15.6" x14ac:dyDescent="0.3">
      <c r="A1293" s="4"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ht="15.6" x14ac:dyDescent="0.3">
      <c r="A1294" s="4"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ht="15.6" x14ac:dyDescent="0.3">
      <c r="A1295" s="4"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ht="15.6" x14ac:dyDescent="0.3">
      <c r="A1296" s="4"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ht="15.6" x14ac:dyDescent="0.3">
      <c r="A1297" s="4"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ht="15.6" x14ac:dyDescent="0.3">
      <c r="A1298" s="4"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ht="15.6" x14ac:dyDescent="0.3">
      <c r="A1299" s="4"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ht="15.6" x14ac:dyDescent="0.3">
      <c r="A1300" s="4"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ht="15.6" x14ac:dyDescent="0.3">
      <c r="A1301" s="4"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ht="15.6" x14ac:dyDescent="0.3">
      <c r="A1302" s="4"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ht="15.6" x14ac:dyDescent="0.3">
      <c r="A1303" s="4"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ht="15.6" x14ac:dyDescent="0.3">
      <c r="A1304" s="4"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ht="15.6" x14ac:dyDescent="0.3">
      <c r="A1305" s="4"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ht="15.6" x14ac:dyDescent="0.3">
      <c r="A1306" s="4"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ht="15.6" x14ac:dyDescent="0.3">
      <c r="A1307" s="4"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ht="15.6" x14ac:dyDescent="0.3">
      <c r="A1308" s="4"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ht="15.6" x14ac:dyDescent="0.3">
      <c r="A1309" s="4"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ht="15.6" x14ac:dyDescent="0.3">
      <c r="A1310" s="4"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ht="15.6" x14ac:dyDescent="0.3">
      <c r="A1311" s="4"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ht="15.6" x14ac:dyDescent="0.3">
      <c r="A1312" s="4"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ht="15.6" x14ac:dyDescent="0.3">
      <c r="A1313" s="4"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ht="15.6" x14ac:dyDescent="0.3">
      <c r="A1314" s="4"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ht="15.6" x14ac:dyDescent="0.3">
      <c r="A1315" s="4"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ht="15.6" x14ac:dyDescent="0.3">
      <c r="A1316" s="4"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ht="15.6" x14ac:dyDescent="0.3">
      <c r="A1317" s="4"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ht="15.6" x14ac:dyDescent="0.3">
      <c r="A1318" s="4"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ht="15.6" x14ac:dyDescent="0.3">
      <c r="A1319" s="4"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ht="15.6" x14ac:dyDescent="0.3">
      <c r="A1320" s="4"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ht="15.6" x14ac:dyDescent="0.3">
      <c r="A1321" s="4"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ht="15.6" x14ac:dyDescent="0.3">
      <c r="A1322" s="4"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ht="15.6" x14ac:dyDescent="0.3">
      <c r="A1323" s="4"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ht="15.6" x14ac:dyDescent="0.3">
      <c r="A1324" s="4"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ht="15.6" x14ac:dyDescent="0.3">
      <c r="A1325" s="4"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ht="15.6" x14ac:dyDescent="0.3">
      <c r="A1326" s="4"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ht="15.6" x14ac:dyDescent="0.3">
      <c r="A1327" s="4"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ht="15.6" x14ac:dyDescent="0.3">
      <c r="A1328" s="4"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ht="15.6" x14ac:dyDescent="0.3">
      <c r="A1329" s="4"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ht="15.6" x14ac:dyDescent="0.3">
      <c r="A1330" s="4"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ht="15.6" x14ac:dyDescent="0.3">
      <c r="A1331" s="4"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ht="15.6" x14ac:dyDescent="0.3">
      <c r="A1332" s="4"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ht="15.6" x14ac:dyDescent="0.3">
      <c r="A1333" s="4"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ht="15.6" x14ac:dyDescent="0.3">
      <c r="A1334" s="4"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ht="15.6" x14ac:dyDescent="0.3">
      <c r="A1335" s="4"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ht="15.6" x14ac:dyDescent="0.3">
      <c r="A1336" s="4"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ht="15.6" x14ac:dyDescent="0.3">
      <c r="A1337" s="4"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ht="15.6" x14ac:dyDescent="0.3">
      <c r="A1338" s="4"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ht="15.6" x14ac:dyDescent="0.3">
      <c r="A1339" s="4"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ht="15.6" x14ac:dyDescent="0.3">
      <c r="A1340" s="4"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ht="15.6" x14ac:dyDescent="0.3">
      <c r="A1341" s="4"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ht="15.6" x14ac:dyDescent="0.3">
      <c r="A1342" s="4"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ht="15.6" x14ac:dyDescent="0.3">
      <c r="A1343" s="4"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ht="15.6" x14ac:dyDescent="0.3">
      <c r="A1344" s="4"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ht="15.6" x14ac:dyDescent="0.3">
      <c r="A1345" s="4"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ht="15.6" x14ac:dyDescent="0.3">
      <c r="A1346" s="4"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ht="15.6" x14ac:dyDescent="0.3">
      <c r="A1347" s="4"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ht="15.6" x14ac:dyDescent="0.3">
      <c r="A1348" s="4"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ht="15.6" x14ac:dyDescent="0.3">
      <c r="A1349" s="4"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ht="15.6" x14ac:dyDescent="0.3">
      <c r="A1350" s="4"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ht="15.6" x14ac:dyDescent="0.3">
      <c r="A1351" s="4"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ht="15.6" x14ac:dyDescent="0.3">
      <c r="A1352" s="4"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ht="15.6" x14ac:dyDescent="0.3">
      <c r="A1353" s="4"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ht="15.6" x14ac:dyDescent="0.3">
      <c r="A1354" s="4"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ht="15.6" x14ac:dyDescent="0.3">
      <c r="A1355" s="4"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ht="15.6" x14ac:dyDescent="0.3">
      <c r="A1356" s="4"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ht="15.6" x14ac:dyDescent="0.3">
      <c r="A1357" s="4"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ht="15.6" x14ac:dyDescent="0.3">
      <c r="A1358" s="4"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ht="15.6" x14ac:dyDescent="0.3">
      <c r="A1359" s="4"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ht="15.6" x14ac:dyDescent="0.3">
      <c r="A1360" s="4"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ht="15.6" x14ac:dyDescent="0.3">
      <c r="A1361" s="4"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ht="15.6" x14ac:dyDescent="0.3">
      <c r="A1362" s="4"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ht="15.6" x14ac:dyDescent="0.3">
      <c r="A1363" s="4"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ht="15.6" x14ac:dyDescent="0.3">
      <c r="A1364" s="4"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ht="15.6" x14ac:dyDescent="0.3">
      <c r="A1365" s="4"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ht="15.6" x14ac:dyDescent="0.3">
      <c r="A1366" s="4"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ht="15.6" x14ac:dyDescent="0.3">
      <c r="A1367" s="4"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ht="15.6" x14ac:dyDescent="0.3">
      <c r="A1368" s="4"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ht="15.6" x14ac:dyDescent="0.3">
      <c r="A1369" s="4"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ht="15.6" x14ac:dyDescent="0.3">
      <c r="A1370" s="4"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ht="15.6" x14ac:dyDescent="0.3">
      <c r="A1371" s="4"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ht="15.6" x14ac:dyDescent="0.3">
      <c r="A1372" s="4"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ht="15.6" x14ac:dyDescent="0.3">
      <c r="A1373" s="4"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ht="15.6" x14ac:dyDescent="0.3">
      <c r="A1374" s="4"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ht="15.6" x14ac:dyDescent="0.3">
      <c r="A1375" s="4"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ht="15.6" x14ac:dyDescent="0.3">
      <c r="A1376" s="4"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ht="15.6" x14ac:dyDescent="0.3">
      <c r="A1377" s="4"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ht="15.6" x14ac:dyDescent="0.3">
      <c r="A1378" s="4"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ht="15.6" x14ac:dyDescent="0.3">
      <c r="A1379" s="4"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ht="15.6" x14ac:dyDescent="0.3">
      <c r="A1380" s="4"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ht="15.6" x14ac:dyDescent="0.3">
      <c r="A1381" s="4"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ht="15.6" x14ac:dyDescent="0.3">
      <c r="A1382" s="4"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ht="15.6" x14ac:dyDescent="0.3">
      <c r="A1383" s="4"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ht="15.6" x14ac:dyDescent="0.3">
      <c r="A1384" s="4"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ht="15.6" x14ac:dyDescent="0.3">
      <c r="A1385" s="4"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ht="15.6" x14ac:dyDescent="0.3">
      <c r="A1386" s="4"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ht="15.6" x14ac:dyDescent="0.3">
      <c r="A1387" s="4"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ht="15.6" x14ac:dyDescent="0.3">
      <c r="A1388" s="4"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ht="15.6" x14ac:dyDescent="0.3">
      <c r="A1389" s="4"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ht="15.6" x14ac:dyDescent="0.3">
      <c r="A1390" s="4"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ht="15.6" x14ac:dyDescent="0.3">
      <c r="A1391" s="4"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ht="15.6" x14ac:dyDescent="0.3">
      <c r="A1392" s="4"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ht="15.6" x14ac:dyDescent="0.3">
      <c r="A1393" s="4"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ht="15.6" x14ac:dyDescent="0.3">
      <c r="A1394" s="4"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ht="15.6" x14ac:dyDescent="0.3">
      <c r="A1395" s="4"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ht="15.6" x14ac:dyDescent="0.3">
      <c r="A1396" s="4"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ht="15.6" x14ac:dyDescent="0.3">
      <c r="A1397" s="4"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ht="15.6" x14ac:dyDescent="0.3">
      <c r="A1398" s="4"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ht="15.6" x14ac:dyDescent="0.3">
      <c r="A1399" s="4"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ht="15.6" x14ac:dyDescent="0.3">
      <c r="A1400" s="4"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ht="15.6" x14ac:dyDescent="0.3">
      <c r="A1401" s="4"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ht="15.6" x14ac:dyDescent="0.3">
      <c r="A1402" s="4"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ht="15.6" x14ac:dyDescent="0.3">
      <c r="A1403" s="4"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ht="15.6" x14ac:dyDescent="0.3">
      <c r="A1404" s="4"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ht="15.6" x14ac:dyDescent="0.3">
      <c r="A1405" s="4"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ht="15.6" x14ac:dyDescent="0.3">
      <c r="A1406" s="4"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ht="15.6" x14ac:dyDescent="0.3">
      <c r="A1407" s="4"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ht="15.6" x14ac:dyDescent="0.3">
      <c r="A1408" s="4"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ht="15.6" x14ac:dyDescent="0.3">
      <c r="A1409" s="4"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ht="15.6" x14ac:dyDescent="0.3">
      <c r="A1410" s="4"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ht="15.6" x14ac:dyDescent="0.3">
      <c r="A1411" s="4"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ht="15.6" x14ac:dyDescent="0.3">
      <c r="A1412" s="4"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ht="15.6" x14ac:dyDescent="0.3">
      <c r="A1413" s="4"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ht="15.6" x14ac:dyDescent="0.3">
      <c r="A1414" s="4"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ht="15.6" x14ac:dyDescent="0.3">
      <c r="A1415" s="4"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ht="15.6" x14ac:dyDescent="0.3">
      <c r="A1416" s="4"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ht="15.6" x14ac:dyDescent="0.3">
      <c r="A1417" s="4"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ht="15.6" x14ac:dyDescent="0.3">
      <c r="A1418" s="4"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ht="15.6" x14ac:dyDescent="0.3">
      <c r="A1419" s="4"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ht="15.6" x14ac:dyDescent="0.3">
      <c r="A1420" s="4"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ht="15.6" x14ac:dyDescent="0.3">
      <c r="A1421" s="4"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ht="15.6" x14ac:dyDescent="0.3">
      <c r="A1422" s="4"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ht="15.6" x14ac:dyDescent="0.3">
      <c r="A1423" s="4"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ht="15.6" x14ac:dyDescent="0.3">
      <c r="A1424" s="4"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ht="15.6" x14ac:dyDescent="0.3">
      <c r="A1425" s="4"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ht="15.6" x14ac:dyDescent="0.3">
      <c r="A1426" s="4"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ht="15.6" x14ac:dyDescent="0.3">
      <c r="A1427" s="4"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ht="15.6" x14ac:dyDescent="0.3">
      <c r="A1428" s="4"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ht="15.6" x14ac:dyDescent="0.3">
      <c r="A1429" s="4"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ht="15.6" x14ac:dyDescent="0.3">
      <c r="A1430" s="4"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ht="15.6" x14ac:dyDescent="0.3">
      <c r="A1431" s="4"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ht="15.6" x14ac:dyDescent="0.3">
      <c r="A1432" s="4"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ht="15.6" x14ac:dyDescent="0.3">
      <c r="A1433" s="4"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ht="15.6" x14ac:dyDescent="0.3">
      <c r="A1434" s="4"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ht="15.6" x14ac:dyDescent="0.3">
      <c r="A1435" s="4"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ht="15.6" x14ac:dyDescent="0.3">
      <c r="A1436" s="4"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ht="15.6" x14ac:dyDescent="0.3">
      <c r="A1437" s="4"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ht="15.6" x14ac:dyDescent="0.3">
      <c r="A1438" s="4"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ht="15.6" x14ac:dyDescent="0.3">
      <c r="A1439" s="4"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ht="15.6" x14ac:dyDescent="0.3">
      <c r="A1440" s="4"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ht="15.6" x14ac:dyDescent="0.3">
      <c r="A1441" s="4"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ht="15.6" x14ac:dyDescent="0.3">
      <c r="A1442" s="4"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ht="15.6" x14ac:dyDescent="0.3">
      <c r="A1443" s="4"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ht="15.6" x14ac:dyDescent="0.3">
      <c r="A1444" s="4"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ht="15.6" x14ac:dyDescent="0.3">
      <c r="A1445" s="4"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ht="15.6" x14ac:dyDescent="0.3">
      <c r="A1446" s="4"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ht="15.6" x14ac:dyDescent="0.3">
      <c r="A1447" s="4"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ht="15.6" x14ac:dyDescent="0.3">
      <c r="A1448" s="4"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ht="15.6" x14ac:dyDescent="0.3">
      <c r="A1449" s="4"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ht="15.6" x14ac:dyDescent="0.3">
      <c r="A1450" s="4"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ht="15.6" x14ac:dyDescent="0.3">
      <c r="A1451" s="4"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ht="15.6" x14ac:dyDescent="0.3">
      <c r="A1452" s="4"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ht="15.6" x14ac:dyDescent="0.3">
      <c r="A1453" s="4"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ht="15.6" x14ac:dyDescent="0.3">
      <c r="A1454" s="4"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ht="15.6" x14ac:dyDescent="0.3">
      <c r="A1455" s="4"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ht="15.6" x14ac:dyDescent="0.3">
      <c r="A1456" s="4"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ht="15.6" x14ac:dyDescent="0.3">
      <c r="A1457" s="4"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ht="15.6" x14ac:dyDescent="0.3">
      <c r="A1458" s="4"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ht="15.6" x14ac:dyDescent="0.3">
      <c r="A1459" s="4"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ht="15.6" x14ac:dyDescent="0.3">
      <c r="A1460" s="4"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ht="15.6" x14ac:dyDescent="0.3">
      <c r="A1461" s="4"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ht="15.6" x14ac:dyDescent="0.3">
      <c r="A1462" s="4"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ht="15.6" x14ac:dyDescent="0.3">
      <c r="A1463" s="4"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ht="15.6" x14ac:dyDescent="0.3">
      <c r="A1464" s="4"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ht="15.6" x14ac:dyDescent="0.3">
      <c r="A1465" s="4"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ht="15.6" x14ac:dyDescent="0.3">
      <c r="A1466" s="4"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ht="15.6" x14ac:dyDescent="0.3">
      <c r="A1467" s="4"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ht="15.6" x14ac:dyDescent="0.3">
      <c r="A1468" s="4"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ht="15.6" x14ac:dyDescent="0.3">
      <c r="A1469" s="4"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ht="15.6" x14ac:dyDescent="0.3">
      <c r="A1470" s="4"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ht="15.6" x14ac:dyDescent="0.3">
      <c r="A1471" s="4"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A1:AA20"/>
  <sheetViews>
    <sheetView showRowColHeaders="0" tabSelected="1" zoomScale="57" zoomScaleNormal="211" workbookViewId="0">
      <selection activeCell="AH37" sqref="AH37"/>
    </sheetView>
  </sheetViews>
  <sheetFormatPr defaultColWidth="11.19921875" defaultRowHeight="15" customHeight="1" x14ac:dyDescent="0.3"/>
  <cols>
    <col min="1" max="26" width="8.59765625" style="22" customWidth="1"/>
    <col min="27" max="16384" width="11.19921875" style="22"/>
  </cols>
  <sheetData>
    <row r="1" s="22" customFormat="1" ht="15.6" x14ac:dyDescent="0.3"/>
    <row r="2" s="22" customFormat="1" ht="15.6" x14ac:dyDescent="0.3"/>
    <row r="3" s="22" customFormat="1" ht="15.6" x14ac:dyDescent="0.3"/>
    <row r="5" s="22" customFormat="1" ht="15.6" x14ac:dyDescent="0.3"/>
    <row r="6" s="22" customFormat="1" ht="15.6" x14ac:dyDescent="0.3"/>
    <row r="7" s="22" customFormat="1" ht="15.6" x14ac:dyDescent="0.3"/>
    <row r="8" s="22" customFormat="1" ht="15.6" x14ac:dyDescent="0.3"/>
    <row r="9" s="22" customFormat="1" ht="15.6" x14ac:dyDescent="0.3"/>
    <row r="10" s="22" customFormat="1" ht="15.6" x14ac:dyDescent="0.3"/>
    <row r="11" s="22" customFormat="1" ht="15.6" x14ac:dyDescent="0.3"/>
    <row r="12" s="22" customFormat="1" ht="15.6" x14ac:dyDescent="0.3"/>
    <row r="13" s="22" customFormat="1" ht="15.6" x14ac:dyDescent="0.3"/>
    <row r="14" s="22" customFormat="1" ht="15.6" x14ac:dyDescent="0.3"/>
    <row r="15" s="22" customFormat="1" ht="15.6" x14ac:dyDescent="0.3"/>
    <row r="16" s="22" customFormat="1" ht="15.6" x14ac:dyDescent="0.3"/>
    <row r="17" spans="27:27" s="22" customFormat="1" ht="15.6" x14ac:dyDescent="0.3"/>
    <row r="18" spans="27:27" s="22" customFormat="1" ht="15.6" x14ac:dyDescent="0.3"/>
    <row r="19" spans="27:27" s="22" customFormat="1" ht="15.6" x14ac:dyDescent="0.3"/>
    <row r="20" spans="27:27" s="22" customFormat="1" ht="15.6" x14ac:dyDescent="0.3">
      <c r="AA20" s="23"/>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vt:lpstr>
      <vt:lpstr>ATTRITION BY JOB</vt:lpstr>
      <vt:lpstr>DEPARTMENT WISE ATTRITION</vt:lpstr>
      <vt:lpstr>Attrition by age</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Abhi Sharma</cp:lastModifiedBy>
  <dcterms:created xsi:type="dcterms:W3CDTF">2022-12-29T16:02:46Z</dcterms:created>
  <dcterms:modified xsi:type="dcterms:W3CDTF">2023-09-19T17:56:30Z</dcterms:modified>
</cp:coreProperties>
</file>