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inear_fit" sheetId="2" r:id="rId1"/>
    <sheet name="Power_fit (2)" sheetId="4" r:id="rId2"/>
    <sheet name="Power_fit_points" sheetId="3" r:id="rId3"/>
    <sheet name="Subjective" sheetId="5" r:id="rId4"/>
    <sheet name="Complementary" sheetId="6" r:id="rId5"/>
    <sheet name="Sheet1" sheetId="7" r:id="rId6"/>
  </sheets>
  <definedNames>
    <definedName name="a" localSheetId="1">'Power_fit (2)'!$C$3</definedName>
    <definedName name="a">Power_fit_points!$C$3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3" l="1"/>
  <c r="D10" i="3"/>
  <c r="D11" i="3"/>
  <c r="D12" i="3"/>
  <c r="D13" i="3"/>
  <c r="D14" i="3"/>
  <c r="D15" i="3"/>
  <c r="D16" i="3"/>
  <c r="D17" i="3"/>
  <c r="D18" i="3"/>
  <c r="D19" i="3"/>
  <c r="D9" i="3"/>
  <c r="D11" i="4"/>
  <c r="D10" i="4"/>
  <c r="D9" i="4"/>
  <c r="F6" i="4"/>
  <c r="F5" i="4"/>
  <c r="D8" i="2"/>
  <c r="D7" i="2"/>
  <c r="D6" i="2"/>
  <c r="C7" i="2"/>
  <c r="B7" i="2"/>
</calcChain>
</file>

<file path=xl/sharedStrings.xml><?xml version="1.0" encoding="utf-8"?>
<sst xmlns="http://schemas.openxmlformats.org/spreadsheetml/2006/main" count="28" uniqueCount="17">
  <si>
    <t>price</t>
  </si>
  <si>
    <t>demand</t>
  </si>
  <si>
    <t>Price</t>
  </si>
  <si>
    <t>Demand</t>
  </si>
  <si>
    <t>?</t>
  </si>
  <si>
    <t>Price elasticity of demand = -2</t>
  </si>
  <si>
    <t>Demand at price of 60 = ?</t>
  </si>
  <si>
    <t>y = -20x + 1500</t>
  </si>
  <si>
    <t xml:space="preserve">Elasticity </t>
  </si>
  <si>
    <t>a=</t>
  </si>
  <si>
    <t>b=</t>
  </si>
  <si>
    <r>
      <t>y = 625000x</t>
    </r>
    <r>
      <rPr>
        <vertAlign val="superscript"/>
        <sz val="9"/>
        <color rgb="FF595959"/>
        <rFont val="Calibri"/>
        <family val="2"/>
        <scheme val="minor"/>
      </rPr>
      <t>-2</t>
    </r>
  </si>
  <si>
    <t>low price</t>
  </si>
  <si>
    <t>medium price</t>
  </si>
  <si>
    <t>high price</t>
  </si>
  <si>
    <t>Revenue per cartridge</t>
  </si>
  <si>
    <t>Cartridge per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</si>
</sst>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1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5" xfId="1" applyFont="1" applyBorder="1"/>
    <xf numFmtId="0" fontId="1" fillId="0" borderId="3" xfId="1" applyFont="1" applyBorder="1"/>
    <xf numFmtId="0" fontId="1" fillId="0" borderId="4" xfId="1" applyFont="1" applyBorder="1"/>
    <xf numFmtId="0" fontId="1" fillId="0" borderId="5" xfId="1" applyFont="1" applyBorder="1"/>
    <xf numFmtId="0" fontId="1" fillId="0" borderId="6" xfId="1" applyFont="1" applyBorder="1"/>
    <xf numFmtId="0" fontId="2" fillId="2" borderId="1" xfId="1" applyFont="1" applyFill="1" applyBorder="1"/>
    <xf numFmtId="0" fontId="2" fillId="2" borderId="2" xfId="1" applyFont="1" applyFill="1" applyBorder="1"/>
    <xf numFmtId="0" fontId="1" fillId="0" borderId="5" xfId="1" applyBorder="1"/>
    <xf numFmtId="0" fontId="1" fillId="0" borderId="6" xfId="1" applyBorder="1"/>
    <xf numFmtId="0" fontId="1" fillId="2" borderId="1" xfId="1" applyFill="1" applyBorder="1"/>
    <xf numFmtId="0" fontId="1" fillId="2" borderId="2" xfId="1" applyFill="1" applyBorder="1"/>
    <xf numFmtId="0" fontId="1" fillId="0" borderId="1" xfId="1" applyBorder="1"/>
    <xf numFmtId="0" fontId="1" fillId="0" borderId="2" xfId="1" applyBorder="1"/>
    <xf numFmtId="0" fontId="3" fillId="0" borderId="0" xfId="0" applyFont="1" applyAlignment="1">
      <alignment horizontal="center" vertical="center" readingOrder="1"/>
    </xf>
    <xf numFmtId="0" fontId="2" fillId="0" borderId="6" xfId="1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2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44" fontId="1" fillId="0" borderId="0" xfId="2" applyFont="1" applyBorder="1"/>
    <xf numFmtId="0" fontId="1" fillId="0" borderId="4" xfId="0" applyFont="1" applyBorder="1"/>
    <xf numFmtId="44" fontId="1" fillId="0" borderId="7" xfId="2" applyFont="1" applyBorder="1"/>
    <xf numFmtId="0" fontId="1" fillId="0" borderId="6" xfId="0" applyFont="1" applyBorder="1"/>
    <xf numFmtId="0" fontId="1" fillId="0" borderId="0" xfId="0" applyFont="1"/>
    <xf numFmtId="44" fontId="1" fillId="0" borderId="0" xfId="2" applyFont="1"/>
    <xf numFmtId="0" fontId="1" fillId="0" borderId="3" xfId="0" applyFont="1" applyBorder="1"/>
    <xf numFmtId="0" fontId="1" fillId="0" borderId="5" xfId="0" applyFont="1" applyBorder="1"/>
    <xf numFmtId="0" fontId="1" fillId="0" borderId="2" xfId="0" applyFont="1" applyBorder="1"/>
    <xf numFmtId="44" fontId="1" fillId="0" borderId="6" xfId="2" applyFont="1" applyBorder="1"/>
  </cellXfs>
  <cellStyles count="3">
    <cellStyle name="Currency" xfId="2" builtinId="4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Linear_fit!$C$5</c:f>
              <c:strCache>
                <c:ptCount val="1"/>
                <c:pt idx="0">
                  <c:v>demand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Linear_fit!$B$6:$B$7</c:f>
              <c:numCache>
                <c:formatCode>General</c:formatCode>
                <c:ptCount val="2"/>
                <c:pt idx="0">
                  <c:v>50</c:v>
                </c:pt>
                <c:pt idx="1">
                  <c:v>50.5</c:v>
                </c:pt>
              </c:numCache>
            </c:numRef>
          </c:xVal>
          <c:yVal>
            <c:numRef>
              <c:f>Linear_fit!$C$6:$C$7</c:f>
              <c:numCache>
                <c:formatCode>General</c:formatCode>
                <c:ptCount val="2"/>
                <c:pt idx="0">
                  <c:v>500</c:v>
                </c:pt>
                <c:pt idx="1">
                  <c:v>490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25-4249-8E10-A2FC7D04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4031888"/>
        <c:axId val="1634032304"/>
      </c:scatterChart>
      <c:valAx>
        <c:axId val="163403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2304"/>
        <c:crosses val="autoZero"/>
        <c:crossBetween val="midCat"/>
      </c:valAx>
      <c:valAx>
        <c:axId val="16340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3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Power_fit_points!$C$8</c:f>
              <c:strCache>
                <c:ptCount val="1"/>
                <c:pt idx="0">
                  <c:v>Demand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Power_fit_points!$B$9:$B$19</c:f>
              <c:numCache>
                <c:formatCode>General</c:formatCode>
                <c:ptCount val="11"/>
                <c:pt idx="0">
                  <c:v>25</c:v>
                </c:pt>
                <c:pt idx="1">
                  <c:v>30</c:v>
                </c:pt>
                <c:pt idx="2">
                  <c:v>35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  <c:pt idx="6">
                  <c:v>55</c:v>
                </c:pt>
                <c:pt idx="7">
                  <c:v>60</c:v>
                </c:pt>
                <c:pt idx="8">
                  <c:v>65</c:v>
                </c:pt>
                <c:pt idx="9">
                  <c:v>70</c:v>
                </c:pt>
                <c:pt idx="10">
                  <c:v>75</c:v>
                </c:pt>
              </c:numCache>
            </c:numRef>
          </c:xVal>
          <c:yVal>
            <c:numRef>
              <c:f>Power_fit_points!$C$9:$C$19</c:f>
              <c:numCache>
                <c:formatCode>General</c:formatCode>
                <c:ptCount val="11"/>
                <c:pt idx="0">
                  <c:v>1000</c:v>
                </c:pt>
                <c:pt idx="1">
                  <c:v>694.44444444444446</c:v>
                </c:pt>
                <c:pt idx="2">
                  <c:v>510.20408163265307</c:v>
                </c:pt>
                <c:pt idx="3">
                  <c:v>390.625</c:v>
                </c:pt>
                <c:pt idx="4">
                  <c:v>308.64197530864197</c:v>
                </c:pt>
                <c:pt idx="5">
                  <c:v>250</c:v>
                </c:pt>
                <c:pt idx="6">
                  <c:v>206.61157024793391</c:v>
                </c:pt>
                <c:pt idx="7">
                  <c:v>173.61111111111111</c:v>
                </c:pt>
                <c:pt idx="8">
                  <c:v>147.92899408284023</c:v>
                </c:pt>
                <c:pt idx="9">
                  <c:v>127.55102040816327</c:v>
                </c:pt>
                <c:pt idx="10">
                  <c:v>111.11111111111111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3-4142-801D-B849AF27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514384"/>
        <c:axId val="1642513968"/>
      </c:scatterChart>
      <c:valAx>
        <c:axId val="164251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13968"/>
        <c:crosses val="autoZero"/>
        <c:crossBetween val="midCat"/>
      </c:valAx>
      <c:valAx>
        <c:axId val="16425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51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502227</xdr:colOff>
      <xdr:row>5</xdr:row>
      <xdr:rowOff>52820</xdr:rowOff>
    </xdr:from>
    <xdr:to>
      <xdr:col>13</xdr:col>
      <xdr:colOff>225136</xdr:colOff>
      <xdr:row>21</xdr:row>
      <xdr:rowOff>163657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257175</xdr:colOff>
      <xdr:row>0</xdr:row>
      <xdr:rowOff>153265</xdr:rowOff>
    </xdr:from>
    <xdr:ext cx="1517939" cy="29264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681720" y="153265"/>
              <a:ext cx="1517939" cy="2926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𝑞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𝑝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</m:sup>
                    </m:sSup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681720" y="153265"/>
              <a:ext cx="1517939" cy="292644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𝑞=𝑎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×𝑝^𝑏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4</xdr:row>
      <xdr:rowOff>113433</xdr:rowOff>
    </xdr:from>
    <xdr:to>
      <xdr:col>13</xdr:col>
      <xdr:colOff>376669</xdr:colOff>
      <xdr:row>21</xdr:row>
      <xdr:rowOff>59747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E8"/>
  <sheetViews>
    <sheetView tabSelected="1" zoomScale="110" zoomScaleNormal="110" workbookViewId="0">
      <selection activeCell="D8" sqref="D8"/>
    </sheetView>
  </sheetViews>
  <sheetFormatPr defaultRowHeight="12.75" x14ac:dyDescent="0.2"/>
  <cols>
    <col min="1" max="16384" width="9.140625" style="1"/>
  </cols>
  <sheetData>
    <row r="2" spans="2:5" x14ac:dyDescent="0.2">
      <c r="C2" s="1" t="s">
        <v>5</v>
      </c>
    </row>
    <row r="3" spans="2:5" x14ac:dyDescent="0.2">
      <c r="C3" s="1" t="s">
        <v>6</v>
      </c>
    </row>
    <row r="5" spans="2:5" x14ac:dyDescent="0.2">
      <c r="B5" s="14" t="s">
        <v>0</v>
      </c>
      <c r="C5" s="15" t="s">
        <v>1</v>
      </c>
      <c r="E5" s="18" t="s">
        <v>7</v>
      </c>
    </row>
    <row r="6" spans="2:5" x14ac:dyDescent="0.2">
      <c r="B6" s="16">
        <v>50</v>
      </c>
      <c r="C6" s="17">
        <v>500</v>
      </c>
      <c r="D6" s="1">
        <f>-20*B6+1500</f>
        <v>500</v>
      </c>
    </row>
    <row r="7" spans="2:5" x14ac:dyDescent="0.2">
      <c r="B7" s="12">
        <f>B6+0.01*B6</f>
        <v>50.5</v>
      </c>
      <c r="C7" s="13">
        <f>C6-0.02*C6</f>
        <v>490</v>
      </c>
      <c r="D7" s="1">
        <f>-20*B7+1500</f>
        <v>490</v>
      </c>
    </row>
    <row r="8" spans="2:5" x14ac:dyDescent="0.2">
      <c r="B8" s="1">
        <v>60</v>
      </c>
      <c r="D8" s="1">
        <f>-20*B8+1500</f>
        <v>300</v>
      </c>
    </row>
  </sheetData>
  <printOptions headings="1" gridLines="1"/>
  <pageMargins left="0.75" right="0.75" top="1" bottom="1" header="0.5" footer="0.5"/>
  <pageSetup scale="8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"/>
  <sheetViews>
    <sheetView zoomScale="110" zoomScaleNormal="110" workbookViewId="0">
      <selection activeCell="D10" sqref="D10:D11"/>
    </sheetView>
  </sheetViews>
  <sheetFormatPr defaultRowHeight="12.75" x14ac:dyDescent="0.2"/>
  <cols>
    <col min="1" max="16384" width="9.140625" style="2"/>
  </cols>
  <sheetData>
    <row r="2" spans="2:6" x14ac:dyDescent="0.2">
      <c r="B2" s="2" t="s">
        <v>8</v>
      </c>
      <c r="C2" s="2">
        <v>-2</v>
      </c>
    </row>
    <row r="4" spans="2:6" x14ac:dyDescent="0.2">
      <c r="B4" s="3" t="s">
        <v>0</v>
      </c>
      <c r="C4" s="4" t="s">
        <v>1</v>
      </c>
    </row>
    <row r="5" spans="2:6" x14ac:dyDescent="0.2">
      <c r="B5" s="5">
        <v>40</v>
      </c>
      <c r="C5" s="19" t="s">
        <v>4</v>
      </c>
      <c r="E5" s="2" t="s">
        <v>9</v>
      </c>
      <c r="F5" s="2">
        <f>C9/B9^C2</f>
        <v>625000</v>
      </c>
    </row>
    <row r="6" spans="2:6" x14ac:dyDescent="0.2">
      <c r="E6" s="2" t="s">
        <v>10</v>
      </c>
      <c r="F6" s="2">
        <f>C2</f>
        <v>-2</v>
      </c>
    </row>
    <row r="8" spans="2:6" x14ac:dyDescent="0.2">
      <c r="B8" s="10" t="s">
        <v>2</v>
      </c>
      <c r="C8" s="11" t="s">
        <v>3</v>
      </c>
    </row>
    <row r="9" spans="2:6" x14ac:dyDescent="0.2">
      <c r="B9" s="6">
        <v>25</v>
      </c>
      <c r="C9" s="7">
        <v>1000</v>
      </c>
      <c r="D9" s="2">
        <f>$F$5*B9^$F$6</f>
        <v>1000</v>
      </c>
    </row>
    <row r="10" spans="2:6" x14ac:dyDescent="0.2">
      <c r="B10" s="2">
        <v>40</v>
      </c>
      <c r="D10" s="2">
        <f>$F$5*B10^$F$6</f>
        <v>390.625</v>
      </c>
    </row>
    <row r="11" spans="2:6" x14ac:dyDescent="0.2">
      <c r="B11" s="2">
        <v>10</v>
      </c>
      <c r="D11" s="2">
        <f>$F$5*B11^$F$6</f>
        <v>6250</v>
      </c>
    </row>
  </sheetData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0"/>
  <sheetViews>
    <sheetView zoomScale="110" zoomScaleNormal="110" workbookViewId="0">
      <selection activeCell="B8" sqref="B8"/>
    </sheetView>
  </sheetViews>
  <sheetFormatPr defaultRowHeight="12.75" x14ac:dyDescent="0.2"/>
  <cols>
    <col min="1" max="16384" width="9.140625" style="2"/>
  </cols>
  <sheetData>
    <row r="4" spans="2:5" ht="14.25" x14ac:dyDescent="0.2">
      <c r="B4" s="3" t="s">
        <v>0</v>
      </c>
      <c r="C4" s="4" t="s">
        <v>1</v>
      </c>
      <c r="E4" s="18" t="s">
        <v>11</v>
      </c>
    </row>
    <row r="5" spans="2:5" x14ac:dyDescent="0.2">
      <c r="B5" s="5">
        <v>52</v>
      </c>
      <c r="C5" s="19" t="s">
        <v>4</v>
      </c>
    </row>
    <row r="8" spans="2:5" x14ac:dyDescent="0.2">
      <c r="B8" s="10" t="s">
        <v>2</v>
      </c>
      <c r="C8" s="11" t="s">
        <v>3</v>
      </c>
    </row>
    <row r="9" spans="2:5" x14ac:dyDescent="0.2">
      <c r="B9" s="6">
        <v>25</v>
      </c>
      <c r="C9" s="7">
        <v>1000</v>
      </c>
      <c r="D9" s="2">
        <f>625000*B9^-2</f>
        <v>1000</v>
      </c>
    </row>
    <row r="10" spans="2:5" x14ac:dyDescent="0.2">
      <c r="B10" s="6">
        <v>30</v>
      </c>
      <c r="C10" s="7">
        <v>694.44444444444446</v>
      </c>
      <c r="D10" s="2">
        <f t="shared" ref="D10:D19" si="0">625000*B10^-2</f>
        <v>694.44444444444446</v>
      </c>
    </row>
    <row r="11" spans="2:5" x14ac:dyDescent="0.2">
      <c r="B11" s="6">
        <v>35</v>
      </c>
      <c r="C11" s="7">
        <v>510.20408163265307</v>
      </c>
      <c r="D11" s="2">
        <f t="shared" si="0"/>
        <v>510.20408163265307</v>
      </c>
    </row>
    <row r="12" spans="2:5" x14ac:dyDescent="0.2">
      <c r="B12" s="6">
        <v>40</v>
      </c>
      <c r="C12" s="7">
        <v>390.625</v>
      </c>
      <c r="D12" s="2">
        <f t="shared" si="0"/>
        <v>390.625</v>
      </c>
    </row>
    <row r="13" spans="2:5" x14ac:dyDescent="0.2">
      <c r="B13" s="6">
        <v>45</v>
      </c>
      <c r="C13" s="7">
        <v>308.64197530864197</v>
      </c>
      <c r="D13" s="2">
        <f t="shared" si="0"/>
        <v>308.64197530864197</v>
      </c>
    </row>
    <row r="14" spans="2:5" x14ac:dyDescent="0.2">
      <c r="B14" s="6">
        <v>50</v>
      </c>
      <c r="C14" s="7">
        <v>250</v>
      </c>
      <c r="D14" s="2">
        <f t="shared" si="0"/>
        <v>250</v>
      </c>
    </row>
    <row r="15" spans="2:5" x14ac:dyDescent="0.2">
      <c r="B15" s="6">
        <v>55</v>
      </c>
      <c r="C15" s="7">
        <v>206.61157024793391</v>
      </c>
      <c r="D15" s="2">
        <f t="shared" si="0"/>
        <v>206.61157024793391</v>
      </c>
    </row>
    <row r="16" spans="2:5" x14ac:dyDescent="0.2">
      <c r="B16" s="6">
        <v>60</v>
      </c>
      <c r="C16" s="7">
        <v>173.61111111111111</v>
      </c>
      <c r="D16" s="2">
        <f t="shared" si="0"/>
        <v>173.61111111111111</v>
      </c>
    </row>
    <row r="17" spans="2:4" x14ac:dyDescent="0.2">
      <c r="B17" s="6">
        <v>65</v>
      </c>
      <c r="C17" s="7">
        <v>147.92899408284023</v>
      </c>
      <c r="D17" s="2">
        <f t="shared" si="0"/>
        <v>147.92899408284023</v>
      </c>
    </row>
    <row r="18" spans="2:4" x14ac:dyDescent="0.2">
      <c r="B18" s="6">
        <v>70</v>
      </c>
      <c r="C18" s="7">
        <v>127.55102040816327</v>
      </c>
      <c r="D18" s="2">
        <f t="shared" si="0"/>
        <v>127.55102040816327</v>
      </c>
    </row>
    <row r="19" spans="2:4" x14ac:dyDescent="0.2">
      <c r="B19" s="8">
        <v>75</v>
      </c>
      <c r="C19" s="9">
        <v>111.11111111111111</v>
      </c>
      <c r="D19" s="2">
        <f t="shared" si="0"/>
        <v>111.11111111111111</v>
      </c>
    </row>
    <row r="20" spans="2:4" x14ac:dyDescent="0.2">
      <c r="B20" s="2">
        <v>52</v>
      </c>
      <c r="D20" s="2">
        <f>625000*B20^-2</f>
        <v>231.13905325443787</v>
      </c>
    </row>
  </sheetData>
  <printOptions headings="1" gridLines="1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D12"/>
  <sheetViews>
    <sheetView zoomScale="110" zoomScaleNormal="110" workbookViewId="0">
      <selection activeCell="M10" sqref="M10"/>
    </sheetView>
  </sheetViews>
  <sheetFormatPr defaultRowHeight="15" x14ac:dyDescent="0.25"/>
  <cols>
    <col min="2" max="2" width="13.7109375" bestFit="1" customWidth="1"/>
    <col min="3" max="3" width="8" bestFit="1" customWidth="1"/>
    <col min="4" max="4" width="8.42578125" bestFit="1" customWidth="1"/>
  </cols>
  <sheetData>
    <row r="8" spans="2:4" x14ac:dyDescent="0.25">
      <c r="B8" s="24"/>
      <c r="C8" s="25" t="s">
        <v>0</v>
      </c>
      <c r="D8" s="26" t="s">
        <v>1</v>
      </c>
    </row>
    <row r="9" spans="2:4" x14ac:dyDescent="0.25">
      <c r="B9" s="22" t="s">
        <v>12</v>
      </c>
      <c r="C9" s="27">
        <v>30</v>
      </c>
      <c r="D9" s="28">
        <v>58</v>
      </c>
    </row>
    <row r="10" spans="2:4" x14ac:dyDescent="0.25">
      <c r="B10" s="22" t="s">
        <v>13</v>
      </c>
      <c r="C10" s="27">
        <v>40</v>
      </c>
      <c r="D10" s="28">
        <v>51</v>
      </c>
    </row>
    <row r="11" spans="2:4" x14ac:dyDescent="0.25">
      <c r="B11" s="23" t="s">
        <v>14</v>
      </c>
      <c r="C11" s="29">
        <v>50</v>
      </c>
      <c r="D11" s="30">
        <v>22</v>
      </c>
    </row>
    <row r="12" spans="2:4" x14ac:dyDescent="0.25">
      <c r="B12" s="20"/>
      <c r="C12" s="20"/>
      <c r="D12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1"/>
  <sheetViews>
    <sheetView zoomScale="110" zoomScaleNormal="110" workbookViewId="0">
      <selection activeCell="E10" sqref="E10"/>
    </sheetView>
  </sheetViews>
  <sheetFormatPr defaultRowHeight="15" x14ac:dyDescent="0.25"/>
  <cols>
    <col min="2" max="2" width="22.28515625" bestFit="1" customWidth="1"/>
  </cols>
  <sheetData>
    <row r="5" spans="2:3" x14ac:dyDescent="0.25">
      <c r="B5" s="24" t="s">
        <v>0</v>
      </c>
      <c r="C5" s="26" t="s">
        <v>1</v>
      </c>
    </row>
    <row r="6" spans="2:3" x14ac:dyDescent="0.25">
      <c r="B6" s="33">
        <v>50</v>
      </c>
      <c r="C6" s="28">
        <v>600</v>
      </c>
    </row>
    <row r="7" spans="2:3" x14ac:dyDescent="0.25">
      <c r="B7" s="34">
        <v>50.5</v>
      </c>
      <c r="C7" s="30">
        <v>588</v>
      </c>
    </row>
    <row r="8" spans="2:3" x14ac:dyDescent="0.25">
      <c r="B8" s="31"/>
      <c r="C8" s="31"/>
    </row>
    <row r="9" spans="2:3" x14ac:dyDescent="0.25">
      <c r="B9" s="31"/>
      <c r="C9" s="32"/>
    </row>
    <row r="10" spans="2:3" x14ac:dyDescent="0.25">
      <c r="B10" s="21" t="s">
        <v>16</v>
      </c>
      <c r="C10" s="35">
        <v>5</v>
      </c>
    </row>
    <row r="11" spans="2:3" x14ac:dyDescent="0.25">
      <c r="B11" s="23" t="s">
        <v>15</v>
      </c>
      <c r="C11" s="36">
        <v>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Linear_fit</vt:lpstr>
      <vt:lpstr>Power_fit (2)</vt:lpstr>
      <vt:lpstr>Power_fit_points</vt:lpstr>
      <vt:lpstr>Subjective</vt:lpstr>
      <vt:lpstr>Complementary</vt:lpstr>
      <vt:lpstr>Sheet1</vt:lpstr>
      <vt:lpstr>'Power_fit (2)'!a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2019-04-30T07:58:49Z</dcterms:modified>
</cp:coreProperties>
</file>