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0896933-970D-4D93-B3EB-F934D0D674B8}" xr6:coauthVersionLast="40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department">'IF AND OR nested'!$G$11:$G$48</definedName>
    <definedName name="gender">'IF AND OR nested'!$E$11:$E$48</definedName>
    <definedName name="region">'IF AND OR nested'!$I$11:$I$48</definedName>
    <definedName name="salary">'IF AND OR nested'!$H$11:$H$48</definedName>
    <definedName name="source">Source!$C$6:$F$40</definedName>
    <definedName name="source_header">Source!$C$5:$F$5</definedName>
    <definedName name="source1">Source!$C$5:$F$40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6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J7" i="6"/>
  <c r="I7" i="6"/>
  <c r="N10" i="5"/>
  <c r="N11" i="5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1" i="4" l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<sst xmlns="http://schemas.openxmlformats.org/spreadsheetml/2006/main" count="724" uniqueCount="112">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</sst>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3" borderId="3" xfId="0" applyFont="1" applyFill="1" applyBorder="1" applyAlignment="1">
      <alignment horizontal="left"/>
    </xf>
    <xf numFmtId="0" fontId="1" fillId="4" borderId="1" xfId="0" applyFont="1" applyFill="1" applyBorder="1"/>
    <xf numFmtId="0" fontId="0" fillId="5" borderId="1" xfId="0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sheetPr codeName="Sheet1"/>
  <dimension ref="A1:O49"/>
  <sheetViews>
    <sheetView topLeftCell="B1" workbookViewId="0">
      <selection activeCell="P14" sqref="P14"/>
    </sheetView>
  </sheetViews>
  <sheetFormatPr defaultRowHeight="15" x14ac:dyDescent="0.2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21.28515625" customWidth="1"/>
    <col min="11" max="12" width="12.140625" customWidth="1"/>
    <col min="13" max="13" width="13" customWidth="1"/>
    <col min="14" max="14" width="15" customWidth="1"/>
    <col min="15" max="15" width="14.42578125" customWidth="1"/>
  </cols>
  <sheetData>
    <row r="1" spans="1:15" ht="15.75" x14ac:dyDescent="0.25">
      <c r="C1" s="5" t="s">
        <v>79</v>
      </c>
    </row>
    <row r="2" spans="1:15" x14ac:dyDescent="0.25">
      <c r="B2" s="9">
        <v>1</v>
      </c>
      <c r="C2" s="9" t="s">
        <v>108</v>
      </c>
    </row>
    <row r="3" spans="1:15" x14ac:dyDescent="0.25">
      <c r="B3" s="9">
        <v>2</v>
      </c>
      <c r="C3" s="9" t="s">
        <v>109</v>
      </c>
    </row>
    <row r="4" spans="1:15" x14ac:dyDescent="0.25">
      <c r="B4" s="9">
        <v>3</v>
      </c>
      <c r="C4" s="9" t="s">
        <v>110</v>
      </c>
    </row>
    <row r="5" spans="1:15" x14ac:dyDescent="0.25">
      <c r="B5" s="9">
        <v>4</v>
      </c>
      <c r="C5" s="9" t="s">
        <v>111</v>
      </c>
    </row>
    <row r="6" spans="1:15" x14ac:dyDescent="0.25">
      <c r="B6" s="9">
        <v>5</v>
      </c>
      <c r="C6" s="9" t="s">
        <v>89</v>
      </c>
    </row>
    <row r="7" spans="1:15" x14ac:dyDescent="0.25">
      <c r="B7" s="9">
        <v>6</v>
      </c>
      <c r="C7" s="9" t="s">
        <v>93</v>
      </c>
    </row>
    <row r="8" spans="1:15" x14ac:dyDescent="0.25">
      <c r="B8" s="9"/>
      <c r="C8" s="9"/>
    </row>
    <row r="10" spans="1:15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14">
        <v>1</v>
      </c>
      <c r="K10" s="14">
        <v>2</v>
      </c>
      <c r="L10" s="14">
        <v>3</v>
      </c>
      <c r="M10" s="14">
        <v>4</v>
      </c>
      <c r="N10" s="14">
        <v>5</v>
      </c>
      <c r="O10" s="2">
        <v>6</v>
      </c>
    </row>
    <row r="11" spans="1: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5" t="str">
        <f t="shared" ref="J11:J48" si="0">IF(AND(gender="Female",H11&lt;50000),"Eligible for Gift","Not Eligible for Gift")</f>
        <v>Not Eligible for Gift</v>
      </c>
      <c r="K11" s="15" t="str">
        <f t="shared" ref="K11:K48" si="1">IF(AND(department="CCD",H11&lt;30000),"9000","0")</f>
        <v>0</v>
      </c>
      <c r="L11" s="15" t="str">
        <f>IF(YEAR(D11)&lt;1980,"Retired","Not Retired")</f>
        <v>Retired</v>
      </c>
      <c r="M11" s="15" t="str">
        <f t="shared" ref="M11:M48" si="2">IF(AND(H11&lt;45000,OR(department="Sales",department="Marketing")),"25000","10000")</f>
        <v>10000</v>
      </c>
      <c r="N11" s="15" t="str">
        <f>IF(OR(department="Director",department="CEO"),"0","1500")</f>
        <v>1500</v>
      </c>
      <c r="O11" s="15">
        <f>IF(region="North",5000,IF(region="South",4000,IF(region="East",4200,IF(region="Mid West",3800,))))</f>
        <v>5000</v>
      </c>
    </row>
    <row r="12" spans="1: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5" t="str">
        <f t="shared" si="0"/>
        <v>Not Eligible for Gift</v>
      </c>
      <c r="K12" s="15" t="str">
        <f t="shared" si="1"/>
        <v>0</v>
      </c>
      <c r="L12" s="15" t="str">
        <f t="shared" ref="L12:L48" si="3">IF(YEAR(D12)&lt;1980,"Retired","Not Retired")</f>
        <v>Retired</v>
      </c>
      <c r="M12" s="15" t="str">
        <f t="shared" si="2"/>
        <v>25000</v>
      </c>
      <c r="N12" s="15" t="str">
        <f>IF(OR(department="Director",department="CEO"),"0","1500")</f>
        <v>1500</v>
      </c>
      <c r="O12" s="15">
        <f>IF(region="North",5000,IF(region="South",4000,IF(region="East",4200,IF(region="Mid West",3800,))))</f>
        <v>5000</v>
      </c>
    </row>
    <row r="13" spans="1: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5" t="str">
        <f t="shared" si="0"/>
        <v>Eligible for Gift</v>
      </c>
      <c r="K13" s="15" t="str">
        <f t="shared" si="1"/>
        <v>0</v>
      </c>
      <c r="L13" s="15" t="str">
        <f t="shared" si="3"/>
        <v>Retired</v>
      </c>
      <c r="M13" s="15" t="str">
        <f t="shared" si="2"/>
        <v>10000</v>
      </c>
      <c r="N13" s="15" t="str">
        <f>IF(OR(department="Director",department="CEO"),"0","1500")</f>
        <v>1500</v>
      </c>
      <c r="O13" s="15">
        <f>IF(region="North",5000,IF(region="South",4000,IF(region="East",4200,IF(region="Mid West",3800,))))</f>
        <v>5000</v>
      </c>
    </row>
    <row r="14" spans="1: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5" t="str">
        <f t="shared" si="0"/>
        <v>Not Eligible for Gift</v>
      </c>
      <c r="K14" s="15" t="str">
        <f t="shared" si="1"/>
        <v>0</v>
      </c>
      <c r="L14" s="15" t="str">
        <f t="shared" si="3"/>
        <v>Retired</v>
      </c>
      <c r="M14" s="15" t="str">
        <f t="shared" si="2"/>
        <v>10000</v>
      </c>
      <c r="N14" s="15" t="str">
        <f>IF(OR(department="Director",department="CEO"),"0","1500")</f>
        <v>1500</v>
      </c>
      <c r="O14" s="15">
        <f>IF(region="North",5000,IF(region="South",4000,IF(region="East",4200,IF(region="Mid West",3800,))))</f>
        <v>4000</v>
      </c>
    </row>
    <row r="15" spans="1: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5" t="str">
        <f t="shared" si="0"/>
        <v>Not Eligible for Gift</v>
      </c>
      <c r="K15" s="15" t="str">
        <f t="shared" si="1"/>
        <v>0</v>
      </c>
      <c r="L15" s="15" t="str">
        <f t="shared" si="3"/>
        <v>Retired</v>
      </c>
      <c r="M15" s="15" t="str">
        <f t="shared" si="2"/>
        <v>10000</v>
      </c>
      <c r="N15" s="15" t="str">
        <f>IF(OR(department="Director",department="CEO"),"0","1500")</f>
        <v>1500</v>
      </c>
      <c r="O15" s="15">
        <f>IF(region="North",5000,IF(region="South",4000,IF(region="East",4200,IF(region="Mid West",3800,))))</f>
        <v>5000</v>
      </c>
    </row>
    <row r="16" spans="1:15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5" t="str">
        <f t="shared" si="0"/>
        <v>Not Eligible for Gift</v>
      </c>
      <c r="K16" s="15" t="str">
        <f t="shared" si="1"/>
        <v>0</v>
      </c>
      <c r="L16" s="15" t="str">
        <f t="shared" si="3"/>
        <v>Retired</v>
      </c>
      <c r="M16" s="15" t="str">
        <f t="shared" si="2"/>
        <v>10000</v>
      </c>
      <c r="N16" s="15" t="str">
        <f>IF(OR(department="Director",department="CEO"),"0","1500")</f>
        <v>0</v>
      </c>
      <c r="O16" s="15">
        <f>IF(region="North",5000,IF(region="South",4000,IF(region="East",4200,IF(region="Mid West",3800,))))</f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5" t="str">
        <f t="shared" si="0"/>
        <v>Not Eligible for Gift</v>
      </c>
      <c r="K17" s="15" t="str">
        <f t="shared" si="1"/>
        <v>0</v>
      </c>
      <c r="L17" s="15" t="str">
        <f t="shared" si="3"/>
        <v>Retired</v>
      </c>
      <c r="M17" s="15" t="str">
        <f t="shared" si="2"/>
        <v>10000</v>
      </c>
      <c r="N17" s="15" t="str">
        <f>IF(OR(department="Director",department="CEO"),"0","1500")</f>
        <v>1500</v>
      </c>
      <c r="O17" s="15">
        <f>IF(region="North",5000,IF(region="South",4000,IF(region="East",4200,IF(region="Mid West",3800,))))</f>
        <v>3800</v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5" t="str">
        <f t="shared" si="0"/>
        <v>Not Eligible for Gift</v>
      </c>
      <c r="K18" s="15" t="str">
        <f t="shared" si="1"/>
        <v>9000</v>
      </c>
      <c r="L18" s="15" t="str">
        <f t="shared" si="3"/>
        <v>Not Retired</v>
      </c>
      <c r="M18" s="15" t="str">
        <f t="shared" si="2"/>
        <v>10000</v>
      </c>
      <c r="N18" s="15" t="str">
        <f>IF(OR(department="Director",department="CEO"),"0","1500")</f>
        <v>1500</v>
      </c>
      <c r="O18" s="15">
        <f>IF(region="North",5000,IF(region="South",4000,IF(region="East",4200,IF(region="Mid West",3800,))))</f>
        <v>3800</v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5" t="str">
        <f t="shared" si="0"/>
        <v>Not Eligible for Gift</v>
      </c>
      <c r="K19" s="15" t="str">
        <f t="shared" si="1"/>
        <v>0</v>
      </c>
      <c r="L19" s="15" t="str">
        <f t="shared" si="3"/>
        <v>Retired</v>
      </c>
      <c r="M19" s="15" t="str">
        <f t="shared" si="2"/>
        <v>10000</v>
      </c>
      <c r="N19" s="15" t="str">
        <f>IF(OR(department="Director",department="CEO"),"0","1500")</f>
        <v>1500</v>
      </c>
      <c r="O19" s="15">
        <f>IF(region="North",5000,IF(region="South",4000,IF(region="East",4200,IF(region="Mid West",3800,))))</f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5" t="str">
        <f t="shared" si="0"/>
        <v>Eligible for Gift</v>
      </c>
      <c r="K20" s="15" t="str">
        <f t="shared" si="1"/>
        <v>0</v>
      </c>
      <c r="L20" s="15" t="str">
        <f t="shared" si="3"/>
        <v>Not Retired</v>
      </c>
      <c r="M20" s="15" t="str">
        <f t="shared" si="2"/>
        <v>10000</v>
      </c>
      <c r="N20" s="15" t="str">
        <f>IF(OR(department="Director",department="CEO"),"0","1500")</f>
        <v>1500</v>
      </c>
      <c r="O20" s="15">
        <f>IF(region="North",5000,IF(region="South",4000,IF(region="East",4200,IF(region="Mid West",3800,))))</f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5" t="str">
        <f t="shared" si="0"/>
        <v>Eligible for Gift</v>
      </c>
      <c r="K21" s="15" t="str">
        <f t="shared" si="1"/>
        <v>0</v>
      </c>
      <c r="L21" s="15" t="str">
        <f t="shared" si="3"/>
        <v>Retired</v>
      </c>
      <c r="M21" s="15" t="str">
        <f t="shared" si="2"/>
        <v>10000</v>
      </c>
      <c r="N21" s="15" t="str">
        <f>IF(OR(department="Director",department="CEO"),"0","1500")</f>
        <v>1500</v>
      </c>
      <c r="O21" s="15">
        <f>IF(region="North",5000,IF(region="South",4000,IF(region="East",4200,IF(region="Mid West",3800,))))</f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5" t="str">
        <f t="shared" si="0"/>
        <v>Not Eligible for Gift</v>
      </c>
      <c r="K22" s="15" t="str">
        <f t="shared" si="1"/>
        <v>0</v>
      </c>
      <c r="L22" s="15" t="str">
        <f t="shared" si="3"/>
        <v>Not Retired</v>
      </c>
      <c r="M22" s="15" t="str">
        <f t="shared" si="2"/>
        <v>10000</v>
      </c>
      <c r="N22" s="15" t="str">
        <f>IF(OR(department="Director",department="CEO"),"0","1500")</f>
        <v>1500</v>
      </c>
      <c r="O22" s="15">
        <f>IF(region="North",5000,IF(region="South",4000,IF(region="East",4200,IF(region="Mid West",3800,))))</f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5" t="str">
        <f t="shared" si="0"/>
        <v>Not Eligible for Gift</v>
      </c>
      <c r="K23" s="15" t="str">
        <f t="shared" si="1"/>
        <v>0</v>
      </c>
      <c r="L23" s="15" t="str">
        <f t="shared" si="3"/>
        <v>Not Retired</v>
      </c>
      <c r="M23" s="15" t="str">
        <f t="shared" si="2"/>
        <v>10000</v>
      </c>
      <c r="N23" s="15" t="str">
        <f>IF(OR(department="Director",department="CEO"),"0","1500")</f>
        <v>1500</v>
      </c>
      <c r="O23" s="15">
        <f>IF(region="North",5000,IF(region="South",4000,IF(region="East",4200,IF(region="Mid West",3800,))))</f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5" t="str">
        <f t="shared" si="0"/>
        <v>Not Eligible for Gift</v>
      </c>
      <c r="K24" s="15" t="str">
        <f t="shared" si="1"/>
        <v>0</v>
      </c>
      <c r="L24" s="15" t="str">
        <f t="shared" si="3"/>
        <v>Not Retired</v>
      </c>
      <c r="M24" s="15" t="str">
        <f t="shared" si="2"/>
        <v>10000</v>
      </c>
      <c r="N24" s="15" t="str">
        <f>IF(OR(department="Director",department="CEO"),"0","1500")</f>
        <v>1500</v>
      </c>
      <c r="O24" s="15">
        <f>IF(region="North",5000,IF(region="South",4000,IF(region="East",4200,IF(region="Mid West",3800,))))</f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5" t="str">
        <f t="shared" si="0"/>
        <v>Not Eligible for Gift</v>
      </c>
      <c r="K25" s="15" t="str">
        <f t="shared" si="1"/>
        <v>0</v>
      </c>
      <c r="L25" s="15" t="str">
        <f t="shared" si="3"/>
        <v>Not Retired</v>
      </c>
      <c r="M25" s="15" t="str">
        <f t="shared" si="2"/>
        <v>10000</v>
      </c>
      <c r="N25" s="15" t="str">
        <f>IF(OR(department="Director",department="CEO"),"0","1500")</f>
        <v>0</v>
      </c>
      <c r="O25" s="15">
        <f>IF(region="North",5000,IF(region="South",4000,IF(region="East",4200,IF(region="Mid West",3800,))))</f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5" t="str">
        <f t="shared" si="0"/>
        <v>Eligible for Gift</v>
      </c>
      <c r="K26" s="15" t="str">
        <f t="shared" si="1"/>
        <v>0</v>
      </c>
      <c r="L26" s="15" t="str">
        <f t="shared" si="3"/>
        <v>Retired</v>
      </c>
      <c r="M26" s="15" t="str">
        <f t="shared" si="2"/>
        <v>10000</v>
      </c>
      <c r="N26" s="15" t="str">
        <f>IF(OR(department="Director",department="CEO"),"0","1500")</f>
        <v>1500</v>
      </c>
      <c r="O26" s="15">
        <f>IF(region="North",5000,IF(region="South",4000,IF(region="East",4200,IF(region="Mid West",3800,))))</f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5" t="str">
        <f t="shared" si="0"/>
        <v>Eligible for Gift</v>
      </c>
      <c r="K27" s="15" t="str">
        <f t="shared" si="1"/>
        <v>0</v>
      </c>
      <c r="L27" s="15" t="str">
        <f t="shared" si="3"/>
        <v>Not Retired</v>
      </c>
      <c r="M27" s="15" t="str">
        <f t="shared" si="2"/>
        <v>25000</v>
      </c>
      <c r="N27" s="15" t="str">
        <f>IF(OR(department="Director",department="CEO"),"0","1500")</f>
        <v>1500</v>
      </c>
      <c r="O27" s="15">
        <f>IF(region="North",5000,IF(region="South",4000,IF(region="East",4200,IF(region="Mid West",3800,))))</f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5" t="str">
        <f t="shared" si="0"/>
        <v>Not Eligible for Gift</v>
      </c>
      <c r="K28" s="15" t="str">
        <f t="shared" si="1"/>
        <v>0</v>
      </c>
      <c r="L28" s="15" t="str">
        <f t="shared" si="3"/>
        <v>Not Retired</v>
      </c>
      <c r="M28" s="15" t="str">
        <f t="shared" si="2"/>
        <v>10000</v>
      </c>
      <c r="N28" s="15" t="str">
        <f>IF(OR(department="Director",department="CEO"),"0","1500")</f>
        <v>1500</v>
      </c>
      <c r="O28" s="15">
        <f>IF(region="North",5000,IF(region="South",4000,IF(region="East",4200,IF(region="Mid West",3800,))))</f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5" t="str">
        <f t="shared" si="0"/>
        <v>Not Eligible for Gift</v>
      </c>
      <c r="K29" s="15" t="str">
        <f t="shared" si="1"/>
        <v>0</v>
      </c>
      <c r="L29" s="15" t="str">
        <f t="shared" si="3"/>
        <v>Not Retired</v>
      </c>
      <c r="M29" s="15" t="str">
        <f t="shared" si="2"/>
        <v>10000</v>
      </c>
      <c r="N29" s="15" t="str">
        <f>IF(OR(department="Director",department="CEO"),"0","1500")</f>
        <v>1500</v>
      </c>
      <c r="O29" s="15">
        <f>IF(region="North",5000,IF(region="South",4000,IF(region="East",4200,IF(region="Mid West",3800,))))</f>
        <v>3800</v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5" t="str">
        <f t="shared" si="0"/>
        <v>Not Eligible for Gift</v>
      </c>
      <c r="K30" s="15" t="str">
        <f t="shared" si="1"/>
        <v>0</v>
      </c>
      <c r="L30" s="15" t="str">
        <f t="shared" si="3"/>
        <v>Not Retired</v>
      </c>
      <c r="M30" s="15" t="str">
        <f t="shared" si="2"/>
        <v>10000</v>
      </c>
      <c r="N30" s="15" t="str">
        <f>IF(OR(department="Director",department="CEO"),"0","1500")</f>
        <v>1500</v>
      </c>
      <c r="O30" s="15">
        <f>IF(region="North",5000,IF(region="South",4000,IF(region="East",4200,IF(region="Mid West",3800,))))</f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5" t="str">
        <f t="shared" si="0"/>
        <v>Not Eligible for Gift</v>
      </c>
      <c r="K31" s="15" t="str">
        <f t="shared" si="1"/>
        <v>0</v>
      </c>
      <c r="L31" s="15" t="str">
        <f t="shared" si="3"/>
        <v>Not Retired</v>
      </c>
      <c r="M31" s="15" t="str">
        <f t="shared" si="2"/>
        <v>10000</v>
      </c>
      <c r="N31" s="15" t="str">
        <f>IF(OR(department="Director",department="CEO"),"0","1500")</f>
        <v>1500</v>
      </c>
      <c r="O31" s="15">
        <f>IF(region="North",5000,IF(region="South",4000,IF(region="East",4200,IF(region="Mid West",3800,))))</f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5" t="str">
        <f t="shared" si="0"/>
        <v>Not Eligible for Gift</v>
      </c>
      <c r="K32" s="15" t="str">
        <f t="shared" si="1"/>
        <v>0</v>
      </c>
      <c r="L32" s="15" t="str">
        <f t="shared" si="3"/>
        <v>Not Retired</v>
      </c>
      <c r="M32" s="15" t="str">
        <f t="shared" si="2"/>
        <v>10000</v>
      </c>
      <c r="N32" s="15" t="str">
        <f>IF(OR(department="Director",department="CEO"),"0","1500")</f>
        <v>1500</v>
      </c>
      <c r="O32" s="15">
        <f>IF(region="North",5000,IF(region="South",4000,IF(region="East",4200,IF(region="Mid West",3800,))))</f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5" t="str">
        <f t="shared" si="0"/>
        <v>Not Eligible for Gift</v>
      </c>
      <c r="K33" s="15" t="str">
        <f t="shared" si="1"/>
        <v>0</v>
      </c>
      <c r="L33" s="15" t="str">
        <f t="shared" si="3"/>
        <v>Not Retired</v>
      </c>
      <c r="M33" s="15" t="str">
        <f t="shared" si="2"/>
        <v>10000</v>
      </c>
      <c r="N33" s="15" t="str">
        <f>IF(OR(department="Director",department="CEO"),"0","1500")</f>
        <v>1500</v>
      </c>
      <c r="O33" s="15">
        <f>IF(region="North",5000,IF(region="South",4000,IF(region="East",4200,IF(region="Mid West",3800,))))</f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5" t="str">
        <f t="shared" si="0"/>
        <v>Not Eligible for Gift</v>
      </c>
      <c r="K34" s="15" t="str">
        <f t="shared" si="1"/>
        <v>0</v>
      </c>
      <c r="L34" s="15" t="str">
        <f t="shared" si="3"/>
        <v>Not Retired</v>
      </c>
      <c r="M34" s="15" t="str">
        <f t="shared" si="2"/>
        <v>10000</v>
      </c>
      <c r="N34" s="15" t="str">
        <f>IF(OR(department="Director",department="CEO"),"0","1500")</f>
        <v>1500</v>
      </c>
      <c r="O34" s="15">
        <f>IF(region="North",5000,IF(region="South",4000,IF(region="East",4200,IF(region="Mid West",3800,))))</f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5" t="str">
        <f t="shared" si="0"/>
        <v>Not Eligible for Gift</v>
      </c>
      <c r="K35" s="15" t="str">
        <f t="shared" si="1"/>
        <v>0</v>
      </c>
      <c r="L35" s="15" t="str">
        <f t="shared" si="3"/>
        <v>Not Retired</v>
      </c>
      <c r="M35" s="15" t="str">
        <f t="shared" si="2"/>
        <v>10000</v>
      </c>
      <c r="N35" s="15" t="str">
        <f>IF(OR(department="Director",department="CEO"),"0","1500")</f>
        <v>1500</v>
      </c>
      <c r="O35" s="15">
        <f>IF(region="North",5000,IF(region="South",4000,IF(region="East",4200,IF(region="Mid West",3800,))))</f>
        <v>3800</v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5" t="str">
        <f t="shared" si="0"/>
        <v>Not Eligible for Gift</v>
      </c>
      <c r="K36" s="15" t="str">
        <f t="shared" si="1"/>
        <v>0</v>
      </c>
      <c r="L36" s="15" t="str">
        <f t="shared" si="3"/>
        <v>Retired</v>
      </c>
      <c r="M36" s="15" t="str">
        <f t="shared" si="2"/>
        <v>10000</v>
      </c>
      <c r="N36" s="15" t="str">
        <f>IF(OR(department="Director",department="CEO"),"0","1500")</f>
        <v>1500</v>
      </c>
      <c r="O36" s="15">
        <f>IF(region="North",5000,IF(region="South",4000,IF(region="East",4200,IF(region="Mid West",3800,))))</f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5" t="str">
        <f t="shared" si="0"/>
        <v>Not Eligible for Gift</v>
      </c>
      <c r="K37" s="15" t="str">
        <f t="shared" si="1"/>
        <v>0</v>
      </c>
      <c r="L37" s="15" t="str">
        <f t="shared" si="3"/>
        <v>Not Retired</v>
      </c>
      <c r="M37" s="15" t="str">
        <f t="shared" si="2"/>
        <v>10000</v>
      </c>
      <c r="N37" s="15" t="str">
        <f>IF(OR(department="Director",department="CEO"),"0","1500")</f>
        <v>1500</v>
      </c>
      <c r="O37" s="15">
        <f>IF(region="North",5000,IF(region="South",4000,IF(region="East",4200,IF(region="Mid West",3800,))))</f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5" t="str">
        <f t="shared" si="0"/>
        <v>Not Eligible for Gift</v>
      </c>
      <c r="K38" s="15" t="str">
        <f t="shared" si="1"/>
        <v>0</v>
      </c>
      <c r="L38" s="15" t="str">
        <f t="shared" si="3"/>
        <v>Retired</v>
      </c>
      <c r="M38" s="15" t="str">
        <f t="shared" si="2"/>
        <v>10000</v>
      </c>
      <c r="N38" s="15" t="str">
        <f>IF(OR(department="Director",department="CEO"),"0","1500")</f>
        <v>1500</v>
      </c>
      <c r="O38" s="15">
        <f>IF(region="North",5000,IF(region="South",4000,IF(region="East",4200,IF(region="Mid West",3800,))))</f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5" t="str">
        <f t="shared" si="0"/>
        <v>Not Eligible for Gift</v>
      </c>
      <c r="K39" s="15" t="str">
        <f t="shared" si="1"/>
        <v>0</v>
      </c>
      <c r="L39" s="15" t="str">
        <f t="shared" si="3"/>
        <v>Retired</v>
      </c>
      <c r="M39" s="15" t="str">
        <f t="shared" si="2"/>
        <v>10000</v>
      </c>
      <c r="N39" s="15" t="str">
        <f>IF(OR(department="Director",department="CEO"),"0","1500")</f>
        <v>1500</v>
      </c>
      <c r="O39" s="15">
        <f>IF(region="North",5000,IF(region="South",4000,IF(region="East",4200,IF(region="Mid West",3800,))))</f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5" t="str">
        <f t="shared" si="0"/>
        <v>Not Eligible for Gift</v>
      </c>
      <c r="K40" s="15" t="str">
        <f t="shared" si="1"/>
        <v>0</v>
      </c>
      <c r="L40" s="15" t="str">
        <f t="shared" si="3"/>
        <v>Not Retired</v>
      </c>
      <c r="M40" s="15" t="str">
        <f t="shared" si="2"/>
        <v>10000</v>
      </c>
      <c r="N40" s="15" t="str">
        <f>IF(OR(department="Director",department="CEO"),"0","1500")</f>
        <v>1500</v>
      </c>
      <c r="O40" s="15">
        <f>IF(region="North",5000,IF(region="South",4000,IF(region="East",4200,IF(region="Mid West",3800,))))</f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5" t="str">
        <f t="shared" si="0"/>
        <v>Not Eligible for Gift</v>
      </c>
      <c r="K41" s="15" t="str">
        <f t="shared" si="1"/>
        <v>0</v>
      </c>
      <c r="L41" s="15" t="str">
        <f t="shared" si="3"/>
        <v>Not Retired</v>
      </c>
      <c r="M41" s="15" t="str">
        <f t="shared" si="2"/>
        <v>10000</v>
      </c>
      <c r="N41" s="15" t="str">
        <f>IF(OR(department="Director",department="CEO"),"0","1500")</f>
        <v>1500</v>
      </c>
      <c r="O41" s="15">
        <f>IF(region="North",5000,IF(region="South",4000,IF(region="East",4200,IF(region="Mid West",3800,))))</f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5" t="str">
        <f t="shared" si="0"/>
        <v>Not Eligible for Gift</v>
      </c>
      <c r="K42" s="15" t="str">
        <f t="shared" si="1"/>
        <v>0</v>
      </c>
      <c r="L42" s="15" t="str">
        <f t="shared" si="3"/>
        <v>Not Retired</v>
      </c>
      <c r="M42" s="15" t="str">
        <f t="shared" si="2"/>
        <v>10000</v>
      </c>
      <c r="N42" s="15" t="str">
        <f>IF(OR(department="Director",department="CEO"),"0","1500")</f>
        <v>0</v>
      </c>
      <c r="O42" s="15">
        <f>IF(region="North",5000,IF(region="South",4000,IF(region="East",4200,IF(region="Mid West",3800,))))</f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5" t="str">
        <f t="shared" si="0"/>
        <v>Not Eligible for Gift</v>
      </c>
      <c r="K43" s="15" t="str">
        <f t="shared" si="1"/>
        <v>0</v>
      </c>
      <c r="L43" s="15" t="str">
        <f t="shared" si="3"/>
        <v>Not Retired</v>
      </c>
      <c r="M43" s="15" t="str">
        <f t="shared" si="2"/>
        <v>10000</v>
      </c>
      <c r="N43" s="15" t="str">
        <f>IF(OR(department="Director",department="CEO"),"0","1500")</f>
        <v>1500</v>
      </c>
      <c r="O43" s="15">
        <f>IF(region="North",5000,IF(region="South",4000,IF(region="East",4200,IF(region="Mid West",3800,))))</f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5" t="str">
        <f t="shared" si="0"/>
        <v>Not Eligible for Gift</v>
      </c>
      <c r="K44" s="15" t="str">
        <f t="shared" si="1"/>
        <v>0</v>
      </c>
      <c r="L44" s="15" t="str">
        <f t="shared" si="3"/>
        <v>Not Retired</v>
      </c>
      <c r="M44" s="15" t="str">
        <f t="shared" si="2"/>
        <v>10000</v>
      </c>
      <c r="N44" s="15" t="str">
        <f>IF(OR(department="Director",department="CEO"),"0","1500")</f>
        <v>1500</v>
      </c>
      <c r="O44" s="15">
        <f>IF(region="North",5000,IF(region="South",4000,IF(region="East",4200,IF(region="Mid West",3800,))))</f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5" t="str">
        <f t="shared" si="0"/>
        <v>Not Eligible for Gift</v>
      </c>
      <c r="K45" s="15" t="str">
        <f t="shared" si="1"/>
        <v>0</v>
      </c>
      <c r="L45" s="15" t="str">
        <f t="shared" si="3"/>
        <v>Not Retired</v>
      </c>
      <c r="M45" s="15" t="str">
        <f t="shared" si="2"/>
        <v>10000</v>
      </c>
      <c r="N45" s="15" t="str">
        <f>IF(OR(department="Director",department="CEO"),"0","1500")</f>
        <v>1500</v>
      </c>
      <c r="O45" s="15">
        <f>IF(region="North",5000,IF(region="South",4000,IF(region="East",4200,IF(region="Mid West",3800,))))</f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5" t="str">
        <f t="shared" si="0"/>
        <v>Not Eligible for Gift</v>
      </c>
      <c r="K46" s="15" t="str">
        <f t="shared" si="1"/>
        <v>0</v>
      </c>
      <c r="L46" s="15" t="str">
        <f t="shared" si="3"/>
        <v>Not Retired</v>
      </c>
      <c r="M46" s="15" t="str">
        <f t="shared" si="2"/>
        <v>10000</v>
      </c>
      <c r="N46" s="15" t="str">
        <f>IF(OR(department="Director",department="CEO"),"0","1500")</f>
        <v>1500</v>
      </c>
      <c r="O46" s="15">
        <f>IF(region="North",5000,IF(region="South",4000,IF(region="East",4200,IF(region="Mid West",3800,))))</f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5" t="str">
        <f t="shared" si="0"/>
        <v>Not Eligible for Gift</v>
      </c>
      <c r="K47" s="15" t="str">
        <f t="shared" si="1"/>
        <v>0</v>
      </c>
      <c r="L47" s="15" t="str">
        <f t="shared" si="3"/>
        <v>Not Retired</v>
      </c>
      <c r="M47" s="15" t="str">
        <f t="shared" si="2"/>
        <v>10000</v>
      </c>
      <c r="N47" s="15" t="str">
        <f>IF(OR(department="Director",department="CEO"),"0","1500")</f>
        <v>1500</v>
      </c>
      <c r="O47" s="15">
        <f>IF(region="North",5000,IF(region="South",4000,IF(region="East",4200,IF(region="Mid West",3800,))))</f>
        <v>3800</v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5" t="str">
        <f t="shared" si="0"/>
        <v>Not Eligible for Gift</v>
      </c>
      <c r="K48" s="15" t="str">
        <f t="shared" si="1"/>
        <v>0</v>
      </c>
      <c r="L48" s="15" t="str">
        <f t="shared" si="3"/>
        <v>Not Retired</v>
      </c>
      <c r="M48" s="15" t="str">
        <f t="shared" si="2"/>
        <v>10000</v>
      </c>
      <c r="N48" s="15" t="str">
        <f>IF(OR(department="Director",department="CEO"),"0","1500")</f>
        <v>1500</v>
      </c>
      <c r="O48" s="15">
        <f>IF(region="North",5000,IF(region="South",4000,IF(region="East",4200,IF(region="Mid West",3800,))))</f>
        <v>5000</v>
      </c>
    </row>
    <row r="49" spans="7:7" x14ac:dyDescent="0.2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sheetPr codeName="Sheet2"/>
  <dimension ref="C4:N42"/>
  <sheetViews>
    <sheetView topLeftCell="B1" workbookViewId="0">
      <selection activeCell="M20" sqref="M20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38" bestFit="1" customWidth="1"/>
    <col min="14" max="14" width="17.28515625" bestFit="1" customWidth="1"/>
  </cols>
  <sheetData>
    <row r="4" spans="3:14" x14ac:dyDescent="0.25">
      <c r="C4" s="10" t="s">
        <v>1</v>
      </c>
      <c r="D4" s="10" t="s">
        <v>2</v>
      </c>
      <c r="E4" s="10" t="s">
        <v>3</v>
      </c>
      <c r="F4" s="10" t="s">
        <v>4</v>
      </c>
      <c r="G4" s="10" t="s">
        <v>92</v>
      </c>
      <c r="H4" s="10" t="s">
        <v>5</v>
      </c>
      <c r="I4" s="10" t="s">
        <v>80</v>
      </c>
      <c r="J4" s="10" t="s">
        <v>94</v>
      </c>
      <c r="K4" s="10" t="s">
        <v>78</v>
      </c>
    </row>
    <row r="5" spans="3:14" x14ac:dyDescent="0.2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4" x14ac:dyDescent="0.2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4" x14ac:dyDescent="0.2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1" t="s">
        <v>99</v>
      </c>
    </row>
    <row r="8" spans="3:14" x14ac:dyDescent="0.2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4" x14ac:dyDescent="0.2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3" t="s">
        <v>100</v>
      </c>
      <c r="N9" s="2" t="s">
        <v>101</v>
      </c>
    </row>
    <row r="10" spans="3:14" x14ac:dyDescent="0.2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3" t="str">
        <f>VLOOKUP(MAX(K5:K42),CHOOSE({1,2},K5:K42,D5:D42),2,FALSE)</f>
        <v>Dinesh</v>
      </c>
    </row>
    <row r="11" spans="3:14" x14ac:dyDescent="0.2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3" t="str">
        <f>VLOOKUP(MIN(K6:K43),CHOOSE({1,2},K6:K43,D6:D43),2,FALSE)</f>
        <v>Satish</v>
      </c>
    </row>
    <row r="12" spans="3:14" x14ac:dyDescent="0.2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4" x14ac:dyDescent="0.2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4" x14ac:dyDescent="0.2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4" x14ac:dyDescent="0.2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4" x14ac:dyDescent="0.2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2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2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2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2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2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2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2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2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2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2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2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2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2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2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2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2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2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2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2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2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2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2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2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2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2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2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sheetPr codeName="Sheet3"/>
  <dimension ref="C2:K44"/>
  <sheetViews>
    <sheetView tabSelected="1" topLeftCell="A19" workbookViewId="0">
      <selection activeCell="S7" sqref="S7"/>
    </sheetView>
  </sheetViews>
  <sheetFormatPr defaultRowHeight="15" x14ac:dyDescent="0.25"/>
  <cols>
    <col min="6" max="6" width="9.85546875" bestFit="1" customWidth="1"/>
    <col min="10" max="10" width="24.140625" customWidth="1"/>
  </cols>
  <sheetData>
    <row r="2" spans="3:11" x14ac:dyDescent="0.25">
      <c r="D2" s="12" t="s">
        <v>104</v>
      </c>
    </row>
    <row r="3" spans="3:11" x14ac:dyDescent="0.25">
      <c r="D3" s="12" t="s">
        <v>105</v>
      </c>
    </row>
    <row r="4" spans="3:11" x14ac:dyDescent="0.25">
      <c r="D4" s="12" t="s">
        <v>106</v>
      </c>
    </row>
    <row r="6" spans="3:11" x14ac:dyDescent="0.25">
      <c r="C6" s="10" t="s">
        <v>1</v>
      </c>
      <c r="D6" s="10" t="s">
        <v>2</v>
      </c>
      <c r="E6" s="10" t="s">
        <v>3</v>
      </c>
      <c r="F6" s="10" t="s">
        <v>4</v>
      </c>
      <c r="G6" s="10" t="s">
        <v>92</v>
      </c>
      <c r="H6" s="10" t="s">
        <v>5</v>
      </c>
      <c r="I6" s="10" t="s">
        <v>94</v>
      </c>
      <c r="J6" s="10" t="s">
        <v>80</v>
      </c>
      <c r="K6" s="10" t="s">
        <v>107</v>
      </c>
    </row>
    <row r="7" spans="3:11" x14ac:dyDescent="0.2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IFERROR(VLOOKUP($C7,source1,MATCH(I$6,source_header,0),FALSE),"Retired")</f>
        <v>North</v>
      </c>
      <c r="J7" s="3" t="str">
        <f>IFERROR(VLOOKUP($C7,source1,MATCH(J$6,source_header,0),FALSE),"Retired")</f>
        <v>FLM</v>
      </c>
      <c r="K7" s="3">
        <f>IFERROR(VLOOKUP($C7,source1,MATCH(K$6,source_header,0),FALSE),"Retired")</f>
        <v>48000</v>
      </c>
    </row>
    <row r="8" spans="3:11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IFERROR(VLOOKUP($C8,source1,MATCH(I$6,source_header,0),FALSE),"Retired")</f>
        <v>North</v>
      </c>
      <c r="J8" s="3" t="str">
        <f>IFERROR(VLOOKUP($C8,source1,MATCH(J$6,source_header,0),FALSE),"Retired")</f>
        <v>Digital Marketing</v>
      </c>
      <c r="K8" s="3">
        <f>IFERROR(VLOOKUP($C8,source1,MATCH(K$6,source_header,0),FALSE),"Retired")</f>
        <v>35000</v>
      </c>
    </row>
    <row r="9" spans="3:11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IFERROR(VLOOKUP($C9,source1,MATCH(I$6,source_header,0),FALSE),"Retired")</f>
        <v>North</v>
      </c>
      <c r="J9" s="3" t="str">
        <f>IFERROR(VLOOKUP($C9,source1,MATCH(J$6,source_header,0),FALSE),"Retired")</f>
        <v>Digital Marketing</v>
      </c>
      <c r="K9" s="3">
        <f>IFERROR(VLOOKUP($C9,source1,MATCH(K$6,source_header,0),FALSE),"Retired")</f>
        <v>67000</v>
      </c>
    </row>
    <row r="10" spans="3:11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IFERROR(VLOOKUP($C10,source1,MATCH(I$6,source_header,0),FALSE),"Retired")</f>
        <v>South</v>
      </c>
      <c r="J10" s="3" t="str">
        <f>IFERROR(VLOOKUP($C10,source1,MATCH(J$6,source_header,0),FALSE),"Retired")</f>
        <v>Inside Sales</v>
      </c>
      <c r="K10" s="3">
        <f>IFERROR(VLOOKUP($C10,source1,MATCH(K$6,source_header,0),FALSE),"Retired")</f>
        <v>87000</v>
      </c>
    </row>
    <row r="11" spans="3:11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IFERROR(VLOOKUP($C11,source1,MATCH(I$6,source_header,0),FALSE),"Retired")</f>
        <v>North</v>
      </c>
      <c r="J11" s="3" t="str">
        <f>IFERROR(VLOOKUP($C11,source1,MATCH(J$6,source_header,0),FALSE),"Retired")</f>
        <v>Marketing</v>
      </c>
      <c r="K11" s="3">
        <f>IFERROR(VLOOKUP($C11,source1,MATCH(K$6,source_header,0),FALSE),"Retired")</f>
        <v>22000</v>
      </c>
    </row>
    <row r="12" spans="3:11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IFERROR(VLOOKUP($C12,source1,MATCH(I$6,source_header,0),FALSE),"Retired")</f>
        <v>North</v>
      </c>
      <c r="J12" s="3" t="str">
        <f>IFERROR(VLOOKUP($C12,source1,MATCH(J$6,source_header,0),FALSE),"Retired")</f>
        <v>Director</v>
      </c>
      <c r="K12" s="3">
        <f>IFERROR(VLOOKUP($C12,source1,MATCH(K$6,source_header,0),FALSE),"Retired")</f>
        <v>91000</v>
      </c>
    </row>
    <row r="13" spans="3:11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IFERROR(VLOOKUP($C13,source1,MATCH(I$6,source_header,0),FALSE),"Retired")</f>
        <v>Mid West</v>
      </c>
      <c r="J13" s="3" t="str">
        <f>IFERROR(VLOOKUP($C13,source1,MATCH(J$6,source_header,0),FALSE),"Retired")</f>
        <v>Learning &amp; Development</v>
      </c>
      <c r="K13" s="3">
        <f>IFERROR(VLOOKUP($C13,source1,MATCH(K$6,source_header,0),FALSE),"Retired")</f>
        <v>77000</v>
      </c>
    </row>
    <row r="14" spans="3:11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IFERROR(VLOOKUP($C14,source1,MATCH(I$6,source_header,0),FALSE),"Retired")</f>
        <v>Mid West</v>
      </c>
      <c r="J14" s="3" t="str">
        <f>IFERROR(VLOOKUP($C14,source1,MATCH(J$6,source_header,0),FALSE),"Retired")</f>
        <v>Digital Marketing</v>
      </c>
      <c r="K14" s="3">
        <f>IFERROR(VLOOKUP($C14,source1,MATCH(K$6,source_header,0),FALSE),"Retired")</f>
        <v>45000</v>
      </c>
    </row>
    <row r="15" spans="3:11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IFERROR(VLOOKUP($C15,source1,MATCH(I$6,source_header,0),FALSE),"Retired")</f>
        <v>East</v>
      </c>
      <c r="J15" s="3" t="str">
        <f>IFERROR(VLOOKUP($C15,source1,MATCH(J$6,source_header,0),FALSE),"Retired")</f>
        <v>Digital Marketing</v>
      </c>
      <c r="K15" s="3">
        <f>IFERROR(VLOOKUP($C15,source1,MATCH(K$6,source_header,0),FALSE),"Retired")</f>
        <v>92000</v>
      </c>
    </row>
    <row r="16" spans="3:11" x14ac:dyDescent="0.2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IFERROR(VLOOKUP($C16,source1,MATCH(I$6,source_header,0),FALSE),"Retired")</f>
        <v>North</v>
      </c>
      <c r="J16" s="3" t="str">
        <f>IFERROR(VLOOKUP($C16,source1,MATCH(J$6,source_header,0),FALSE),"Retired")</f>
        <v>Inside Sales</v>
      </c>
      <c r="K16" s="3">
        <f>IFERROR(VLOOKUP($C16,source1,MATCH(K$6,source_header,0),FALSE),"Retired")</f>
        <v>50000</v>
      </c>
    </row>
    <row r="17" spans="3:11" x14ac:dyDescent="0.2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IFERROR(VLOOKUP($C17,source1,MATCH(I$6,source_header,0),FALSE),"Retired")</f>
        <v>South</v>
      </c>
      <c r="J17" s="3" t="str">
        <f>IFERROR(VLOOKUP($C17,source1,MATCH(J$6,source_header,0),FALSE),"Retired")</f>
        <v>Learning &amp; Development</v>
      </c>
      <c r="K17" s="3">
        <f>IFERROR(VLOOKUP($C17,source1,MATCH(K$6,source_header,0),FALSE),"Retired")</f>
        <v>37000</v>
      </c>
    </row>
    <row r="18" spans="3:11" x14ac:dyDescent="0.2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IFERROR(VLOOKUP($C18,source1,MATCH(I$6,source_header,0),FALSE),"Retired")</f>
        <v>East</v>
      </c>
      <c r="J18" s="3" t="str">
        <f>IFERROR(VLOOKUP($C18,source1,MATCH(J$6,source_header,0),FALSE),"Retired")</f>
        <v>Learning &amp; Development</v>
      </c>
      <c r="K18" s="3">
        <f>IFERROR(VLOOKUP($C18,source1,MATCH(K$6,source_header,0),FALSE),"Retired")</f>
        <v>43000</v>
      </c>
    </row>
    <row r="19" spans="3:11" x14ac:dyDescent="0.2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IFERROR(VLOOKUP($C19,source1,MATCH(I$6,source_header,0),FALSE),"Retired")</f>
        <v>East</v>
      </c>
      <c r="J19" s="3" t="str">
        <f>IFERROR(VLOOKUP($C19,source1,MATCH(J$6,source_header,0),FALSE),"Retired")</f>
        <v>CEO</v>
      </c>
      <c r="K19" s="3">
        <f>IFERROR(VLOOKUP($C19,source1,MATCH(K$6,source_header,0),FALSE),"Retired")</f>
        <v>90000</v>
      </c>
    </row>
    <row r="20" spans="3:11" x14ac:dyDescent="0.2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IFERROR(VLOOKUP($C20,source1,MATCH(I$6,source_header,0),FALSE),"Retired")</f>
        <v>Retired</v>
      </c>
      <c r="J20" s="3" t="str">
        <f>IFERROR(VLOOKUP($C20,source1,MATCH(J$6,source_header,0),FALSE),"Retired")</f>
        <v>Retired</v>
      </c>
      <c r="K20" s="3" t="str">
        <f>IFERROR(VLOOKUP($C20,source1,MATCH(K$6,source_header,0),FALSE),"Retired")</f>
        <v>Retired</v>
      </c>
    </row>
    <row r="21" spans="3:11" x14ac:dyDescent="0.2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IFERROR(VLOOKUP($C21,source1,MATCH(I$6,source_header,0),FALSE),"Retired")</f>
        <v>South</v>
      </c>
      <c r="J21" s="3" t="str">
        <f>IFERROR(VLOOKUP($C21,source1,MATCH(J$6,source_header,0),FALSE),"Retired")</f>
        <v>Digital Marketing</v>
      </c>
      <c r="K21" s="3">
        <f>IFERROR(VLOOKUP($C21,source1,MATCH(K$6,source_header,0),FALSE),"Retired")</f>
        <v>82000</v>
      </c>
    </row>
    <row r="22" spans="3:11" x14ac:dyDescent="0.2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IFERROR(VLOOKUP($C22,source1,MATCH(I$6,source_header,0),FALSE),"Retired")</f>
        <v>South</v>
      </c>
      <c r="J22" s="3" t="str">
        <f>IFERROR(VLOOKUP($C22,source1,MATCH(J$6,source_header,0),FALSE),"Retired")</f>
        <v>Inside Sales</v>
      </c>
      <c r="K22" s="3">
        <f>IFERROR(VLOOKUP($C22,source1,MATCH(K$6,source_header,0),FALSE),"Retired")</f>
        <v>67000</v>
      </c>
    </row>
    <row r="23" spans="3:11" x14ac:dyDescent="0.2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IFERROR(VLOOKUP($C23,source1,MATCH(I$6,source_header,0),FALSE),"Retired")</f>
        <v>South</v>
      </c>
      <c r="J23" s="3" t="str">
        <f>IFERROR(VLOOKUP($C23,source1,MATCH(J$6,source_header,0),FALSE),"Retired")</f>
        <v>CCD</v>
      </c>
      <c r="K23" s="3">
        <f>IFERROR(VLOOKUP($C23,source1,MATCH(K$6,source_header,0),FALSE),"Retired")</f>
        <v>85000</v>
      </c>
    </row>
    <row r="24" spans="3:11" x14ac:dyDescent="0.2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IFERROR(VLOOKUP($C24,source1,MATCH(I$6,source_header,0),FALSE),"Retired")</f>
        <v>South</v>
      </c>
      <c r="J24" s="3" t="str">
        <f>IFERROR(VLOOKUP($C24,source1,MATCH(J$6,source_header,0),FALSE),"Retired")</f>
        <v>FLM</v>
      </c>
      <c r="K24" s="3">
        <f>IFERROR(VLOOKUP($C24,source1,MATCH(K$6,source_header,0),FALSE),"Retired")</f>
        <v>62000</v>
      </c>
    </row>
    <row r="25" spans="3:11" x14ac:dyDescent="0.2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IFERROR(VLOOKUP($C25,source1,MATCH(I$6,source_header,0),FALSE),"Retired")</f>
        <v>Mid West</v>
      </c>
      <c r="J25" s="3" t="str">
        <f>IFERROR(VLOOKUP($C25,source1,MATCH(J$6,source_header,0),FALSE),"Retired")</f>
        <v>Inside Sales</v>
      </c>
      <c r="K25" s="3">
        <f>IFERROR(VLOOKUP($C25,source1,MATCH(K$6,source_header,0),FALSE),"Retired")</f>
        <v>15000</v>
      </c>
    </row>
    <row r="26" spans="3:11" x14ac:dyDescent="0.2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IFERROR(VLOOKUP($C26,source1,MATCH(I$6,source_header,0),FALSE),"Retired")</f>
        <v>South</v>
      </c>
      <c r="J26" s="3" t="str">
        <f>IFERROR(VLOOKUP($C26,source1,MATCH(J$6,source_header,0),FALSE),"Retired")</f>
        <v>Operations</v>
      </c>
      <c r="K26" s="3">
        <f>IFERROR(VLOOKUP($C26,source1,MATCH(K$6,source_header,0),FALSE),"Retired")</f>
        <v>81000</v>
      </c>
    </row>
    <row r="27" spans="3:11" x14ac:dyDescent="0.2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IFERROR(VLOOKUP($C27,source1,MATCH(I$6,source_header,0),FALSE),"Retired")</f>
        <v>South</v>
      </c>
      <c r="J27" s="3" t="str">
        <f>IFERROR(VLOOKUP($C27,source1,MATCH(J$6,source_header,0),FALSE),"Retired")</f>
        <v>Finance</v>
      </c>
      <c r="K27" s="3">
        <f>IFERROR(VLOOKUP($C27,source1,MATCH(K$6,source_header,0),FALSE),"Retired")</f>
        <v>19000</v>
      </c>
    </row>
    <row r="28" spans="3:11" x14ac:dyDescent="0.2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IFERROR(VLOOKUP($C28,source1,MATCH(I$6,source_header,0),FALSE),"Retired")</f>
        <v>East</v>
      </c>
      <c r="J28" s="3" t="str">
        <f>IFERROR(VLOOKUP($C28,source1,MATCH(J$6,source_header,0),FALSE),"Retired")</f>
        <v>Inside Sales</v>
      </c>
      <c r="K28" s="3">
        <f>IFERROR(VLOOKUP($C28,source1,MATCH(K$6,source_header,0),FALSE),"Retired")</f>
        <v>75000</v>
      </c>
    </row>
    <row r="29" spans="3:11" x14ac:dyDescent="0.2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IFERROR(VLOOKUP($C29,source1,MATCH(I$6,source_header,0),FALSE),"Retired")</f>
        <v>East</v>
      </c>
      <c r="J29" s="3" t="str">
        <f>IFERROR(VLOOKUP($C29,source1,MATCH(J$6,source_header,0),FALSE),"Retired")</f>
        <v>Finance</v>
      </c>
      <c r="K29" s="3">
        <f>IFERROR(VLOOKUP($C29,source1,MATCH(K$6,source_header,0),FALSE),"Retired")</f>
        <v>49000</v>
      </c>
    </row>
    <row r="30" spans="3:11" x14ac:dyDescent="0.2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IFERROR(VLOOKUP($C30,source1,MATCH(I$6,source_header,0),FALSE),"Retired")</f>
        <v>Retired</v>
      </c>
      <c r="J30" s="3" t="str">
        <f>IFERROR(VLOOKUP($C30,source1,MATCH(J$6,source_header,0),FALSE),"Retired")</f>
        <v>Retired</v>
      </c>
      <c r="K30" s="3" t="str">
        <f>IFERROR(VLOOKUP($C30,source1,MATCH(K$6,source_header,0),FALSE),"Retired")</f>
        <v>Retired</v>
      </c>
    </row>
    <row r="31" spans="3:11" x14ac:dyDescent="0.2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IFERROR(VLOOKUP($C31,source1,MATCH(I$6,source_header,0),FALSE),"Retired")</f>
        <v>Mid West</v>
      </c>
      <c r="J31" s="3" t="str">
        <f>IFERROR(VLOOKUP($C31,source1,MATCH(J$6,source_header,0),FALSE),"Retired")</f>
        <v>Finance</v>
      </c>
      <c r="K31" s="3">
        <f>IFERROR(VLOOKUP($C31,source1,MATCH(K$6,source_header,0),FALSE),"Retired")</f>
        <v>83000</v>
      </c>
    </row>
    <row r="32" spans="3:11" x14ac:dyDescent="0.2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IFERROR(VLOOKUP($C32,source1,MATCH(I$6,source_header,0),FALSE),"Retired")</f>
        <v>South</v>
      </c>
      <c r="J32" s="3" t="str">
        <f>IFERROR(VLOOKUP($C32,source1,MATCH(J$6,source_header,0),FALSE),"Retired")</f>
        <v>Sales</v>
      </c>
      <c r="K32" s="3">
        <f>IFERROR(VLOOKUP($C32,source1,MATCH(K$6,source_header,0),FALSE),"Retired")</f>
        <v>53000</v>
      </c>
    </row>
    <row r="33" spans="3:11" x14ac:dyDescent="0.2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IFERROR(VLOOKUP($C33,source1,MATCH(I$6,source_header,0),FALSE),"Retired")</f>
        <v>South</v>
      </c>
      <c r="J33" s="3" t="str">
        <f>IFERROR(VLOOKUP($C33,source1,MATCH(J$6,source_header,0),FALSE),"Retired")</f>
        <v>Operations</v>
      </c>
      <c r="K33" s="3">
        <f>IFERROR(VLOOKUP($C33,source1,MATCH(K$6,source_header,0),FALSE),"Retired")</f>
        <v>65000</v>
      </c>
    </row>
    <row r="34" spans="3:11" x14ac:dyDescent="0.2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IFERROR(VLOOKUP($C34,source1,MATCH(I$6,source_header,0),FALSE),"Retired")</f>
        <v>North</v>
      </c>
      <c r="J34" s="3" t="str">
        <f>IFERROR(VLOOKUP($C34,source1,MATCH(J$6,source_header,0),FALSE),"Retired")</f>
        <v>Finance</v>
      </c>
      <c r="K34" s="3">
        <f>IFERROR(VLOOKUP($C34,source1,MATCH(K$6,source_header,0),FALSE),"Retired")</f>
        <v>85000</v>
      </c>
    </row>
    <row r="35" spans="3:11" x14ac:dyDescent="0.2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IFERROR(VLOOKUP($C35,source1,MATCH(I$6,source_header,0),FALSE),"Retired")</f>
        <v>East</v>
      </c>
      <c r="J35" s="3" t="str">
        <f>IFERROR(VLOOKUP($C35,source1,MATCH(J$6,source_header,0),FALSE),"Retired")</f>
        <v>Inside Sales</v>
      </c>
      <c r="K35" s="3">
        <f>IFERROR(VLOOKUP($C35,source1,MATCH(K$6,source_header,0),FALSE),"Retired")</f>
        <v>20000</v>
      </c>
    </row>
    <row r="36" spans="3:11" x14ac:dyDescent="0.2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IFERROR(VLOOKUP($C36,source1,MATCH(I$6,source_header,0),FALSE),"Retired")</f>
        <v>East</v>
      </c>
      <c r="J36" s="3" t="str">
        <f>IFERROR(VLOOKUP($C36,source1,MATCH(J$6,source_header,0),FALSE),"Retired")</f>
        <v>CCD</v>
      </c>
      <c r="K36" s="3">
        <f>IFERROR(VLOOKUP($C36,source1,MATCH(K$6,source_header,0),FALSE),"Retired")</f>
        <v>47000</v>
      </c>
    </row>
    <row r="37" spans="3:11" x14ac:dyDescent="0.2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IFERROR(VLOOKUP($C37,source1,MATCH(I$6,source_header,0),FALSE),"Retired")</f>
        <v>South</v>
      </c>
      <c r="J37" s="3" t="str">
        <f>IFERROR(VLOOKUP($C37,source1,MATCH(J$6,source_header,0),FALSE),"Retired")</f>
        <v>Director</v>
      </c>
      <c r="K37" s="3">
        <f>IFERROR(VLOOKUP($C37,source1,MATCH(K$6,source_header,0),FALSE),"Retired")</f>
        <v>87000</v>
      </c>
    </row>
    <row r="38" spans="3:11" x14ac:dyDescent="0.2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IFERROR(VLOOKUP($C38,source1,MATCH(I$6,source_header,0),FALSE),"Retired")</f>
        <v>Retired</v>
      </c>
      <c r="J38" s="3" t="str">
        <f>IFERROR(VLOOKUP($C38,source1,MATCH(J$6,source_header,0),FALSE),"Retired")</f>
        <v>Retired</v>
      </c>
      <c r="K38" s="3" t="str">
        <f>IFERROR(VLOOKUP($C38,source1,MATCH(K$6,source_header,0),FALSE),"Retired")</f>
        <v>Retired</v>
      </c>
    </row>
    <row r="39" spans="3:11" x14ac:dyDescent="0.2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IFERROR(VLOOKUP($C39,source1,MATCH(I$6,source_header,0),FALSE),"Retired")</f>
        <v>East</v>
      </c>
      <c r="J39" s="3" t="str">
        <f>IFERROR(VLOOKUP($C39,source1,MATCH(J$6,source_header,0),FALSE),"Retired")</f>
        <v>Marketing</v>
      </c>
      <c r="K39" s="3">
        <f>IFERROR(VLOOKUP($C39,source1,MATCH(K$6,source_header,0),FALSE),"Retired")</f>
        <v>27000</v>
      </c>
    </row>
    <row r="40" spans="3:11" x14ac:dyDescent="0.2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IFERROR(VLOOKUP($C40,source1,MATCH(I$6,source_header,0),FALSE),"Retired")</f>
        <v>North</v>
      </c>
      <c r="J40" s="3" t="str">
        <f>IFERROR(VLOOKUP($C40,source1,MATCH(J$6,source_header,0),FALSE),"Retired")</f>
        <v>Digital Marketing</v>
      </c>
      <c r="K40" s="3">
        <f>IFERROR(VLOOKUP($C40,source1,MATCH(K$6,source_header,0),FALSE),"Retired")</f>
        <v>81000</v>
      </c>
    </row>
    <row r="41" spans="3:11" x14ac:dyDescent="0.2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IFERROR(VLOOKUP($C41,source1,MATCH(I$6,source_header,0),FALSE),"Retired")</f>
        <v>North</v>
      </c>
      <c r="J41" s="3" t="str">
        <f>IFERROR(VLOOKUP($C41,source1,MATCH(J$6,source_header,0),FALSE),"Retired")</f>
        <v>Sales</v>
      </c>
      <c r="K41" s="3">
        <f>IFERROR(VLOOKUP($C41,source1,MATCH(K$6,source_header,0),FALSE),"Retired")</f>
        <v>52000</v>
      </c>
    </row>
    <row r="42" spans="3:11" x14ac:dyDescent="0.2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IFERROR(VLOOKUP($C42,source1,MATCH(I$6,source_header,0),FALSE),"Retired")</f>
        <v>South</v>
      </c>
      <c r="J42" s="3" t="str">
        <f>IFERROR(VLOOKUP($C42,source1,MATCH(J$6,source_header,0),FALSE),"Retired")</f>
        <v>Marketing</v>
      </c>
      <c r="K42" s="3">
        <f>IFERROR(VLOOKUP($C42,source1,MATCH(K$6,source_header,0),FALSE),"Retired")</f>
        <v>58000</v>
      </c>
    </row>
    <row r="43" spans="3:11" x14ac:dyDescent="0.2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IFERROR(VLOOKUP($C43,source1,MATCH(I$6,source_header,0),FALSE),"Retired")</f>
        <v>Mid West</v>
      </c>
      <c r="J43" s="3" t="str">
        <f>IFERROR(VLOOKUP($C43,source1,MATCH(J$6,source_header,0),FALSE),"Retired")</f>
        <v>Marketing</v>
      </c>
      <c r="K43" s="3">
        <f>IFERROR(VLOOKUP($C43,source1,MATCH(K$6,source_header,0),FALSE),"Retired")</f>
        <v>47000</v>
      </c>
    </row>
    <row r="44" spans="3:11" x14ac:dyDescent="0.2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IFERROR(VLOOKUP($C44,source1,MATCH(I$6,source_header,0),FALSE),"Retired")</f>
        <v>North</v>
      </c>
      <c r="J44" s="3" t="str">
        <f>IFERROR(VLOOKUP($C44,source1,MATCH(J$6,source_header,0),FALSE),"Retired")</f>
        <v>CCD</v>
      </c>
      <c r="K44" s="3">
        <f>IFERROR(VLOOKUP($C44,source1,MATCH(K$6,source_header,0),FALSE),"Retired")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sheetPr codeName="Sheet4"/>
  <dimension ref="C5:F40"/>
  <sheetViews>
    <sheetView workbookViewId="0">
      <selection activeCell="F6" sqref="F6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0" t="s">
        <v>1</v>
      </c>
      <c r="D5" s="10" t="s">
        <v>80</v>
      </c>
      <c r="E5" s="10" t="s">
        <v>94</v>
      </c>
      <c r="F5" s="10" t="s">
        <v>107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IF AND OR nested</vt:lpstr>
      <vt:lpstr>Vlookup</vt:lpstr>
      <vt:lpstr>Master Emp sheet</vt:lpstr>
      <vt:lpstr>Source</vt:lpstr>
      <vt:lpstr>department</vt:lpstr>
      <vt:lpstr>gender</vt:lpstr>
      <vt:lpstr>region</vt:lpstr>
      <vt:lpstr>salary</vt:lpstr>
      <vt:lpstr>source</vt:lpstr>
      <vt:lpstr>source_header</vt:lpstr>
      <vt:lpstr>source1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HI</cp:lastModifiedBy>
  <dcterms:created xsi:type="dcterms:W3CDTF">2020-05-11T11:02:27Z</dcterms:created>
  <dcterms:modified xsi:type="dcterms:W3CDTF">2023-08-08T07:06:30Z</dcterms:modified>
</cp:coreProperties>
</file>