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6" i="2" l="1"/>
  <c r="I16" i="2"/>
  <c r="H16" i="2"/>
  <c r="L16" i="2" s="1"/>
  <c r="G15" i="2"/>
  <c r="J15" i="2" s="1"/>
  <c r="F15" i="2"/>
  <c r="E15" i="2"/>
  <c r="D15" i="2"/>
  <c r="H15" i="2" s="1"/>
  <c r="G14" i="2"/>
  <c r="J14" i="2" s="1"/>
  <c r="F14" i="2"/>
  <c r="E14" i="2"/>
  <c r="I14" i="2" s="1"/>
  <c r="D14" i="2"/>
  <c r="H14" i="2" s="1"/>
  <c r="F13" i="2"/>
  <c r="J13" i="2" s="1"/>
  <c r="E13" i="2"/>
  <c r="I13" i="2" s="1"/>
  <c r="D13" i="2"/>
  <c r="H13" i="2" s="1"/>
  <c r="G12" i="2"/>
  <c r="J12" i="2" s="1"/>
  <c r="G11" i="2"/>
  <c r="J11" i="2" s="1"/>
  <c r="J10" i="2"/>
  <c r="I10" i="2"/>
  <c r="H10" i="2"/>
  <c r="L10" i="2" s="1"/>
  <c r="G9" i="2"/>
  <c r="I9" i="2" s="1"/>
  <c r="G8" i="2"/>
  <c r="J8" i="2" s="1"/>
  <c r="J7" i="2"/>
  <c r="I7" i="2"/>
  <c r="H7" i="2"/>
  <c r="I12" i="2" l="1"/>
  <c r="J17" i="2"/>
  <c r="J9" i="2"/>
  <c r="I15" i="2"/>
  <c r="L15" i="2" s="1"/>
  <c r="H8" i="2"/>
  <c r="H12" i="2"/>
  <c r="L12" i="2" s="1"/>
  <c r="L13" i="2"/>
  <c r="K13" i="2"/>
  <c r="K14" i="2"/>
  <c r="L14" i="2"/>
  <c r="K15" i="2"/>
  <c r="K8" i="2"/>
  <c r="K7" i="2"/>
  <c r="I8" i="2"/>
  <c r="I17" i="2" s="1"/>
  <c r="H11" i="2"/>
  <c r="K16" i="2"/>
  <c r="L7" i="2"/>
  <c r="H9" i="2"/>
  <c r="K10" i="2"/>
  <c r="I11" i="2"/>
  <c r="K12" i="2"/>
  <c r="L9" i="2" l="1"/>
  <c r="K9" i="2"/>
  <c r="H17" i="2"/>
  <c r="L8" i="2"/>
  <c r="L11" i="2"/>
  <c r="K11" i="2"/>
  <c r="L17" i="2" l="1"/>
  <c r="K17" i="2"/>
</calcChain>
</file>

<file path=xl/sharedStrings.xml><?xml version="1.0" encoding="utf-8"?>
<sst xmlns="http://schemas.openxmlformats.org/spreadsheetml/2006/main" count="47" uniqueCount="30">
  <si>
    <t>Bill Name:- Over Head Tank</t>
  </si>
  <si>
    <t>Bill No:- RA 2</t>
  </si>
  <si>
    <t>S.no</t>
  </si>
  <si>
    <t>DESCRIPTION</t>
  </si>
  <si>
    <t>Unit</t>
  </si>
  <si>
    <t>AQUAPLAST QTY.</t>
  </si>
  <si>
    <t>NAKODA QTY.</t>
  </si>
  <si>
    <t>ARCHCONS
 QTY.</t>
  </si>
  <si>
    <t>Rate</t>
  </si>
  <si>
    <t>AQUAPLAST
Amount</t>
  </si>
  <si>
    <t>NAKODA
Amount</t>
  </si>
  <si>
    <t>ARCHCONS 
Amount</t>
  </si>
  <si>
    <t>DIFFERENCE Amount</t>
  </si>
  <si>
    <t>Ref</t>
  </si>
  <si>
    <t>WITH ARCHCON</t>
  </si>
  <si>
    <t>WITH NAKODA</t>
  </si>
  <si>
    <t>RCC 0 to 3.00 m hieght</t>
  </si>
  <si>
    <t>m3</t>
  </si>
  <si>
    <t>OHT</t>
  </si>
  <si>
    <t>RCC 3 to 6 m Hieght</t>
  </si>
  <si>
    <t>RCC 6 to 9 m Hieght</t>
  </si>
  <si>
    <t>Shuttering Formwork 0 to 3.00 m hieght.</t>
  </si>
  <si>
    <t>m2</t>
  </si>
  <si>
    <t>Shuttering Formwork 3 to 6 m Hieght</t>
  </si>
  <si>
    <t>Reinforcement of Steel 0 to 3.00 m hieght</t>
  </si>
  <si>
    <t>MT</t>
  </si>
  <si>
    <t>Reinforcement of Steel 3 to 6.00 m hieght</t>
  </si>
  <si>
    <t>Reinforcement of Steel 6 to 9.00 m hieght</t>
  </si>
  <si>
    <t>Stagging</t>
  </si>
  <si>
    <t xml:space="preserve">SHREE  NAKODA PIPE IMPEX Ltd TILDA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</si>
</sst>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name val="Book Antiqua"/>
      <family val="1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Artifakt Element Heavy"/>
      <family val="2"/>
    </font>
    <font>
      <b/>
      <sz val="10"/>
      <color rgb="FFFF0000"/>
      <name val="Artifakt Element Heavy"/>
      <family val="2"/>
    </font>
    <font>
      <b/>
      <sz val="10"/>
      <name val="Artifakt Element Heavy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/>
    </xf>
    <xf numFmtId="0" fontId="8" fillId="0" borderId="0" xfId="0" applyFont="1" applyFill="1" applyBorder="1"/>
    <xf numFmtId="0" fontId="1" fillId="0" borderId="3" xfId="0" applyFont="1" applyFill="1" applyBorder="1"/>
    <xf numFmtId="0" fontId="3" fillId="0" borderId="3" xfId="0" applyFont="1" applyFill="1" applyBorder="1"/>
    <xf numFmtId="0" fontId="4" fillId="0" borderId="3" xfId="0" applyFont="1" applyFill="1" applyBorder="1"/>
    <xf numFmtId="0" fontId="5" fillId="0" borderId="3" xfId="0" applyFont="1" applyFill="1" applyBorder="1"/>
    <xf numFmtId="0" fontId="5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1" sqref="S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R20" sqref="R20"/>
    </sheetView>
  </sheetViews>
  <sheetFormatPr defaultRowHeight="15" x14ac:dyDescent="0.25"/>
  <cols>
    <col min="1" max="1" width="4.7109375" customWidth="1"/>
    <col min="2" max="2" width="40.28515625" customWidth="1"/>
    <col min="3" max="3" width="5.5703125" customWidth="1"/>
    <col min="4" max="4" width="11.5703125" customWidth="1"/>
    <col min="5" max="5" width="10.7109375" customWidth="1"/>
    <col min="6" max="6" width="11.85546875" customWidth="1"/>
    <col min="8" max="8" width="12.5703125" customWidth="1"/>
    <col min="9" max="10" width="11.85546875" customWidth="1"/>
    <col min="11" max="12" width="11.7109375" customWidth="1"/>
    <col min="13" max="13" width="10.85546875" customWidth="1"/>
  </cols>
  <sheetData>
    <row r="1" spans="1:13" ht="16.5" x14ac:dyDescent="0.35">
      <c r="A1" s="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35">
      <c r="A2" s="8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6.5" thickBot="1" x14ac:dyDescent="0.3">
      <c r="A4" s="6" t="s">
        <v>29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33" thickTop="1" thickBot="1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/>
      <c r="M5" s="4" t="s">
        <v>13</v>
      </c>
    </row>
    <row r="6" spans="1:13" ht="33" thickTop="1" thickBo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14</v>
      </c>
      <c r="L6" s="4" t="s">
        <v>15</v>
      </c>
      <c r="M6" s="4"/>
    </row>
    <row r="7" spans="1:13" ht="16.5" thickTop="1" x14ac:dyDescent="0.3">
      <c r="A7" s="9">
        <v>1</v>
      </c>
      <c r="B7" s="10" t="s">
        <v>16</v>
      </c>
      <c r="C7" s="11" t="s">
        <v>17</v>
      </c>
      <c r="D7" s="12">
        <v>3.5492000000000004</v>
      </c>
      <c r="E7" s="12">
        <v>3.5492000000000004</v>
      </c>
      <c r="F7" s="12">
        <v>3.5492000000000004</v>
      </c>
      <c r="G7" s="12">
        <v>2750</v>
      </c>
      <c r="H7" s="12">
        <f>D7*G7</f>
        <v>9760.3000000000011</v>
      </c>
      <c r="I7" s="12">
        <f>E7*G7</f>
        <v>9760.3000000000011</v>
      </c>
      <c r="J7" s="12">
        <f>G7*F7</f>
        <v>9760.3000000000011</v>
      </c>
      <c r="K7" s="12">
        <f>H7-J7</f>
        <v>0</v>
      </c>
      <c r="L7" s="12">
        <f>H7-I7</f>
        <v>0</v>
      </c>
      <c r="M7" s="13" t="s">
        <v>18</v>
      </c>
    </row>
    <row r="8" spans="1:13" ht="15.75" x14ac:dyDescent="0.3">
      <c r="A8" s="9">
        <v>2</v>
      </c>
      <c r="B8" s="10" t="s">
        <v>19</v>
      </c>
      <c r="C8" s="11" t="s">
        <v>17</v>
      </c>
      <c r="D8" s="12">
        <v>1.4699999999999998</v>
      </c>
      <c r="E8" s="12">
        <v>1.4699999999999998</v>
      </c>
      <c r="F8" s="12">
        <v>1.4699999999999998</v>
      </c>
      <c r="G8" s="12">
        <f>G7+(G7*13%)</f>
        <v>3107.5</v>
      </c>
      <c r="H8" s="12">
        <f t="shared" ref="H8:H16" si="0">D8*G8</f>
        <v>4568.0249999999996</v>
      </c>
      <c r="I8" s="12">
        <f t="shared" ref="I8:I16" si="1">E8*G8</f>
        <v>4568.0249999999996</v>
      </c>
      <c r="J8" s="12">
        <f t="shared" ref="J8:J16" si="2">G8*F8</f>
        <v>4568.0249999999996</v>
      </c>
      <c r="K8" s="12">
        <f t="shared" ref="K8:K17" si="3">H8-J8</f>
        <v>0</v>
      </c>
      <c r="L8" s="12">
        <f t="shared" ref="L8:L17" si="4">H8-I8</f>
        <v>0</v>
      </c>
      <c r="M8" s="13" t="s">
        <v>18</v>
      </c>
    </row>
    <row r="9" spans="1:13" ht="15.75" x14ac:dyDescent="0.3">
      <c r="A9" s="9">
        <v>3</v>
      </c>
      <c r="B9" s="10" t="s">
        <v>20</v>
      </c>
      <c r="C9" s="11" t="s">
        <v>17</v>
      </c>
      <c r="D9" s="12">
        <v>2.8142000000000005</v>
      </c>
      <c r="E9" s="12">
        <v>2.8142000000000005</v>
      </c>
      <c r="F9" s="12">
        <v>2.8142000000000005</v>
      </c>
      <c r="G9" s="12">
        <f>G7+(G7*26%)</f>
        <v>3465</v>
      </c>
      <c r="H9" s="12">
        <f t="shared" si="0"/>
        <v>9751.2030000000013</v>
      </c>
      <c r="I9" s="12">
        <f t="shared" si="1"/>
        <v>9751.2030000000013</v>
      </c>
      <c r="J9" s="12">
        <f t="shared" si="2"/>
        <v>9751.2030000000013</v>
      </c>
      <c r="K9" s="12">
        <f t="shared" si="3"/>
        <v>0</v>
      </c>
      <c r="L9" s="12">
        <f t="shared" si="4"/>
        <v>0</v>
      </c>
      <c r="M9" s="13" t="s">
        <v>18</v>
      </c>
    </row>
    <row r="10" spans="1:13" ht="15.75" x14ac:dyDescent="0.3">
      <c r="A10" s="9">
        <v>4</v>
      </c>
      <c r="B10" s="10" t="s">
        <v>21</v>
      </c>
      <c r="C10" s="11" t="s">
        <v>22</v>
      </c>
      <c r="D10" s="12">
        <v>40.077999999999996</v>
      </c>
      <c r="E10" s="12">
        <v>40.077999999999996</v>
      </c>
      <c r="F10" s="12">
        <v>40.077999999999996</v>
      </c>
      <c r="G10" s="12">
        <v>400</v>
      </c>
      <c r="H10" s="12">
        <f t="shared" si="0"/>
        <v>16031.199999999999</v>
      </c>
      <c r="I10" s="12">
        <f t="shared" si="1"/>
        <v>16031.199999999999</v>
      </c>
      <c r="J10" s="12">
        <f t="shared" si="2"/>
        <v>16031.199999999999</v>
      </c>
      <c r="K10" s="12">
        <f t="shared" si="3"/>
        <v>0</v>
      </c>
      <c r="L10" s="12">
        <f t="shared" si="4"/>
        <v>0</v>
      </c>
      <c r="M10" s="13" t="s">
        <v>18</v>
      </c>
    </row>
    <row r="11" spans="1:13" ht="15.75" x14ac:dyDescent="0.3">
      <c r="A11" s="9">
        <v>5</v>
      </c>
      <c r="B11" s="10" t="s">
        <v>23</v>
      </c>
      <c r="C11" s="11" t="s">
        <v>22</v>
      </c>
      <c r="D11" s="12">
        <v>16.799999999999997</v>
      </c>
      <c r="E11" s="12">
        <v>16.799999999999997</v>
      </c>
      <c r="F11" s="12">
        <v>16.799999999999997</v>
      </c>
      <c r="G11" s="12">
        <f>G10+(G10*13%)</f>
        <v>452</v>
      </c>
      <c r="H11" s="12">
        <f t="shared" si="0"/>
        <v>7593.5999999999985</v>
      </c>
      <c r="I11" s="12">
        <f t="shared" si="1"/>
        <v>7593.5999999999985</v>
      </c>
      <c r="J11" s="12">
        <f t="shared" si="2"/>
        <v>7593.5999999999985</v>
      </c>
      <c r="K11" s="12">
        <f t="shared" si="3"/>
        <v>0</v>
      </c>
      <c r="L11" s="12">
        <f t="shared" si="4"/>
        <v>0</v>
      </c>
      <c r="M11" s="13" t="s">
        <v>18</v>
      </c>
    </row>
    <row r="12" spans="1:13" ht="15.75" x14ac:dyDescent="0.3">
      <c r="A12" s="9">
        <v>6</v>
      </c>
      <c r="B12" s="10" t="s">
        <v>21</v>
      </c>
      <c r="C12" s="11" t="s">
        <v>22</v>
      </c>
      <c r="D12" s="12">
        <v>31.678000000000001</v>
      </c>
      <c r="E12" s="12">
        <v>31.678000000000001</v>
      </c>
      <c r="F12" s="12">
        <v>31.678000000000001</v>
      </c>
      <c r="G12" s="12">
        <f>G10+(G10*26%)</f>
        <v>504</v>
      </c>
      <c r="H12" s="12">
        <f t="shared" si="0"/>
        <v>15965.712</v>
      </c>
      <c r="I12" s="12">
        <f t="shared" si="1"/>
        <v>15965.712</v>
      </c>
      <c r="J12" s="12">
        <f t="shared" si="2"/>
        <v>15965.712</v>
      </c>
      <c r="K12" s="12">
        <f t="shared" si="3"/>
        <v>0</v>
      </c>
      <c r="L12" s="12">
        <f t="shared" si="4"/>
        <v>0</v>
      </c>
      <c r="M12" s="13" t="s">
        <v>18</v>
      </c>
    </row>
    <row r="13" spans="1:13" ht="15.75" x14ac:dyDescent="0.3">
      <c r="A13" s="9">
        <v>7</v>
      </c>
      <c r="B13" s="10" t="s">
        <v>24</v>
      </c>
      <c r="C13" s="11" t="s">
        <v>25</v>
      </c>
      <c r="D13" s="12">
        <f>808.8322/1000</f>
        <v>0.80883219999999989</v>
      </c>
      <c r="E13" s="12">
        <f>701.323/1000</f>
        <v>0.70132300000000003</v>
      </c>
      <c r="F13" s="12">
        <f>856.2562/1000</f>
        <v>0.85625620000000002</v>
      </c>
      <c r="G13" s="12">
        <v>9000</v>
      </c>
      <c r="H13" s="12">
        <f t="shared" si="0"/>
        <v>7279.4897999999994</v>
      </c>
      <c r="I13" s="12">
        <f t="shared" si="1"/>
        <v>6311.9070000000002</v>
      </c>
      <c r="J13" s="12">
        <f t="shared" si="2"/>
        <v>7706.3058000000001</v>
      </c>
      <c r="K13" s="12">
        <f t="shared" si="3"/>
        <v>-426.81600000000071</v>
      </c>
      <c r="L13" s="12">
        <f t="shared" si="4"/>
        <v>967.58279999999922</v>
      </c>
      <c r="M13" s="13" t="s">
        <v>18</v>
      </c>
    </row>
    <row r="14" spans="1:13" ht="15.75" x14ac:dyDescent="0.3">
      <c r="A14" s="9">
        <v>8</v>
      </c>
      <c r="B14" s="10" t="s">
        <v>26</v>
      </c>
      <c r="C14" s="11" t="s">
        <v>25</v>
      </c>
      <c r="D14" s="12">
        <f>292.736/1000</f>
        <v>0.292736</v>
      </c>
      <c r="E14" s="12">
        <f>284.232/1000</f>
        <v>0.28423200000000004</v>
      </c>
      <c r="F14" s="12">
        <f>292.736/1000</f>
        <v>0.292736</v>
      </c>
      <c r="G14" s="12">
        <f>G13+(G13*13%)</f>
        <v>10170</v>
      </c>
      <c r="H14" s="12">
        <f t="shared" si="0"/>
        <v>2977.1251200000002</v>
      </c>
      <c r="I14" s="12">
        <f t="shared" si="1"/>
        <v>2890.6394400000004</v>
      </c>
      <c r="J14" s="12">
        <f t="shared" si="2"/>
        <v>2977.1251200000002</v>
      </c>
      <c r="K14" s="12">
        <f t="shared" si="3"/>
        <v>0</v>
      </c>
      <c r="L14" s="12">
        <f t="shared" si="4"/>
        <v>86.485679999999775</v>
      </c>
      <c r="M14" s="13" t="s">
        <v>18</v>
      </c>
    </row>
    <row r="15" spans="1:13" ht="15.75" x14ac:dyDescent="0.3">
      <c r="A15" s="9">
        <v>9</v>
      </c>
      <c r="B15" s="10" t="s">
        <v>27</v>
      </c>
      <c r="C15" s="11" t="s">
        <v>25</v>
      </c>
      <c r="D15" s="12">
        <f>665.9402/1000</f>
        <v>0.66594019999999998</v>
      </c>
      <c r="E15" s="12">
        <f>701.323/1000</f>
        <v>0.70132300000000003</v>
      </c>
      <c r="F15" s="12">
        <f>665.9402/1000</f>
        <v>0.66594019999999998</v>
      </c>
      <c r="G15" s="12">
        <f>G13+(G13*26%)</f>
        <v>11340</v>
      </c>
      <c r="H15" s="12">
        <f t="shared" si="0"/>
        <v>7551.7618679999996</v>
      </c>
      <c r="I15" s="12">
        <f t="shared" si="1"/>
        <v>7953.0028200000006</v>
      </c>
      <c r="J15" s="12">
        <f t="shared" si="2"/>
        <v>7551.7618679999996</v>
      </c>
      <c r="K15" s="12">
        <f t="shared" si="3"/>
        <v>0</v>
      </c>
      <c r="L15" s="12">
        <f t="shared" si="4"/>
        <v>-401.24095200000102</v>
      </c>
      <c r="M15" s="13" t="s">
        <v>18</v>
      </c>
    </row>
    <row r="16" spans="1:13" ht="16.5" thickBot="1" x14ac:dyDescent="0.35">
      <c r="A16" s="9">
        <v>10</v>
      </c>
      <c r="B16" s="10" t="s">
        <v>28</v>
      </c>
      <c r="C16" s="11" t="s">
        <v>17</v>
      </c>
      <c r="D16" s="12">
        <v>1350</v>
      </c>
      <c r="E16" s="12"/>
      <c r="F16" s="12"/>
      <c r="G16" s="12">
        <v>110</v>
      </c>
      <c r="H16" s="12">
        <f t="shared" si="0"/>
        <v>148500</v>
      </c>
      <c r="I16" s="12">
        <f t="shared" si="1"/>
        <v>0</v>
      </c>
      <c r="J16" s="12">
        <f t="shared" si="2"/>
        <v>0</v>
      </c>
      <c r="K16" s="12">
        <f t="shared" si="3"/>
        <v>148500</v>
      </c>
      <c r="L16" s="12">
        <f t="shared" si="4"/>
        <v>148500</v>
      </c>
      <c r="M16" s="13" t="s">
        <v>18</v>
      </c>
    </row>
    <row r="17" spans="1:13" ht="18" thickTop="1" thickBot="1" x14ac:dyDescent="0.4">
      <c r="A17" s="5"/>
      <c r="B17" s="5"/>
      <c r="C17" s="5"/>
      <c r="D17" s="5"/>
      <c r="E17" s="5"/>
      <c r="F17" s="5"/>
      <c r="G17" s="5"/>
      <c r="H17" s="5">
        <f>SUM(H7:H16)</f>
        <v>229978.416788</v>
      </c>
      <c r="I17" s="5">
        <f>SUM(I7:I16)</f>
        <v>80825.589259999993</v>
      </c>
      <c r="J17" s="5">
        <f>SUM(J7:J16)</f>
        <v>81905.232787999994</v>
      </c>
      <c r="K17" s="5">
        <f t="shared" si="3"/>
        <v>148073.18400000001</v>
      </c>
      <c r="L17" s="5">
        <f t="shared" si="4"/>
        <v>149152.82752799999</v>
      </c>
      <c r="M17" s="5"/>
    </row>
    <row r="18" spans="1:13" ht="15.75" thickTop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A4:M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2023-09-06T11:15:50Z</dcterms:modified>
</cp:coreProperties>
</file>