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2"/>
  </bookViews>
  <sheets>
    <sheet name="RA 1" sheetId="1" r:id="rId1"/>
    <sheet name="RA 2" sheetId="2" r:id="rId2"/>
    <sheet name="RA 3 {Final}" sheetId="3" r:id="rId3"/>
  </sheets>
  <calcPr calcId="144525"/>
</workbook>
</file>

<file path=xl/calcChain.xml><?xml version="1.0" encoding="utf-8"?>
<calcChain xmlns="http://schemas.openxmlformats.org/spreadsheetml/2006/main">
  <c r="M27" i="3" l="1"/>
  <c r="N27" i="3" s="1"/>
  <c r="L27" i="3"/>
  <c r="J27" i="3"/>
  <c r="M26" i="3"/>
  <c r="N26" i="3" s="1"/>
  <c r="L26" i="3"/>
  <c r="J26" i="3"/>
  <c r="M25" i="3"/>
  <c r="N25" i="3" s="1"/>
  <c r="L25" i="3"/>
  <c r="L28" i="3" s="1"/>
  <c r="J25" i="3"/>
  <c r="C25" i="3"/>
  <c r="N23" i="3"/>
  <c r="M23" i="3"/>
  <c r="J23" i="3"/>
  <c r="M21" i="3"/>
  <c r="N21" i="3" s="1"/>
  <c r="J21" i="3"/>
  <c r="M19" i="3"/>
  <c r="N19" i="3" s="1"/>
  <c r="J19" i="3"/>
  <c r="M17" i="3"/>
  <c r="N17" i="3" s="1"/>
  <c r="J17" i="3"/>
  <c r="N16" i="3"/>
  <c r="M16" i="3"/>
  <c r="J16" i="3"/>
  <c r="M14" i="3"/>
  <c r="N14" i="3" s="1"/>
  <c r="J14" i="3"/>
  <c r="M13" i="3"/>
  <c r="N13" i="3" s="1"/>
  <c r="J13" i="3"/>
  <c r="M12" i="3"/>
  <c r="N12" i="3" s="1"/>
  <c r="N28" i="3" s="1"/>
  <c r="J12" i="3"/>
  <c r="J28" i="3" s="1"/>
  <c r="N23" i="2"/>
  <c r="L23" i="2"/>
  <c r="J23" i="2"/>
  <c r="N21" i="2"/>
  <c r="M21" i="2"/>
  <c r="L21" i="2"/>
  <c r="K21" i="2"/>
  <c r="J21" i="2"/>
  <c r="N19" i="2"/>
  <c r="L19" i="2"/>
  <c r="K19" i="2"/>
  <c r="J19" i="2"/>
  <c r="N17" i="2"/>
  <c r="L17" i="2"/>
  <c r="K17" i="2"/>
  <c r="J17" i="2"/>
  <c r="N16" i="2"/>
  <c r="L16" i="2"/>
  <c r="K16" i="2"/>
  <c r="J16" i="2"/>
  <c r="M14" i="2"/>
  <c r="K14" i="2" s="1"/>
  <c r="L14" i="2" s="1"/>
  <c r="J14" i="2"/>
  <c r="N13" i="2"/>
  <c r="M13" i="2"/>
  <c r="L13" i="2"/>
  <c r="K13" i="2"/>
  <c r="J13" i="2"/>
  <c r="J24" i="2" s="1"/>
  <c r="M12" i="2"/>
  <c r="N12" i="2" s="1"/>
  <c r="K12" i="2"/>
  <c r="L12" i="2" s="1"/>
  <c r="L24" i="2" s="1"/>
  <c r="J12" i="2"/>
  <c r="M23" i="1"/>
  <c r="N23" i="1" s="1"/>
  <c r="L23" i="1"/>
  <c r="L21" i="1"/>
  <c r="J21" i="1"/>
  <c r="M21" i="1" s="1"/>
  <c r="N21" i="1" s="1"/>
  <c r="M19" i="1"/>
  <c r="N19" i="1" s="1"/>
  <c r="L19" i="1"/>
  <c r="N17" i="1"/>
  <c r="M17" i="1"/>
  <c r="L17" i="1"/>
  <c r="N16" i="1"/>
  <c r="M16" i="1"/>
  <c r="L16" i="1"/>
  <c r="M14" i="1"/>
  <c r="N14" i="1" s="1"/>
  <c r="K14" i="1"/>
  <c r="L14" i="1" s="1"/>
  <c r="M13" i="1"/>
  <c r="N13" i="1" s="1"/>
  <c r="L13" i="1"/>
  <c r="J13" i="1"/>
  <c r="M12" i="1"/>
  <c r="N12" i="1" s="1"/>
  <c r="L12" i="1"/>
  <c r="L24" i="1" s="1"/>
  <c r="J12" i="1"/>
  <c r="J24" i="1" s="1"/>
  <c r="N24" i="2" l="1"/>
  <c r="N14" i="2"/>
  <c r="N24" i="1"/>
</calcChain>
</file>

<file path=xl/sharedStrings.xml><?xml version="1.0" encoding="utf-8"?>
<sst xmlns="http://schemas.openxmlformats.org/spreadsheetml/2006/main" count="193" uniqueCount="53">
  <si>
    <t xml:space="preserve">To </t>
  </si>
  <si>
    <t xml:space="preserve">Nakoda Pipe Implex </t>
  </si>
  <si>
    <t>Tilda, Chattisgarh</t>
  </si>
  <si>
    <t>Date of Submission-27th March 2023</t>
  </si>
  <si>
    <t>Work order No: SNIPIPL/WO/2022-23/041</t>
  </si>
  <si>
    <t>Date of Finalizing-13th April 2023</t>
  </si>
  <si>
    <t>Bill No RA1</t>
  </si>
  <si>
    <t>Sl No</t>
  </si>
  <si>
    <t>Item no</t>
  </si>
  <si>
    <t>Description</t>
  </si>
  <si>
    <t>Block</t>
  </si>
  <si>
    <t>Rate</t>
  </si>
  <si>
    <t xml:space="preserve">Unit </t>
  </si>
  <si>
    <t>As per Work order</t>
  </si>
  <si>
    <t>Upto last bill</t>
  </si>
  <si>
    <t>This Bill</t>
  </si>
  <si>
    <t>Total</t>
  </si>
  <si>
    <t>Quantity</t>
  </si>
  <si>
    <t>Amount</t>
  </si>
  <si>
    <t>A</t>
  </si>
  <si>
    <t>Earthwork &amp; Filling</t>
  </si>
  <si>
    <t>1 (a)</t>
  </si>
  <si>
    <t xml:space="preserve"> Earthwork in Excavation in all type of soil/soft rock &amp; Disposal of the surplus excavated material in spoil dumps, till area at all hieghts and descents within a lead upto 1000 Mtr including all</t>
  </si>
  <si>
    <t>Cooling Tower</t>
  </si>
  <si>
    <t>m3</t>
  </si>
  <si>
    <t>Backfilling in all posisison &amp; hieeght &amp; descent in foundation, pits, pie trenches, tunnel, sewer line around foundation &amp; structures etc with approved material within a lead f 1000 M including reclaiming from spoil heapsat all hieght transporting, depositing and dressing completed as directed</t>
  </si>
  <si>
    <t>Required watering &amp; consolidating either manually or'by mechanical means to the required density as per specification.</t>
  </si>
  <si>
    <t>B</t>
  </si>
  <si>
    <t>Plain &amp; reinforced Cement Concrete</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</si>
  <si>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t>
  </si>
  <si>
    <t>Supplying, laying reinforced cement concrete (all grade) as defined by IS 456 up to +/- 3 M heights/depth with proper compaction and curing (Cooling Tower)</t>
  </si>
  <si>
    <t>E</t>
  </si>
  <si>
    <t xml:space="preserve"> Formwork (Shuttering)</t>
  </si>
  <si>
    <t>Provinding and fixing qhuttering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 (For Cooling Tower)</t>
  </si>
  <si>
    <t>m2</t>
  </si>
  <si>
    <t>Soling Hardcore &amp; Others</t>
  </si>
  <si>
    <t>Providing and fixing of PVC water bar 230</t>
  </si>
  <si>
    <t>M</t>
  </si>
  <si>
    <t>C</t>
  </si>
  <si>
    <t>REINFORCEMENT WORK</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</si>
  <si>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t>
  </si>
  <si>
    <t>MT</t>
  </si>
  <si>
    <t>*</t>
  </si>
  <si>
    <t>Date of Submission-10th May 2023</t>
  </si>
  <si>
    <t>Date of Finalizing-22nd May 2023</t>
  </si>
  <si>
    <t>Bill No RA2</t>
  </si>
  <si>
    <t>Date of Submission-10th june 2023</t>
  </si>
  <si>
    <t>Date of Finalizing-30th june May 2023</t>
  </si>
  <si>
    <t>Bill No RA3</t>
  </si>
  <si>
    <t>H</t>
  </si>
  <si>
    <t>Pocket Fixing Work For Bolt</t>
  </si>
  <si>
    <t>Pressure grouting with cement &amp; Slurry</t>
  </si>
  <si>
    <t>Net Finishing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</si>
</sst>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i/>
      <u/>
      <sz val="11"/>
      <color theme="1"/>
      <name val="Calibri"/>
      <family val="2"/>
      <scheme val="minor"/>
    </font>
    <font>
      <u/>
      <sz val="11"/>
      <color theme="1"/>
      <name val="Calibri"/>
      <family val="2"/>
      <scheme val="minor"/>
    </font>
    <font>
      <i/>
      <sz val="11"/>
      <color theme="1"/>
      <name val="Calibri"/>
      <family val="2"/>
      <scheme val="minor"/>
    </font>
    <font>
      <i/>
      <sz val="12"/>
      <color theme="1"/>
      <name val="Calibri"/>
      <family val="2"/>
      <scheme val="minor"/>
    </font>
    <font>
      <i/>
      <sz val="12"/>
      <color indexed="8"/>
      <name val="Calibri"/>
      <family val="2"/>
      <scheme val="minor"/>
    </font>
    <font>
      <b/>
      <i/>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1">
    <border>
      <left/>
      <right/>
      <top/>
      <bottom/>
      <diagonal/>
    </border>
    <border>
      <left style="dotted">
        <color indexed="64"/>
      </left>
      <right style="dotted">
        <color indexed="64"/>
      </right>
      <top style="double">
        <color indexed="64"/>
      </top>
      <bottom style="double">
        <color indexed="64"/>
      </bottom>
      <diagonal/>
    </border>
    <border>
      <left style="dotted">
        <color indexed="64"/>
      </left>
      <right/>
      <top style="double">
        <color indexed="64"/>
      </top>
      <bottom style="double">
        <color indexed="64"/>
      </bottom>
      <diagonal/>
    </border>
    <border>
      <left/>
      <right style="dotted">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dotted">
        <color indexed="64"/>
      </left>
      <right style="dotted">
        <color indexed="64"/>
      </right>
      <top style="double">
        <color indexed="64"/>
      </top>
      <bottom/>
      <diagonal/>
    </border>
    <border>
      <left style="dotted">
        <color indexed="64"/>
      </left>
      <right style="dotted">
        <color indexed="64"/>
      </right>
      <top/>
      <bottom/>
      <diagonal/>
    </border>
    <border>
      <left style="dotted">
        <color indexed="64"/>
      </left>
      <right style="dotted">
        <color indexed="64"/>
      </right>
      <top/>
      <bottom style="double">
        <color indexed="64"/>
      </bottom>
      <diagonal/>
    </border>
    <border>
      <left/>
      <right/>
      <top/>
      <bottom style="double">
        <color indexed="64"/>
      </bottom>
      <diagonal/>
    </border>
    <border>
      <left style="dotted">
        <color indexed="64"/>
      </left>
      <right/>
      <top/>
      <bottom style="double">
        <color indexed="64"/>
      </bottom>
      <diagonal/>
    </border>
    <border>
      <left style="dotted">
        <color indexed="64"/>
      </left>
      <right/>
      <top/>
      <bottom/>
      <diagonal/>
    </border>
    <border>
      <left style="hair">
        <color indexed="64"/>
      </left>
      <right style="hair">
        <color indexed="64"/>
      </right>
      <top style="double">
        <color indexed="64"/>
      </top>
      <bottom style="double">
        <color indexed="64"/>
      </bottom>
      <diagonal/>
    </border>
    <border>
      <left style="hair">
        <color indexed="64"/>
      </left>
      <right style="hair">
        <color indexed="64"/>
      </right>
      <top style="double">
        <color indexed="64"/>
      </top>
      <bottom/>
      <diagonal/>
    </border>
    <border>
      <left style="hair">
        <color indexed="64"/>
      </left>
      <right style="hair">
        <color indexed="64"/>
      </right>
      <top/>
      <bottom/>
      <diagonal/>
    </border>
    <border>
      <left style="hair">
        <color indexed="64"/>
      </left>
      <right/>
      <top/>
      <bottom/>
      <diagonal/>
    </border>
    <border>
      <left style="hair">
        <color indexed="64"/>
      </left>
      <right style="hair">
        <color indexed="64"/>
      </right>
      <top style="hair">
        <color indexed="64"/>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right style="dotted">
        <color indexed="64"/>
      </right>
      <top/>
      <bottom style="double">
        <color indexed="64"/>
      </bottom>
      <diagonal/>
    </border>
  </borders>
  <cellStyleXfs count="2">
    <xf numFmtId="0" fontId="0" fillId="0" borderId="0"/>
    <xf numFmtId="43" fontId="1" fillId="0" borderId="0" applyFont="0" applyFill="0" applyBorder="0" applyAlignment="0" applyProtection="0"/>
  </cellStyleXfs>
  <cellXfs count="80">
    <xf numFmtId="0" fontId="0" fillId="0" borderId="0" xfId="0"/>
    <xf numFmtId="0" fontId="3" fillId="0" borderId="0" xfId="0" applyFont="1"/>
    <xf numFmtId="0" fontId="4" fillId="0" borderId="0" xfId="0" applyFont="1"/>
    <xf numFmtId="0" fontId="4" fillId="0" borderId="0" xfId="0" applyFont="1" applyAlignment="1">
      <alignment horizontal="right"/>
    </xf>
    <xf numFmtId="0" fontId="5" fillId="0" borderId="0" xfId="0" applyFont="1"/>
    <xf numFmtId="0" fontId="3" fillId="2" borderId="1" xfId="0" applyFont="1" applyFill="1" applyBorder="1"/>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2" fillId="0" borderId="1" xfId="0" applyFont="1" applyBorder="1" applyAlignment="1">
      <alignment horizontal="left"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Fill="1" applyBorder="1" applyAlignment="1">
      <alignment horizontal="center" vertical="center"/>
    </xf>
    <xf numFmtId="2" fontId="8" fillId="0" borderId="4" xfId="0" applyNumberFormat="1" applyFont="1" applyFill="1" applyBorder="1" applyAlignment="1">
      <alignment horizontal="center" vertical="center" shrinkToFit="1"/>
    </xf>
    <xf numFmtId="0" fontId="3" fillId="0" borderId="1" xfId="0" applyFont="1" applyBorder="1" applyAlignment="1">
      <alignment wrapText="1"/>
    </xf>
    <xf numFmtId="2" fontId="7" fillId="0" borderId="1" xfId="0" applyNumberFormat="1"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wrapText="1"/>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2" borderId="1" xfId="0"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Border="1"/>
    <xf numFmtId="0" fontId="0" fillId="2" borderId="5" xfId="0" applyFill="1" applyBorder="1" applyAlignment="1">
      <alignment horizontal="center" vertical="center"/>
    </xf>
    <xf numFmtId="0" fontId="6" fillId="2" borderId="5" xfId="0" applyFont="1" applyFill="1" applyBorder="1" applyAlignment="1">
      <alignment horizontal="center" vertical="center"/>
    </xf>
    <xf numFmtId="0" fontId="3" fillId="0" borderId="6" xfId="0" applyFont="1" applyFill="1" applyBorder="1" applyAlignment="1">
      <alignment vertical="center"/>
    </xf>
    <xf numFmtId="0" fontId="3" fillId="0" borderId="0" xfId="0" applyFont="1" applyAlignment="1">
      <alignment horizontal="center" vertical="center"/>
    </xf>
    <xf numFmtId="0" fontId="3" fillId="0" borderId="0" xfId="0" applyFont="1" applyAlignment="1">
      <alignment wrapText="1"/>
    </xf>
    <xf numFmtId="0" fontId="2" fillId="0" borderId="6" xfId="0" applyFont="1" applyFill="1" applyBorder="1" applyAlignment="1">
      <alignment horizontal="left" vertical="center"/>
    </xf>
    <xf numFmtId="0" fontId="2" fillId="0" borderId="1" xfId="0" applyFont="1" applyFill="1" applyBorder="1" applyAlignment="1">
      <alignment horizontal="lef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3" borderId="1" xfId="0" applyFont="1" applyFill="1" applyBorder="1"/>
    <xf numFmtId="0" fontId="3" fillId="3" borderId="1" xfId="0" applyFont="1" applyFill="1" applyBorder="1"/>
    <xf numFmtId="0" fontId="0" fillId="3" borderId="1" xfId="0" applyFont="1" applyFill="1" applyBorder="1" applyAlignment="1">
      <alignment horizontal="center" vertical="center"/>
    </xf>
    <xf numFmtId="2" fontId="3" fillId="3" borderId="7" xfId="1" applyNumberFormat="1" applyFont="1" applyFill="1" applyBorder="1" applyAlignment="1">
      <alignment horizontal="center" vertical="center"/>
    </xf>
    <xf numFmtId="2" fontId="6" fillId="3" borderId="7" xfId="1" applyNumberFormat="1" applyFont="1" applyFill="1" applyBorder="1" applyAlignment="1">
      <alignment horizontal="center" vertical="center"/>
    </xf>
    <xf numFmtId="2" fontId="3" fillId="3" borderId="1" xfId="1" applyNumberFormat="1" applyFont="1" applyFill="1" applyBorder="1" applyAlignment="1">
      <alignment horizontal="center" vertical="center"/>
    </xf>
    <xf numFmtId="0" fontId="3" fillId="0" borderId="5" xfId="0" applyFont="1" applyBorder="1" applyAlignment="1">
      <alignment vertical="center" wrapText="1"/>
    </xf>
    <xf numFmtId="0" fontId="2" fillId="0" borderId="5" xfId="0" applyFont="1" applyFill="1" applyBorder="1"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0" fontId="6" fillId="0" borderId="5" xfId="0" applyFont="1" applyBorder="1" applyAlignment="1">
      <alignment horizontal="center" vertical="center"/>
    </xf>
    <xf numFmtId="0" fontId="0" fillId="0" borderId="10" xfId="0" applyBorder="1" applyAlignment="1">
      <alignment horizontal="center" vertical="center"/>
    </xf>
    <xf numFmtId="0" fontId="3" fillId="2" borderId="11" xfId="0" applyFont="1" applyFill="1" applyBorder="1" applyAlignment="1">
      <alignment vertical="center"/>
    </xf>
    <xf numFmtId="0" fontId="3" fillId="2" borderId="11" xfId="0" applyFont="1" applyFill="1" applyBorder="1" applyAlignment="1">
      <alignment horizontal="center" vertical="center"/>
    </xf>
    <xf numFmtId="0" fontId="3" fillId="2" borderId="11" xfId="0" applyFont="1" applyFill="1" applyBorder="1" applyAlignment="1">
      <alignment wrapText="1"/>
    </xf>
    <xf numFmtId="0" fontId="3" fillId="2" borderId="12" xfId="0" applyFont="1" applyFill="1" applyBorder="1" applyAlignment="1">
      <alignment vertical="center" wrapText="1"/>
    </xf>
    <xf numFmtId="0" fontId="2" fillId="2" borderId="11" xfId="0" applyFont="1" applyFill="1" applyBorder="1" applyAlignment="1">
      <alignment horizontal="left" vertical="center"/>
    </xf>
    <xf numFmtId="0" fontId="0" fillId="2" borderId="11" xfId="0" applyFill="1" applyBorder="1" applyAlignment="1">
      <alignment horizontal="center" vertical="center"/>
    </xf>
    <xf numFmtId="0" fontId="3" fillId="0" borderId="13" xfId="0" applyFont="1" applyFill="1" applyBorder="1" applyAlignment="1">
      <alignment vertical="center"/>
    </xf>
    <xf numFmtId="0" fontId="3" fillId="0" borderId="13" xfId="0" applyFont="1" applyBorder="1" applyAlignment="1">
      <alignment horizontal="center" vertical="center"/>
    </xf>
    <xf numFmtId="0" fontId="3" fillId="0" borderId="14" xfId="0" applyFont="1" applyBorder="1" applyAlignment="1">
      <alignment vertical="center" wrapText="1"/>
    </xf>
    <xf numFmtId="0" fontId="3" fillId="0" borderId="15" xfId="0" applyFont="1" applyBorder="1" applyAlignment="1">
      <alignment vertical="center" wrapText="1"/>
    </xf>
    <xf numFmtId="0" fontId="2" fillId="0" borderId="16" xfId="0" applyFont="1" applyFill="1" applyBorder="1" applyAlignment="1">
      <alignment horizontal="left" vertical="center"/>
    </xf>
    <xf numFmtId="0" fontId="2" fillId="0" borderId="13" xfId="0" applyFont="1" applyFill="1" applyBorder="1" applyAlignment="1">
      <alignment horizontal="left" vertical="center"/>
    </xf>
    <xf numFmtId="0" fontId="0" fillId="0" borderId="13" xfId="0" applyBorder="1" applyAlignment="1">
      <alignment horizontal="center" vertical="center"/>
    </xf>
    <xf numFmtId="0" fontId="6" fillId="0" borderId="5" xfId="0" applyFont="1" applyFill="1" applyBorder="1" applyAlignment="1">
      <alignment horizontal="center" vertical="center"/>
    </xf>
    <xf numFmtId="0" fontId="3" fillId="0" borderId="17" xfId="0" applyFont="1" applyFill="1" applyBorder="1" applyAlignment="1">
      <alignment vertical="center"/>
    </xf>
    <xf numFmtId="0" fontId="3" fillId="0" borderId="17" xfId="0" applyFont="1" applyBorder="1" applyAlignment="1">
      <alignment horizontal="center" vertical="center"/>
    </xf>
    <xf numFmtId="0" fontId="3" fillId="0" borderId="17" xfId="0" applyFont="1" applyBorder="1" applyAlignment="1">
      <alignment vertical="center" wrapText="1"/>
    </xf>
    <xf numFmtId="0" fontId="2" fillId="0" borderId="17" xfId="0" applyFont="1" applyFill="1" applyBorder="1" applyAlignment="1">
      <alignment horizontal="left" vertical="center"/>
    </xf>
    <xf numFmtId="0" fontId="0" fillId="0" borderId="17" xfId="0" applyBorder="1" applyAlignment="1">
      <alignment horizontal="center" vertical="center"/>
    </xf>
    <xf numFmtId="0" fontId="6" fillId="0" borderId="17" xfId="0" applyFont="1" applyBorder="1" applyAlignment="1">
      <alignment horizontal="center" vertical="center"/>
    </xf>
    <xf numFmtId="0" fontId="0" fillId="0" borderId="18" xfId="0" applyBorder="1" applyAlignment="1">
      <alignment horizontal="center" vertical="center"/>
    </xf>
    <xf numFmtId="0" fontId="6" fillId="0" borderId="17" xfId="0" applyFont="1" applyFill="1" applyBorder="1" applyAlignment="1">
      <alignment horizontal="center" vertical="center"/>
    </xf>
    <xf numFmtId="0" fontId="0" fillId="3" borderId="7" xfId="0" applyFont="1" applyFill="1" applyBorder="1"/>
    <xf numFmtId="0" fontId="3" fillId="3" borderId="7" xfId="0" applyFont="1" applyFill="1" applyBorder="1"/>
    <xf numFmtId="0" fontId="0" fillId="3" borderId="7"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2" fontId="3" fillId="3" borderId="20" xfId="1" applyNumberFormat="1"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5"/>
  <sheetViews>
    <sheetView topLeftCell="A22" workbookViewId="0">
      <selection activeCell="E36" sqref="E36"/>
    </sheetView>
  </sheetViews>
  <sheetFormatPr defaultRowHeight="15" x14ac:dyDescent="0.25"/>
  <cols>
    <col min="1" max="1" width="6" customWidth="1"/>
    <col min="2" max="2" width="7.140625" customWidth="1"/>
    <col min="3" max="3" width="52.42578125" customWidth="1"/>
    <col min="10" max="10" width="11.42578125" customWidth="1"/>
    <col min="11" max="11" width="9.42578125" bestFit="1" customWidth="1"/>
    <col min="12" max="12" width="13.28515625" customWidth="1"/>
    <col min="14" max="14" width="13.28515625" customWidth="1"/>
  </cols>
  <sheetData>
    <row r="1" spans="1:14" x14ac:dyDescent="0.25">
      <c r="A1" s="1" t="s">
        <v>0</v>
      </c>
      <c r="B1" s="1"/>
      <c r="C1" s="1"/>
      <c r="D1" s="1"/>
      <c r="E1" s="1"/>
      <c r="F1" s="1"/>
      <c r="G1" s="1"/>
      <c r="H1" s="1"/>
      <c r="I1" s="1"/>
      <c r="J1" s="1"/>
      <c r="K1" s="1"/>
      <c r="L1" s="1"/>
      <c r="M1" s="1"/>
      <c r="N1" s="1"/>
    </row>
    <row r="2" spans="1:14" x14ac:dyDescent="0.25">
      <c r="A2" s="1" t="s">
        <v>1</v>
      </c>
      <c r="B2" s="1"/>
      <c r="C2" s="1"/>
      <c r="D2" s="1"/>
      <c r="E2" s="1"/>
      <c r="F2" s="1"/>
      <c r="G2" s="1"/>
      <c r="H2" s="1"/>
      <c r="I2" s="1"/>
      <c r="J2" s="1"/>
      <c r="K2" s="1"/>
      <c r="L2" s="1"/>
      <c r="M2" s="1"/>
      <c r="N2" s="1"/>
    </row>
    <row r="3" spans="1:14" x14ac:dyDescent="0.25">
      <c r="A3" s="2" t="s">
        <v>2</v>
      </c>
      <c r="B3" s="2"/>
      <c r="C3" s="2"/>
      <c r="D3" s="2"/>
      <c r="E3" s="2"/>
      <c r="F3" s="2"/>
      <c r="G3" s="2"/>
      <c r="H3" s="2"/>
      <c r="I3" s="2"/>
      <c r="J3" s="2"/>
      <c r="L3" s="3"/>
      <c r="M3" s="3"/>
      <c r="N3" s="3" t="s">
        <v>3</v>
      </c>
    </row>
    <row r="4" spans="1:14" x14ac:dyDescent="0.25">
      <c r="A4" s="2" t="s">
        <v>4</v>
      </c>
      <c r="B4" s="2"/>
      <c r="C4" s="2"/>
      <c r="D4" s="2"/>
      <c r="E4" s="2"/>
      <c r="F4" s="2"/>
      <c r="G4" s="2"/>
      <c r="H4" s="2"/>
      <c r="I4" s="2"/>
      <c r="J4" s="2"/>
      <c r="L4" s="3"/>
      <c r="M4" s="3"/>
      <c r="N4" s="3" t="s">
        <v>5</v>
      </c>
    </row>
    <row r="5" spans="1:14" x14ac:dyDescent="0.25">
      <c r="A5" s="4"/>
      <c r="B5" s="4"/>
      <c r="C5" s="4"/>
      <c r="D5" s="4"/>
      <c r="E5" s="4"/>
      <c r="F5" s="4"/>
      <c r="G5" s="4"/>
      <c r="H5" s="4"/>
      <c r="I5" s="4"/>
      <c r="J5" s="4"/>
      <c r="K5" s="4"/>
      <c r="L5" s="4"/>
      <c r="M5" s="4"/>
      <c r="N5" s="4"/>
    </row>
    <row r="6" spans="1:14" x14ac:dyDescent="0.25">
      <c r="A6" s="2" t="s">
        <v>6</v>
      </c>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ht="15.75" thickBot="1" x14ac:dyDescent="0.3"/>
    <row r="9" spans="1:14" ht="16.5" thickTop="1" thickBot="1" x14ac:dyDescent="0.3">
      <c r="A9" s="5" t="s">
        <v>7</v>
      </c>
      <c r="B9" s="5" t="s">
        <v>8</v>
      </c>
      <c r="C9" s="5" t="s">
        <v>9</v>
      </c>
      <c r="D9" s="5" t="s">
        <v>10</v>
      </c>
      <c r="E9" s="5" t="s">
        <v>11</v>
      </c>
      <c r="F9" s="5" t="s">
        <v>12</v>
      </c>
      <c r="G9" s="78" t="s">
        <v>13</v>
      </c>
      <c r="H9" s="79"/>
      <c r="I9" s="78" t="s">
        <v>14</v>
      </c>
      <c r="J9" s="79"/>
      <c r="K9" s="78" t="s">
        <v>15</v>
      </c>
      <c r="L9" s="79"/>
      <c r="M9" s="78" t="s">
        <v>16</v>
      </c>
      <c r="N9" s="79"/>
    </row>
    <row r="10" spans="1:14" ht="16.5" thickTop="1" thickBot="1" x14ac:dyDescent="0.3">
      <c r="A10" s="5"/>
      <c r="B10" s="5"/>
      <c r="C10" s="5"/>
      <c r="D10" s="5"/>
      <c r="E10" s="5"/>
      <c r="F10" s="5"/>
      <c r="G10" s="5" t="s">
        <v>17</v>
      </c>
      <c r="H10" s="5" t="s">
        <v>18</v>
      </c>
      <c r="I10" s="5" t="s">
        <v>17</v>
      </c>
      <c r="J10" s="5" t="s">
        <v>18</v>
      </c>
      <c r="K10" s="5" t="s">
        <v>17</v>
      </c>
      <c r="L10" s="5" t="s">
        <v>18</v>
      </c>
      <c r="M10" s="5" t="s">
        <v>17</v>
      </c>
      <c r="N10" s="5" t="s">
        <v>18</v>
      </c>
    </row>
    <row r="11" spans="1:14" ht="16.5" thickTop="1" thickBot="1" x14ac:dyDescent="0.3">
      <c r="A11" s="5"/>
      <c r="B11" s="5" t="s">
        <v>19</v>
      </c>
      <c r="C11" s="5" t="s">
        <v>20</v>
      </c>
      <c r="D11" s="5"/>
      <c r="E11" s="5"/>
      <c r="F11" s="5"/>
      <c r="G11" s="5"/>
      <c r="H11" s="5"/>
      <c r="I11" s="5"/>
      <c r="J11" s="5"/>
      <c r="K11" s="5"/>
      <c r="L11" s="5"/>
      <c r="M11" s="5"/>
      <c r="N11" s="5"/>
    </row>
    <row r="12" spans="1:14" ht="61.5" thickTop="1" thickBot="1" x14ac:dyDescent="0.3">
      <c r="A12" s="6">
        <v>1</v>
      </c>
      <c r="B12" s="7" t="s">
        <v>21</v>
      </c>
      <c r="C12" s="8" t="s">
        <v>22</v>
      </c>
      <c r="D12" s="8" t="s">
        <v>23</v>
      </c>
      <c r="E12" s="9">
        <v>160</v>
      </c>
      <c r="F12" s="9" t="s">
        <v>24</v>
      </c>
      <c r="G12" s="10"/>
      <c r="H12" s="10"/>
      <c r="I12" s="11">
        <v>0</v>
      </c>
      <c r="J12" s="11">
        <f>I12*E12</f>
        <v>0</v>
      </c>
      <c r="K12" s="12">
        <v>342</v>
      </c>
      <c r="L12" s="12">
        <f>K12*E12</f>
        <v>54720</v>
      </c>
      <c r="M12" s="13">
        <f>K12+I12</f>
        <v>342</v>
      </c>
      <c r="N12" s="11">
        <f>M12*E12</f>
        <v>54720</v>
      </c>
    </row>
    <row r="13" spans="1:14" ht="91.5" thickTop="1" thickBot="1" x14ac:dyDescent="0.3">
      <c r="A13" s="6">
        <v>2</v>
      </c>
      <c r="B13" s="7">
        <v>2</v>
      </c>
      <c r="C13" s="8" t="s">
        <v>25</v>
      </c>
      <c r="D13" s="8" t="s">
        <v>23</v>
      </c>
      <c r="E13" s="9">
        <v>85</v>
      </c>
      <c r="F13" s="9" t="s">
        <v>24</v>
      </c>
      <c r="G13" s="10"/>
      <c r="H13" s="10"/>
      <c r="I13" s="11"/>
      <c r="J13" s="11">
        <f>I13*E13</f>
        <v>0</v>
      </c>
      <c r="K13" s="14">
        <v>137.26599999999999</v>
      </c>
      <c r="L13" s="12">
        <f>K13*E13</f>
        <v>11667.609999999999</v>
      </c>
      <c r="M13" s="13">
        <f>K13+I13</f>
        <v>137.26599999999999</v>
      </c>
      <c r="N13" s="11">
        <f>M13*E13</f>
        <v>11667.609999999999</v>
      </c>
    </row>
    <row r="14" spans="1:14" ht="46.5" thickTop="1" thickBot="1" x14ac:dyDescent="0.3">
      <c r="A14" s="6">
        <v>3</v>
      </c>
      <c r="B14" s="7"/>
      <c r="C14" s="15" t="s">
        <v>26</v>
      </c>
      <c r="D14" s="8" t="s">
        <v>23</v>
      </c>
      <c r="E14" s="9">
        <v>60</v>
      </c>
      <c r="F14" s="9" t="s">
        <v>24</v>
      </c>
      <c r="G14" s="10"/>
      <c r="H14" s="10"/>
      <c r="I14" s="11"/>
      <c r="J14" s="11"/>
      <c r="K14" s="16">
        <f>K13</f>
        <v>137.26599999999999</v>
      </c>
      <c r="L14" s="12">
        <f>K14*E14</f>
        <v>8235.9599999999991</v>
      </c>
      <c r="M14" s="13">
        <f>K14+I14</f>
        <v>137.26599999999999</v>
      </c>
      <c r="N14" s="11">
        <f>M14*E14</f>
        <v>8235.9599999999991</v>
      </c>
    </row>
    <row r="15" spans="1:14" ht="17.25" thickTop="1" thickBot="1" x14ac:dyDescent="0.3">
      <c r="A15" s="17"/>
      <c r="B15" s="18" t="s">
        <v>27</v>
      </c>
      <c r="C15" s="19" t="s">
        <v>28</v>
      </c>
      <c r="D15" s="19"/>
      <c r="E15" s="20"/>
      <c r="F15" s="20"/>
      <c r="G15" s="21"/>
      <c r="H15" s="21"/>
      <c r="I15" s="18"/>
      <c r="J15" s="18"/>
      <c r="K15" s="22"/>
      <c r="L15" s="22"/>
      <c r="M15" s="18"/>
      <c r="N15" s="18"/>
    </row>
    <row r="16" spans="1:14" ht="121.5" thickTop="1" thickBot="1" x14ac:dyDescent="0.3">
      <c r="A16" s="6">
        <v>4</v>
      </c>
      <c r="B16" s="7">
        <v>6</v>
      </c>
      <c r="C16" s="15" t="s">
        <v>29</v>
      </c>
      <c r="D16" s="8" t="s">
        <v>23</v>
      </c>
      <c r="E16" s="9">
        <v>2100</v>
      </c>
      <c r="F16" s="9" t="s">
        <v>24</v>
      </c>
      <c r="G16" s="10"/>
      <c r="H16" s="10"/>
      <c r="I16" s="11"/>
      <c r="J16" s="11"/>
      <c r="K16" s="23">
        <v>12.611624999999998</v>
      </c>
      <c r="L16" s="12">
        <f>K16*E16</f>
        <v>26484.412499999995</v>
      </c>
      <c r="M16" s="13">
        <f>K16+I16</f>
        <v>12.611624999999998</v>
      </c>
      <c r="N16" s="11">
        <f>M16*E16</f>
        <v>26484.412499999995</v>
      </c>
    </row>
    <row r="17" spans="1:14" ht="46.5" thickTop="1" thickBot="1" x14ac:dyDescent="0.3">
      <c r="A17" s="6">
        <v>5</v>
      </c>
      <c r="B17" s="7">
        <v>13</v>
      </c>
      <c r="C17" s="15" t="s">
        <v>30</v>
      </c>
      <c r="D17" s="8" t="s">
        <v>23</v>
      </c>
      <c r="E17" s="9">
        <v>3350</v>
      </c>
      <c r="F17" s="9" t="s">
        <v>24</v>
      </c>
      <c r="G17" s="10"/>
      <c r="H17" s="10"/>
      <c r="I17" s="11"/>
      <c r="J17" s="11"/>
      <c r="K17" s="23">
        <v>66.808799999999991</v>
      </c>
      <c r="L17" s="12">
        <f>K17*E17</f>
        <v>223809.47999999998</v>
      </c>
      <c r="M17" s="13">
        <f>K17+I17</f>
        <v>66.808799999999991</v>
      </c>
      <c r="N17" s="11">
        <f>M17*E17</f>
        <v>223809.47999999998</v>
      </c>
    </row>
    <row r="18" spans="1:14" ht="17.25" thickTop="1" thickBot="1" x14ac:dyDescent="0.3">
      <c r="A18" s="17"/>
      <c r="B18" s="18" t="s">
        <v>31</v>
      </c>
      <c r="C18" s="19" t="s">
        <v>32</v>
      </c>
      <c r="D18" s="19"/>
      <c r="E18" s="20"/>
      <c r="F18" s="20"/>
      <c r="G18" s="24"/>
      <c r="H18" s="24"/>
      <c r="I18" s="25"/>
      <c r="J18" s="25"/>
      <c r="K18" s="26"/>
      <c r="L18" s="26"/>
      <c r="M18" s="25"/>
      <c r="N18" s="25"/>
    </row>
    <row r="19" spans="1:14" ht="151.5" thickTop="1" thickBot="1" x14ac:dyDescent="0.3">
      <c r="A19" s="6">
        <v>7</v>
      </c>
      <c r="B19" s="7">
        <v>21</v>
      </c>
      <c r="C19" s="15" t="s">
        <v>33</v>
      </c>
      <c r="D19" s="8" t="s">
        <v>23</v>
      </c>
      <c r="E19" s="9">
        <v>550</v>
      </c>
      <c r="F19" s="9" t="s">
        <v>34</v>
      </c>
      <c r="G19" s="10"/>
      <c r="H19" s="10"/>
      <c r="I19" s="11"/>
      <c r="J19" s="11"/>
      <c r="K19" s="23">
        <v>385.06850000000003</v>
      </c>
      <c r="L19" s="12">
        <f>K19*E19</f>
        <v>211787.67500000002</v>
      </c>
      <c r="M19" s="13">
        <f>K19+I19</f>
        <v>385.06850000000003</v>
      </c>
      <c r="N19" s="11">
        <f>M19*E19</f>
        <v>211787.67500000002</v>
      </c>
    </row>
    <row r="20" spans="1:14" ht="17.25" thickTop="1" thickBot="1" x14ac:dyDescent="0.3">
      <c r="A20" s="17"/>
      <c r="B20" s="18"/>
      <c r="C20" s="19" t="s">
        <v>35</v>
      </c>
      <c r="D20" s="19"/>
      <c r="E20" s="20"/>
      <c r="F20" s="20"/>
      <c r="G20" s="24"/>
      <c r="H20" s="24"/>
      <c r="I20" s="25"/>
      <c r="J20" s="25"/>
      <c r="K20" s="26"/>
      <c r="L20" s="26"/>
      <c r="M20" s="25"/>
      <c r="N20" s="25"/>
    </row>
    <row r="21" spans="1:14" ht="31.5" thickTop="1" thickBot="1" x14ac:dyDescent="0.3">
      <c r="A21" s="6">
        <v>7</v>
      </c>
      <c r="B21" s="7">
        <v>33</v>
      </c>
      <c r="C21" s="27" t="s">
        <v>36</v>
      </c>
      <c r="D21" s="8" t="s">
        <v>23</v>
      </c>
      <c r="E21" s="9">
        <v>220</v>
      </c>
      <c r="F21" s="9" t="s">
        <v>37</v>
      </c>
      <c r="G21" s="10"/>
      <c r="H21" s="10"/>
      <c r="I21" s="11"/>
      <c r="J21" s="11">
        <f>I21*E21</f>
        <v>0</v>
      </c>
      <c r="K21" s="12">
        <v>100.80000000000001</v>
      </c>
      <c r="L21" s="12">
        <f>K21*E21</f>
        <v>22176.000000000004</v>
      </c>
      <c r="M21" s="13">
        <f>K21+J21</f>
        <v>100.80000000000001</v>
      </c>
      <c r="N21" s="11">
        <f>M21*E21</f>
        <v>22176.000000000004</v>
      </c>
    </row>
    <row r="22" spans="1:14" ht="16.5" thickTop="1" thickBot="1" x14ac:dyDescent="0.3">
      <c r="A22" s="17"/>
      <c r="B22" s="18" t="s">
        <v>38</v>
      </c>
      <c r="C22" s="5" t="s">
        <v>39</v>
      </c>
      <c r="D22" s="5"/>
      <c r="E22" s="20"/>
      <c r="F22" s="20" t="s">
        <v>34</v>
      </c>
      <c r="G22" s="28"/>
      <c r="H22" s="24"/>
      <c r="I22" s="29"/>
      <c r="J22" s="25"/>
      <c r="K22" s="25"/>
      <c r="L22" s="25"/>
      <c r="M22" s="25"/>
      <c r="N22" s="25"/>
    </row>
    <row r="23" spans="1:14" ht="151.5" thickTop="1" thickBot="1" x14ac:dyDescent="0.3">
      <c r="A23" s="30">
        <v>9</v>
      </c>
      <c r="B23" s="31">
        <v>18</v>
      </c>
      <c r="C23" s="32" t="s">
        <v>40</v>
      </c>
      <c r="D23" s="8" t="s">
        <v>23</v>
      </c>
      <c r="E23" s="33">
        <v>6600</v>
      </c>
      <c r="F23" s="34" t="s">
        <v>41</v>
      </c>
      <c r="G23" s="10"/>
      <c r="H23" s="35"/>
      <c r="I23" s="10"/>
      <c r="J23" s="36"/>
      <c r="K23" s="37">
        <v>4.0019999999999998</v>
      </c>
      <c r="L23" s="37">
        <f>K23*E23</f>
        <v>26413.199999999997</v>
      </c>
      <c r="M23" s="37">
        <f>K23+I23</f>
        <v>4.0019999999999998</v>
      </c>
      <c r="N23" s="35">
        <f>M23*E23</f>
        <v>26413.199999999997</v>
      </c>
    </row>
    <row r="24" spans="1:14" ht="16.5" thickTop="1" thickBot="1" x14ac:dyDescent="0.3">
      <c r="A24" s="38"/>
      <c r="B24" s="38" t="s">
        <v>42</v>
      </c>
      <c r="C24" s="39" t="s">
        <v>16</v>
      </c>
      <c r="D24" s="39"/>
      <c r="E24" s="38"/>
      <c r="F24" s="38"/>
      <c r="G24" s="40"/>
      <c r="H24" s="40"/>
      <c r="I24" s="40"/>
      <c r="J24" s="41">
        <f>SUM(J12:J23)</f>
        <v>0</v>
      </c>
      <c r="K24" s="42"/>
      <c r="L24" s="43">
        <f>SUM(L12:L23)</f>
        <v>585294.33749999991</v>
      </c>
      <c r="M24" s="43"/>
      <c r="N24" s="43">
        <f>SUM(N12:N23)</f>
        <v>585294.33749999991</v>
      </c>
    </row>
    <row r="25" spans="1:14" ht="15.75" thickTop="1" x14ac:dyDescent="0.25"/>
  </sheetData>
  <mergeCells count="4">
    <mergeCell ref="G9:H9"/>
    <mergeCell ref="I9:J9"/>
    <mergeCell ref="K9:L9"/>
    <mergeCell ref="M9:N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5"/>
  <sheetViews>
    <sheetView topLeftCell="A19" workbookViewId="0">
      <selection activeCell="E29" sqref="E29"/>
    </sheetView>
  </sheetViews>
  <sheetFormatPr defaultRowHeight="15" x14ac:dyDescent="0.25"/>
  <cols>
    <col min="1" max="1" width="6" customWidth="1"/>
    <col min="2" max="2" width="7.140625" customWidth="1"/>
    <col min="3" max="3" width="52.42578125" customWidth="1"/>
    <col min="10" max="10" width="11.42578125" customWidth="1"/>
    <col min="11" max="11" width="9.42578125" bestFit="1" customWidth="1"/>
    <col min="12" max="12" width="13.28515625" customWidth="1"/>
    <col min="14" max="14" width="13.28515625" customWidth="1"/>
  </cols>
  <sheetData>
    <row r="1" spans="1:14" x14ac:dyDescent="0.25">
      <c r="A1" s="1" t="s">
        <v>0</v>
      </c>
      <c r="B1" s="1"/>
      <c r="C1" s="1"/>
      <c r="D1" s="1"/>
      <c r="E1" s="1"/>
      <c r="F1" s="1"/>
      <c r="G1" s="1"/>
      <c r="H1" s="1"/>
      <c r="I1" s="1"/>
      <c r="J1" s="1"/>
      <c r="K1" s="1"/>
      <c r="L1" s="1"/>
      <c r="M1" s="1"/>
      <c r="N1" s="1"/>
    </row>
    <row r="2" spans="1:14" x14ac:dyDescent="0.25">
      <c r="A2" s="1" t="s">
        <v>1</v>
      </c>
      <c r="B2" s="1"/>
      <c r="C2" s="1"/>
      <c r="D2" s="1"/>
      <c r="E2" s="1"/>
      <c r="F2" s="1"/>
      <c r="G2" s="1"/>
      <c r="H2" s="1"/>
      <c r="I2" s="1"/>
      <c r="J2" s="1"/>
      <c r="K2" s="1"/>
      <c r="L2" s="1"/>
      <c r="M2" s="1"/>
      <c r="N2" s="1"/>
    </row>
    <row r="3" spans="1:14" x14ac:dyDescent="0.25">
      <c r="A3" s="2" t="s">
        <v>2</v>
      </c>
      <c r="B3" s="2"/>
      <c r="C3" s="2"/>
      <c r="D3" s="2"/>
      <c r="E3" s="2"/>
      <c r="F3" s="2"/>
      <c r="G3" s="2"/>
      <c r="H3" s="2"/>
      <c r="I3" s="2"/>
      <c r="J3" s="2"/>
      <c r="L3" s="3"/>
      <c r="M3" s="3"/>
      <c r="N3" s="3" t="s">
        <v>43</v>
      </c>
    </row>
    <row r="4" spans="1:14" x14ac:dyDescent="0.25">
      <c r="A4" s="2" t="s">
        <v>4</v>
      </c>
      <c r="B4" s="2"/>
      <c r="C4" s="2"/>
      <c r="D4" s="2"/>
      <c r="E4" s="2"/>
      <c r="F4" s="2"/>
      <c r="G4" s="2"/>
      <c r="H4" s="2"/>
      <c r="I4" s="2"/>
      <c r="J4" s="2"/>
      <c r="L4" s="3"/>
      <c r="M4" s="3"/>
      <c r="N4" s="3" t="s">
        <v>44</v>
      </c>
    </row>
    <row r="5" spans="1:14" x14ac:dyDescent="0.25">
      <c r="A5" s="4"/>
      <c r="B5" s="4"/>
      <c r="C5" s="4"/>
      <c r="D5" s="4"/>
      <c r="E5" s="4"/>
      <c r="F5" s="4"/>
      <c r="G5" s="4"/>
      <c r="H5" s="4"/>
      <c r="I5" s="4"/>
      <c r="J5" s="4"/>
      <c r="K5" s="4"/>
      <c r="L5" s="4"/>
      <c r="M5" s="4"/>
      <c r="N5" s="4"/>
    </row>
    <row r="6" spans="1:14" x14ac:dyDescent="0.25">
      <c r="A6" s="2" t="s">
        <v>45</v>
      </c>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ht="15.75" thickBot="1" x14ac:dyDescent="0.3"/>
    <row r="9" spans="1:14" ht="16.5" thickTop="1" thickBot="1" x14ac:dyDescent="0.3">
      <c r="A9" s="5" t="s">
        <v>7</v>
      </c>
      <c r="B9" s="5" t="s">
        <v>8</v>
      </c>
      <c r="C9" s="5" t="s">
        <v>9</v>
      </c>
      <c r="D9" s="5" t="s">
        <v>10</v>
      </c>
      <c r="E9" s="5" t="s">
        <v>11</v>
      </c>
      <c r="F9" s="5" t="s">
        <v>12</v>
      </c>
      <c r="G9" s="78" t="s">
        <v>13</v>
      </c>
      <c r="H9" s="79"/>
      <c r="I9" s="78" t="s">
        <v>14</v>
      </c>
      <c r="J9" s="79"/>
      <c r="K9" s="78" t="s">
        <v>15</v>
      </c>
      <c r="L9" s="79"/>
      <c r="M9" s="78" t="s">
        <v>16</v>
      </c>
      <c r="N9" s="79"/>
    </row>
    <row r="10" spans="1:14" ht="16.5" thickTop="1" thickBot="1" x14ac:dyDescent="0.3">
      <c r="A10" s="5"/>
      <c r="B10" s="5"/>
      <c r="C10" s="5"/>
      <c r="D10" s="5"/>
      <c r="E10" s="5"/>
      <c r="F10" s="5"/>
      <c r="G10" s="5" t="s">
        <v>17</v>
      </c>
      <c r="H10" s="5" t="s">
        <v>18</v>
      </c>
      <c r="I10" s="5" t="s">
        <v>17</v>
      </c>
      <c r="J10" s="5" t="s">
        <v>18</v>
      </c>
      <c r="K10" s="5" t="s">
        <v>17</v>
      </c>
      <c r="L10" s="5" t="s">
        <v>18</v>
      </c>
      <c r="M10" s="5" t="s">
        <v>17</v>
      </c>
      <c r="N10" s="5" t="s">
        <v>18</v>
      </c>
    </row>
    <row r="11" spans="1:14" ht="16.5" thickTop="1" thickBot="1" x14ac:dyDescent="0.3">
      <c r="A11" s="5"/>
      <c r="B11" s="5" t="s">
        <v>19</v>
      </c>
      <c r="C11" s="5" t="s">
        <v>20</v>
      </c>
      <c r="D11" s="5"/>
      <c r="E11" s="5"/>
      <c r="F11" s="5"/>
      <c r="G11" s="5"/>
      <c r="H11" s="5"/>
      <c r="I11" s="5"/>
      <c r="J11" s="5"/>
      <c r="K11" s="5"/>
      <c r="L11" s="5"/>
      <c r="M11" s="5"/>
      <c r="N11" s="5"/>
    </row>
    <row r="12" spans="1:14" ht="61.5" thickTop="1" thickBot="1" x14ac:dyDescent="0.3">
      <c r="A12" s="6">
        <v>1</v>
      </c>
      <c r="B12" s="7" t="s">
        <v>21</v>
      </c>
      <c r="C12" s="8" t="s">
        <v>22</v>
      </c>
      <c r="D12" s="8" t="s">
        <v>23</v>
      </c>
      <c r="E12" s="9">
        <v>160</v>
      </c>
      <c r="F12" s="9" t="s">
        <v>24</v>
      </c>
      <c r="G12" s="10"/>
      <c r="H12" s="10"/>
      <c r="I12" s="11">
        <v>342</v>
      </c>
      <c r="J12" s="11">
        <f>I12*E12</f>
        <v>54720</v>
      </c>
      <c r="K12" s="12">
        <f>M12-I12</f>
        <v>0</v>
      </c>
      <c r="L12" s="12">
        <f>K12*E12</f>
        <v>0</v>
      </c>
      <c r="M12" s="13">
        <f>I12</f>
        <v>342</v>
      </c>
      <c r="N12" s="11">
        <f>M12*E12</f>
        <v>54720</v>
      </c>
    </row>
    <row r="13" spans="1:14" ht="91.5" thickTop="1" thickBot="1" x14ac:dyDescent="0.3">
      <c r="A13" s="6">
        <v>2</v>
      </c>
      <c r="B13" s="7">
        <v>2</v>
      </c>
      <c r="C13" s="8" t="s">
        <v>25</v>
      </c>
      <c r="D13" s="8" t="s">
        <v>23</v>
      </c>
      <c r="E13" s="9">
        <v>85</v>
      </c>
      <c r="F13" s="9" t="s">
        <v>24</v>
      </c>
      <c r="G13" s="10"/>
      <c r="H13" s="10"/>
      <c r="I13" s="11">
        <v>137.26599999999999</v>
      </c>
      <c r="J13" s="11">
        <f t="shared" ref="J13:J14" si="0">I13*E13</f>
        <v>11667.609999999999</v>
      </c>
      <c r="K13" s="12">
        <f t="shared" ref="K13:K14" si="1">M13-I13</f>
        <v>0</v>
      </c>
      <c r="L13" s="12">
        <f t="shared" ref="L13:L14" si="2">K13*E13</f>
        <v>0</v>
      </c>
      <c r="M13" s="13">
        <f>I13</f>
        <v>137.26599999999999</v>
      </c>
      <c r="N13" s="11">
        <f t="shared" ref="N13:N14" si="3">M13*E13</f>
        <v>11667.609999999999</v>
      </c>
    </row>
    <row r="14" spans="1:14" ht="46.5" thickTop="1" thickBot="1" x14ac:dyDescent="0.3">
      <c r="A14" s="6">
        <v>3</v>
      </c>
      <c r="B14" s="7"/>
      <c r="C14" s="15" t="s">
        <v>26</v>
      </c>
      <c r="D14" s="8" t="s">
        <v>23</v>
      </c>
      <c r="E14" s="9">
        <v>60</v>
      </c>
      <c r="F14" s="9" t="s">
        <v>24</v>
      </c>
      <c r="G14" s="10"/>
      <c r="H14" s="10"/>
      <c r="I14" s="11">
        <v>137.26599999999999</v>
      </c>
      <c r="J14" s="11">
        <f t="shared" si="0"/>
        <v>8235.9599999999991</v>
      </c>
      <c r="K14" s="12">
        <f t="shared" si="1"/>
        <v>0</v>
      </c>
      <c r="L14" s="12">
        <f t="shared" si="2"/>
        <v>0</v>
      </c>
      <c r="M14" s="13">
        <f>I14</f>
        <v>137.26599999999999</v>
      </c>
      <c r="N14" s="11">
        <f t="shared" si="3"/>
        <v>8235.9599999999991</v>
      </c>
    </row>
    <row r="15" spans="1:14" ht="17.25" thickTop="1" thickBot="1" x14ac:dyDescent="0.3">
      <c r="A15" s="17"/>
      <c r="B15" s="18" t="s">
        <v>27</v>
      </c>
      <c r="C15" s="19" t="s">
        <v>28</v>
      </c>
      <c r="D15" s="19"/>
      <c r="E15" s="20"/>
      <c r="F15" s="20"/>
      <c r="G15" s="21"/>
      <c r="H15" s="21"/>
      <c r="I15" s="18"/>
      <c r="J15" s="18"/>
      <c r="K15" s="22"/>
      <c r="L15" s="22"/>
      <c r="M15" s="18"/>
      <c r="N15" s="18"/>
    </row>
    <row r="16" spans="1:14" ht="121.5" thickTop="1" thickBot="1" x14ac:dyDescent="0.3">
      <c r="A16" s="6">
        <v>4</v>
      </c>
      <c r="B16" s="7">
        <v>6</v>
      </c>
      <c r="C16" s="15" t="s">
        <v>29</v>
      </c>
      <c r="D16" s="8" t="s">
        <v>23</v>
      </c>
      <c r="E16" s="9">
        <v>2100</v>
      </c>
      <c r="F16" s="9" t="s">
        <v>24</v>
      </c>
      <c r="G16" s="10"/>
      <c r="H16" s="10"/>
      <c r="I16" s="11">
        <v>12.611624999999998</v>
      </c>
      <c r="J16" s="11">
        <f>I16*E16</f>
        <v>26484.412499999995</v>
      </c>
      <c r="K16" s="23">
        <f>M16-I16</f>
        <v>0</v>
      </c>
      <c r="L16" s="12">
        <f>K16*E16</f>
        <v>0</v>
      </c>
      <c r="M16" s="13">
        <v>12.611624999999998</v>
      </c>
      <c r="N16" s="11">
        <f>M16*E16</f>
        <v>26484.412499999995</v>
      </c>
    </row>
    <row r="17" spans="1:14" ht="46.5" thickTop="1" thickBot="1" x14ac:dyDescent="0.3">
      <c r="A17" s="6">
        <v>5</v>
      </c>
      <c r="B17" s="7">
        <v>13</v>
      </c>
      <c r="C17" s="15" t="s">
        <v>30</v>
      </c>
      <c r="D17" s="8" t="s">
        <v>23</v>
      </c>
      <c r="E17" s="9">
        <v>3350</v>
      </c>
      <c r="F17" s="9" t="s">
        <v>24</v>
      </c>
      <c r="G17" s="10"/>
      <c r="H17" s="10"/>
      <c r="I17" s="11">
        <v>66.808799999999991</v>
      </c>
      <c r="J17" s="11">
        <f>I17*E17</f>
        <v>223809.47999999998</v>
      </c>
      <c r="K17" s="23">
        <f>M17-I17</f>
        <v>0.25645000000000095</v>
      </c>
      <c r="L17" s="12">
        <f>K17*E17</f>
        <v>859.10750000000326</v>
      </c>
      <c r="M17" s="13">
        <v>67.065249999999992</v>
      </c>
      <c r="N17" s="11">
        <f>M17*E17</f>
        <v>224668.58749999997</v>
      </c>
    </row>
    <row r="18" spans="1:14" ht="17.25" thickTop="1" thickBot="1" x14ac:dyDescent="0.3">
      <c r="A18" s="17"/>
      <c r="B18" s="18" t="s">
        <v>31</v>
      </c>
      <c r="C18" s="19" t="s">
        <v>32</v>
      </c>
      <c r="D18" s="19"/>
      <c r="E18" s="20"/>
      <c r="F18" s="20"/>
      <c r="G18" s="24"/>
      <c r="H18" s="24"/>
      <c r="I18" s="25"/>
      <c r="J18" s="25"/>
      <c r="K18" s="26"/>
      <c r="L18" s="26"/>
      <c r="M18" s="25"/>
      <c r="N18" s="25"/>
    </row>
    <row r="19" spans="1:14" ht="151.5" thickTop="1" thickBot="1" x14ac:dyDescent="0.3">
      <c r="A19" s="6">
        <v>7</v>
      </c>
      <c r="B19" s="7">
        <v>21</v>
      </c>
      <c r="C19" s="15" t="s">
        <v>33</v>
      </c>
      <c r="D19" s="8" t="s">
        <v>23</v>
      </c>
      <c r="E19" s="9">
        <v>550</v>
      </c>
      <c r="F19" s="9" t="s">
        <v>34</v>
      </c>
      <c r="G19" s="10"/>
      <c r="H19" s="10"/>
      <c r="I19" s="11">
        <v>385.06850000000003</v>
      </c>
      <c r="J19" s="11">
        <f>I19*E19</f>
        <v>211787.67500000002</v>
      </c>
      <c r="K19" s="23">
        <f>M19-I19</f>
        <v>23.810200000000066</v>
      </c>
      <c r="L19" s="12">
        <f>K19*E19</f>
        <v>13095.610000000037</v>
      </c>
      <c r="M19" s="13">
        <v>408.87870000000009</v>
      </c>
      <c r="N19" s="11">
        <f>M19*E19</f>
        <v>224883.28500000006</v>
      </c>
    </row>
    <row r="20" spans="1:14" ht="17.25" thickTop="1" thickBot="1" x14ac:dyDescent="0.3">
      <c r="A20" s="17"/>
      <c r="B20" s="18"/>
      <c r="C20" s="19" t="s">
        <v>35</v>
      </c>
      <c r="D20" s="19"/>
      <c r="E20" s="20"/>
      <c r="F20" s="20"/>
      <c r="G20" s="24"/>
      <c r="H20" s="24"/>
      <c r="I20" s="25"/>
      <c r="J20" s="25"/>
      <c r="K20" s="26"/>
      <c r="L20" s="26"/>
      <c r="M20" s="25"/>
      <c r="N20" s="25"/>
    </row>
    <row r="21" spans="1:14" ht="31.5" thickTop="1" thickBot="1" x14ac:dyDescent="0.3">
      <c r="A21" s="6">
        <v>7</v>
      </c>
      <c r="B21" s="7">
        <v>33</v>
      </c>
      <c r="C21" s="27" t="s">
        <v>36</v>
      </c>
      <c r="D21" s="8" t="s">
        <v>23</v>
      </c>
      <c r="E21" s="9">
        <v>220</v>
      </c>
      <c r="F21" s="9" t="s">
        <v>37</v>
      </c>
      <c r="G21" s="10"/>
      <c r="H21" s="10"/>
      <c r="I21" s="11">
        <v>100.80000000000001</v>
      </c>
      <c r="J21" s="11">
        <f>I21*E21</f>
        <v>22176.000000000004</v>
      </c>
      <c r="K21" s="12">
        <f>M21-I21</f>
        <v>0</v>
      </c>
      <c r="L21" s="12">
        <f>K21*E21</f>
        <v>0</v>
      </c>
      <c r="M21" s="13">
        <f>I21</f>
        <v>100.80000000000001</v>
      </c>
      <c r="N21" s="11">
        <f>M21*E21</f>
        <v>22176.000000000004</v>
      </c>
    </row>
    <row r="22" spans="1:14" ht="16.5" thickTop="1" thickBot="1" x14ac:dyDescent="0.3">
      <c r="A22" s="17"/>
      <c r="B22" s="18" t="s">
        <v>38</v>
      </c>
      <c r="C22" s="5" t="s">
        <v>39</v>
      </c>
      <c r="D22" s="5"/>
      <c r="E22" s="20"/>
      <c r="F22" s="20" t="s">
        <v>34</v>
      </c>
      <c r="G22" s="28"/>
      <c r="H22" s="24"/>
      <c r="I22" s="29"/>
      <c r="J22" s="25"/>
      <c r="K22" s="25"/>
      <c r="L22" s="25"/>
      <c r="M22" s="25"/>
      <c r="N22" s="25"/>
    </row>
    <row r="23" spans="1:14" ht="151.5" thickTop="1" thickBot="1" x14ac:dyDescent="0.3">
      <c r="A23" s="30">
        <v>9</v>
      </c>
      <c r="B23" s="31">
        <v>18</v>
      </c>
      <c r="C23" s="32" t="s">
        <v>40</v>
      </c>
      <c r="D23" s="8" t="s">
        <v>23</v>
      </c>
      <c r="E23" s="33">
        <v>6600</v>
      </c>
      <c r="F23" s="34" t="s">
        <v>41</v>
      </c>
      <c r="G23" s="10"/>
      <c r="H23" s="35"/>
      <c r="I23" s="10">
        <v>4.0019999999999998</v>
      </c>
      <c r="J23" s="36">
        <f>I23*E23</f>
        <v>26413.199999999997</v>
      </c>
      <c r="K23" s="37">
        <v>1.0740000000000001</v>
      </c>
      <c r="L23" s="37">
        <f>K23*E23</f>
        <v>7088.4000000000005</v>
      </c>
      <c r="M23" s="37">
        <v>5.1619999999999999</v>
      </c>
      <c r="N23" s="35">
        <f>M23*E23</f>
        <v>34069.199999999997</v>
      </c>
    </row>
    <row r="24" spans="1:14" ht="16.5" thickTop="1" thickBot="1" x14ac:dyDescent="0.3">
      <c r="A24" s="38"/>
      <c r="B24" s="38" t="s">
        <v>42</v>
      </c>
      <c r="C24" s="39" t="s">
        <v>16</v>
      </c>
      <c r="D24" s="39"/>
      <c r="E24" s="38"/>
      <c r="F24" s="38"/>
      <c r="G24" s="40"/>
      <c r="H24" s="40"/>
      <c r="I24" s="40"/>
      <c r="J24" s="41">
        <f>SUM(J12:J23)</f>
        <v>585294.33749999991</v>
      </c>
      <c r="K24" s="42"/>
      <c r="L24" s="43">
        <f>SUM(L12:L23)</f>
        <v>21043.11750000004</v>
      </c>
      <c r="M24" s="43"/>
      <c r="N24" s="43">
        <f>SUM(N12:N23)</f>
        <v>606905.05499999993</v>
      </c>
    </row>
    <row r="25" spans="1:14" ht="15.75" thickTop="1" x14ac:dyDescent="0.25"/>
  </sheetData>
  <mergeCells count="4">
    <mergeCell ref="G9:H9"/>
    <mergeCell ref="I9:J9"/>
    <mergeCell ref="K9:L9"/>
    <mergeCell ref="M9:N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9"/>
  <sheetViews>
    <sheetView tabSelected="1" topLeftCell="A28" workbookViewId="0">
      <selection activeCell="I52" sqref="I52"/>
    </sheetView>
  </sheetViews>
  <sheetFormatPr defaultRowHeight="15" x14ac:dyDescent="0.25"/>
  <cols>
    <col min="1" max="1" width="6" customWidth="1"/>
    <col min="2" max="2" width="7.140625" customWidth="1"/>
    <col min="3" max="3" width="52.42578125" customWidth="1"/>
    <col min="10" max="10" width="11.42578125" customWidth="1"/>
    <col min="11" max="11" width="9.42578125" bestFit="1" customWidth="1"/>
    <col min="12" max="12" width="13.28515625" customWidth="1"/>
    <col min="14" max="14" width="13.28515625" customWidth="1"/>
  </cols>
  <sheetData>
    <row r="1" spans="1:14" x14ac:dyDescent="0.25">
      <c r="A1" s="1" t="s">
        <v>0</v>
      </c>
      <c r="B1" s="1"/>
      <c r="C1" s="1"/>
      <c r="D1" s="1"/>
      <c r="E1" s="1"/>
      <c r="F1" s="1"/>
      <c r="G1" s="1"/>
      <c r="H1" s="1"/>
      <c r="I1" s="1"/>
      <c r="J1" s="1"/>
      <c r="K1" s="1"/>
      <c r="L1" s="1"/>
      <c r="M1" s="1"/>
      <c r="N1" s="1"/>
    </row>
    <row r="2" spans="1:14" x14ac:dyDescent="0.25">
      <c r="A2" s="1" t="s">
        <v>1</v>
      </c>
      <c r="B2" s="1"/>
      <c r="C2" s="1"/>
      <c r="D2" s="1"/>
      <c r="E2" s="1"/>
      <c r="F2" s="1"/>
      <c r="G2" s="1"/>
      <c r="H2" s="1"/>
      <c r="I2" s="1"/>
      <c r="J2" s="1"/>
      <c r="K2" s="1"/>
      <c r="L2" s="1"/>
      <c r="M2" s="1"/>
      <c r="N2" s="1"/>
    </row>
    <row r="3" spans="1:14" x14ac:dyDescent="0.25">
      <c r="A3" s="2" t="s">
        <v>2</v>
      </c>
      <c r="B3" s="2"/>
      <c r="C3" s="2"/>
      <c r="D3" s="2"/>
      <c r="E3" s="2"/>
      <c r="F3" s="2"/>
      <c r="G3" s="2"/>
      <c r="H3" s="2"/>
      <c r="I3" s="2"/>
      <c r="J3" s="2"/>
      <c r="L3" s="3"/>
      <c r="M3" s="3"/>
      <c r="N3" s="3" t="s">
        <v>46</v>
      </c>
    </row>
    <row r="4" spans="1:14" x14ac:dyDescent="0.25">
      <c r="A4" s="2" t="s">
        <v>4</v>
      </c>
      <c r="B4" s="2"/>
      <c r="C4" s="2"/>
      <c r="D4" s="2"/>
      <c r="E4" s="2"/>
      <c r="F4" s="2"/>
      <c r="G4" s="2"/>
      <c r="H4" s="2"/>
      <c r="I4" s="2"/>
      <c r="J4" s="2"/>
      <c r="L4" s="3"/>
      <c r="M4" s="3"/>
      <c r="N4" s="3" t="s">
        <v>47</v>
      </c>
    </row>
    <row r="5" spans="1:14" x14ac:dyDescent="0.25">
      <c r="A5" s="4"/>
      <c r="B5" s="4"/>
      <c r="C5" s="4"/>
      <c r="D5" s="4"/>
      <c r="E5" s="4"/>
      <c r="F5" s="4"/>
      <c r="G5" s="4"/>
      <c r="H5" s="4"/>
      <c r="I5" s="4"/>
      <c r="J5" s="4"/>
      <c r="K5" s="4"/>
      <c r="L5" s="4"/>
      <c r="M5" s="4"/>
      <c r="N5" s="4"/>
    </row>
    <row r="6" spans="1:14" x14ac:dyDescent="0.25">
      <c r="A6" s="2" t="s">
        <v>48</v>
      </c>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ht="15.75" thickBot="1" x14ac:dyDescent="0.3"/>
    <row r="9" spans="1:14" ht="16.5" thickTop="1" thickBot="1" x14ac:dyDescent="0.3">
      <c r="A9" s="5" t="s">
        <v>7</v>
      </c>
      <c r="B9" s="5" t="s">
        <v>8</v>
      </c>
      <c r="C9" s="5" t="s">
        <v>9</v>
      </c>
      <c r="D9" s="5" t="s">
        <v>10</v>
      </c>
      <c r="E9" s="5" t="s">
        <v>11</v>
      </c>
      <c r="F9" s="5" t="s">
        <v>12</v>
      </c>
      <c r="G9" s="78" t="s">
        <v>13</v>
      </c>
      <c r="H9" s="79"/>
      <c r="I9" s="78" t="s">
        <v>14</v>
      </c>
      <c r="J9" s="79"/>
      <c r="K9" s="78" t="s">
        <v>15</v>
      </c>
      <c r="L9" s="79"/>
      <c r="M9" s="78" t="s">
        <v>16</v>
      </c>
      <c r="N9" s="79"/>
    </row>
    <row r="10" spans="1:14" ht="16.5" thickTop="1" thickBot="1" x14ac:dyDescent="0.3">
      <c r="A10" s="5"/>
      <c r="B10" s="5"/>
      <c r="C10" s="5"/>
      <c r="D10" s="5"/>
      <c r="E10" s="5"/>
      <c r="F10" s="5"/>
      <c r="G10" s="5" t="s">
        <v>17</v>
      </c>
      <c r="H10" s="5" t="s">
        <v>18</v>
      </c>
      <c r="I10" s="5" t="s">
        <v>17</v>
      </c>
      <c r="J10" s="5" t="s">
        <v>18</v>
      </c>
      <c r="K10" s="5" t="s">
        <v>17</v>
      </c>
      <c r="L10" s="5" t="s">
        <v>18</v>
      </c>
      <c r="M10" s="5" t="s">
        <v>17</v>
      </c>
      <c r="N10" s="5" t="s">
        <v>18</v>
      </c>
    </row>
    <row r="11" spans="1:14" ht="16.5" thickTop="1" thickBot="1" x14ac:dyDescent="0.3">
      <c r="A11" s="5"/>
      <c r="B11" s="5" t="s">
        <v>19</v>
      </c>
      <c r="C11" s="5" t="s">
        <v>20</v>
      </c>
      <c r="D11" s="5"/>
      <c r="E11" s="5"/>
      <c r="F11" s="5"/>
      <c r="G11" s="5"/>
      <c r="H11" s="5"/>
      <c r="I11" s="5"/>
      <c r="J11" s="5"/>
      <c r="K11" s="5"/>
      <c r="L11" s="5"/>
      <c r="M11" s="5"/>
      <c r="N11" s="5"/>
    </row>
    <row r="12" spans="1:14" ht="61.5" thickTop="1" thickBot="1" x14ac:dyDescent="0.3">
      <c r="A12" s="6">
        <v>1</v>
      </c>
      <c r="B12" s="7" t="s">
        <v>21</v>
      </c>
      <c r="C12" s="8" t="s">
        <v>22</v>
      </c>
      <c r="D12" s="8" t="s">
        <v>23</v>
      </c>
      <c r="E12" s="9">
        <v>160</v>
      </c>
      <c r="F12" s="9" t="s">
        <v>24</v>
      </c>
      <c r="G12" s="10"/>
      <c r="H12" s="10"/>
      <c r="I12" s="11">
        <v>342</v>
      </c>
      <c r="J12" s="11">
        <f>I12*E12</f>
        <v>54720</v>
      </c>
      <c r="K12" s="12"/>
      <c r="L12" s="12"/>
      <c r="M12" s="13">
        <f>I12+K12</f>
        <v>342</v>
      </c>
      <c r="N12" s="11">
        <f>M12*E12</f>
        <v>54720</v>
      </c>
    </row>
    <row r="13" spans="1:14" ht="91.5" thickTop="1" thickBot="1" x14ac:dyDescent="0.3">
      <c r="A13" s="6">
        <v>2</v>
      </c>
      <c r="B13" s="7">
        <v>2</v>
      </c>
      <c r="C13" s="8" t="s">
        <v>25</v>
      </c>
      <c r="D13" s="8" t="s">
        <v>23</v>
      </c>
      <c r="E13" s="9">
        <v>85</v>
      </c>
      <c r="F13" s="9" t="s">
        <v>24</v>
      </c>
      <c r="G13" s="10"/>
      <c r="H13" s="10"/>
      <c r="I13" s="11">
        <v>137.26599999999999</v>
      </c>
      <c r="J13" s="11">
        <f t="shared" ref="J13:J27" si="0">I13*E13</f>
        <v>11667.609999999999</v>
      </c>
      <c r="K13" s="12"/>
      <c r="L13" s="12"/>
      <c r="M13" s="13">
        <f t="shared" ref="M13:M27" si="1">I13+K13</f>
        <v>137.26599999999999</v>
      </c>
      <c r="N13" s="11">
        <f t="shared" ref="N13:N27" si="2">M13*E13</f>
        <v>11667.609999999999</v>
      </c>
    </row>
    <row r="14" spans="1:14" ht="46.5" thickTop="1" thickBot="1" x14ac:dyDescent="0.3">
      <c r="A14" s="6">
        <v>3</v>
      </c>
      <c r="B14" s="7"/>
      <c r="C14" s="15" t="s">
        <v>26</v>
      </c>
      <c r="D14" s="8" t="s">
        <v>23</v>
      </c>
      <c r="E14" s="9">
        <v>60</v>
      </c>
      <c r="F14" s="9" t="s">
        <v>24</v>
      </c>
      <c r="G14" s="10"/>
      <c r="H14" s="10"/>
      <c r="I14" s="11">
        <v>137.26599999999999</v>
      </c>
      <c r="J14" s="11">
        <f t="shared" si="0"/>
        <v>8235.9599999999991</v>
      </c>
      <c r="K14" s="12"/>
      <c r="L14" s="12"/>
      <c r="M14" s="13">
        <f t="shared" si="1"/>
        <v>137.26599999999999</v>
      </c>
      <c r="N14" s="11">
        <f t="shared" si="2"/>
        <v>8235.9599999999991</v>
      </c>
    </row>
    <row r="15" spans="1:14" ht="17.25" thickTop="1" thickBot="1" x14ac:dyDescent="0.3">
      <c r="A15" s="17"/>
      <c r="B15" s="18" t="s">
        <v>27</v>
      </c>
      <c r="C15" s="19" t="s">
        <v>28</v>
      </c>
      <c r="D15" s="19"/>
      <c r="E15" s="20"/>
      <c r="F15" s="20"/>
      <c r="G15" s="21"/>
      <c r="H15" s="21"/>
      <c r="I15" s="18"/>
      <c r="J15" s="18"/>
      <c r="K15" s="22"/>
      <c r="L15" s="22"/>
      <c r="M15" s="22"/>
      <c r="N15" s="22"/>
    </row>
    <row r="16" spans="1:14" ht="121.5" thickTop="1" thickBot="1" x14ac:dyDescent="0.3">
      <c r="A16" s="6">
        <v>4</v>
      </c>
      <c r="B16" s="7">
        <v>6</v>
      </c>
      <c r="C16" s="15" t="s">
        <v>29</v>
      </c>
      <c r="D16" s="8" t="s">
        <v>23</v>
      </c>
      <c r="E16" s="9">
        <v>2100</v>
      </c>
      <c r="F16" s="9" t="s">
        <v>24</v>
      </c>
      <c r="G16" s="10"/>
      <c r="H16" s="10"/>
      <c r="I16" s="11">
        <v>12.611624999999998</v>
      </c>
      <c r="J16" s="11">
        <f t="shared" si="0"/>
        <v>26484.412499999995</v>
      </c>
      <c r="K16" s="23"/>
      <c r="L16" s="12"/>
      <c r="M16" s="13">
        <f t="shared" si="1"/>
        <v>12.611624999999998</v>
      </c>
      <c r="N16" s="11">
        <f t="shared" si="2"/>
        <v>26484.412499999995</v>
      </c>
    </row>
    <row r="17" spans="1:14" ht="46.5" thickTop="1" thickBot="1" x14ac:dyDescent="0.3">
      <c r="A17" s="6">
        <v>5</v>
      </c>
      <c r="B17" s="7">
        <v>13</v>
      </c>
      <c r="C17" s="15" t="s">
        <v>30</v>
      </c>
      <c r="D17" s="8" t="s">
        <v>23</v>
      </c>
      <c r="E17" s="9">
        <v>3350</v>
      </c>
      <c r="F17" s="9" t="s">
        <v>24</v>
      </c>
      <c r="G17" s="10"/>
      <c r="H17" s="10"/>
      <c r="I17" s="11">
        <v>67.065249999999992</v>
      </c>
      <c r="J17" s="11">
        <f t="shared" si="0"/>
        <v>224668.58749999997</v>
      </c>
      <c r="K17" s="23"/>
      <c r="L17" s="12"/>
      <c r="M17" s="13">
        <f t="shared" si="1"/>
        <v>67.065249999999992</v>
      </c>
      <c r="N17" s="11">
        <f t="shared" si="2"/>
        <v>224668.58749999997</v>
      </c>
    </row>
    <row r="18" spans="1:14" ht="16.5" thickTop="1" thickBot="1" x14ac:dyDescent="0.3">
      <c r="A18" s="17"/>
      <c r="B18" s="18" t="s">
        <v>31</v>
      </c>
      <c r="C18" s="19" t="s">
        <v>32</v>
      </c>
      <c r="D18" s="19"/>
      <c r="E18" s="20"/>
      <c r="F18" s="20"/>
      <c r="G18" s="24"/>
      <c r="H18" s="24"/>
      <c r="I18" s="25"/>
      <c r="J18" s="25"/>
      <c r="K18" s="25"/>
      <c r="L18" s="25"/>
      <c r="M18" s="25"/>
      <c r="N18" s="25"/>
    </row>
    <row r="19" spans="1:14" ht="151.5" thickTop="1" thickBot="1" x14ac:dyDescent="0.3">
      <c r="A19" s="6">
        <v>7</v>
      </c>
      <c r="B19" s="7">
        <v>21</v>
      </c>
      <c r="C19" s="15" t="s">
        <v>33</v>
      </c>
      <c r="D19" s="8" t="s">
        <v>23</v>
      </c>
      <c r="E19" s="9">
        <v>550</v>
      </c>
      <c r="F19" s="9" t="s">
        <v>34</v>
      </c>
      <c r="G19" s="10"/>
      <c r="H19" s="10"/>
      <c r="I19" s="11">
        <v>408.87870000000009</v>
      </c>
      <c r="J19" s="11">
        <f t="shared" si="0"/>
        <v>224883.28500000006</v>
      </c>
      <c r="K19" s="23"/>
      <c r="L19" s="12"/>
      <c r="M19" s="13">
        <f t="shared" si="1"/>
        <v>408.87870000000009</v>
      </c>
      <c r="N19" s="11">
        <f t="shared" si="2"/>
        <v>224883.28500000006</v>
      </c>
    </row>
    <row r="20" spans="1:14" ht="17.25" thickTop="1" thickBot="1" x14ac:dyDescent="0.3">
      <c r="A20" s="17"/>
      <c r="B20" s="18"/>
      <c r="C20" s="19" t="s">
        <v>35</v>
      </c>
      <c r="D20" s="19"/>
      <c r="E20" s="20"/>
      <c r="F20" s="20"/>
      <c r="G20" s="24"/>
      <c r="H20" s="24"/>
      <c r="I20" s="25"/>
      <c r="J20" s="25"/>
      <c r="K20" s="26"/>
      <c r="L20" s="26"/>
      <c r="M20" s="26"/>
      <c r="N20" s="26"/>
    </row>
    <row r="21" spans="1:14" ht="31.5" thickTop="1" thickBot="1" x14ac:dyDescent="0.3">
      <c r="A21" s="6">
        <v>7</v>
      </c>
      <c r="B21" s="7">
        <v>33</v>
      </c>
      <c r="C21" s="27" t="s">
        <v>36</v>
      </c>
      <c r="D21" s="8" t="s">
        <v>23</v>
      </c>
      <c r="E21" s="9">
        <v>220</v>
      </c>
      <c r="F21" s="9" t="s">
        <v>37</v>
      </c>
      <c r="G21" s="10"/>
      <c r="H21" s="10"/>
      <c r="I21" s="11">
        <v>100.80000000000001</v>
      </c>
      <c r="J21" s="11">
        <f t="shared" si="0"/>
        <v>22176.000000000004</v>
      </c>
      <c r="K21" s="12"/>
      <c r="L21" s="12"/>
      <c r="M21" s="13">
        <f t="shared" si="1"/>
        <v>100.80000000000001</v>
      </c>
      <c r="N21" s="11">
        <f t="shared" si="2"/>
        <v>22176.000000000004</v>
      </c>
    </row>
    <row r="22" spans="1:14" ht="16.5" thickTop="1" thickBot="1" x14ac:dyDescent="0.3">
      <c r="A22" s="17"/>
      <c r="B22" s="18" t="s">
        <v>38</v>
      </c>
      <c r="C22" s="5" t="s">
        <v>39</v>
      </c>
      <c r="D22" s="5"/>
      <c r="E22" s="20"/>
      <c r="F22" s="20" t="s">
        <v>34</v>
      </c>
      <c r="G22" s="28"/>
      <c r="H22" s="24"/>
      <c r="I22" s="29"/>
      <c r="J22" s="29"/>
      <c r="K22" s="25"/>
      <c r="L22" s="25"/>
      <c r="M22" s="25"/>
      <c r="N22" s="25"/>
    </row>
    <row r="23" spans="1:14" ht="151.5" thickTop="1" thickBot="1" x14ac:dyDescent="0.3">
      <c r="A23" s="30">
        <v>9</v>
      </c>
      <c r="B23" s="31">
        <v>18</v>
      </c>
      <c r="C23" s="32" t="s">
        <v>40</v>
      </c>
      <c r="D23" s="44" t="s">
        <v>23</v>
      </c>
      <c r="E23" s="33">
        <v>6600</v>
      </c>
      <c r="F23" s="45" t="s">
        <v>41</v>
      </c>
      <c r="G23" s="46"/>
      <c r="H23" s="47"/>
      <c r="I23" s="46">
        <v>5.1619999999999999</v>
      </c>
      <c r="J23" s="48">
        <f t="shared" si="0"/>
        <v>34069.199999999997</v>
      </c>
      <c r="K23" s="49"/>
      <c r="L23" s="49"/>
      <c r="M23" s="13">
        <f t="shared" si="1"/>
        <v>5.1619999999999999</v>
      </c>
      <c r="N23" s="11">
        <f t="shared" si="2"/>
        <v>34069.199999999997</v>
      </c>
    </row>
    <row r="24" spans="1:14" ht="16.5" thickTop="1" thickBot="1" x14ac:dyDescent="0.3">
      <c r="A24" s="50"/>
      <c r="B24" s="51" t="s">
        <v>49</v>
      </c>
      <c r="C24" s="52" t="s">
        <v>50</v>
      </c>
      <c r="D24" s="53"/>
      <c r="E24" s="54"/>
      <c r="F24" s="54"/>
      <c r="G24" s="55"/>
      <c r="H24" s="55"/>
      <c r="I24" s="55"/>
      <c r="J24" s="55"/>
      <c r="K24" s="55"/>
      <c r="L24" s="55"/>
      <c r="M24" s="55"/>
      <c r="N24" s="55"/>
    </row>
    <row r="25" spans="1:14" ht="30.75" thickTop="1" x14ac:dyDescent="0.25">
      <c r="A25" s="56">
        <v>10</v>
      </c>
      <c r="B25" s="57">
        <v>42</v>
      </c>
      <c r="C25" s="58" t="str">
        <f>C24</f>
        <v>Pocket Fixing Work For Bolt</v>
      </c>
      <c r="D25" s="59" t="s">
        <v>23</v>
      </c>
      <c r="E25" s="60">
        <v>500</v>
      </c>
      <c r="F25" s="61"/>
      <c r="G25" s="62"/>
      <c r="H25" s="62"/>
      <c r="I25" s="62">
        <v>0</v>
      </c>
      <c r="J25" s="48">
        <f t="shared" si="0"/>
        <v>0</v>
      </c>
      <c r="K25" s="62">
        <v>9</v>
      </c>
      <c r="L25" s="62">
        <f>K25*E25</f>
        <v>4500</v>
      </c>
      <c r="M25" s="63">
        <f t="shared" si="1"/>
        <v>9</v>
      </c>
      <c r="N25" s="48">
        <f t="shared" si="2"/>
        <v>4500</v>
      </c>
    </row>
    <row r="26" spans="1:14" ht="30" x14ac:dyDescent="0.25">
      <c r="A26" s="64">
        <v>11</v>
      </c>
      <c r="B26" s="65">
        <v>43</v>
      </c>
      <c r="C26" s="66" t="s">
        <v>51</v>
      </c>
      <c r="D26" s="66" t="s">
        <v>23</v>
      </c>
      <c r="E26" s="67">
        <v>620</v>
      </c>
      <c r="F26" s="67"/>
      <c r="G26" s="68"/>
      <c r="H26" s="68"/>
      <c r="I26" s="68">
        <v>0</v>
      </c>
      <c r="J26" s="69">
        <f t="shared" si="0"/>
        <v>0</v>
      </c>
      <c r="K26" s="68">
        <v>123.24000000000001</v>
      </c>
      <c r="L26" s="70">
        <f t="shared" ref="L26:L27" si="3">K26*E26</f>
        <v>76408.800000000003</v>
      </c>
      <c r="M26" s="71">
        <f t="shared" si="1"/>
        <v>123.24000000000001</v>
      </c>
      <c r="N26" s="69">
        <f t="shared" si="2"/>
        <v>76408.800000000003</v>
      </c>
    </row>
    <row r="27" spans="1:14" ht="30" x14ac:dyDescent="0.25">
      <c r="A27" s="64">
        <v>12</v>
      </c>
      <c r="B27" s="65">
        <v>43</v>
      </c>
      <c r="C27" s="66" t="s">
        <v>52</v>
      </c>
      <c r="D27" s="66" t="s">
        <v>23</v>
      </c>
      <c r="E27" s="67">
        <v>185</v>
      </c>
      <c r="F27" s="67"/>
      <c r="G27" s="68"/>
      <c r="H27" s="68"/>
      <c r="I27" s="68">
        <v>0</v>
      </c>
      <c r="J27" s="69">
        <f t="shared" si="0"/>
        <v>0</v>
      </c>
      <c r="K27" s="68">
        <v>185.08750000000001</v>
      </c>
      <c r="L27" s="70">
        <f t="shared" si="3"/>
        <v>34241.1875</v>
      </c>
      <c r="M27" s="71">
        <f t="shared" si="1"/>
        <v>185.08750000000001</v>
      </c>
      <c r="N27" s="69">
        <f t="shared" si="2"/>
        <v>34241.1875</v>
      </c>
    </row>
    <row r="28" spans="1:14" ht="15.75" thickBot="1" x14ac:dyDescent="0.3">
      <c r="A28" s="72"/>
      <c r="B28" s="72" t="s">
        <v>42</v>
      </c>
      <c r="C28" s="73" t="s">
        <v>16</v>
      </c>
      <c r="D28" s="73"/>
      <c r="E28" s="72"/>
      <c r="F28" s="72"/>
      <c r="G28" s="74"/>
      <c r="H28" s="75"/>
      <c r="I28" s="76"/>
      <c r="J28" s="77">
        <f>SUM(J12:J23)</f>
        <v>606905.05499999993</v>
      </c>
      <c r="K28" s="42"/>
      <c r="L28" s="41">
        <f>SUM(L12:L27)</f>
        <v>115149.9875</v>
      </c>
      <c r="M28" s="41"/>
      <c r="N28" s="41">
        <f>SUM(N12:N27)</f>
        <v>722055.04249999998</v>
      </c>
    </row>
    <row r="29" spans="1:14" ht="15.75" thickTop="1" x14ac:dyDescent="0.25"/>
  </sheetData>
  <mergeCells count="4">
    <mergeCell ref="G9:H9"/>
    <mergeCell ref="I9:J9"/>
    <mergeCell ref="K9:L9"/>
    <mergeCell ref="M9:N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 1</vt:lpstr>
      <vt:lpstr>RA 2</vt:lpstr>
      <vt:lpstr>RA 3 {Final}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2023-09-06T06:12:05Z</dcterms:modified>
</cp:coreProperties>
</file>