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Abstract" sheetId="2" r:id="rId1"/>
    <sheet name="Measurement Sheet" sheetId="1" r:id="rId2"/>
    <sheet name="Sheet3" sheetId="3" r:id="rId3"/>
  </sheets>
  <definedNames>
    <definedName name="_xlnm.Print_Area" localSheetId="1">'Measurement Sheet'!$A$5:$O$78</definedName>
    <definedName name="_xlnm.Print_Titles" localSheetId="1">'Measurement Sheet'!$5:$8</definedName>
  </definedNames>
  <calcPr calcId="144525"/>
</workbook>
</file>

<file path=xl/calcChain.xml><?xml version="1.0" encoding="utf-8"?>
<calcChain xmlns="http://schemas.openxmlformats.org/spreadsheetml/2006/main">
  <c r="H71" i="1" l="1"/>
  <c r="G75" i="1"/>
  <c r="G73" i="1"/>
  <c r="G71" i="1"/>
  <c r="G69" i="1"/>
  <c r="G67" i="1"/>
  <c r="F66" i="1"/>
  <c r="E76" i="1"/>
  <c r="E77" i="1"/>
  <c r="I77" i="1" s="1"/>
  <c r="J77" i="1" s="1"/>
  <c r="M77" i="1" s="1"/>
  <c r="E69" i="1"/>
  <c r="E68" i="1"/>
  <c r="E67" i="1"/>
  <c r="D65" i="1"/>
  <c r="D64" i="1"/>
  <c r="D63" i="1"/>
  <c r="G54" i="1"/>
  <c r="J55" i="1"/>
  <c r="M55" i="1" s="1"/>
  <c r="J51" i="1"/>
  <c r="M51" i="1" s="1"/>
  <c r="J53" i="1"/>
  <c r="M53" i="1" s="1"/>
  <c r="J56" i="1"/>
  <c r="M56" i="1" s="1"/>
  <c r="J62" i="1"/>
  <c r="M62" i="1" s="1"/>
  <c r="J63" i="1"/>
  <c r="M63" i="1" s="1"/>
  <c r="J65" i="1"/>
  <c r="M65" i="1" s="1"/>
  <c r="J68" i="1"/>
  <c r="M68" i="1" s="1"/>
  <c r="J70" i="1"/>
  <c r="M70" i="1" s="1"/>
  <c r="I51" i="1"/>
  <c r="I52" i="1"/>
  <c r="J52" i="1" s="1"/>
  <c r="M52" i="1" s="1"/>
  <c r="I53" i="1"/>
  <c r="I54" i="1"/>
  <c r="J54" i="1" s="1"/>
  <c r="M54" i="1" s="1"/>
  <c r="I57" i="1"/>
  <c r="J57" i="1" s="1"/>
  <c r="M57" i="1" s="1"/>
  <c r="I58" i="1"/>
  <c r="J58" i="1" s="1"/>
  <c r="M58" i="1" s="1"/>
  <c r="I59" i="1"/>
  <c r="J59" i="1" s="1"/>
  <c r="M59" i="1" s="1"/>
  <c r="I60" i="1"/>
  <c r="J60" i="1" s="1"/>
  <c r="M60" i="1" s="1"/>
  <c r="I61" i="1"/>
  <c r="J61" i="1" s="1"/>
  <c r="M61" i="1" s="1"/>
  <c r="J64" i="1"/>
  <c r="M64" i="1" s="1"/>
  <c r="I66" i="1"/>
  <c r="J66" i="1" s="1"/>
  <c r="M66" i="1" s="1"/>
  <c r="I67" i="1"/>
  <c r="J67" i="1" s="1"/>
  <c r="M67" i="1" s="1"/>
  <c r="I68" i="1"/>
  <c r="I69" i="1"/>
  <c r="J69" i="1" s="1"/>
  <c r="M69" i="1" s="1"/>
  <c r="I70" i="1"/>
  <c r="I71" i="1"/>
  <c r="J71" i="1" s="1"/>
  <c r="M71" i="1" s="1"/>
  <c r="I72" i="1"/>
  <c r="J72" i="1" s="1"/>
  <c r="M72" i="1" s="1"/>
  <c r="I73" i="1"/>
  <c r="J73" i="1" s="1"/>
  <c r="M73" i="1" s="1"/>
  <c r="I74" i="1"/>
  <c r="J74" i="1" s="1"/>
  <c r="M74" i="1" s="1"/>
  <c r="I75" i="1"/>
  <c r="J75" i="1" s="1"/>
  <c r="M75" i="1" s="1"/>
  <c r="I76" i="1"/>
  <c r="J76" i="1" s="1"/>
  <c r="M76" i="1" s="1"/>
  <c r="I78" i="1"/>
  <c r="J78" i="1" s="1"/>
  <c r="M78" i="1" s="1"/>
  <c r="M39" i="1"/>
  <c r="M45" i="1"/>
  <c r="M46" i="1"/>
  <c r="J35" i="1"/>
  <c r="M35" i="1" s="1"/>
  <c r="J37" i="1"/>
  <c r="M37" i="1" s="1"/>
  <c r="J38" i="1"/>
  <c r="M38" i="1" s="1"/>
  <c r="J39" i="1"/>
  <c r="J41" i="1"/>
  <c r="M41" i="1" s="1"/>
  <c r="J45" i="1"/>
  <c r="J46" i="1"/>
  <c r="J47" i="1"/>
  <c r="M47" i="1" s="1"/>
  <c r="J49" i="1"/>
  <c r="M49" i="1" s="1"/>
  <c r="H50" i="1"/>
  <c r="H48" i="1"/>
  <c r="H37" i="1"/>
  <c r="G50" i="1"/>
  <c r="G48" i="1"/>
  <c r="G36" i="1"/>
  <c r="G35" i="1"/>
  <c r="E44" i="1"/>
  <c r="I44" i="1" s="1"/>
  <c r="J44" i="1" s="1"/>
  <c r="M44" i="1" s="1"/>
  <c r="E43" i="1"/>
  <c r="I43" i="1" s="1"/>
  <c r="J43" i="1" s="1"/>
  <c r="M43" i="1" s="1"/>
  <c r="E42" i="1"/>
  <c r="I34" i="1"/>
  <c r="J34" i="1" s="1"/>
  <c r="M34" i="1" s="1"/>
  <c r="I35" i="1"/>
  <c r="I36" i="1"/>
  <c r="J36" i="1" s="1"/>
  <c r="M36" i="1" s="1"/>
  <c r="I37" i="1"/>
  <c r="I40" i="1"/>
  <c r="J40" i="1" s="1"/>
  <c r="M40" i="1" s="1"/>
  <c r="I41" i="1"/>
  <c r="I42" i="1"/>
  <c r="J42" i="1" s="1"/>
  <c r="M42" i="1" s="1"/>
  <c r="I47" i="1"/>
  <c r="I48" i="1"/>
  <c r="J48" i="1" s="1"/>
  <c r="M48" i="1" s="1"/>
  <c r="I49" i="1"/>
  <c r="I50" i="1"/>
  <c r="J50" i="1" s="1"/>
  <c r="M50" i="1" s="1"/>
  <c r="D46" i="1"/>
  <c r="H33" i="1"/>
  <c r="H31" i="1"/>
  <c r="H29" i="1"/>
  <c r="H27" i="1"/>
  <c r="H25" i="1"/>
  <c r="H23" i="1"/>
  <c r="G27" i="1"/>
  <c r="G25" i="1"/>
  <c r="G23" i="1"/>
  <c r="E28" i="1"/>
  <c r="E29" i="1" s="1"/>
  <c r="E27" i="1"/>
  <c r="E23" i="1"/>
  <c r="E24" i="1" s="1"/>
  <c r="J32" i="1"/>
  <c r="M32" i="1" s="1"/>
  <c r="I23" i="1"/>
  <c r="I26" i="1"/>
  <c r="I27" i="1"/>
  <c r="I28" i="1"/>
  <c r="I32" i="1"/>
  <c r="I33" i="1"/>
  <c r="J33" i="1" s="1"/>
  <c r="M33" i="1" s="1"/>
  <c r="I22" i="1"/>
  <c r="M13" i="1"/>
  <c r="J13" i="1"/>
  <c r="J14" i="1"/>
  <c r="M14" i="1" s="1"/>
  <c r="O50" i="1" l="1"/>
  <c r="O78" i="1"/>
  <c r="I29" i="1"/>
  <c r="E30" i="1"/>
  <c r="I24" i="1"/>
  <c r="J24" i="1" s="1"/>
  <c r="M24" i="1" s="1"/>
  <c r="E25" i="1"/>
  <c r="I25" i="1" s="1"/>
  <c r="I17" i="1"/>
  <c r="G17" i="1"/>
  <c r="D17" i="1"/>
  <c r="M9" i="1"/>
  <c r="J28" i="1"/>
  <c r="M28" i="1" s="1"/>
  <c r="J29" i="1"/>
  <c r="M29" i="1" s="1"/>
  <c r="J10" i="1"/>
  <c r="M10" i="1" s="1"/>
  <c r="J11" i="1"/>
  <c r="M11" i="1" s="1"/>
  <c r="J15" i="1"/>
  <c r="M15" i="1" s="1"/>
  <c r="J16" i="1"/>
  <c r="M16" i="1" s="1"/>
  <c r="J17" i="1"/>
  <c r="M17" i="1" s="1"/>
  <c r="J18" i="1"/>
  <c r="M18" i="1" s="1"/>
  <c r="J19" i="1"/>
  <c r="M19" i="1" s="1"/>
  <c r="J20" i="1"/>
  <c r="M20" i="1" s="1"/>
  <c r="J21" i="1"/>
  <c r="M21" i="1" s="1"/>
  <c r="J22" i="1"/>
  <c r="M22" i="1" s="1"/>
  <c r="J23" i="1"/>
  <c r="M23" i="1" s="1"/>
  <c r="J25" i="1"/>
  <c r="M25" i="1" s="1"/>
  <c r="J26" i="1"/>
  <c r="M26" i="1" s="1"/>
  <c r="J27" i="1"/>
  <c r="M27" i="1" s="1"/>
  <c r="J9" i="1"/>
  <c r="I12" i="1"/>
  <c r="G12" i="1"/>
  <c r="J12" i="1" s="1"/>
  <c r="M12" i="1" s="1"/>
  <c r="I30" i="1" l="1"/>
  <c r="J30" i="1" s="1"/>
  <c r="M30" i="1" s="1"/>
  <c r="E31" i="1"/>
  <c r="I31" i="1" s="1"/>
  <c r="J31" i="1" s="1"/>
  <c r="M31" i="1" s="1"/>
  <c r="O33" i="1" l="1"/>
  <c r="C3" i="2" s="1"/>
</calcChain>
</file>

<file path=xl/sharedStrings.xml><?xml version="1.0" encoding="utf-8"?>
<sst xmlns="http://schemas.openxmlformats.org/spreadsheetml/2006/main" count="306" uniqueCount="37">
  <si>
    <t>Sl No</t>
  </si>
  <si>
    <t>Structure</t>
  </si>
  <si>
    <t>Item</t>
  </si>
  <si>
    <t>Length</t>
  </si>
  <si>
    <t>Width</t>
  </si>
  <si>
    <t>Height</t>
  </si>
  <si>
    <t>Quantity</t>
  </si>
  <si>
    <t>Unit</t>
  </si>
  <si>
    <t>Unit Weight</t>
  </si>
  <si>
    <t>No of Structures</t>
  </si>
  <si>
    <t>No of Items</t>
  </si>
  <si>
    <t>Total Quantity</t>
  </si>
  <si>
    <t>Remarks</t>
  </si>
  <si>
    <t>To Nakoda Pipe Impex Pvt Ltd</t>
  </si>
  <si>
    <t>B1</t>
  </si>
  <si>
    <t>Column</t>
  </si>
  <si>
    <t>ISPL</t>
  </si>
  <si>
    <t>MT</t>
  </si>
  <si>
    <t>ISMB</t>
  </si>
  <si>
    <t>Size</t>
  </si>
  <si>
    <t>65*65*6</t>
  </si>
  <si>
    <t xml:space="preserve">ISPL  </t>
  </si>
  <si>
    <t>ISA</t>
  </si>
  <si>
    <t xml:space="preserve">ISPL </t>
  </si>
  <si>
    <t>B3</t>
  </si>
  <si>
    <t>B6</t>
  </si>
  <si>
    <t xml:space="preserve">Total Column </t>
  </si>
  <si>
    <t>Struc. Mark</t>
  </si>
  <si>
    <t>Columns</t>
  </si>
  <si>
    <t>Bult-Up Sections</t>
  </si>
  <si>
    <t>Truss</t>
  </si>
  <si>
    <t xml:space="preserve">Total Column B1 </t>
  </si>
  <si>
    <t>75*75*6</t>
  </si>
  <si>
    <t>Total Column B3</t>
  </si>
  <si>
    <t xml:space="preserve">Khamariya </t>
  </si>
  <si>
    <t>Block:- Ferro Alloys</t>
  </si>
  <si>
    <t>Mechanical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</si>
</sst>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tifakt Element Heavy"/>
      <family val="2"/>
    </font>
    <font>
      <sz val="11"/>
      <color theme="0"/>
      <name val="Cooper Black"/>
      <family val="1"/>
    </font>
    <font>
      <b/>
      <sz val="10"/>
      <color theme="1"/>
      <name val="Bahnschrift SemiLight"/>
      <family val="2"/>
    </font>
    <font>
      <sz val="11"/>
      <color theme="1"/>
      <name val="Cooper Black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2" fillId="2" borderId="0" xfId="0" applyFont="1" applyFill="1"/>
    <xf numFmtId="169" fontId="2" fillId="2" borderId="0" xfId="0" applyNumberFormat="1" applyFont="1" applyFill="1"/>
    <xf numFmtId="0" fontId="0" fillId="0" borderId="1" xfId="0" applyBorder="1"/>
    <xf numFmtId="0" fontId="2" fillId="2" borderId="1" xfId="0" applyFont="1" applyFill="1" applyBorder="1"/>
    <xf numFmtId="169" fontId="2" fillId="2" borderId="1" xfId="0" applyNumberFormat="1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9" fontId="3" fillId="0" borderId="1" xfId="0" applyNumberFormat="1" applyFont="1" applyBorder="1"/>
    <xf numFmtId="0" fontId="3" fillId="0" borderId="2" xfId="0" applyFont="1" applyFill="1" applyBorder="1"/>
    <xf numFmtId="0" fontId="3" fillId="0" borderId="3" xfId="0" applyFont="1" applyFill="1" applyBorder="1"/>
    <xf numFmtId="0" fontId="3" fillId="0" borderId="3" xfId="0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"/>
  <sheetViews>
    <sheetView workbookViewId="0">
      <selection activeCell="C4" sqref="C4"/>
    </sheetView>
  </sheetViews>
  <sheetFormatPr defaultRowHeight="15" x14ac:dyDescent="0.25"/>
  <cols>
    <col min="4" max="4" width="18.7109375" customWidth="1"/>
  </cols>
  <sheetData>
    <row r="2" spans="1:5" x14ac:dyDescent="0.25">
      <c r="A2" t="s">
        <v>0</v>
      </c>
      <c r="B2" t="s">
        <v>2</v>
      </c>
      <c r="C2" t="s">
        <v>28</v>
      </c>
      <c r="D2" t="s">
        <v>29</v>
      </c>
      <c r="E2" t="s">
        <v>30</v>
      </c>
    </row>
    <row r="3" spans="1:5" x14ac:dyDescent="0.25">
      <c r="C3">
        <f>'Measurement Sheet'!O33+'Measurement Sheet'!O50+'Measurement Sheet'!O78</f>
        <v>17.287541945999997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8"/>
  <sheetViews>
    <sheetView tabSelected="1" view="pageBreakPreview" topLeftCell="A5" zoomScale="60" zoomScaleNormal="85" workbookViewId="0">
      <pane ySplit="4" topLeftCell="A45" activePane="bottomLeft" state="frozen"/>
      <selection activeCell="A5" sqref="A5"/>
      <selection pane="bottomLeft" activeCell="A5" sqref="A5:O78"/>
    </sheetView>
  </sheetViews>
  <sheetFormatPr defaultRowHeight="15" x14ac:dyDescent="0.25"/>
  <cols>
    <col min="1" max="1" width="6" customWidth="1"/>
    <col min="2" max="2" width="11.85546875" customWidth="1"/>
    <col min="3" max="3" width="7.85546875" customWidth="1"/>
    <col min="4" max="4" width="8" customWidth="1"/>
    <col min="5" max="5" width="8.42578125" customWidth="1"/>
    <col min="6" max="6" width="9.42578125" customWidth="1"/>
    <col min="10" max="10" width="12.42578125" customWidth="1"/>
    <col min="12" max="12" width="13.42578125" customWidth="1"/>
    <col min="13" max="13" width="12.140625" customWidth="1"/>
    <col min="15" max="15" width="20.7109375" customWidth="1"/>
  </cols>
  <sheetData>
    <row r="2" spans="1:15" x14ac:dyDescent="0.25">
      <c r="A2" t="s">
        <v>13</v>
      </c>
    </row>
    <row r="5" spans="1:15" s="17" customFormat="1" ht="14.25" x14ac:dyDescent="0.2">
      <c r="A5" s="17" t="s">
        <v>13</v>
      </c>
      <c r="O5" s="18" t="s">
        <v>35</v>
      </c>
    </row>
    <row r="6" spans="1:15" s="17" customFormat="1" ht="14.25" x14ac:dyDescent="0.2">
      <c r="A6" s="17" t="s">
        <v>34</v>
      </c>
      <c r="O6" s="18" t="s">
        <v>36</v>
      </c>
    </row>
    <row r="8" spans="1:15" s="1" customFormat="1" ht="57" x14ac:dyDescent="0.25">
      <c r="A8" s="2" t="s">
        <v>0</v>
      </c>
      <c r="B8" s="2" t="s">
        <v>1</v>
      </c>
      <c r="C8" s="2" t="s">
        <v>27</v>
      </c>
      <c r="D8" s="2" t="s">
        <v>2</v>
      </c>
      <c r="E8" s="2" t="s">
        <v>19</v>
      </c>
      <c r="F8" s="2" t="s">
        <v>8</v>
      </c>
      <c r="G8" s="2" t="s">
        <v>3</v>
      </c>
      <c r="H8" s="2" t="s">
        <v>4</v>
      </c>
      <c r="I8" s="2" t="s">
        <v>5</v>
      </c>
      <c r="J8" s="2" t="s">
        <v>6</v>
      </c>
      <c r="K8" s="2" t="s">
        <v>10</v>
      </c>
      <c r="L8" s="2" t="s">
        <v>9</v>
      </c>
      <c r="M8" s="2" t="s">
        <v>11</v>
      </c>
      <c r="N8" s="2" t="s">
        <v>7</v>
      </c>
      <c r="O8" s="2" t="s">
        <v>12</v>
      </c>
    </row>
    <row r="9" spans="1:15" x14ac:dyDescent="0.25">
      <c r="A9" s="9">
        <v>1</v>
      </c>
      <c r="B9" s="9" t="s">
        <v>15</v>
      </c>
      <c r="C9" s="9" t="s">
        <v>14</v>
      </c>
      <c r="D9" s="9" t="s">
        <v>21</v>
      </c>
      <c r="E9" s="10">
        <v>25</v>
      </c>
      <c r="F9" s="9">
        <v>7850</v>
      </c>
      <c r="G9" s="9">
        <v>0.6</v>
      </c>
      <c r="H9" s="9">
        <v>0.75</v>
      </c>
      <c r="I9" s="9">
        <v>2.5000000000000001E-2</v>
      </c>
      <c r="J9" s="9">
        <f>PRODUCT(F9:I9)</f>
        <v>88.3125</v>
      </c>
      <c r="K9" s="9">
        <v>1</v>
      </c>
      <c r="L9" s="9">
        <v>1</v>
      </c>
      <c r="M9" s="11">
        <f>(PRODUCT(J9:L9))/1000</f>
        <v>8.8312500000000002E-2</v>
      </c>
      <c r="N9" s="9" t="s">
        <v>17</v>
      </c>
      <c r="O9" s="6"/>
    </row>
    <row r="10" spans="1:15" x14ac:dyDescent="0.25">
      <c r="A10" s="9">
        <v>2</v>
      </c>
      <c r="B10" s="9" t="s">
        <v>15</v>
      </c>
      <c r="C10" s="9" t="s">
        <v>14</v>
      </c>
      <c r="D10" s="9" t="s">
        <v>21</v>
      </c>
      <c r="E10" s="10">
        <v>12</v>
      </c>
      <c r="F10" s="9">
        <v>7850</v>
      </c>
      <c r="G10" s="9">
        <v>0.4</v>
      </c>
      <c r="H10" s="9">
        <v>0.75</v>
      </c>
      <c r="I10" s="9">
        <v>1.2E-2</v>
      </c>
      <c r="J10" s="9">
        <f t="shared" ref="J10:J29" si="0">PRODUCT(F10:I10)</f>
        <v>28.26</v>
      </c>
      <c r="K10" s="9">
        <v>2</v>
      </c>
      <c r="L10" s="9">
        <v>1</v>
      </c>
      <c r="M10" s="11">
        <f t="shared" ref="M10:M29" si="1">(PRODUCT(J10:L10))/1000</f>
        <v>5.6520000000000001E-2</v>
      </c>
      <c r="N10" s="9" t="s">
        <v>17</v>
      </c>
      <c r="O10" s="6"/>
    </row>
    <row r="11" spans="1:15" x14ac:dyDescent="0.25">
      <c r="A11" s="9">
        <v>3</v>
      </c>
      <c r="B11" s="9" t="s">
        <v>15</v>
      </c>
      <c r="C11" s="9" t="s">
        <v>14</v>
      </c>
      <c r="D11" s="9" t="s">
        <v>21</v>
      </c>
      <c r="E11" s="10">
        <v>25</v>
      </c>
      <c r="F11" s="9">
        <v>7850</v>
      </c>
      <c r="G11" s="9">
        <v>0.13800000000000001</v>
      </c>
      <c r="H11" s="9">
        <v>0.75</v>
      </c>
      <c r="I11" s="9">
        <v>2.5000000000000001E-2</v>
      </c>
      <c r="J11" s="9">
        <f t="shared" si="0"/>
        <v>20.311875000000004</v>
      </c>
      <c r="K11" s="9">
        <v>2</v>
      </c>
      <c r="L11" s="9">
        <v>1</v>
      </c>
      <c r="M11" s="11">
        <f t="shared" si="1"/>
        <v>4.0623750000000007E-2</v>
      </c>
      <c r="N11" s="9" t="s">
        <v>17</v>
      </c>
      <c r="O11" s="6"/>
    </row>
    <row r="12" spans="1:15" x14ac:dyDescent="0.25">
      <c r="A12" s="9">
        <v>4</v>
      </c>
      <c r="B12" s="9" t="s">
        <v>15</v>
      </c>
      <c r="C12" s="9" t="s">
        <v>14</v>
      </c>
      <c r="D12" s="9" t="s">
        <v>21</v>
      </c>
      <c r="E12" s="10">
        <v>12</v>
      </c>
      <c r="F12" s="9">
        <v>7850</v>
      </c>
      <c r="G12" s="9">
        <f>G11</f>
        <v>0.13800000000000001</v>
      </c>
      <c r="H12" s="9">
        <v>0.2</v>
      </c>
      <c r="I12" s="9">
        <f>I10</f>
        <v>1.2E-2</v>
      </c>
      <c r="J12" s="9">
        <f t="shared" si="0"/>
        <v>2.5999200000000009</v>
      </c>
      <c r="K12" s="9">
        <v>12</v>
      </c>
      <c r="L12" s="9">
        <v>1</v>
      </c>
      <c r="M12" s="11">
        <f t="shared" si="1"/>
        <v>3.1199040000000011E-2</v>
      </c>
      <c r="N12" s="9" t="s">
        <v>17</v>
      </c>
      <c r="O12" s="6"/>
    </row>
    <row r="13" spans="1:15" x14ac:dyDescent="0.25">
      <c r="A13" s="9">
        <v>5</v>
      </c>
      <c r="B13" s="9" t="s">
        <v>15</v>
      </c>
      <c r="C13" s="9" t="s">
        <v>14</v>
      </c>
      <c r="D13" s="9" t="s">
        <v>18</v>
      </c>
      <c r="E13" s="10">
        <v>300</v>
      </c>
      <c r="F13" s="9">
        <v>46</v>
      </c>
      <c r="G13" s="9">
        <v>27.963000000000001</v>
      </c>
      <c r="H13" s="9"/>
      <c r="I13" s="9"/>
      <c r="J13" s="9">
        <f t="shared" si="0"/>
        <v>1286.298</v>
      </c>
      <c r="K13" s="9">
        <v>2</v>
      </c>
      <c r="L13" s="9">
        <v>1</v>
      </c>
      <c r="M13" s="11">
        <f t="shared" ref="M13:M14" si="2">(PRODUCT(J13:L13))/1000</f>
        <v>2.5725959999999999</v>
      </c>
      <c r="N13" s="9" t="s">
        <v>17</v>
      </c>
      <c r="O13" s="6"/>
    </row>
    <row r="14" spans="1:15" x14ac:dyDescent="0.25">
      <c r="A14" s="9">
        <v>6</v>
      </c>
      <c r="B14" s="9" t="s">
        <v>15</v>
      </c>
      <c r="C14" s="9" t="s">
        <v>14</v>
      </c>
      <c r="D14" s="9" t="s">
        <v>22</v>
      </c>
      <c r="E14" s="10" t="s">
        <v>20</v>
      </c>
      <c r="F14" s="9">
        <v>5.9</v>
      </c>
      <c r="G14" s="9">
        <v>108</v>
      </c>
      <c r="H14" s="9"/>
      <c r="I14" s="9"/>
      <c r="J14" s="9">
        <f t="shared" si="0"/>
        <v>637.20000000000005</v>
      </c>
      <c r="K14" s="9">
        <v>1</v>
      </c>
      <c r="L14" s="9">
        <v>1</v>
      </c>
      <c r="M14" s="11">
        <f t="shared" si="2"/>
        <v>0.6372000000000001</v>
      </c>
      <c r="N14" s="9" t="s">
        <v>17</v>
      </c>
      <c r="O14" s="6"/>
    </row>
    <row r="15" spans="1:15" x14ac:dyDescent="0.25">
      <c r="A15" s="9">
        <v>7</v>
      </c>
      <c r="B15" s="9" t="s">
        <v>15</v>
      </c>
      <c r="C15" s="9" t="s">
        <v>14</v>
      </c>
      <c r="D15" s="9" t="s">
        <v>16</v>
      </c>
      <c r="E15" s="10">
        <v>12</v>
      </c>
      <c r="F15" s="9">
        <v>7850</v>
      </c>
      <c r="G15" s="9">
        <v>0.32</v>
      </c>
      <c r="H15" s="9">
        <v>0.65</v>
      </c>
      <c r="I15" s="9">
        <v>1.2E-2</v>
      </c>
      <c r="J15" s="9">
        <f t="shared" si="0"/>
        <v>19.593599999999999</v>
      </c>
      <c r="K15" s="9">
        <v>1</v>
      </c>
      <c r="L15" s="9">
        <v>1</v>
      </c>
      <c r="M15" s="11">
        <f t="shared" si="1"/>
        <v>1.9593599999999999E-2</v>
      </c>
      <c r="N15" s="9" t="s">
        <v>17</v>
      </c>
      <c r="O15" s="6"/>
    </row>
    <row r="16" spans="1:15" x14ac:dyDescent="0.25">
      <c r="A16" s="9">
        <v>8</v>
      </c>
      <c r="B16" s="9" t="s">
        <v>15</v>
      </c>
      <c r="C16" s="9" t="s">
        <v>14</v>
      </c>
      <c r="D16" s="9" t="s">
        <v>23</v>
      </c>
      <c r="E16" s="10">
        <v>16</v>
      </c>
      <c r="F16" s="9">
        <v>7850</v>
      </c>
      <c r="G16" s="9">
        <v>0.59</v>
      </c>
      <c r="H16" s="9">
        <v>0.58499999999999996</v>
      </c>
      <c r="I16" s="9">
        <v>1.6E-2</v>
      </c>
      <c r="J16" s="9">
        <f t="shared" si="0"/>
        <v>43.350839999999998</v>
      </c>
      <c r="K16" s="9">
        <v>6</v>
      </c>
      <c r="L16" s="9">
        <v>1</v>
      </c>
      <c r="M16" s="11">
        <f t="shared" si="1"/>
        <v>0.26010503999999995</v>
      </c>
      <c r="N16" s="9" t="s">
        <v>17</v>
      </c>
      <c r="O16" s="6"/>
    </row>
    <row r="17" spans="1:15" x14ac:dyDescent="0.25">
      <c r="A17" s="9">
        <v>9</v>
      </c>
      <c r="B17" s="9" t="s">
        <v>15</v>
      </c>
      <c r="C17" s="9" t="s">
        <v>14</v>
      </c>
      <c r="D17" s="9" t="str">
        <f>D16</f>
        <v xml:space="preserve">ISPL </v>
      </c>
      <c r="E17" s="10">
        <v>16</v>
      </c>
      <c r="F17" s="9">
        <v>7850</v>
      </c>
      <c r="G17" s="9">
        <f>G16</f>
        <v>0.59</v>
      </c>
      <c r="H17" s="9">
        <v>0.88500000000000001</v>
      </c>
      <c r="I17" s="9">
        <f>I16</f>
        <v>1.6E-2</v>
      </c>
      <c r="J17" s="9">
        <f t="shared" si="0"/>
        <v>65.582039999999992</v>
      </c>
      <c r="K17" s="9">
        <v>2</v>
      </c>
      <c r="L17" s="9">
        <v>1</v>
      </c>
      <c r="M17" s="11">
        <f t="shared" si="1"/>
        <v>0.13116407999999999</v>
      </c>
      <c r="N17" s="9" t="s">
        <v>17</v>
      </c>
      <c r="O17" s="6"/>
    </row>
    <row r="18" spans="1:15" x14ac:dyDescent="0.25">
      <c r="A18" s="9">
        <v>10</v>
      </c>
      <c r="B18" s="9" t="s">
        <v>15</v>
      </c>
      <c r="C18" s="9" t="s">
        <v>14</v>
      </c>
      <c r="D18" s="9" t="s">
        <v>18</v>
      </c>
      <c r="E18" s="10">
        <v>200</v>
      </c>
      <c r="F18" s="9">
        <v>24.2</v>
      </c>
      <c r="G18" s="9">
        <v>0.25</v>
      </c>
      <c r="H18" s="9"/>
      <c r="I18" s="9"/>
      <c r="J18" s="9">
        <f t="shared" si="0"/>
        <v>6.05</v>
      </c>
      <c r="K18" s="9">
        <v>6</v>
      </c>
      <c r="L18" s="9">
        <v>1</v>
      </c>
      <c r="M18" s="11">
        <f t="shared" si="1"/>
        <v>3.6299999999999999E-2</v>
      </c>
      <c r="N18" s="9" t="s">
        <v>17</v>
      </c>
      <c r="O18" s="6"/>
    </row>
    <row r="19" spans="1:15" x14ac:dyDescent="0.25">
      <c r="A19" s="9">
        <v>11</v>
      </c>
      <c r="B19" s="9" t="s">
        <v>15</v>
      </c>
      <c r="C19" s="9" t="s">
        <v>14</v>
      </c>
      <c r="D19" s="9" t="s">
        <v>18</v>
      </c>
      <c r="E19" s="10">
        <v>300</v>
      </c>
      <c r="F19" s="9">
        <v>46</v>
      </c>
      <c r="G19" s="9">
        <v>0.35</v>
      </c>
      <c r="H19" s="9"/>
      <c r="I19" s="9"/>
      <c r="J19" s="9">
        <f t="shared" si="0"/>
        <v>16.099999999999998</v>
      </c>
      <c r="K19" s="9">
        <v>2</v>
      </c>
      <c r="L19" s="9">
        <v>1</v>
      </c>
      <c r="M19" s="11">
        <f t="shared" si="1"/>
        <v>3.2199999999999993E-2</v>
      </c>
      <c r="N19" s="9" t="s">
        <v>17</v>
      </c>
      <c r="O19" s="6"/>
    </row>
    <row r="20" spans="1:15" x14ac:dyDescent="0.25">
      <c r="A20" s="9">
        <v>12</v>
      </c>
      <c r="B20" s="9" t="s">
        <v>15</v>
      </c>
      <c r="C20" s="9" t="s">
        <v>14</v>
      </c>
      <c r="D20" s="9" t="s">
        <v>18</v>
      </c>
      <c r="E20" s="10">
        <v>450</v>
      </c>
      <c r="F20" s="9">
        <v>72.400000000000006</v>
      </c>
      <c r="G20" s="9">
        <v>0.5</v>
      </c>
      <c r="H20" s="9"/>
      <c r="I20" s="9"/>
      <c r="J20" s="9">
        <f t="shared" si="0"/>
        <v>36.200000000000003</v>
      </c>
      <c r="K20" s="9">
        <v>2</v>
      </c>
      <c r="L20" s="9">
        <v>1</v>
      </c>
      <c r="M20" s="11">
        <f t="shared" si="1"/>
        <v>7.2400000000000006E-2</v>
      </c>
      <c r="N20" s="9" t="s">
        <v>17</v>
      </c>
      <c r="O20" s="6"/>
    </row>
    <row r="21" spans="1:15" x14ac:dyDescent="0.25">
      <c r="A21" s="9">
        <v>13</v>
      </c>
      <c r="B21" s="9" t="s">
        <v>15</v>
      </c>
      <c r="C21" s="9" t="s">
        <v>14</v>
      </c>
      <c r="D21" s="9" t="s">
        <v>18</v>
      </c>
      <c r="E21" s="10">
        <v>500</v>
      </c>
      <c r="F21" s="9">
        <v>86.9</v>
      </c>
      <c r="G21" s="9">
        <v>0.6</v>
      </c>
      <c r="H21" s="9"/>
      <c r="I21" s="9"/>
      <c r="J21" s="9">
        <f t="shared" si="0"/>
        <v>52.14</v>
      </c>
      <c r="K21" s="9">
        <v>2</v>
      </c>
      <c r="L21" s="9">
        <v>1</v>
      </c>
      <c r="M21" s="11">
        <f t="shared" si="1"/>
        <v>0.10428</v>
      </c>
      <c r="N21" s="9" t="s">
        <v>17</v>
      </c>
      <c r="O21" s="6"/>
    </row>
    <row r="22" spans="1:15" x14ac:dyDescent="0.25">
      <c r="A22" s="9">
        <v>13</v>
      </c>
      <c r="B22" s="9" t="s">
        <v>15</v>
      </c>
      <c r="C22" s="9" t="s">
        <v>14</v>
      </c>
      <c r="D22" s="9" t="s">
        <v>16</v>
      </c>
      <c r="E22" s="10">
        <v>10</v>
      </c>
      <c r="F22" s="9">
        <v>7850</v>
      </c>
      <c r="G22" s="9">
        <v>0.3</v>
      </c>
      <c r="H22" s="9">
        <v>0.2</v>
      </c>
      <c r="I22" s="9">
        <f>E22/1000</f>
        <v>0.01</v>
      </c>
      <c r="J22" s="9">
        <f t="shared" si="0"/>
        <v>4.71</v>
      </c>
      <c r="K22" s="9">
        <v>6</v>
      </c>
      <c r="L22" s="9">
        <v>1</v>
      </c>
      <c r="M22" s="11">
        <f t="shared" si="1"/>
        <v>2.8259999999999997E-2</v>
      </c>
      <c r="N22" s="9" t="s">
        <v>17</v>
      </c>
      <c r="O22" s="6"/>
    </row>
    <row r="23" spans="1:15" x14ac:dyDescent="0.25">
      <c r="A23" s="9">
        <v>14</v>
      </c>
      <c r="B23" s="9" t="s">
        <v>15</v>
      </c>
      <c r="C23" s="9" t="s">
        <v>14</v>
      </c>
      <c r="D23" s="9" t="s">
        <v>16</v>
      </c>
      <c r="E23" s="10">
        <f>E22</f>
        <v>10</v>
      </c>
      <c r="F23" s="9">
        <v>7850</v>
      </c>
      <c r="G23" s="9">
        <f>G22</f>
        <v>0.3</v>
      </c>
      <c r="H23" s="9">
        <f>H22</f>
        <v>0.2</v>
      </c>
      <c r="I23" s="9">
        <f t="shared" ref="I23:I78" si="3">E23/1000</f>
        <v>0.01</v>
      </c>
      <c r="J23" s="9">
        <f t="shared" si="0"/>
        <v>4.71</v>
      </c>
      <c r="K23" s="9">
        <v>6</v>
      </c>
      <c r="L23" s="9">
        <v>1</v>
      </c>
      <c r="M23" s="11">
        <f t="shared" si="1"/>
        <v>2.8259999999999997E-2</v>
      </c>
      <c r="N23" s="9" t="s">
        <v>17</v>
      </c>
      <c r="O23" s="6"/>
    </row>
    <row r="24" spans="1:15" x14ac:dyDescent="0.25">
      <c r="A24" s="9">
        <v>15</v>
      </c>
      <c r="B24" s="9" t="s">
        <v>15</v>
      </c>
      <c r="C24" s="9" t="s">
        <v>14</v>
      </c>
      <c r="D24" s="9" t="s">
        <v>16</v>
      </c>
      <c r="E24" s="10">
        <f>E23</f>
        <v>10</v>
      </c>
      <c r="F24" s="9">
        <v>7850</v>
      </c>
      <c r="G24" s="9">
        <v>0.4</v>
      </c>
      <c r="H24" s="9">
        <v>0.25</v>
      </c>
      <c r="I24" s="9">
        <f t="shared" si="3"/>
        <v>0.01</v>
      </c>
      <c r="J24" s="9">
        <f t="shared" si="0"/>
        <v>7.8500000000000005</v>
      </c>
      <c r="K24" s="9">
        <v>2</v>
      </c>
      <c r="L24" s="9">
        <v>1</v>
      </c>
      <c r="M24" s="11">
        <f t="shared" si="1"/>
        <v>1.5700000000000002E-2</v>
      </c>
      <c r="N24" s="9" t="s">
        <v>17</v>
      </c>
      <c r="O24" s="6"/>
    </row>
    <row r="25" spans="1:15" x14ac:dyDescent="0.25">
      <c r="A25" s="9">
        <v>16</v>
      </c>
      <c r="B25" s="9" t="s">
        <v>15</v>
      </c>
      <c r="C25" s="9" t="s">
        <v>14</v>
      </c>
      <c r="D25" s="9" t="s">
        <v>16</v>
      </c>
      <c r="E25" s="10">
        <f>E24</f>
        <v>10</v>
      </c>
      <c r="F25" s="9">
        <v>7850</v>
      </c>
      <c r="G25" s="9">
        <f>G24</f>
        <v>0.4</v>
      </c>
      <c r="H25" s="9">
        <f>H24</f>
        <v>0.25</v>
      </c>
      <c r="I25" s="9">
        <f t="shared" si="3"/>
        <v>0.01</v>
      </c>
      <c r="J25" s="9">
        <f t="shared" si="0"/>
        <v>7.8500000000000005</v>
      </c>
      <c r="K25" s="9">
        <v>2</v>
      </c>
      <c r="L25" s="9">
        <v>1</v>
      </c>
      <c r="M25" s="11">
        <f t="shared" si="1"/>
        <v>1.5700000000000002E-2</v>
      </c>
      <c r="N25" s="9" t="s">
        <v>17</v>
      </c>
      <c r="O25" s="6"/>
    </row>
    <row r="26" spans="1:15" x14ac:dyDescent="0.25">
      <c r="A26" s="9">
        <v>17</v>
      </c>
      <c r="B26" s="9" t="s">
        <v>15</v>
      </c>
      <c r="C26" s="9" t="s">
        <v>14</v>
      </c>
      <c r="D26" s="9" t="s">
        <v>16</v>
      </c>
      <c r="E26" s="10">
        <v>12</v>
      </c>
      <c r="F26" s="9">
        <v>7850</v>
      </c>
      <c r="G26" s="9">
        <v>0.55000000000000004</v>
      </c>
      <c r="H26" s="9">
        <v>0.4</v>
      </c>
      <c r="I26" s="9">
        <f t="shared" si="3"/>
        <v>1.2E-2</v>
      </c>
      <c r="J26" s="9">
        <f t="shared" si="0"/>
        <v>20.724</v>
      </c>
      <c r="K26" s="9">
        <v>2</v>
      </c>
      <c r="L26" s="9">
        <v>1</v>
      </c>
      <c r="M26" s="11">
        <f t="shared" si="1"/>
        <v>4.1447999999999999E-2</v>
      </c>
      <c r="N26" s="9" t="s">
        <v>17</v>
      </c>
      <c r="O26" s="6"/>
    </row>
    <row r="27" spans="1:15" x14ac:dyDescent="0.25">
      <c r="A27" s="9">
        <v>18</v>
      </c>
      <c r="B27" s="9" t="s">
        <v>15</v>
      </c>
      <c r="C27" s="9" t="s">
        <v>14</v>
      </c>
      <c r="D27" s="9" t="s">
        <v>16</v>
      </c>
      <c r="E27" s="10">
        <f>E26</f>
        <v>12</v>
      </c>
      <c r="F27" s="9">
        <v>7850</v>
      </c>
      <c r="G27" s="9">
        <f>G26</f>
        <v>0.55000000000000004</v>
      </c>
      <c r="H27" s="9">
        <f>H26</f>
        <v>0.4</v>
      </c>
      <c r="I27" s="9">
        <f t="shared" si="3"/>
        <v>1.2E-2</v>
      </c>
      <c r="J27" s="9">
        <f t="shared" si="0"/>
        <v>20.724</v>
      </c>
      <c r="K27" s="9">
        <v>2</v>
      </c>
      <c r="L27" s="9">
        <v>1</v>
      </c>
      <c r="M27" s="11">
        <f t="shared" si="1"/>
        <v>4.1447999999999999E-2</v>
      </c>
      <c r="N27" s="9" t="s">
        <v>17</v>
      </c>
      <c r="O27" s="6"/>
    </row>
    <row r="28" spans="1:15" x14ac:dyDescent="0.25">
      <c r="A28" s="9">
        <v>19</v>
      </c>
      <c r="B28" s="9" t="s">
        <v>15</v>
      </c>
      <c r="C28" s="9" t="s">
        <v>14</v>
      </c>
      <c r="D28" s="9" t="s">
        <v>16</v>
      </c>
      <c r="E28" s="10">
        <f>E27</f>
        <v>12</v>
      </c>
      <c r="F28" s="9">
        <v>7850</v>
      </c>
      <c r="G28" s="9">
        <v>0.65</v>
      </c>
      <c r="H28" s="9">
        <v>0.45</v>
      </c>
      <c r="I28" s="9">
        <f t="shared" si="3"/>
        <v>1.2E-2</v>
      </c>
      <c r="J28" s="9">
        <f>PRODUCT(F28:I28)</f>
        <v>27.5535</v>
      </c>
      <c r="K28" s="9">
        <v>1</v>
      </c>
      <c r="L28" s="9">
        <v>1</v>
      </c>
      <c r="M28" s="11">
        <f t="shared" si="1"/>
        <v>2.7553499999999998E-2</v>
      </c>
      <c r="N28" s="9" t="s">
        <v>17</v>
      </c>
      <c r="O28" s="6"/>
    </row>
    <row r="29" spans="1:15" x14ac:dyDescent="0.25">
      <c r="A29" s="9">
        <v>20</v>
      </c>
      <c r="B29" s="9" t="s">
        <v>15</v>
      </c>
      <c r="C29" s="9" t="s">
        <v>14</v>
      </c>
      <c r="D29" s="9" t="s">
        <v>16</v>
      </c>
      <c r="E29" s="10">
        <f>E28</f>
        <v>12</v>
      </c>
      <c r="F29" s="9">
        <v>7850</v>
      </c>
      <c r="G29" s="9">
        <v>0.65</v>
      </c>
      <c r="H29" s="9">
        <f>H28</f>
        <v>0.45</v>
      </c>
      <c r="I29" s="9">
        <f t="shared" si="3"/>
        <v>1.2E-2</v>
      </c>
      <c r="J29" s="9">
        <f t="shared" si="0"/>
        <v>27.5535</v>
      </c>
      <c r="K29" s="9">
        <v>1</v>
      </c>
      <c r="L29" s="9">
        <v>1</v>
      </c>
      <c r="M29" s="11">
        <f t="shared" si="1"/>
        <v>2.7553499999999998E-2</v>
      </c>
      <c r="N29" s="9" t="s">
        <v>17</v>
      </c>
      <c r="O29" s="6"/>
    </row>
    <row r="30" spans="1:15" x14ac:dyDescent="0.25">
      <c r="A30" s="9">
        <v>21</v>
      </c>
      <c r="B30" s="9" t="s">
        <v>15</v>
      </c>
      <c r="C30" s="9" t="s">
        <v>14</v>
      </c>
      <c r="D30" s="9" t="s">
        <v>16</v>
      </c>
      <c r="E30" s="10">
        <f>E29</f>
        <v>12</v>
      </c>
      <c r="F30" s="9">
        <v>7850</v>
      </c>
      <c r="G30" s="9">
        <v>0.65</v>
      </c>
      <c r="H30" s="9">
        <v>0.35</v>
      </c>
      <c r="I30" s="9">
        <f t="shared" si="3"/>
        <v>1.2E-2</v>
      </c>
      <c r="J30" s="9">
        <f t="shared" ref="J30:J78" si="4">PRODUCT(F30:I30)</f>
        <v>21.430500000000002</v>
      </c>
      <c r="K30" s="9">
        <v>1</v>
      </c>
      <c r="L30" s="9">
        <v>1</v>
      </c>
      <c r="M30" s="11">
        <f t="shared" ref="M30:M33" si="5">(PRODUCT(J30:L30))/1000</f>
        <v>2.1430500000000002E-2</v>
      </c>
      <c r="N30" s="9" t="s">
        <v>17</v>
      </c>
      <c r="O30" s="6"/>
    </row>
    <row r="31" spans="1:15" x14ac:dyDescent="0.25">
      <c r="A31" s="9">
        <v>22</v>
      </c>
      <c r="B31" s="9" t="s">
        <v>15</v>
      </c>
      <c r="C31" s="9" t="s">
        <v>14</v>
      </c>
      <c r="D31" s="9" t="s">
        <v>16</v>
      </c>
      <c r="E31" s="10">
        <f>E30</f>
        <v>12</v>
      </c>
      <c r="F31" s="9">
        <v>7850</v>
      </c>
      <c r="G31" s="9">
        <v>0.65</v>
      </c>
      <c r="H31" s="9">
        <f>H30</f>
        <v>0.35</v>
      </c>
      <c r="I31" s="9">
        <f t="shared" si="3"/>
        <v>1.2E-2</v>
      </c>
      <c r="J31" s="9">
        <f t="shared" si="4"/>
        <v>21.430500000000002</v>
      </c>
      <c r="K31" s="9">
        <v>1</v>
      </c>
      <c r="L31" s="9">
        <v>1</v>
      </c>
      <c r="M31" s="11">
        <f t="shared" si="5"/>
        <v>2.1430500000000002E-2</v>
      </c>
      <c r="N31" s="9" t="s">
        <v>17</v>
      </c>
      <c r="O31" s="6"/>
    </row>
    <row r="32" spans="1:15" x14ac:dyDescent="0.25">
      <c r="A32" s="9">
        <v>23</v>
      </c>
      <c r="B32" s="9" t="s">
        <v>15</v>
      </c>
      <c r="C32" s="9" t="s">
        <v>14</v>
      </c>
      <c r="D32" s="9" t="s">
        <v>16</v>
      </c>
      <c r="E32" s="10">
        <v>10</v>
      </c>
      <c r="F32" s="9">
        <v>7850</v>
      </c>
      <c r="G32" s="9">
        <v>4.34</v>
      </c>
      <c r="H32" s="9">
        <v>0.12</v>
      </c>
      <c r="I32" s="9">
        <f t="shared" si="3"/>
        <v>0.01</v>
      </c>
      <c r="J32" s="9">
        <f t="shared" si="4"/>
        <v>40.882799999999996</v>
      </c>
      <c r="K32" s="9">
        <v>4</v>
      </c>
      <c r="L32" s="9">
        <v>1</v>
      </c>
      <c r="M32" s="11">
        <f t="shared" si="5"/>
        <v>0.16353119999999999</v>
      </c>
      <c r="N32" s="9" t="s">
        <v>17</v>
      </c>
      <c r="O32" s="7" t="s">
        <v>31</v>
      </c>
    </row>
    <row r="33" spans="1:15" x14ac:dyDescent="0.25">
      <c r="A33" s="9">
        <v>24</v>
      </c>
      <c r="B33" s="9" t="s">
        <v>15</v>
      </c>
      <c r="C33" s="9" t="s">
        <v>14</v>
      </c>
      <c r="D33" s="9" t="s">
        <v>16</v>
      </c>
      <c r="E33" s="10">
        <v>10</v>
      </c>
      <c r="F33" s="9">
        <v>7850</v>
      </c>
      <c r="G33" s="9">
        <v>4.0650000000000004</v>
      </c>
      <c r="H33" s="9">
        <f>H32</f>
        <v>0.12</v>
      </c>
      <c r="I33" s="9">
        <f t="shared" si="3"/>
        <v>0.01</v>
      </c>
      <c r="J33" s="9">
        <f t="shared" si="4"/>
        <v>38.292300000000004</v>
      </c>
      <c r="K33" s="9">
        <v>4</v>
      </c>
      <c r="L33" s="9">
        <v>1</v>
      </c>
      <c r="M33" s="11">
        <f t="shared" si="5"/>
        <v>0.15316920000000001</v>
      </c>
      <c r="N33" s="9" t="s">
        <v>17</v>
      </c>
      <c r="O33" s="8">
        <f>SUM(M9:M33)</f>
        <v>4.667978409999999</v>
      </c>
    </row>
    <row r="34" spans="1:15" x14ac:dyDescent="0.25">
      <c r="A34" s="12">
        <v>1</v>
      </c>
      <c r="B34" s="9" t="s">
        <v>15</v>
      </c>
      <c r="C34" s="12" t="s">
        <v>25</v>
      </c>
      <c r="D34" s="9" t="s">
        <v>16</v>
      </c>
      <c r="E34" s="3">
        <v>25</v>
      </c>
      <c r="F34" s="9">
        <v>7850</v>
      </c>
      <c r="G34" s="12">
        <v>0.75</v>
      </c>
      <c r="H34" s="12">
        <v>0.6</v>
      </c>
      <c r="I34" s="9">
        <f t="shared" si="3"/>
        <v>2.5000000000000001E-2</v>
      </c>
      <c r="J34" s="9">
        <f t="shared" si="4"/>
        <v>88.3125</v>
      </c>
      <c r="K34" s="12">
        <v>1</v>
      </c>
      <c r="L34" s="9">
        <v>1</v>
      </c>
      <c r="M34" s="11">
        <f t="shared" ref="M34:M50" si="6">(PRODUCT(J34:L34))/1000</f>
        <v>8.8312500000000002E-2</v>
      </c>
      <c r="N34" s="9" t="s">
        <v>17</v>
      </c>
    </row>
    <row r="35" spans="1:15" x14ac:dyDescent="0.25">
      <c r="A35" s="12">
        <v>2</v>
      </c>
      <c r="B35" s="9" t="s">
        <v>15</v>
      </c>
      <c r="C35" s="12" t="s">
        <v>25</v>
      </c>
      <c r="D35" s="9" t="s">
        <v>16</v>
      </c>
      <c r="E35" s="14">
        <v>12</v>
      </c>
      <c r="F35" s="9">
        <v>7850</v>
      </c>
      <c r="G35">
        <f>G34</f>
        <v>0.75</v>
      </c>
      <c r="H35" s="12">
        <v>0.4</v>
      </c>
      <c r="I35" s="9">
        <f t="shared" si="3"/>
        <v>1.2E-2</v>
      </c>
      <c r="J35" s="9">
        <f t="shared" si="4"/>
        <v>28.26</v>
      </c>
      <c r="K35" s="12">
        <v>2</v>
      </c>
      <c r="L35" s="9">
        <v>1</v>
      </c>
      <c r="M35" s="11">
        <f t="shared" si="6"/>
        <v>5.6520000000000001E-2</v>
      </c>
      <c r="N35" s="9" t="s">
        <v>17</v>
      </c>
    </row>
    <row r="36" spans="1:15" x14ac:dyDescent="0.25">
      <c r="A36" s="12">
        <v>3</v>
      </c>
      <c r="B36" s="9" t="s">
        <v>15</v>
      </c>
      <c r="C36" s="12" t="s">
        <v>25</v>
      </c>
      <c r="D36" s="9" t="s">
        <v>16</v>
      </c>
      <c r="E36" s="14">
        <v>25</v>
      </c>
      <c r="F36" s="9">
        <v>7850</v>
      </c>
      <c r="G36">
        <f>G35</f>
        <v>0.75</v>
      </c>
      <c r="H36" s="12">
        <v>0.13800000000000001</v>
      </c>
      <c r="I36" s="9">
        <f t="shared" si="3"/>
        <v>2.5000000000000001E-2</v>
      </c>
      <c r="J36" s="9">
        <f t="shared" si="4"/>
        <v>20.311875000000001</v>
      </c>
      <c r="K36" s="12">
        <v>2</v>
      </c>
      <c r="L36" s="9">
        <v>1</v>
      </c>
      <c r="M36" s="11">
        <f t="shared" si="6"/>
        <v>4.062375E-2</v>
      </c>
      <c r="N36" s="9" t="s">
        <v>17</v>
      </c>
    </row>
    <row r="37" spans="1:15" x14ac:dyDescent="0.25">
      <c r="A37" s="12">
        <v>4</v>
      </c>
      <c r="B37" s="9" t="s">
        <v>15</v>
      </c>
      <c r="C37" s="12" t="s">
        <v>25</v>
      </c>
      <c r="D37" s="9" t="s">
        <v>16</v>
      </c>
      <c r="E37" s="14">
        <v>12</v>
      </c>
      <c r="F37" s="9">
        <v>7850</v>
      </c>
      <c r="G37" s="13">
        <v>0.2</v>
      </c>
      <c r="H37">
        <f>H36</f>
        <v>0.13800000000000001</v>
      </c>
      <c r="I37" s="9">
        <f t="shared" si="3"/>
        <v>1.2E-2</v>
      </c>
      <c r="J37" s="9">
        <f t="shared" si="4"/>
        <v>2.5999200000000005</v>
      </c>
      <c r="K37" s="12">
        <v>12</v>
      </c>
      <c r="L37" s="9">
        <v>1</v>
      </c>
      <c r="M37" s="11">
        <f t="shared" si="6"/>
        <v>3.1199040000000004E-2</v>
      </c>
      <c r="N37" s="9" t="s">
        <v>17</v>
      </c>
    </row>
    <row r="38" spans="1:15" x14ac:dyDescent="0.25">
      <c r="A38" s="12">
        <v>5</v>
      </c>
      <c r="B38" s="9" t="s">
        <v>15</v>
      </c>
      <c r="C38" s="12" t="s">
        <v>25</v>
      </c>
      <c r="D38" s="12" t="s">
        <v>18</v>
      </c>
      <c r="E38" s="3">
        <v>300</v>
      </c>
      <c r="F38" s="12">
        <v>46</v>
      </c>
      <c r="G38" s="13">
        <v>27.963000000000001</v>
      </c>
      <c r="I38" s="9"/>
      <c r="J38" s="9">
        <f t="shared" si="4"/>
        <v>1286.298</v>
      </c>
      <c r="K38" s="12">
        <v>2</v>
      </c>
      <c r="L38" s="9">
        <v>1</v>
      </c>
      <c r="M38" s="11">
        <f t="shared" si="6"/>
        <v>2.5725959999999999</v>
      </c>
      <c r="N38" s="9" t="s">
        <v>17</v>
      </c>
    </row>
    <row r="39" spans="1:15" x14ac:dyDescent="0.25">
      <c r="A39" s="12">
        <v>6</v>
      </c>
      <c r="B39" s="9" t="s">
        <v>15</v>
      </c>
      <c r="C39" s="12" t="s">
        <v>25</v>
      </c>
      <c r="D39" s="12" t="s">
        <v>22</v>
      </c>
      <c r="E39" s="3" t="s">
        <v>20</v>
      </c>
      <c r="F39" s="12">
        <v>5.9</v>
      </c>
      <c r="G39" s="13">
        <v>108</v>
      </c>
      <c r="I39" s="9"/>
      <c r="J39" s="9">
        <f t="shared" si="4"/>
        <v>637.20000000000005</v>
      </c>
      <c r="K39" s="12">
        <v>1</v>
      </c>
      <c r="L39" s="9">
        <v>1</v>
      </c>
      <c r="M39" s="11">
        <f t="shared" si="6"/>
        <v>0.6372000000000001</v>
      </c>
      <c r="N39" s="9" t="s">
        <v>17</v>
      </c>
    </row>
    <row r="40" spans="1:15" x14ac:dyDescent="0.25">
      <c r="A40" s="12">
        <v>7</v>
      </c>
      <c r="B40" s="9" t="s">
        <v>15</v>
      </c>
      <c r="C40" s="12" t="s">
        <v>25</v>
      </c>
      <c r="D40" s="12" t="s">
        <v>16</v>
      </c>
      <c r="E40" s="14">
        <v>12</v>
      </c>
      <c r="F40">
        <v>7850</v>
      </c>
      <c r="G40" s="13">
        <v>0.65</v>
      </c>
      <c r="H40" s="15">
        <v>0.32</v>
      </c>
      <c r="I40" s="9">
        <f t="shared" si="3"/>
        <v>1.2E-2</v>
      </c>
      <c r="J40" s="9">
        <f t="shared" si="4"/>
        <v>19.593599999999999</v>
      </c>
      <c r="K40" s="12">
        <v>1</v>
      </c>
      <c r="L40" s="9">
        <v>1</v>
      </c>
      <c r="M40" s="11">
        <f t="shared" si="6"/>
        <v>1.9593599999999999E-2</v>
      </c>
      <c r="N40" s="9" t="s">
        <v>17</v>
      </c>
    </row>
    <row r="41" spans="1:15" x14ac:dyDescent="0.25">
      <c r="A41" s="12">
        <v>8</v>
      </c>
      <c r="B41" s="9" t="s">
        <v>15</v>
      </c>
      <c r="C41" s="12" t="s">
        <v>25</v>
      </c>
      <c r="D41" s="12" t="s">
        <v>16</v>
      </c>
      <c r="E41" s="14">
        <v>16</v>
      </c>
      <c r="F41">
        <v>7850</v>
      </c>
      <c r="G41" s="13">
        <v>0.58499999999999996</v>
      </c>
      <c r="H41" s="15">
        <v>0.59</v>
      </c>
      <c r="I41" s="9">
        <f t="shared" si="3"/>
        <v>1.6E-2</v>
      </c>
      <c r="J41" s="9">
        <f t="shared" si="4"/>
        <v>43.350839999999998</v>
      </c>
      <c r="K41" s="12">
        <v>3</v>
      </c>
      <c r="L41" s="9">
        <v>1</v>
      </c>
      <c r="M41" s="11">
        <f t="shared" si="6"/>
        <v>0.13005251999999998</v>
      </c>
      <c r="N41" s="9" t="s">
        <v>17</v>
      </c>
    </row>
    <row r="42" spans="1:15" x14ac:dyDescent="0.25">
      <c r="A42" s="12">
        <v>9</v>
      </c>
      <c r="B42" s="9" t="s">
        <v>15</v>
      </c>
      <c r="C42" s="12" t="s">
        <v>25</v>
      </c>
      <c r="D42" s="12" t="s">
        <v>16</v>
      </c>
      <c r="E42" s="3">
        <f>E41</f>
        <v>16</v>
      </c>
      <c r="F42">
        <v>7850</v>
      </c>
      <c r="G42" s="13">
        <v>0.63500000000000001</v>
      </c>
      <c r="H42" s="15">
        <v>0.59</v>
      </c>
      <c r="I42" s="9">
        <f t="shared" si="3"/>
        <v>1.6E-2</v>
      </c>
      <c r="J42" s="9">
        <f t="shared" si="4"/>
        <v>47.056040000000003</v>
      </c>
      <c r="K42" s="12">
        <v>1</v>
      </c>
      <c r="L42" s="9">
        <v>1</v>
      </c>
      <c r="M42" s="11">
        <f t="shared" si="6"/>
        <v>4.705604E-2</v>
      </c>
      <c r="N42" s="9" t="s">
        <v>17</v>
      </c>
    </row>
    <row r="43" spans="1:15" x14ac:dyDescent="0.25">
      <c r="A43" s="12">
        <v>10</v>
      </c>
      <c r="B43" s="9" t="s">
        <v>15</v>
      </c>
      <c r="C43" s="12" t="s">
        <v>25</v>
      </c>
      <c r="D43" s="12" t="s">
        <v>16</v>
      </c>
      <c r="E43" s="3">
        <f>E42</f>
        <v>16</v>
      </c>
      <c r="F43">
        <v>7850</v>
      </c>
      <c r="G43" s="13">
        <v>0.83499999999999996</v>
      </c>
      <c r="H43" s="15">
        <v>0.59</v>
      </c>
      <c r="I43" s="9">
        <f t="shared" si="3"/>
        <v>1.6E-2</v>
      </c>
      <c r="J43" s="9">
        <f t="shared" si="4"/>
        <v>61.876839999999994</v>
      </c>
      <c r="K43" s="12">
        <v>2</v>
      </c>
      <c r="L43" s="9">
        <v>1</v>
      </c>
      <c r="M43" s="11">
        <f t="shared" si="6"/>
        <v>0.12375367999999999</v>
      </c>
      <c r="N43" s="9" t="s">
        <v>17</v>
      </c>
    </row>
    <row r="44" spans="1:15" x14ac:dyDescent="0.25">
      <c r="A44" s="12">
        <v>11</v>
      </c>
      <c r="B44" s="9" t="s">
        <v>15</v>
      </c>
      <c r="C44" s="12" t="s">
        <v>25</v>
      </c>
      <c r="D44" s="12" t="s">
        <v>16</v>
      </c>
      <c r="E44" s="3">
        <f>E43</f>
        <v>16</v>
      </c>
      <c r="F44">
        <v>7850</v>
      </c>
      <c r="G44" s="13">
        <v>0.88500000000000001</v>
      </c>
      <c r="H44" s="15">
        <v>0.59</v>
      </c>
      <c r="I44" s="9">
        <f t="shared" si="3"/>
        <v>1.6E-2</v>
      </c>
      <c r="J44" s="9">
        <f t="shared" si="4"/>
        <v>65.582039999999992</v>
      </c>
      <c r="K44" s="12">
        <v>2</v>
      </c>
      <c r="L44" s="9">
        <v>1</v>
      </c>
      <c r="M44" s="11">
        <f t="shared" si="6"/>
        <v>0.13116407999999999</v>
      </c>
      <c r="N44" s="9" t="s">
        <v>17</v>
      </c>
    </row>
    <row r="45" spans="1:15" x14ac:dyDescent="0.25">
      <c r="A45" s="12">
        <v>12</v>
      </c>
      <c r="B45" s="9" t="s">
        <v>15</v>
      </c>
      <c r="C45" s="12" t="s">
        <v>25</v>
      </c>
      <c r="D45" s="12" t="s">
        <v>18</v>
      </c>
      <c r="E45" s="3">
        <v>200</v>
      </c>
      <c r="F45" s="9">
        <v>24.2</v>
      </c>
      <c r="G45" s="13">
        <v>0.25</v>
      </c>
      <c r="I45" s="9"/>
      <c r="J45" s="9">
        <f t="shared" si="4"/>
        <v>6.05</v>
      </c>
      <c r="K45" s="12">
        <v>7</v>
      </c>
      <c r="L45" s="9">
        <v>1</v>
      </c>
      <c r="M45" s="11">
        <f t="shared" si="6"/>
        <v>4.2349999999999999E-2</v>
      </c>
      <c r="N45" s="9" t="s">
        <v>17</v>
      </c>
    </row>
    <row r="46" spans="1:15" x14ac:dyDescent="0.25">
      <c r="A46" s="12">
        <v>13</v>
      </c>
      <c r="B46" s="9" t="s">
        <v>15</v>
      </c>
      <c r="C46" s="12" t="s">
        <v>25</v>
      </c>
      <c r="D46" t="str">
        <f>D45</f>
        <v>ISMB</v>
      </c>
      <c r="E46" s="3">
        <v>300</v>
      </c>
      <c r="F46">
        <v>46</v>
      </c>
      <c r="G46" s="13">
        <v>0.35</v>
      </c>
      <c r="I46" s="9"/>
      <c r="J46" s="9">
        <f t="shared" si="4"/>
        <v>16.099999999999998</v>
      </c>
      <c r="K46" s="12">
        <v>5</v>
      </c>
      <c r="L46" s="9">
        <v>1</v>
      </c>
      <c r="M46" s="11">
        <f t="shared" si="6"/>
        <v>8.0499999999999988E-2</v>
      </c>
      <c r="N46" s="9" t="s">
        <v>17</v>
      </c>
    </row>
    <row r="47" spans="1:15" x14ac:dyDescent="0.25">
      <c r="A47" s="12">
        <v>14</v>
      </c>
      <c r="B47" s="9" t="s">
        <v>15</v>
      </c>
      <c r="C47" s="12" t="s">
        <v>25</v>
      </c>
      <c r="D47" s="13" t="s">
        <v>16</v>
      </c>
      <c r="E47" s="3">
        <v>10</v>
      </c>
      <c r="F47">
        <v>7850</v>
      </c>
      <c r="G47" s="13">
        <v>0.3</v>
      </c>
      <c r="H47" s="15">
        <v>0.2</v>
      </c>
      <c r="I47" s="9">
        <f t="shared" si="3"/>
        <v>0.01</v>
      </c>
      <c r="J47" s="9">
        <f t="shared" si="4"/>
        <v>4.71</v>
      </c>
      <c r="K47" s="12">
        <v>7</v>
      </c>
      <c r="L47" s="9">
        <v>1</v>
      </c>
      <c r="M47" s="11">
        <f t="shared" si="6"/>
        <v>3.2969999999999999E-2</v>
      </c>
      <c r="N47" s="9" t="s">
        <v>17</v>
      </c>
    </row>
    <row r="48" spans="1:15" x14ac:dyDescent="0.25">
      <c r="A48" s="12">
        <v>15</v>
      </c>
      <c r="B48" s="9" t="s">
        <v>15</v>
      </c>
      <c r="C48" s="12" t="s">
        <v>25</v>
      </c>
      <c r="D48" s="13" t="s">
        <v>16</v>
      </c>
      <c r="E48" s="3">
        <v>10</v>
      </c>
      <c r="F48">
        <v>7850</v>
      </c>
      <c r="G48" s="13">
        <f>G47</f>
        <v>0.3</v>
      </c>
      <c r="H48">
        <f>H47</f>
        <v>0.2</v>
      </c>
      <c r="I48" s="9">
        <f t="shared" si="3"/>
        <v>0.01</v>
      </c>
      <c r="J48" s="9">
        <f t="shared" si="4"/>
        <v>4.71</v>
      </c>
      <c r="K48" s="12">
        <v>7</v>
      </c>
      <c r="L48" s="9">
        <v>1</v>
      </c>
      <c r="M48" s="11">
        <f t="shared" si="6"/>
        <v>3.2969999999999999E-2</v>
      </c>
      <c r="N48" s="9" t="s">
        <v>17</v>
      </c>
    </row>
    <row r="49" spans="1:15" x14ac:dyDescent="0.25">
      <c r="A49" s="12">
        <v>16</v>
      </c>
      <c r="B49" s="9" t="s">
        <v>15</v>
      </c>
      <c r="C49" s="12" t="s">
        <v>25</v>
      </c>
      <c r="D49" s="13" t="s">
        <v>16</v>
      </c>
      <c r="E49" s="3">
        <v>10</v>
      </c>
      <c r="F49">
        <v>7850</v>
      </c>
      <c r="G49">
        <v>0.4</v>
      </c>
      <c r="H49">
        <v>0.25</v>
      </c>
      <c r="I49" s="9">
        <f t="shared" si="3"/>
        <v>0.01</v>
      </c>
      <c r="J49" s="9">
        <f t="shared" si="4"/>
        <v>7.8500000000000005</v>
      </c>
      <c r="K49" s="12">
        <v>5</v>
      </c>
      <c r="L49" s="9">
        <v>1</v>
      </c>
      <c r="M49" s="11">
        <f t="shared" si="6"/>
        <v>3.925E-2</v>
      </c>
      <c r="N49" s="9" t="s">
        <v>17</v>
      </c>
      <c r="O49" s="4" t="s">
        <v>26</v>
      </c>
    </row>
    <row r="50" spans="1:15" x14ac:dyDescent="0.25">
      <c r="A50" s="12">
        <v>17</v>
      </c>
      <c r="B50" s="9" t="s">
        <v>15</v>
      </c>
      <c r="C50" s="12" t="s">
        <v>25</v>
      </c>
      <c r="D50" s="13" t="s">
        <v>16</v>
      </c>
      <c r="E50" s="3">
        <v>10</v>
      </c>
      <c r="F50">
        <v>7850</v>
      </c>
      <c r="G50">
        <f>G49</f>
        <v>0.4</v>
      </c>
      <c r="H50">
        <f>H49</f>
        <v>0.25</v>
      </c>
      <c r="I50" s="9">
        <f t="shared" si="3"/>
        <v>0.01</v>
      </c>
      <c r="J50" s="9">
        <f t="shared" si="4"/>
        <v>7.8500000000000005</v>
      </c>
      <c r="K50" s="12">
        <v>5</v>
      </c>
      <c r="L50" s="9">
        <v>1</v>
      </c>
      <c r="M50" s="11">
        <f t="shared" si="6"/>
        <v>3.925E-2</v>
      </c>
      <c r="N50" s="9" t="s">
        <v>17</v>
      </c>
      <c r="O50" s="5">
        <f>SUM(M34:M50)</f>
        <v>4.145361209999999</v>
      </c>
    </row>
    <row r="51" spans="1:15" x14ac:dyDescent="0.25">
      <c r="A51" s="12">
        <v>1</v>
      </c>
      <c r="B51" s="9" t="s">
        <v>15</v>
      </c>
      <c r="C51" s="12" t="s">
        <v>24</v>
      </c>
      <c r="D51" s="13" t="s">
        <v>16</v>
      </c>
      <c r="E51" s="3">
        <v>32</v>
      </c>
      <c r="F51">
        <v>7850</v>
      </c>
      <c r="G51" s="15">
        <v>0.8</v>
      </c>
      <c r="H51" s="15">
        <v>1.05</v>
      </c>
      <c r="I51" s="9">
        <f t="shared" si="3"/>
        <v>3.2000000000000001E-2</v>
      </c>
      <c r="J51" s="9">
        <f t="shared" si="4"/>
        <v>211.00800000000001</v>
      </c>
      <c r="K51" s="12">
        <v>1</v>
      </c>
      <c r="L51" s="9">
        <v>1</v>
      </c>
      <c r="M51" s="11">
        <f t="shared" ref="M51:M78" si="7">(PRODUCT(J51:L51))/1000</f>
        <v>0.211008</v>
      </c>
      <c r="N51" s="9" t="s">
        <v>17</v>
      </c>
    </row>
    <row r="52" spans="1:15" x14ac:dyDescent="0.25">
      <c r="A52" s="12">
        <v>2</v>
      </c>
      <c r="B52" s="9" t="s">
        <v>15</v>
      </c>
      <c r="C52" s="12" t="s">
        <v>24</v>
      </c>
      <c r="D52" s="13" t="s">
        <v>16</v>
      </c>
      <c r="E52" s="3">
        <v>16</v>
      </c>
      <c r="F52">
        <v>7850</v>
      </c>
      <c r="G52" s="15">
        <v>0.4</v>
      </c>
      <c r="H52" s="15">
        <v>1.05</v>
      </c>
      <c r="I52" s="9">
        <f t="shared" si="3"/>
        <v>1.6E-2</v>
      </c>
      <c r="J52" s="9">
        <f t="shared" si="4"/>
        <v>52.752000000000002</v>
      </c>
      <c r="K52" s="12">
        <v>2</v>
      </c>
      <c r="L52" s="9">
        <v>1</v>
      </c>
      <c r="M52" s="11">
        <f t="shared" si="7"/>
        <v>0.105504</v>
      </c>
      <c r="N52" s="9" t="s">
        <v>17</v>
      </c>
    </row>
    <row r="53" spans="1:15" x14ac:dyDescent="0.25">
      <c r="A53" s="12">
        <v>3</v>
      </c>
      <c r="B53" s="9" t="s">
        <v>15</v>
      </c>
      <c r="C53" s="12" t="s">
        <v>24</v>
      </c>
      <c r="D53" s="13" t="s">
        <v>16</v>
      </c>
      <c r="E53" s="3">
        <v>25</v>
      </c>
      <c r="F53">
        <v>7850</v>
      </c>
      <c r="G53" s="15">
        <v>0.13400000000000001</v>
      </c>
      <c r="H53" s="15">
        <v>1.05</v>
      </c>
      <c r="I53" s="9">
        <f t="shared" si="3"/>
        <v>2.5000000000000001E-2</v>
      </c>
      <c r="J53" s="9">
        <f t="shared" si="4"/>
        <v>27.612375000000004</v>
      </c>
      <c r="K53" s="12">
        <v>2</v>
      </c>
      <c r="L53" s="9">
        <v>1</v>
      </c>
      <c r="M53" s="11">
        <f t="shared" si="7"/>
        <v>5.522475000000001E-2</v>
      </c>
      <c r="N53" s="9" t="s">
        <v>17</v>
      </c>
    </row>
    <row r="54" spans="1:15" x14ac:dyDescent="0.25">
      <c r="A54" s="12">
        <v>4</v>
      </c>
      <c r="B54" s="9" t="s">
        <v>15</v>
      </c>
      <c r="C54" s="12" t="s">
        <v>24</v>
      </c>
      <c r="D54" s="13" t="s">
        <v>16</v>
      </c>
      <c r="E54" s="3">
        <v>12</v>
      </c>
      <c r="F54">
        <v>7850</v>
      </c>
      <c r="G54">
        <f>G53</f>
        <v>0.13400000000000001</v>
      </c>
      <c r="H54" s="15">
        <v>0.2</v>
      </c>
      <c r="I54" s="9">
        <f t="shared" si="3"/>
        <v>1.2E-2</v>
      </c>
      <c r="J54" s="9">
        <f t="shared" si="4"/>
        <v>2.5245600000000001</v>
      </c>
      <c r="K54" s="12">
        <v>12</v>
      </c>
      <c r="L54" s="9">
        <v>1</v>
      </c>
      <c r="M54" s="11">
        <f t="shared" si="7"/>
        <v>3.0294720000000001E-2</v>
      </c>
      <c r="N54" s="9" t="s">
        <v>17</v>
      </c>
    </row>
    <row r="55" spans="1:15" x14ac:dyDescent="0.25">
      <c r="A55" s="12">
        <v>5</v>
      </c>
      <c r="B55" s="9" t="s">
        <v>15</v>
      </c>
      <c r="C55" s="12" t="s">
        <v>24</v>
      </c>
      <c r="D55" s="13" t="s">
        <v>18</v>
      </c>
      <c r="E55" s="3">
        <v>500</v>
      </c>
      <c r="F55">
        <v>86.9</v>
      </c>
      <c r="G55" s="15">
        <v>22.456</v>
      </c>
      <c r="I55" s="9"/>
      <c r="J55" s="9">
        <f t="shared" si="4"/>
        <v>1951.4264000000001</v>
      </c>
      <c r="K55" s="12">
        <v>2</v>
      </c>
      <c r="L55" s="9">
        <v>1</v>
      </c>
      <c r="M55" s="11">
        <f t="shared" si="7"/>
        <v>3.9028528000000002</v>
      </c>
      <c r="N55" s="9" t="s">
        <v>17</v>
      </c>
    </row>
    <row r="56" spans="1:15" x14ac:dyDescent="0.25">
      <c r="A56" s="12">
        <v>6</v>
      </c>
      <c r="B56" s="9" t="s">
        <v>15</v>
      </c>
      <c r="C56" s="12" t="s">
        <v>24</v>
      </c>
      <c r="D56" s="13" t="s">
        <v>22</v>
      </c>
      <c r="E56" s="13" t="s">
        <v>32</v>
      </c>
      <c r="F56">
        <v>6.8</v>
      </c>
      <c r="G56" s="15">
        <v>90</v>
      </c>
      <c r="I56" s="9"/>
      <c r="J56" s="9">
        <f t="shared" si="4"/>
        <v>612</v>
      </c>
      <c r="K56" s="12">
        <v>1</v>
      </c>
      <c r="L56" s="9">
        <v>1</v>
      </c>
      <c r="M56" s="11">
        <f t="shared" si="7"/>
        <v>0.61199999999999999</v>
      </c>
      <c r="N56" s="9" t="s">
        <v>17</v>
      </c>
    </row>
    <row r="57" spans="1:15" x14ac:dyDescent="0.25">
      <c r="A57" s="12">
        <v>7</v>
      </c>
      <c r="B57" s="9" t="s">
        <v>15</v>
      </c>
      <c r="C57" s="12" t="s">
        <v>24</v>
      </c>
      <c r="D57" t="s">
        <v>16</v>
      </c>
      <c r="E57" s="16">
        <v>12</v>
      </c>
      <c r="F57">
        <v>7850</v>
      </c>
      <c r="G57" s="15">
        <v>0.52</v>
      </c>
      <c r="H57" s="15">
        <v>0.95</v>
      </c>
      <c r="I57" s="9">
        <f t="shared" si="3"/>
        <v>1.2E-2</v>
      </c>
      <c r="J57" s="9">
        <f t="shared" si="4"/>
        <v>46.534799999999997</v>
      </c>
      <c r="K57" s="12">
        <v>1</v>
      </c>
      <c r="L57" s="9">
        <v>1</v>
      </c>
      <c r="M57" s="11">
        <f t="shared" si="7"/>
        <v>4.6534799999999994E-2</v>
      </c>
      <c r="N57" s="9" t="s">
        <v>17</v>
      </c>
    </row>
    <row r="58" spans="1:15" x14ac:dyDescent="0.25">
      <c r="A58" s="12">
        <v>8</v>
      </c>
      <c r="B58" s="9" t="s">
        <v>15</v>
      </c>
      <c r="C58" s="12" t="s">
        <v>24</v>
      </c>
      <c r="D58" t="s">
        <v>16</v>
      </c>
      <c r="E58" s="16">
        <v>20</v>
      </c>
      <c r="F58">
        <v>7850</v>
      </c>
      <c r="G58" s="15">
        <v>0.88</v>
      </c>
      <c r="H58" s="15">
        <v>1.587</v>
      </c>
      <c r="I58" s="9">
        <f t="shared" si="3"/>
        <v>0.02</v>
      </c>
      <c r="J58" s="9">
        <f t="shared" si="4"/>
        <v>219.25991999999999</v>
      </c>
      <c r="K58" s="12">
        <v>2</v>
      </c>
      <c r="L58" s="9">
        <v>1</v>
      </c>
      <c r="M58" s="11">
        <f t="shared" si="7"/>
        <v>0.43851983999999999</v>
      </c>
      <c r="N58" s="9" t="s">
        <v>17</v>
      </c>
    </row>
    <row r="59" spans="1:15" x14ac:dyDescent="0.25">
      <c r="A59" s="12">
        <v>9</v>
      </c>
      <c r="B59" s="9" t="s">
        <v>15</v>
      </c>
      <c r="C59" s="12" t="s">
        <v>24</v>
      </c>
      <c r="D59" t="s">
        <v>16</v>
      </c>
      <c r="E59" s="16">
        <v>20</v>
      </c>
      <c r="F59">
        <v>7850</v>
      </c>
      <c r="G59" s="15">
        <v>0.88</v>
      </c>
      <c r="H59" s="15">
        <v>1.637</v>
      </c>
      <c r="I59" s="9">
        <f t="shared" si="3"/>
        <v>0.02</v>
      </c>
      <c r="J59" s="9">
        <f t="shared" si="4"/>
        <v>226.16792000000001</v>
      </c>
      <c r="K59" s="12">
        <v>1</v>
      </c>
      <c r="L59" s="9">
        <v>1</v>
      </c>
      <c r="M59" s="11">
        <f t="shared" si="7"/>
        <v>0.22616792000000002</v>
      </c>
      <c r="N59" s="9" t="s">
        <v>17</v>
      </c>
    </row>
    <row r="60" spans="1:15" x14ac:dyDescent="0.25">
      <c r="A60" s="12">
        <v>10</v>
      </c>
      <c r="B60" s="9" t="s">
        <v>15</v>
      </c>
      <c r="C60" s="12" t="s">
        <v>24</v>
      </c>
      <c r="D60" t="s">
        <v>16</v>
      </c>
      <c r="E60" s="16">
        <v>20</v>
      </c>
      <c r="F60">
        <v>7850</v>
      </c>
      <c r="G60" s="15">
        <v>0.88</v>
      </c>
      <c r="H60" s="15">
        <v>1.7869999999999999</v>
      </c>
      <c r="I60" s="9">
        <f t="shared" si="3"/>
        <v>0.02</v>
      </c>
      <c r="J60" s="9">
        <f t="shared" si="4"/>
        <v>246.89192</v>
      </c>
      <c r="K60" s="12">
        <v>2</v>
      </c>
      <c r="L60" s="9">
        <v>1</v>
      </c>
      <c r="M60" s="11">
        <f t="shared" si="7"/>
        <v>0.49378383999999997</v>
      </c>
      <c r="N60" s="9" t="s">
        <v>17</v>
      </c>
    </row>
    <row r="61" spans="1:15" x14ac:dyDescent="0.25">
      <c r="A61" s="12">
        <v>11</v>
      </c>
      <c r="B61" s="9" t="s">
        <v>15</v>
      </c>
      <c r="C61" s="12" t="s">
        <v>24</v>
      </c>
      <c r="D61" t="s">
        <v>16</v>
      </c>
      <c r="E61" s="16">
        <v>20</v>
      </c>
      <c r="F61">
        <v>7850</v>
      </c>
      <c r="G61" s="15">
        <v>0.88</v>
      </c>
      <c r="H61" s="15">
        <v>1.4370000000000001</v>
      </c>
      <c r="I61" s="9">
        <f t="shared" si="3"/>
        <v>0.02</v>
      </c>
      <c r="J61" s="9">
        <f t="shared" si="4"/>
        <v>198.53592</v>
      </c>
      <c r="K61" s="12">
        <v>3</v>
      </c>
      <c r="L61" s="9">
        <v>1</v>
      </c>
      <c r="M61" s="11">
        <f t="shared" si="7"/>
        <v>0.59560775999999993</v>
      </c>
      <c r="N61" s="9" t="s">
        <v>17</v>
      </c>
    </row>
    <row r="62" spans="1:15" x14ac:dyDescent="0.25">
      <c r="A62" s="12">
        <v>12</v>
      </c>
      <c r="B62" s="9" t="s">
        <v>15</v>
      </c>
      <c r="C62" s="12" t="s">
        <v>24</v>
      </c>
      <c r="D62" t="s">
        <v>18</v>
      </c>
      <c r="E62" s="16">
        <v>200</v>
      </c>
      <c r="F62">
        <v>24.2</v>
      </c>
      <c r="G62" s="15">
        <v>0.25</v>
      </c>
      <c r="I62" s="9"/>
      <c r="J62" s="9">
        <f t="shared" si="4"/>
        <v>6.05</v>
      </c>
      <c r="K62" s="12">
        <v>3</v>
      </c>
      <c r="L62" s="9">
        <v>1</v>
      </c>
      <c r="M62" s="11">
        <f t="shared" si="7"/>
        <v>1.8149999999999999E-2</v>
      </c>
      <c r="N62" s="9" t="s">
        <v>17</v>
      </c>
    </row>
    <row r="63" spans="1:15" x14ac:dyDescent="0.25">
      <c r="A63" s="12">
        <v>13</v>
      </c>
      <c r="B63" s="9" t="s">
        <v>15</v>
      </c>
      <c r="C63" s="12" t="s">
        <v>24</v>
      </c>
      <c r="D63" t="str">
        <f>D62</f>
        <v>ISMB</v>
      </c>
      <c r="E63" s="16">
        <v>250</v>
      </c>
      <c r="F63">
        <v>31.1</v>
      </c>
      <c r="G63" s="15">
        <v>0.3</v>
      </c>
      <c r="I63" s="9"/>
      <c r="J63" s="9">
        <f t="shared" si="4"/>
        <v>9.33</v>
      </c>
      <c r="K63" s="12">
        <v>1</v>
      </c>
      <c r="L63" s="9">
        <v>1</v>
      </c>
      <c r="M63" s="11">
        <f t="shared" si="7"/>
        <v>9.3299999999999998E-3</v>
      </c>
      <c r="N63" s="9" t="s">
        <v>17</v>
      </c>
    </row>
    <row r="64" spans="1:15" x14ac:dyDescent="0.25">
      <c r="A64" s="12">
        <v>14</v>
      </c>
      <c r="B64" s="9" t="s">
        <v>15</v>
      </c>
      <c r="C64" s="12" t="s">
        <v>24</v>
      </c>
      <c r="D64" t="str">
        <f>D63</f>
        <v>ISMB</v>
      </c>
      <c r="E64" s="16">
        <v>450</v>
      </c>
      <c r="F64">
        <v>72.400000000000006</v>
      </c>
      <c r="G64" s="15">
        <v>0.5</v>
      </c>
      <c r="I64" s="9"/>
      <c r="J64" s="9">
        <f t="shared" si="4"/>
        <v>36.200000000000003</v>
      </c>
      <c r="K64" s="12">
        <v>3</v>
      </c>
      <c r="L64" s="9">
        <v>1</v>
      </c>
      <c r="M64" s="11">
        <f t="shared" si="7"/>
        <v>0.1086</v>
      </c>
      <c r="N64" s="9" t="s">
        <v>17</v>
      </c>
    </row>
    <row r="65" spans="1:15" x14ac:dyDescent="0.25">
      <c r="A65" s="12">
        <v>15</v>
      </c>
      <c r="B65" s="9" t="s">
        <v>15</v>
      </c>
      <c r="C65" s="12" t="s">
        <v>24</v>
      </c>
      <c r="D65" t="str">
        <f>D64</f>
        <v>ISMB</v>
      </c>
      <c r="E65" s="16">
        <v>500</v>
      </c>
      <c r="F65">
        <v>86.9</v>
      </c>
      <c r="G65" s="15">
        <v>0.6</v>
      </c>
      <c r="I65" s="9"/>
      <c r="J65" s="9">
        <f t="shared" si="4"/>
        <v>52.14</v>
      </c>
      <c r="K65" s="12">
        <v>9</v>
      </c>
      <c r="L65" s="9">
        <v>1</v>
      </c>
      <c r="M65" s="11">
        <f t="shared" si="7"/>
        <v>0.46926000000000001</v>
      </c>
      <c r="N65" s="9" t="s">
        <v>17</v>
      </c>
    </row>
    <row r="66" spans="1:15" x14ac:dyDescent="0.25">
      <c r="A66" s="12">
        <v>16</v>
      </c>
      <c r="B66" s="9" t="s">
        <v>15</v>
      </c>
      <c r="C66" s="12" t="s">
        <v>24</v>
      </c>
      <c r="D66" t="s">
        <v>16</v>
      </c>
      <c r="E66" s="16">
        <v>10</v>
      </c>
      <c r="F66">
        <f>F67</f>
        <v>7850</v>
      </c>
      <c r="G66" s="15">
        <v>0.2</v>
      </c>
      <c r="H66">
        <v>0.3</v>
      </c>
      <c r="I66" s="9">
        <f t="shared" si="3"/>
        <v>0.01</v>
      </c>
      <c r="J66" s="9">
        <f t="shared" si="4"/>
        <v>4.71</v>
      </c>
      <c r="K66" s="12">
        <v>3</v>
      </c>
      <c r="L66" s="9">
        <v>1</v>
      </c>
      <c r="M66" s="11">
        <f t="shared" si="7"/>
        <v>1.4129999999999998E-2</v>
      </c>
      <c r="N66" s="9" t="s">
        <v>17</v>
      </c>
    </row>
    <row r="67" spans="1:15" x14ac:dyDescent="0.25">
      <c r="A67" s="12">
        <v>17</v>
      </c>
      <c r="B67" s="9" t="s">
        <v>15</v>
      </c>
      <c r="C67" s="12" t="s">
        <v>24</v>
      </c>
      <c r="D67" t="s">
        <v>16</v>
      </c>
      <c r="E67">
        <f>E66</f>
        <v>10</v>
      </c>
      <c r="F67">
        <v>7850</v>
      </c>
      <c r="G67">
        <f>G66</f>
        <v>0.2</v>
      </c>
      <c r="H67">
        <v>0.3</v>
      </c>
      <c r="I67" s="9">
        <f t="shared" si="3"/>
        <v>0.01</v>
      </c>
      <c r="J67" s="9">
        <f t="shared" si="4"/>
        <v>4.71</v>
      </c>
      <c r="K67" s="12">
        <v>3</v>
      </c>
      <c r="L67" s="9">
        <v>1</v>
      </c>
      <c r="M67" s="11">
        <f t="shared" si="7"/>
        <v>1.4129999999999998E-2</v>
      </c>
      <c r="N67" s="9" t="s">
        <v>17</v>
      </c>
    </row>
    <row r="68" spans="1:15" x14ac:dyDescent="0.25">
      <c r="A68" s="12">
        <v>18</v>
      </c>
      <c r="B68" s="9" t="s">
        <v>15</v>
      </c>
      <c r="C68" s="12" t="s">
        <v>24</v>
      </c>
      <c r="D68" t="s">
        <v>16</v>
      </c>
      <c r="E68">
        <f>E67</f>
        <v>10</v>
      </c>
      <c r="F68">
        <v>7850</v>
      </c>
      <c r="G68" s="15">
        <v>0.25</v>
      </c>
      <c r="H68">
        <v>0.4</v>
      </c>
      <c r="I68" s="9">
        <f t="shared" si="3"/>
        <v>0.01</v>
      </c>
      <c r="J68" s="9">
        <f t="shared" si="4"/>
        <v>7.8500000000000005</v>
      </c>
      <c r="K68" s="12">
        <v>1</v>
      </c>
      <c r="L68" s="9">
        <v>1</v>
      </c>
      <c r="M68" s="11">
        <f t="shared" si="7"/>
        <v>7.8500000000000011E-3</v>
      </c>
      <c r="N68" s="9" t="s">
        <v>17</v>
      </c>
    </row>
    <row r="69" spans="1:15" x14ac:dyDescent="0.25">
      <c r="A69" s="12">
        <v>19</v>
      </c>
      <c r="B69" s="9" t="s">
        <v>15</v>
      </c>
      <c r="C69" s="12" t="s">
        <v>24</v>
      </c>
      <c r="D69" t="s">
        <v>16</v>
      </c>
      <c r="E69">
        <f>E68</f>
        <v>10</v>
      </c>
      <c r="F69">
        <v>7850</v>
      </c>
      <c r="G69">
        <f>G68</f>
        <v>0.25</v>
      </c>
      <c r="H69">
        <v>0.4</v>
      </c>
      <c r="I69" s="9">
        <f t="shared" si="3"/>
        <v>0.01</v>
      </c>
      <c r="J69" s="9">
        <f t="shared" si="4"/>
        <v>7.8500000000000005</v>
      </c>
      <c r="K69" s="12">
        <v>1</v>
      </c>
      <c r="L69" s="9">
        <v>1</v>
      </c>
      <c r="M69" s="11">
        <f t="shared" si="7"/>
        <v>7.8500000000000011E-3</v>
      </c>
      <c r="N69" s="9" t="s">
        <v>17</v>
      </c>
    </row>
    <row r="70" spans="1:15" x14ac:dyDescent="0.25">
      <c r="A70" s="12">
        <v>20</v>
      </c>
      <c r="B70" s="9" t="s">
        <v>15</v>
      </c>
      <c r="C70" s="12" t="s">
        <v>24</v>
      </c>
      <c r="D70" t="s">
        <v>16</v>
      </c>
      <c r="E70">
        <v>12</v>
      </c>
      <c r="F70">
        <v>7850</v>
      </c>
      <c r="G70" s="15">
        <v>0.4</v>
      </c>
      <c r="H70">
        <v>0.55000000000000004</v>
      </c>
      <c r="I70" s="9">
        <f t="shared" si="3"/>
        <v>1.2E-2</v>
      </c>
      <c r="J70" s="9">
        <f t="shared" si="4"/>
        <v>20.724000000000004</v>
      </c>
      <c r="K70" s="12">
        <v>3</v>
      </c>
      <c r="L70" s="9">
        <v>1</v>
      </c>
      <c r="M70" s="11">
        <f t="shared" si="7"/>
        <v>6.2172000000000012E-2</v>
      </c>
      <c r="N70" s="9" t="s">
        <v>17</v>
      </c>
    </row>
    <row r="71" spans="1:15" x14ac:dyDescent="0.25">
      <c r="A71" s="12">
        <v>21</v>
      </c>
      <c r="B71" s="9" t="s">
        <v>15</v>
      </c>
      <c r="C71" s="12" t="s">
        <v>24</v>
      </c>
      <c r="D71" t="s">
        <v>16</v>
      </c>
      <c r="E71">
        <v>12</v>
      </c>
      <c r="F71">
        <v>7850</v>
      </c>
      <c r="G71">
        <f>G70</f>
        <v>0.4</v>
      </c>
      <c r="H71">
        <f>H70</f>
        <v>0.55000000000000004</v>
      </c>
      <c r="I71" s="9">
        <f t="shared" si="3"/>
        <v>1.2E-2</v>
      </c>
      <c r="J71" s="9">
        <f t="shared" si="4"/>
        <v>20.724000000000004</v>
      </c>
      <c r="K71" s="12">
        <v>3</v>
      </c>
      <c r="L71" s="9">
        <v>1</v>
      </c>
      <c r="M71" s="11">
        <f t="shared" si="7"/>
        <v>6.2172000000000012E-2</v>
      </c>
      <c r="N71" s="9" t="s">
        <v>17</v>
      </c>
    </row>
    <row r="72" spans="1:15" x14ac:dyDescent="0.25">
      <c r="A72" s="12">
        <v>22</v>
      </c>
      <c r="B72" s="9" t="s">
        <v>15</v>
      </c>
      <c r="C72" s="12" t="s">
        <v>24</v>
      </c>
      <c r="D72" t="s">
        <v>16</v>
      </c>
      <c r="E72">
        <v>12</v>
      </c>
      <c r="F72">
        <v>7850</v>
      </c>
      <c r="G72">
        <v>0.45</v>
      </c>
      <c r="H72">
        <v>0.65</v>
      </c>
      <c r="I72" s="9">
        <f t="shared" si="3"/>
        <v>1.2E-2</v>
      </c>
      <c r="J72" s="9">
        <f t="shared" si="4"/>
        <v>27.5535</v>
      </c>
      <c r="K72" s="12">
        <v>5</v>
      </c>
      <c r="L72" s="9">
        <v>1</v>
      </c>
      <c r="M72" s="11">
        <f t="shared" si="7"/>
        <v>0.13776749999999999</v>
      </c>
      <c r="N72" s="9" t="s">
        <v>17</v>
      </c>
    </row>
    <row r="73" spans="1:15" x14ac:dyDescent="0.25">
      <c r="A73" s="12">
        <v>23</v>
      </c>
      <c r="B73" s="9" t="s">
        <v>15</v>
      </c>
      <c r="C73" s="12" t="s">
        <v>24</v>
      </c>
      <c r="D73" t="s">
        <v>16</v>
      </c>
      <c r="E73">
        <v>12</v>
      </c>
      <c r="F73">
        <v>7850</v>
      </c>
      <c r="G73">
        <f>G72</f>
        <v>0.45</v>
      </c>
      <c r="H73">
        <v>0.65</v>
      </c>
      <c r="I73" s="9">
        <f t="shared" si="3"/>
        <v>1.2E-2</v>
      </c>
      <c r="J73" s="9">
        <f t="shared" si="4"/>
        <v>27.5535</v>
      </c>
      <c r="K73" s="12">
        <v>5</v>
      </c>
      <c r="L73" s="9">
        <v>1</v>
      </c>
      <c r="M73" s="11">
        <f t="shared" si="7"/>
        <v>0.13776749999999999</v>
      </c>
      <c r="N73" s="9" t="s">
        <v>17</v>
      </c>
    </row>
    <row r="74" spans="1:15" x14ac:dyDescent="0.25">
      <c r="A74" s="12">
        <v>24</v>
      </c>
      <c r="B74" s="9" t="s">
        <v>15</v>
      </c>
      <c r="C74" s="12" t="s">
        <v>24</v>
      </c>
      <c r="D74" t="s">
        <v>16</v>
      </c>
      <c r="E74">
        <v>12</v>
      </c>
      <c r="F74">
        <v>7850</v>
      </c>
      <c r="G74">
        <v>0.35</v>
      </c>
      <c r="H74">
        <v>0.65</v>
      </c>
      <c r="I74" s="9">
        <f t="shared" si="3"/>
        <v>1.2E-2</v>
      </c>
      <c r="J74" s="9">
        <f t="shared" si="4"/>
        <v>21.430500000000002</v>
      </c>
      <c r="K74" s="12">
        <v>4</v>
      </c>
      <c r="L74" s="9">
        <v>1</v>
      </c>
      <c r="M74" s="11">
        <f t="shared" si="7"/>
        <v>8.5722000000000007E-2</v>
      </c>
      <c r="N74" s="9" t="s">
        <v>17</v>
      </c>
    </row>
    <row r="75" spans="1:15" x14ac:dyDescent="0.25">
      <c r="A75" s="12">
        <v>25</v>
      </c>
      <c r="B75" s="9" t="s">
        <v>15</v>
      </c>
      <c r="C75" s="12" t="s">
        <v>24</v>
      </c>
      <c r="D75" t="s">
        <v>16</v>
      </c>
      <c r="E75">
        <v>12</v>
      </c>
      <c r="F75">
        <v>7850</v>
      </c>
      <c r="G75">
        <f>G74</f>
        <v>0.35</v>
      </c>
      <c r="H75">
        <v>0.65</v>
      </c>
      <c r="I75" s="9">
        <f t="shared" si="3"/>
        <v>1.2E-2</v>
      </c>
      <c r="J75" s="9">
        <f t="shared" si="4"/>
        <v>21.430500000000002</v>
      </c>
      <c r="K75" s="12">
        <v>4</v>
      </c>
      <c r="L75" s="9">
        <v>1</v>
      </c>
      <c r="M75" s="11">
        <f t="shared" si="7"/>
        <v>8.5722000000000007E-2</v>
      </c>
      <c r="N75" s="9" t="s">
        <v>17</v>
      </c>
    </row>
    <row r="76" spans="1:15" x14ac:dyDescent="0.25">
      <c r="A76" s="12">
        <v>26</v>
      </c>
      <c r="B76" s="9" t="s">
        <v>15</v>
      </c>
      <c r="C76" s="12" t="s">
        <v>24</v>
      </c>
      <c r="D76" t="s">
        <v>16</v>
      </c>
      <c r="E76">
        <f>E77</f>
        <v>16</v>
      </c>
      <c r="F76">
        <v>7850</v>
      </c>
      <c r="G76">
        <v>0.16</v>
      </c>
      <c r="H76">
        <v>3.331</v>
      </c>
      <c r="I76" s="9">
        <f t="shared" si="3"/>
        <v>1.6E-2</v>
      </c>
      <c r="J76" s="9">
        <f t="shared" si="4"/>
        <v>66.939775999999995</v>
      </c>
      <c r="K76" s="12">
        <v>4</v>
      </c>
      <c r="L76" s="9">
        <v>1</v>
      </c>
      <c r="M76" s="11">
        <f t="shared" si="7"/>
        <v>0.26775910399999997</v>
      </c>
      <c r="N76" s="9" t="s">
        <v>17</v>
      </c>
    </row>
    <row r="77" spans="1:15" x14ac:dyDescent="0.25">
      <c r="A77" s="12">
        <v>27</v>
      </c>
      <c r="B77" s="9" t="s">
        <v>15</v>
      </c>
      <c r="C77" s="12" t="s">
        <v>24</v>
      </c>
      <c r="D77" t="s">
        <v>16</v>
      </c>
      <c r="E77">
        <f>E78</f>
        <v>16</v>
      </c>
      <c r="F77">
        <v>7850</v>
      </c>
      <c r="G77">
        <v>0.16</v>
      </c>
      <c r="H77">
        <v>3.1629999999999998</v>
      </c>
      <c r="I77" s="9">
        <f t="shared" si="3"/>
        <v>1.6E-2</v>
      </c>
      <c r="J77" s="9">
        <f t="shared" si="4"/>
        <v>63.563647999999993</v>
      </c>
      <c r="K77" s="12">
        <v>2</v>
      </c>
      <c r="L77" s="9">
        <v>1</v>
      </c>
      <c r="M77" s="11">
        <f t="shared" si="7"/>
        <v>0.127127296</v>
      </c>
      <c r="N77" s="9" t="s">
        <v>17</v>
      </c>
      <c r="O77" s="4" t="s">
        <v>33</v>
      </c>
    </row>
    <row r="78" spans="1:15" x14ac:dyDescent="0.25">
      <c r="A78" s="12">
        <v>28</v>
      </c>
      <c r="B78" s="9" t="s">
        <v>15</v>
      </c>
      <c r="C78" s="12" t="s">
        <v>24</v>
      </c>
      <c r="D78" t="s">
        <v>16</v>
      </c>
      <c r="E78">
        <v>16</v>
      </c>
      <c r="F78">
        <v>7850</v>
      </c>
      <c r="G78">
        <v>0.16</v>
      </c>
      <c r="H78">
        <v>3.5129999999999999</v>
      </c>
      <c r="I78" s="9">
        <f t="shared" si="3"/>
        <v>1.6E-2</v>
      </c>
      <c r="J78" s="9">
        <f t="shared" si="4"/>
        <v>70.597247999999993</v>
      </c>
      <c r="K78" s="12">
        <v>2</v>
      </c>
      <c r="L78" s="9">
        <v>1</v>
      </c>
      <c r="M78" s="11">
        <f t="shared" si="7"/>
        <v>0.14119449599999997</v>
      </c>
      <c r="N78" s="9" t="s">
        <v>17</v>
      </c>
      <c r="O78" s="5">
        <f>SUM(M51:M78)</f>
        <v>8.4742023260000003</v>
      </c>
    </row>
  </sheetData>
  <printOptions horizontalCentered="1"/>
  <pageMargins left="0" right="0" top="0.25" bottom="0.25" header="0.3" footer="0.3"/>
  <pageSetup paperSize="9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Abstract</vt:lpstr>
      <vt:lpstr>Measurement Sheet</vt:lpstr>
      <vt:lpstr>Sheet3</vt:lpstr>
      <vt:lpstr>'Measurement Sheet'!Print_Area</vt:lpstr>
      <vt:lpstr>'Measurement Sheet'!Print_Titles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2023-09-27T08:55:33Z</dcterms:modified>
</cp:coreProperties>
</file>