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 activeTab="3"/>
  </bookViews>
  <sheets>
    <sheet name="RA 1" sheetId="4" r:id="rId1"/>
    <sheet name="RA 2" sheetId="3" r:id="rId2"/>
    <sheet name="RA 3" sheetId="2" r:id="rId3"/>
    <sheet name="RA 4" sheetId="1" r:id="rId4"/>
    <sheet name="Sheet1" sheetId="5" r:id="rId5"/>
  </sheets>
  <definedNames>
    <definedName name="_xlnm.Print_Area" localSheetId="0">'RA 1'!$A$1:$M$43</definedName>
    <definedName name="_xlnm.Print_Area" localSheetId="2">'RA 3'!$A$1:$M$40</definedName>
    <definedName name="_xlnm.Print_Area" localSheetId="3">'RA 4'!$A$1:$M$40</definedName>
    <definedName name="_xlnm.Print_Area" localSheetId="4">Sheet1!$A$1:$M$40</definedName>
  </definedNames>
  <calcPr calcId="144525"/>
</workbook>
</file>

<file path=xl/calcChain.xml><?xml version="1.0" encoding="utf-8"?>
<calcChain xmlns="http://schemas.openxmlformats.org/spreadsheetml/2006/main">
  <c r="L23" i="1" l="1"/>
  <c r="L11" i="1"/>
  <c r="L12" i="1"/>
  <c r="L13" i="1"/>
  <c r="L14" i="1"/>
  <c r="L15" i="1"/>
  <c r="L16" i="1"/>
  <c r="L17" i="1"/>
  <c r="L18" i="1"/>
  <c r="L19" i="1"/>
  <c r="L20" i="1"/>
  <c r="L21" i="1"/>
  <c r="L22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10" i="1"/>
  <c r="I11" i="1" l="1"/>
  <c r="I12" i="1"/>
  <c r="I13" i="1"/>
  <c r="I15" i="1"/>
  <c r="I17" i="1"/>
  <c r="I18" i="1"/>
  <c r="I19" i="1"/>
  <c r="I22" i="1"/>
  <c r="I23" i="1"/>
  <c r="J23" i="1"/>
  <c r="J11" i="1"/>
  <c r="J12" i="1"/>
  <c r="J13" i="1"/>
  <c r="J15" i="1"/>
  <c r="J17" i="1"/>
  <c r="J18" i="1"/>
  <c r="J20" i="1"/>
  <c r="J22" i="1"/>
  <c r="J10" i="1"/>
  <c r="F18" i="1"/>
  <c r="F17" i="1"/>
  <c r="F13" i="1"/>
  <c r="F15" i="1"/>
  <c r="F11" i="1"/>
  <c r="H15" i="5" l="1"/>
  <c r="L15" i="5" s="1"/>
  <c r="H9" i="5"/>
  <c r="K9" i="5" s="1"/>
  <c r="I9" i="5"/>
  <c r="I22" i="5"/>
  <c r="H22" i="5"/>
  <c r="L22" i="5" s="1"/>
  <c r="C22" i="5"/>
  <c r="L21" i="5"/>
  <c r="K21" i="5"/>
  <c r="H20" i="5"/>
  <c r="L20" i="5" s="1"/>
  <c r="C20" i="5"/>
  <c r="L19" i="5"/>
  <c r="I19" i="5"/>
  <c r="K19" i="5" s="1"/>
  <c r="I18" i="5"/>
  <c r="H18" i="5"/>
  <c r="L18" i="5" s="1"/>
  <c r="I17" i="5"/>
  <c r="H17" i="5"/>
  <c r="L17" i="5" s="1"/>
  <c r="L16" i="5"/>
  <c r="K16" i="5"/>
  <c r="I15" i="5"/>
  <c r="L14" i="5"/>
  <c r="K14" i="5"/>
  <c r="I13" i="5"/>
  <c r="H13" i="5"/>
  <c r="L13" i="5" s="1"/>
  <c r="I12" i="5"/>
  <c r="H12" i="5"/>
  <c r="L12" i="5" s="1"/>
  <c r="I11" i="5"/>
  <c r="H11" i="5"/>
  <c r="L11" i="5" s="1"/>
  <c r="I10" i="5"/>
  <c r="H10" i="5"/>
  <c r="K22" i="5" l="1"/>
  <c r="L9" i="5"/>
  <c r="H23" i="5"/>
  <c r="K15" i="5"/>
  <c r="I23" i="5"/>
  <c r="K10" i="5"/>
  <c r="K20" i="5"/>
  <c r="L10" i="5"/>
  <c r="K11" i="5"/>
  <c r="K12" i="5"/>
  <c r="K13" i="5"/>
  <c r="K17" i="5"/>
  <c r="K18" i="5"/>
  <c r="J23" i="2"/>
  <c r="L23" i="2"/>
  <c r="J11" i="2"/>
  <c r="J12" i="2"/>
  <c r="J13" i="2"/>
  <c r="J14" i="2"/>
  <c r="J15" i="2"/>
  <c r="J16" i="2"/>
  <c r="J17" i="2"/>
  <c r="J18" i="2"/>
  <c r="J19" i="2"/>
  <c r="J20" i="2"/>
  <c r="J21" i="2"/>
  <c r="J22" i="2"/>
  <c r="J10" i="2"/>
  <c r="F18" i="4"/>
  <c r="F10" i="4"/>
  <c r="K23" i="5" l="1"/>
  <c r="D14" i="4"/>
  <c r="D10" i="4"/>
  <c r="D11" i="4"/>
  <c r="D18" i="4"/>
  <c r="D17" i="4"/>
  <c r="D16" i="4"/>
  <c r="H16" i="4" s="1"/>
  <c r="D12" i="4"/>
  <c r="H12" i="4" s="1"/>
  <c r="J20" i="4"/>
  <c r="I20" i="4"/>
  <c r="H20" i="4"/>
  <c r="C20" i="4"/>
  <c r="J19" i="4"/>
  <c r="I19" i="4"/>
  <c r="H19" i="4"/>
  <c r="K19" i="4" s="1"/>
  <c r="J18" i="4"/>
  <c r="I18" i="4"/>
  <c r="H18" i="4"/>
  <c r="J17" i="4"/>
  <c r="I17" i="4"/>
  <c r="H17" i="4"/>
  <c r="I16" i="4"/>
  <c r="J16" i="4"/>
  <c r="J15" i="4"/>
  <c r="I15" i="4"/>
  <c r="H15" i="4"/>
  <c r="C15" i="4"/>
  <c r="I14" i="4"/>
  <c r="J14" i="4"/>
  <c r="J13" i="4"/>
  <c r="I13" i="4"/>
  <c r="H13" i="4"/>
  <c r="L13" i="4" s="1"/>
  <c r="J12" i="4"/>
  <c r="I12" i="4"/>
  <c r="J11" i="4"/>
  <c r="I11" i="4"/>
  <c r="I10" i="4"/>
  <c r="I9" i="4"/>
  <c r="H9" i="4"/>
  <c r="J9" i="4"/>
  <c r="E10" i="3"/>
  <c r="L15" i="4" l="1"/>
  <c r="L9" i="4"/>
  <c r="L18" i="4"/>
  <c r="L17" i="4"/>
  <c r="K16" i="4"/>
  <c r="K12" i="4"/>
  <c r="K17" i="4"/>
  <c r="L19" i="4"/>
  <c r="L11" i="4"/>
  <c r="L20" i="4"/>
  <c r="K13" i="4"/>
  <c r="I21" i="4"/>
  <c r="L14" i="4"/>
  <c r="H21" i="4"/>
  <c r="J10" i="4"/>
  <c r="J21" i="4" s="1"/>
  <c r="K10" i="4"/>
  <c r="K15" i="4"/>
  <c r="K18" i="4"/>
  <c r="L12" i="4"/>
  <c r="K9" i="4"/>
  <c r="K11" i="4"/>
  <c r="K14" i="4"/>
  <c r="K20" i="4"/>
  <c r="L16" i="4"/>
  <c r="K21" i="4" l="1"/>
  <c r="L10" i="4"/>
  <c r="J11" i="3" l="1"/>
  <c r="J12" i="3"/>
  <c r="J13" i="3"/>
  <c r="J15" i="3"/>
  <c r="J17" i="3"/>
  <c r="J18" i="3"/>
  <c r="L18" i="3" s="1"/>
  <c r="J19" i="3"/>
  <c r="J20" i="3"/>
  <c r="J21" i="3"/>
  <c r="J9" i="3"/>
  <c r="F16" i="3"/>
  <c r="J16" i="3" s="1"/>
  <c r="F15" i="3"/>
  <c r="I15" i="3"/>
  <c r="F10" i="3"/>
  <c r="J10" i="3" s="1"/>
  <c r="F9" i="3"/>
  <c r="F14" i="3"/>
  <c r="J14" i="3" s="1"/>
  <c r="I14" i="3"/>
  <c r="D9" i="3"/>
  <c r="I21" i="3"/>
  <c r="H21" i="3"/>
  <c r="C21" i="3"/>
  <c r="I20" i="3"/>
  <c r="H20" i="3"/>
  <c r="I19" i="3"/>
  <c r="K19" i="3" s="1"/>
  <c r="H19" i="3"/>
  <c r="L19" i="3" s="1"/>
  <c r="C19" i="3"/>
  <c r="I18" i="3"/>
  <c r="H18" i="3"/>
  <c r="I17" i="3"/>
  <c r="H17" i="3"/>
  <c r="L17" i="3" s="1"/>
  <c r="I16" i="3"/>
  <c r="H16" i="3"/>
  <c r="H15" i="3"/>
  <c r="C15" i="3"/>
  <c r="H14" i="3"/>
  <c r="I13" i="3"/>
  <c r="H13" i="3"/>
  <c r="I12" i="3"/>
  <c r="H12" i="3"/>
  <c r="I11" i="3"/>
  <c r="H11" i="3"/>
  <c r="L11" i="3" s="1"/>
  <c r="I10" i="3"/>
  <c r="H10" i="3"/>
  <c r="I9" i="3"/>
  <c r="H9" i="3"/>
  <c r="L9" i="3" s="1"/>
  <c r="H14" i="2"/>
  <c r="L14" i="2" s="1"/>
  <c r="I14" i="2"/>
  <c r="E21" i="2"/>
  <c r="E13" i="2"/>
  <c r="I16" i="2"/>
  <c r="I17" i="2"/>
  <c r="I18" i="2"/>
  <c r="I19" i="2"/>
  <c r="I20" i="2"/>
  <c r="I21" i="2"/>
  <c r="I22" i="2"/>
  <c r="H16" i="2"/>
  <c r="H17" i="2"/>
  <c r="L17" i="2" s="1"/>
  <c r="H18" i="2"/>
  <c r="H19" i="2"/>
  <c r="H20" i="2"/>
  <c r="H21" i="2"/>
  <c r="H22" i="2"/>
  <c r="C16" i="2"/>
  <c r="L22" i="2"/>
  <c r="C22" i="2"/>
  <c r="L20" i="2"/>
  <c r="C20" i="2"/>
  <c r="L19" i="2"/>
  <c r="K19" i="2"/>
  <c r="L18" i="2"/>
  <c r="L16" i="2"/>
  <c r="K16" i="2"/>
  <c r="I15" i="2"/>
  <c r="H15" i="2"/>
  <c r="L15" i="2" s="1"/>
  <c r="I13" i="2"/>
  <c r="H13" i="2"/>
  <c r="L13" i="2" s="1"/>
  <c r="I12" i="2"/>
  <c r="H12" i="2"/>
  <c r="L12" i="2" s="1"/>
  <c r="H11" i="2"/>
  <c r="L11" i="2" s="1"/>
  <c r="I11" i="2"/>
  <c r="I10" i="2"/>
  <c r="H10" i="2"/>
  <c r="L10" i="3" l="1"/>
  <c r="J22" i="3"/>
  <c r="L20" i="3"/>
  <c r="L16" i="3"/>
  <c r="K15" i="3"/>
  <c r="K11" i="3"/>
  <c r="K18" i="3"/>
  <c r="K12" i="3"/>
  <c r="K14" i="3"/>
  <c r="K21" i="3"/>
  <c r="K10" i="3"/>
  <c r="I22" i="3"/>
  <c r="L15" i="3"/>
  <c r="K17" i="3"/>
  <c r="K13" i="3"/>
  <c r="K16" i="3"/>
  <c r="L12" i="3"/>
  <c r="L13" i="3"/>
  <c r="L14" i="3"/>
  <c r="L21" i="3"/>
  <c r="H22" i="3"/>
  <c r="K9" i="3"/>
  <c r="K20" i="3"/>
  <c r="K14" i="2"/>
  <c r="K21" i="2"/>
  <c r="L21" i="2"/>
  <c r="H23" i="2"/>
  <c r="K22" i="2"/>
  <c r="I23" i="2"/>
  <c r="K15" i="2"/>
  <c r="K10" i="2"/>
  <c r="K20" i="2"/>
  <c r="L10" i="2"/>
  <c r="K11" i="2"/>
  <c r="K12" i="2"/>
  <c r="K13" i="2"/>
  <c r="K17" i="2"/>
  <c r="K18" i="2"/>
  <c r="I10" i="1"/>
  <c r="H10" i="1"/>
  <c r="H11" i="1"/>
  <c r="H12" i="1"/>
  <c r="H13" i="1"/>
  <c r="H15" i="1"/>
  <c r="H17" i="1"/>
  <c r="H18" i="1"/>
  <c r="H20" i="1"/>
  <c r="H22" i="1"/>
  <c r="C20" i="1"/>
  <c r="E11" i="1"/>
  <c r="C22" i="1"/>
  <c r="K22" i="3" l="1"/>
  <c r="K23" i="2"/>
  <c r="H23" i="1"/>
  <c r="K23" i="1"/>
</calcChain>
</file>

<file path=xl/sharedStrings.xml><?xml version="1.0" encoding="utf-8"?>
<sst xmlns="http://schemas.openxmlformats.org/spreadsheetml/2006/main" count="291" uniqueCount="51">
  <si>
    <t>Dressing &amp; Compaction</t>
  </si>
  <si>
    <t>m3</t>
  </si>
  <si>
    <t>BackFilling</t>
  </si>
  <si>
    <t>Watering &amp; Consolidation</t>
  </si>
  <si>
    <t>PCC upto  0.00 to +/- 3.00 meter from GL</t>
  </si>
  <si>
    <t>Shuttering upto +/- 3meter from GL</t>
  </si>
  <si>
    <t>Shuttering upto +/- 3.00 to +/- 6.0 meter from GL</t>
  </si>
  <si>
    <t>m2</t>
  </si>
  <si>
    <t>RCC upto +/- 3.00 meter from GL.</t>
  </si>
  <si>
    <t>RCC upto +/- 3.00 to +/- 6.00 meter from GL</t>
  </si>
  <si>
    <t>Reinforcement of steel upto +/- 0.0 to +/- 3.0 meter from ground level.</t>
  </si>
  <si>
    <t>Brick Work</t>
  </si>
  <si>
    <t>Plaster</t>
  </si>
  <si>
    <t>MS Foundation Bolt fixing</t>
  </si>
  <si>
    <t>Net Cement Finishng</t>
  </si>
  <si>
    <t xml:space="preserve">Item </t>
  </si>
  <si>
    <t>Nakoda Quantity</t>
  </si>
  <si>
    <t>Archons Quantity</t>
  </si>
  <si>
    <t>AGI Quantity</t>
  </si>
  <si>
    <t>AGI Amount</t>
  </si>
  <si>
    <t>Nakoda Amount</t>
  </si>
  <si>
    <t>Archons Amount</t>
  </si>
  <si>
    <t>Difference Amount</t>
  </si>
  <si>
    <t>With Nakoda</t>
  </si>
  <si>
    <t>With Archons</t>
  </si>
  <si>
    <t>Ref</t>
  </si>
  <si>
    <t>Plaster (From AGI)</t>
  </si>
  <si>
    <t>RA 4</t>
  </si>
  <si>
    <t>Bill Name:- GI-2</t>
  </si>
  <si>
    <t>Bill No RA 4</t>
  </si>
  <si>
    <t>Billng Department</t>
  </si>
  <si>
    <t>Site Incharge</t>
  </si>
  <si>
    <t>AGI</t>
  </si>
  <si>
    <t>H.O.D (Civil)</t>
  </si>
  <si>
    <t>Nakoda Pipe Impex Pvt Ltd</t>
  </si>
  <si>
    <t>Mahesh Wandre</t>
  </si>
  <si>
    <t>Comparision Chart</t>
  </si>
  <si>
    <t>Abhishek Acharya</t>
  </si>
  <si>
    <t>Bill No RA 3</t>
  </si>
  <si>
    <t>RA 3</t>
  </si>
  <si>
    <t>Bill No RA 2</t>
  </si>
  <si>
    <t>RA 2</t>
  </si>
  <si>
    <t>Watering &amp; Consolidation ( Dressing &amp; Compaction)</t>
  </si>
  <si>
    <t>Dressing &amp; Compaction Written By AGI</t>
  </si>
  <si>
    <t>Bill No RA 1</t>
  </si>
  <si>
    <t>Bill No RA 5</t>
  </si>
  <si>
    <t>Month:- August 2023</t>
  </si>
  <si>
    <t>RA 5</t>
  </si>
  <si>
    <t>Dressing &amp; Levelling</t>
  </si>
  <si>
    <r>
      <t>m</t>
    </r>
    <r>
      <rPr>
        <b/>
        <sz val="10"/>
        <color theme="1"/>
        <rFont val="Calibri"/>
        <family val="2"/>
      </rPr>
      <t>²</t>
    </r>
  </si>
  <si>
    <t>Floor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</si>
</sst>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Bahnschrift SemiBold"/>
      <family val="2"/>
    </font>
    <font>
      <sz val="10"/>
      <color theme="1"/>
      <name val="Bahnschrift SemiBold"/>
      <family val="2"/>
    </font>
    <font>
      <b/>
      <sz val="10"/>
      <color theme="0"/>
      <name val="Artifakt Element Heavy"/>
      <family val="2"/>
    </font>
    <font>
      <b/>
      <sz val="12"/>
      <color theme="0"/>
      <name val="Artifakt Element Heavy"/>
      <family val="2"/>
    </font>
    <font>
      <b/>
      <sz val="26"/>
      <color theme="0"/>
      <name val="Arial Black"/>
      <family val="2"/>
    </font>
    <font>
      <b/>
      <sz val="11"/>
      <name val="Arial"/>
      <family val="2"/>
    </font>
    <font>
      <b/>
      <sz val="9"/>
      <color theme="1"/>
      <name val="Artifakt Element Heavy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/>
    <xf numFmtId="0" fontId="1" fillId="2" borderId="4" xfId="0" applyFont="1" applyFill="1" applyBorder="1"/>
    <xf numFmtId="0" fontId="0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Border="1"/>
    <xf numFmtId="0" fontId="3" fillId="0" borderId="0" xfId="0" applyFont="1"/>
    <xf numFmtId="164" fontId="3" fillId="0" borderId="1" xfId="0" applyNumberFormat="1" applyFont="1" applyFill="1" applyBorder="1"/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Fill="1" applyBorder="1"/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65" fontId="5" fillId="2" borderId="3" xfId="0" applyNumberFormat="1" applyFont="1" applyFill="1" applyBorder="1"/>
    <xf numFmtId="164" fontId="3" fillId="0" borderId="1" xfId="0" applyNumberFormat="1" applyFont="1" applyBorder="1"/>
    <xf numFmtId="164" fontId="3" fillId="0" borderId="1" xfId="0" applyNumberFormat="1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2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3"/>
  <sheetViews>
    <sheetView view="pageBreakPreview" zoomScale="85" zoomScaleNormal="100" zoomScaleSheetLayoutView="85" workbookViewId="0">
      <selection activeCell="B29" sqref="B29"/>
    </sheetView>
  </sheetViews>
  <sheetFormatPr defaultRowHeight="15" x14ac:dyDescent="0.25"/>
  <cols>
    <col min="1" max="1" width="5.42578125" customWidth="1"/>
    <col min="2" max="2" width="49.28515625" customWidth="1"/>
    <col min="3" max="3" width="7.42578125" customWidth="1"/>
    <col min="4" max="12" width="13.28515625" customWidth="1"/>
  </cols>
  <sheetData>
    <row r="1" spans="1:13" ht="15.75" thickTop="1" x14ac:dyDescent="0.25">
      <c r="A1" s="40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.75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.75" thickTop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23" t="s">
        <v>28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3" t="s">
        <v>44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.75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33" thickTop="1" thickBot="1" x14ac:dyDescent="0.3">
      <c r="A7" s="18"/>
      <c r="B7" s="18" t="s">
        <v>15</v>
      </c>
      <c r="C7" s="18"/>
      <c r="D7" s="18" t="s">
        <v>18</v>
      </c>
      <c r="E7" s="18" t="s">
        <v>16</v>
      </c>
      <c r="F7" s="18" t="s">
        <v>17</v>
      </c>
      <c r="G7" s="18"/>
      <c r="H7" s="18" t="s">
        <v>19</v>
      </c>
      <c r="I7" s="18" t="s">
        <v>20</v>
      </c>
      <c r="J7" s="18" t="s">
        <v>21</v>
      </c>
      <c r="K7" s="42" t="s">
        <v>22</v>
      </c>
      <c r="L7" s="42"/>
      <c r="M7" s="18" t="s">
        <v>25</v>
      </c>
    </row>
    <row r="8" spans="1:13" ht="33" thickTop="1" thickBo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9" t="s">
        <v>23</v>
      </c>
      <c r="L8" s="19" t="s">
        <v>24</v>
      </c>
      <c r="M8" s="18"/>
    </row>
    <row r="9" spans="1:13" ht="15.75" thickTop="1" x14ac:dyDescent="0.25">
      <c r="A9" s="5">
        <v>2</v>
      </c>
      <c r="B9" s="6" t="s">
        <v>2</v>
      </c>
      <c r="C9" s="6" t="s">
        <v>1</v>
      </c>
      <c r="D9" s="27"/>
      <c r="E9" s="27"/>
      <c r="F9" s="27"/>
      <c r="G9" s="6"/>
      <c r="H9" s="5">
        <f t="shared" ref="H9:H20" si="0">D9*G9</f>
        <v>0</v>
      </c>
      <c r="I9" s="5">
        <f t="shared" ref="I9:I20" si="1">G9*E9</f>
        <v>0</v>
      </c>
      <c r="J9" s="7">
        <f>F9*G9</f>
        <v>0</v>
      </c>
      <c r="K9" s="7">
        <f>H9-I9</f>
        <v>0</v>
      </c>
      <c r="L9" s="7">
        <f>H9-J9</f>
        <v>0</v>
      </c>
      <c r="M9" s="5" t="s">
        <v>41</v>
      </c>
    </row>
    <row r="10" spans="1:13" x14ac:dyDescent="0.25">
      <c r="A10" s="5">
        <v>3</v>
      </c>
      <c r="B10" s="6" t="s">
        <v>42</v>
      </c>
      <c r="C10" s="6" t="s">
        <v>1</v>
      </c>
      <c r="D10" s="27">
        <f>H10/G10</f>
        <v>1084.3599999999999</v>
      </c>
      <c r="E10" s="27">
        <v>810.048</v>
      </c>
      <c r="F10" s="27">
        <f>E10</f>
        <v>810.048</v>
      </c>
      <c r="G10" s="6">
        <v>50</v>
      </c>
      <c r="H10" s="5">
        <v>54218</v>
      </c>
      <c r="I10" s="5">
        <f t="shared" si="1"/>
        <v>40502.400000000001</v>
      </c>
      <c r="J10" s="7">
        <f t="shared" ref="J10:J20" si="2">F10*G10</f>
        <v>40502.400000000001</v>
      </c>
      <c r="K10" s="7">
        <f t="shared" ref="K10:K20" si="3">H10-I10</f>
        <v>13715.599999999999</v>
      </c>
      <c r="L10" s="7">
        <f t="shared" ref="L10:L20" si="4">H10-J10</f>
        <v>13715.599999999999</v>
      </c>
      <c r="M10" s="5" t="s">
        <v>41</v>
      </c>
    </row>
    <row r="11" spans="1:13" x14ac:dyDescent="0.25">
      <c r="A11" s="5">
        <v>4</v>
      </c>
      <c r="B11" s="6" t="s">
        <v>4</v>
      </c>
      <c r="C11" s="6" t="s">
        <v>1</v>
      </c>
      <c r="D11" s="27">
        <f>H11/G11</f>
        <v>19.998000000000001</v>
      </c>
      <c r="E11" s="27">
        <v>19.998000000000001</v>
      </c>
      <c r="F11" s="27">
        <v>19.989999999999998</v>
      </c>
      <c r="G11" s="6">
        <v>2100</v>
      </c>
      <c r="H11" s="5">
        <v>41995.8</v>
      </c>
      <c r="I11" s="5">
        <f t="shared" si="1"/>
        <v>41995.8</v>
      </c>
      <c r="J11" s="7">
        <f t="shared" si="2"/>
        <v>41979</v>
      </c>
      <c r="K11" s="7">
        <f t="shared" si="3"/>
        <v>0</v>
      </c>
      <c r="L11" s="7">
        <f t="shared" si="4"/>
        <v>16.80000000000291</v>
      </c>
      <c r="M11" s="5" t="s">
        <v>41</v>
      </c>
    </row>
    <row r="12" spans="1:13" x14ac:dyDescent="0.25">
      <c r="A12" s="5">
        <v>5</v>
      </c>
      <c r="B12" s="6" t="s">
        <v>5</v>
      </c>
      <c r="C12" s="6" t="s">
        <v>1</v>
      </c>
      <c r="D12" s="27">
        <f>E12</f>
        <v>611</v>
      </c>
      <c r="E12" s="9">
        <v>611</v>
      </c>
      <c r="F12" s="27">
        <v>610.89599999999996</v>
      </c>
      <c r="G12" s="6">
        <v>370</v>
      </c>
      <c r="H12" s="5">
        <f t="shared" si="0"/>
        <v>226070</v>
      </c>
      <c r="I12" s="5">
        <f t="shared" si="1"/>
        <v>226070</v>
      </c>
      <c r="J12" s="7">
        <f t="shared" si="2"/>
        <v>226031.52</v>
      </c>
      <c r="K12" s="7">
        <f t="shared" si="3"/>
        <v>0</v>
      </c>
      <c r="L12" s="7">
        <f t="shared" si="4"/>
        <v>38.480000000010477</v>
      </c>
      <c r="M12" s="5" t="s">
        <v>41</v>
      </c>
    </row>
    <row r="13" spans="1:13" x14ac:dyDescent="0.25">
      <c r="A13" s="5">
        <v>6</v>
      </c>
      <c r="B13" s="6" t="s">
        <v>6</v>
      </c>
      <c r="C13" s="6" t="s">
        <v>7</v>
      </c>
      <c r="D13" s="27"/>
      <c r="E13" s="9"/>
      <c r="F13" s="27"/>
      <c r="G13" s="6"/>
      <c r="H13" s="5">
        <f t="shared" si="0"/>
        <v>0</v>
      </c>
      <c r="I13" s="5">
        <f t="shared" si="1"/>
        <v>0</v>
      </c>
      <c r="J13" s="7">
        <f t="shared" si="2"/>
        <v>0</v>
      </c>
      <c r="K13" s="7">
        <f t="shared" si="3"/>
        <v>0</v>
      </c>
      <c r="L13" s="7">
        <f t="shared" si="4"/>
        <v>0</v>
      </c>
      <c r="M13" s="5" t="s">
        <v>41</v>
      </c>
    </row>
    <row r="14" spans="1:13" x14ac:dyDescent="0.25">
      <c r="A14" s="5">
        <v>7</v>
      </c>
      <c r="B14" s="6" t="s">
        <v>8</v>
      </c>
      <c r="C14" s="6" t="s">
        <v>1</v>
      </c>
      <c r="D14" s="27">
        <f>H14/G14</f>
        <v>159.49600000000001</v>
      </c>
      <c r="E14" s="9">
        <v>159.49600000000001</v>
      </c>
      <c r="F14" s="27">
        <v>161.7516</v>
      </c>
      <c r="G14" s="6">
        <v>2500</v>
      </c>
      <c r="H14" s="5">
        <v>398740</v>
      </c>
      <c r="I14" s="5">
        <f t="shared" si="1"/>
        <v>398740</v>
      </c>
      <c r="J14" s="7">
        <f t="shared" si="2"/>
        <v>404379</v>
      </c>
      <c r="K14" s="7">
        <f t="shared" si="3"/>
        <v>0</v>
      </c>
      <c r="L14" s="7">
        <f t="shared" si="4"/>
        <v>-5639</v>
      </c>
      <c r="M14" s="5" t="s">
        <v>41</v>
      </c>
    </row>
    <row r="15" spans="1:13" x14ac:dyDescent="0.25">
      <c r="A15" s="5">
        <v>8</v>
      </c>
      <c r="B15" s="6" t="s">
        <v>9</v>
      </c>
      <c r="C15" s="6" t="str">
        <f>C14</f>
        <v>m3</v>
      </c>
      <c r="D15" s="27"/>
      <c r="E15" s="9"/>
      <c r="F15" s="27"/>
      <c r="G15" s="6"/>
      <c r="H15" s="5">
        <f t="shared" si="0"/>
        <v>0</v>
      </c>
      <c r="I15" s="5">
        <f t="shared" si="1"/>
        <v>0</v>
      </c>
      <c r="J15" s="7">
        <f t="shared" si="2"/>
        <v>0</v>
      </c>
      <c r="K15" s="7">
        <f t="shared" si="3"/>
        <v>0</v>
      </c>
      <c r="L15" s="7">
        <f t="shared" si="4"/>
        <v>0</v>
      </c>
      <c r="M15" s="5" t="s">
        <v>41</v>
      </c>
    </row>
    <row r="16" spans="1:13" ht="25.5" x14ac:dyDescent="0.25">
      <c r="A16" s="11">
        <v>9</v>
      </c>
      <c r="B16" s="12" t="s">
        <v>10</v>
      </c>
      <c r="C16" s="13" t="s">
        <v>1</v>
      </c>
      <c r="D16" s="29">
        <f>E16</f>
        <v>11.12</v>
      </c>
      <c r="E16" s="28">
        <v>11.12</v>
      </c>
      <c r="F16" s="29">
        <v>11.2</v>
      </c>
      <c r="G16" s="13">
        <v>6000</v>
      </c>
      <c r="H16" s="11">
        <f t="shared" si="0"/>
        <v>66720</v>
      </c>
      <c r="I16" s="11">
        <f t="shared" si="1"/>
        <v>66720</v>
      </c>
      <c r="J16" s="14">
        <f t="shared" si="2"/>
        <v>67200</v>
      </c>
      <c r="K16" s="14">
        <f t="shared" si="3"/>
        <v>0</v>
      </c>
      <c r="L16" s="14">
        <f t="shared" si="4"/>
        <v>-480</v>
      </c>
      <c r="M16" s="11" t="s">
        <v>41</v>
      </c>
    </row>
    <row r="17" spans="1:13" x14ac:dyDescent="0.25">
      <c r="A17" s="5">
        <v>10</v>
      </c>
      <c r="B17" s="6" t="s">
        <v>11</v>
      </c>
      <c r="C17" s="6" t="s">
        <v>1</v>
      </c>
      <c r="D17" s="27">
        <f>E17</f>
        <v>23.273</v>
      </c>
      <c r="E17" s="9">
        <v>23.273</v>
      </c>
      <c r="F17" s="27">
        <v>23.64</v>
      </c>
      <c r="G17" s="6">
        <v>2800</v>
      </c>
      <c r="H17" s="5">
        <f t="shared" si="0"/>
        <v>65164.4</v>
      </c>
      <c r="I17" s="5">
        <f t="shared" si="1"/>
        <v>65164.4</v>
      </c>
      <c r="J17" s="7">
        <f t="shared" si="2"/>
        <v>66192</v>
      </c>
      <c r="K17" s="7">
        <f t="shared" si="3"/>
        <v>0</v>
      </c>
      <c r="L17" s="7">
        <f t="shared" si="4"/>
        <v>-1027.5999999999985</v>
      </c>
      <c r="M17" s="5" t="s">
        <v>41</v>
      </c>
    </row>
    <row r="18" spans="1:13" x14ac:dyDescent="0.25">
      <c r="A18" s="5">
        <v>11</v>
      </c>
      <c r="B18" s="6" t="s">
        <v>12</v>
      </c>
      <c r="C18" s="6" t="s">
        <v>7</v>
      </c>
      <c r="D18" s="27">
        <f>E18</f>
        <v>96</v>
      </c>
      <c r="E18" s="9">
        <v>96</v>
      </c>
      <c r="F18" s="27">
        <f>E18</f>
        <v>96</v>
      </c>
      <c r="G18" s="6">
        <v>120</v>
      </c>
      <c r="H18" s="5">
        <f t="shared" si="0"/>
        <v>11520</v>
      </c>
      <c r="I18" s="5">
        <f t="shared" si="1"/>
        <v>11520</v>
      </c>
      <c r="J18" s="7">
        <f t="shared" si="2"/>
        <v>11520</v>
      </c>
      <c r="K18" s="7">
        <f t="shared" si="3"/>
        <v>0</v>
      </c>
      <c r="L18" s="7">
        <f t="shared" si="4"/>
        <v>0</v>
      </c>
      <c r="M18" s="5" t="s">
        <v>41</v>
      </c>
    </row>
    <row r="19" spans="1:13" x14ac:dyDescent="0.25">
      <c r="A19" s="5">
        <v>12</v>
      </c>
      <c r="B19" s="6" t="s">
        <v>13</v>
      </c>
      <c r="C19" s="6" t="s">
        <v>7</v>
      </c>
      <c r="D19" s="27"/>
      <c r="E19" s="9"/>
      <c r="F19" s="27"/>
      <c r="G19" s="6"/>
      <c r="H19" s="5">
        <f t="shared" si="0"/>
        <v>0</v>
      </c>
      <c r="I19" s="5">
        <f t="shared" si="1"/>
        <v>0</v>
      </c>
      <c r="J19" s="7">
        <f t="shared" si="2"/>
        <v>0</v>
      </c>
      <c r="K19" s="7">
        <f t="shared" si="3"/>
        <v>0</v>
      </c>
      <c r="L19" s="7">
        <f t="shared" si="4"/>
        <v>0</v>
      </c>
      <c r="M19" s="5" t="s">
        <v>41</v>
      </c>
    </row>
    <row r="20" spans="1:13" ht="15.75" thickBot="1" x14ac:dyDescent="0.3">
      <c r="A20" s="6">
        <v>13</v>
      </c>
      <c r="B20" s="6" t="s">
        <v>14</v>
      </c>
      <c r="C20" s="6" t="str">
        <f>C19</f>
        <v>m2</v>
      </c>
      <c r="D20" s="27"/>
      <c r="E20" s="10"/>
      <c r="F20" s="27"/>
      <c r="G20" s="6"/>
      <c r="H20" s="5">
        <f t="shared" si="0"/>
        <v>0</v>
      </c>
      <c r="I20" s="5">
        <f t="shared" si="1"/>
        <v>0</v>
      </c>
      <c r="J20" s="7">
        <f t="shared" si="2"/>
        <v>0</v>
      </c>
      <c r="K20" s="7">
        <f t="shared" si="3"/>
        <v>0</v>
      </c>
      <c r="L20" s="7">
        <f t="shared" si="4"/>
        <v>0</v>
      </c>
      <c r="M20" s="5" t="s">
        <v>41</v>
      </c>
    </row>
    <row r="21" spans="1:13" ht="20.25" thickTop="1" thickBot="1" x14ac:dyDescent="0.45">
      <c r="A21" s="20"/>
      <c r="B21" s="20"/>
      <c r="C21" s="20"/>
      <c r="D21" s="20"/>
      <c r="E21" s="20"/>
      <c r="F21" s="20"/>
      <c r="G21" s="20"/>
      <c r="H21" s="20">
        <f>SUM(H9:H20)</f>
        <v>864428.20000000007</v>
      </c>
      <c r="I21" s="26">
        <f>SUM(I9:I20)</f>
        <v>850712.6</v>
      </c>
      <c r="J21" s="20">
        <f>SUM(J9:J20)</f>
        <v>857803.91999999993</v>
      </c>
      <c r="K21" s="20">
        <f>SUM(K9:K20)</f>
        <v>13715.599999999999</v>
      </c>
      <c r="L21" s="20"/>
      <c r="M21" s="20"/>
    </row>
    <row r="22" spans="1:13" ht="15.75" thickTop="1" x14ac:dyDescent="0.25"/>
    <row r="41" spans="1:13" ht="15.75" x14ac:dyDescent="0.3">
      <c r="A41" s="24" t="s">
        <v>30</v>
      </c>
      <c r="B41" s="24"/>
      <c r="C41" s="24"/>
      <c r="D41" s="24"/>
      <c r="E41" s="24"/>
      <c r="F41" s="24" t="s">
        <v>31</v>
      </c>
      <c r="G41" s="24"/>
      <c r="H41" s="24"/>
      <c r="I41" s="24"/>
      <c r="J41" s="24"/>
      <c r="K41" s="24"/>
      <c r="L41" s="24"/>
      <c r="M41" s="25" t="s">
        <v>33</v>
      </c>
    </row>
    <row r="42" spans="1:13" ht="15.75" x14ac:dyDescent="0.3">
      <c r="A42" s="24" t="s">
        <v>34</v>
      </c>
      <c r="B42" s="24"/>
      <c r="C42" s="24"/>
      <c r="D42" s="24"/>
      <c r="E42" s="24"/>
      <c r="F42" s="24" t="s">
        <v>32</v>
      </c>
      <c r="G42" s="24"/>
      <c r="H42" s="24"/>
      <c r="I42" s="24"/>
      <c r="J42" s="24"/>
      <c r="K42" s="24"/>
      <c r="L42" s="24"/>
      <c r="M42" s="25" t="s">
        <v>34</v>
      </c>
    </row>
    <row r="43" spans="1:13" ht="15.75" x14ac:dyDescent="0.3">
      <c r="A43" s="24" t="s">
        <v>37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5" t="s">
        <v>35</v>
      </c>
    </row>
  </sheetData>
  <mergeCells count="2">
    <mergeCell ref="A1:M2"/>
    <mergeCell ref="K7:L7"/>
  </mergeCells>
  <printOptions horizontalCentered="1"/>
  <pageMargins left="0" right="0" top="0.5" bottom="0.5" header="0.3" footer="0.3"/>
  <pageSetup paperSize="9" scale="7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"/>
  <sheetViews>
    <sheetView topLeftCell="A4" workbookViewId="0">
      <selection activeCell="E26" sqref="E26"/>
    </sheetView>
  </sheetViews>
  <sheetFormatPr defaultRowHeight="15" x14ac:dyDescent="0.25"/>
  <cols>
    <col min="1" max="1" width="5.42578125" customWidth="1"/>
    <col min="2" max="2" width="49.28515625" customWidth="1"/>
    <col min="3" max="3" width="7.42578125" customWidth="1"/>
    <col min="4" max="12" width="13.28515625" customWidth="1"/>
  </cols>
  <sheetData>
    <row r="1" spans="1:14" ht="15.75" thickTop="1" x14ac:dyDescent="0.25">
      <c r="A1" s="40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4" ht="15.75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4" ht="15.75" thickTop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s="23" t="s">
        <v>28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4" x14ac:dyDescent="0.25">
      <c r="A5" s="23" t="s">
        <v>40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4" ht="15.75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4" ht="33" thickTop="1" thickBot="1" x14ac:dyDescent="0.3">
      <c r="A7" s="18"/>
      <c r="B7" s="18" t="s">
        <v>15</v>
      </c>
      <c r="C7" s="18"/>
      <c r="D7" s="18" t="s">
        <v>18</v>
      </c>
      <c r="E7" s="18" t="s">
        <v>16</v>
      </c>
      <c r="F7" s="18" t="s">
        <v>17</v>
      </c>
      <c r="G7" s="18"/>
      <c r="H7" s="18" t="s">
        <v>19</v>
      </c>
      <c r="I7" s="18" t="s">
        <v>20</v>
      </c>
      <c r="J7" s="18" t="s">
        <v>21</v>
      </c>
      <c r="K7" s="42" t="s">
        <v>22</v>
      </c>
      <c r="L7" s="42"/>
      <c r="M7" s="18" t="s">
        <v>25</v>
      </c>
    </row>
    <row r="8" spans="1:14" ht="33" thickTop="1" thickBo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9" t="s">
        <v>23</v>
      </c>
      <c r="L8" s="19" t="s">
        <v>24</v>
      </c>
      <c r="M8" s="18"/>
    </row>
    <row r="9" spans="1:14" ht="15.75" thickTop="1" x14ac:dyDescent="0.25">
      <c r="A9" s="5">
        <v>2</v>
      </c>
      <c r="B9" s="6" t="s">
        <v>2</v>
      </c>
      <c r="C9" s="6" t="s">
        <v>1</v>
      </c>
      <c r="D9" s="27">
        <f>D10</f>
        <v>1808.8</v>
      </c>
      <c r="E9" s="27">
        <v>1808.8</v>
      </c>
      <c r="F9" s="9">
        <f>E9</f>
        <v>1808.8</v>
      </c>
      <c r="G9" s="6">
        <v>85</v>
      </c>
      <c r="H9" s="5">
        <f t="shared" ref="H9:H21" si="0">D9*G9</f>
        <v>153748</v>
      </c>
      <c r="I9" s="5">
        <f t="shared" ref="I9:I21" si="1">G9*E9</f>
        <v>153748</v>
      </c>
      <c r="J9" s="7">
        <f>F9*G9</f>
        <v>153748</v>
      </c>
      <c r="K9" s="7">
        <f>H9-I9</f>
        <v>0</v>
      </c>
      <c r="L9" s="7">
        <f>H9-J9</f>
        <v>0</v>
      </c>
      <c r="M9" s="5" t="s">
        <v>41</v>
      </c>
    </row>
    <row r="10" spans="1:14" x14ac:dyDescent="0.25">
      <c r="A10" s="5">
        <v>3</v>
      </c>
      <c r="B10" s="6" t="s">
        <v>42</v>
      </c>
      <c r="C10" s="6" t="s">
        <v>1</v>
      </c>
      <c r="D10" s="27">
        <v>1808.8</v>
      </c>
      <c r="E10" s="27">
        <f>E9</f>
        <v>1808.8</v>
      </c>
      <c r="F10" s="9">
        <f>E10</f>
        <v>1808.8</v>
      </c>
      <c r="G10" s="6">
        <v>60</v>
      </c>
      <c r="H10" s="5">
        <f t="shared" si="0"/>
        <v>108528</v>
      </c>
      <c r="I10" s="5">
        <f t="shared" si="1"/>
        <v>108528</v>
      </c>
      <c r="J10" s="7">
        <f t="shared" ref="J10:J21" si="2">F10*G10</f>
        <v>108528</v>
      </c>
      <c r="K10" s="7">
        <f t="shared" ref="K10:K21" si="3">H10-I10</f>
        <v>0</v>
      </c>
      <c r="L10" s="7">
        <f t="shared" ref="L10:L21" si="4">H10-J10</f>
        <v>0</v>
      </c>
      <c r="M10" s="5" t="s">
        <v>41</v>
      </c>
      <c r="N10" t="s">
        <v>43</v>
      </c>
    </row>
    <row r="11" spans="1:14" x14ac:dyDescent="0.25">
      <c r="A11" s="5">
        <v>4</v>
      </c>
      <c r="B11" s="6" t="s">
        <v>4</v>
      </c>
      <c r="C11" s="6" t="s">
        <v>1</v>
      </c>
      <c r="D11" s="27">
        <v>25.29</v>
      </c>
      <c r="E11" s="27">
        <v>25.29</v>
      </c>
      <c r="F11" s="9">
        <v>25.3</v>
      </c>
      <c r="G11" s="6">
        <v>2100</v>
      </c>
      <c r="H11" s="5">
        <f t="shared" si="0"/>
        <v>53109</v>
      </c>
      <c r="I11" s="5">
        <f t="shared" si="1"/>
        <v>53109</v>
      </c>
      <c r="J11" s="7">
        <f t="shared" si="2"/>
        <v>53130</v>
      </c>
      <c r="K11" s="7">
        <f t="shared" si="3"/>
        <v>0</v>
      </c>
      <c r="L11" s="7">
        <f t="shared" si="4"/>
        <v>-21</v>
      </c>
      <c r="M11" s="5" t="s">
        <v>41</v>
      </c>
    </row>
    <row r="12" spans="1:14" x14ac:dyDescent="0.25">
      <c r="A12" s="5">
        <v>5</v>
      </c>
      <c r="B12" s="6" t="s">
        <v>5</v>
      </c>
      <c r="C12" s="6" t="s">
        <v>1</v>
      </c>
      <c r="D12" s="27">
        <v>356.59</v>
      </c>
      <c r="E12" s="9">
        <v>356.59</v>
      </c>
      <c r="F12" s="9">
        <v>355.39</v>
      </c>
      <c r="G12" s="6">
        <v>400</v>
      </c>
      <c r="H12" s="5">
        <f t="shared" si="0"/>
        <v>142636</v>
      </c>
      <c r="I12" s="5">
        <f t="shared" si="1"/>
        <v>142636</v>
      </c>
      <c r="J12" s="7">
        <f t="shared" si="2"/>
        <v>142156</v>
      </c>
      <c r="K12" s="7">
        <f t="shared" si="3"/>
        <v>0</v>
      </c>
      <c r="L12" s="7">
        <f t="shared" si="4"/>
        <v>480</v>
      </c>
      <c r="M12" s="5" t="s">
        <v>41</v>
      </c>
    </row>
    <row r="13" spans="1:14" x14ac:dyDescent="0.25">
      <c r="A13" s="5">
        <v>6</v>
      </c>
      <c r="B13" s="6" t="s">
        <v>6</v>
      </c>
      <c r="C13" s="6" t="s">
        <v>7</v>
      </c>
      <c r="D13" s="27">
        <v>30.24</v>
      </c>
      <c r="E13" s="9"/>
      <c r="F13" s="9">
        <v>30.24</v>
      </c>
      <c r="G13" s="6">
        <v>40</v>
      </c>
      <c r="H13" s="5">
        <f t="shared" si="0"/>
        <v>1209.5999999999999</v>
      </c>
      <c r="I13" s="5">
        <f t="shared" si="1"/>
        <v>0</v>
      </c>
      <c r="J13" s="7">
        <f t="shared" si="2"/>
        <v>1209.5999999999999</v>
      </c>
      <c r="K13" s="7">
        <f t="shared" si="3"/>
        <v>1209.5999999999999</v>
      </c>
      <c r="L13" s="7">
        <f t="shared" si="4"/>
        <v>0</v>
      </c>
      <c r="M13" s="5" t="s">
        <v>41</v>
      </c>
    </row>
    <row r="14" spans="1:14" x14ac:dyDescent="0.25">
      <c r="A14" s="5">
        <v>7</v>
      </c>
      <c r="B14" s="6" t="s">
        <v>8</v>
      </c>
      <c r="C14" s="6" t="s">
        <v>1</v>
      </c>
      <c r="D14" s="27">
        <v>80.400000000000006</v>
      </c>
      <c r="E14" s="9">
        <v>80.396599999999992</v>
      </c>
      <c r="F14" s="9">
        <f>E14</f>
        <v>80.396599999999992</v>
      </c>
      <c r="G14" s="6">
        <v>2600</v>
      </c>
      <c r="H14" s="5">
        <f t="shared" si="0"/>
        <v>209040.00000000003</v>
      </c>
      <c r="I14" s="5">
        <f t="shared" si="1"/>
        <v>209031.15999999997</v>
      </c>
      <c r="J14" s="7">
        <f t="shared" si="2"/>
        <v>209031.15999999997</v>
      </c>
      <c r="K14" s="7">
        <f t="shared" si="3"/>
        <v>8.8400000000547152</v>
      </c>
      <c r="L14" s="7">
        <f t="shared" si="4"/>
        <v>8.8400000000547152</v>
      </c>
      <c r="M14" s="5" t="s">
        <v>41</v>
      </c>
    </row>
    <row r="15" spans="1:14" x14ac:dyDescent="0.25">
      <c r="A15" s="5">
        <v>8</v>
      </c>
      <c r="B15" s="6" t="s">
        <v>9</v>
      </c>
      <c r="C15" s="6" t="str">
        <f>C14</f>
        <v>m3</v>
      </c>
      <c r="D15" s="27">
        <v>6.05</v>
      </c>
      <c r="E15" s="9"/>
      <c r="F15" s="9">
        <f>D15</f>
        <v>6.05</v>
      </c>
      <c r="G15" s="6">
        <v>260</v>
      </c>
      <c r="H15" s="5">
        <f t="shared" si="0"/>
        <v>1573</v>
      </c>
      <c r="I15" s="5">
        <f t="shared" si="1"/>
        <v>0</v>
      </c>
      <c r="J15" s="7">
        <f t="shared" si="2"/>
        <v>1573</v>
      </c>
      <c r="K15" s="7">
        <f t="shared" si="3"/>
        <v>1573</v>
      </c>
      <c r="L15" s="7">
        <f t="shared" si="4"/>
        <v>0</v>
      </c>
      <c r="M15" s="5" t="s">
        <v>41</v>
      </c>
    </row>
    <row r="16" spans="1:14" s="1" customFormat="1" ht="25.5" x14ac:dyDescent="0.25">
      <c r="A16" s="11">
        <v>9</v>
      </c>
      <c r="B16" s="12" t="s">
        <v>10</v>
      </c>
      <c r="C16" s="13" t="s">
        <v>1</v>
      </c>
      <c r="D16" s="29">
        <v>8.1999999999999993</v>
      </c>
      <c r="E16" s="28">
        <v>8.1999998999999999</v>
      </c>
      <c r="F16" s="28">
        <f>E16</f>
        <v>8.1999998999999999</v>
      </c>
      <c r="G16" s="13">
        <v>7000</v>
      </c>
      <c r="H16" s="11">
        <f t="shared" si="0"/>
        <v>57399.999999999993</v>
      </c>
      <c r="I16" s="11">
        <f t="shared" si="1"/>
        <v>57399.999299999996</v>
      </c>
      <c r="J16" s="14">
        <f t="shared" si="2"/>
        <v>57399.999299999996</v>
      </c>
      <c r="K16" s="14">
        <f t="shared" si="3"/>
        <v>6.9999999686842784E-4</v>
      </c>
      <c r="L16" s="14">
        <f t="shared" si="4"/>
        <v>6.9999999686842784E-4</v>
      </c>
      <c r="M16" s="11" t="s">
        <v>41</v>
      </c>
    </row>
    <row r="17" spans="1:13" x14ac:dyDescent="0.25">
      <c r="A17" s="5">
        <v>10</v>
      </c>
      <c r="B17" s="6" t="s">
        <v>11</v>
      </c>
      <c r="C17" s="6" t="s">
        <v>1</v>
      </c>
      <c r="D17" s="27">
        <v>0.59</v>
      </c>
      <c r="E17" s="9">
        <v>0.57979000000000003</v>
      </c>
      <c r="F17" s="9">
        <v>0.58799999999999997</v>
      </c>
      <c r="G17" s="6">
        <v>3100</v>
      </c>
      <c r="H17" s="5">
        <f t="shared" si="0"/>
        <v>1829</v>
      </c>
      <c r="I17" s="5">
        <f t="shared" si="1"/>
        <v>1797.3490000000002</v>
      </c>
      <c r="J17" s="7">
        <f t="shared" si="2"/>
        <v>1822.8</v>
      </c>
      <c r="K17" s="7">
        <f t="shared" si="3"/>
        <v>31.65099999999984</v>
      </c>
      <c r="L17" s="7">
        <f t="shared" si="4"/>
        <v>6.2000000000000455</v>
      </c>
      <c r="M17" s="5" t="s">
        <v>41</v>
      </c>
    </row>
    <row r="18" spans="1:13" x14ac:dyDescent="0.25">
      <c r="A18" s="5">
        <v>11</v>
      </c>
      <c r="B18" s="6" t="s">
        <v>12</v>
      </c>
      <c r="C18" s="6" t="s">
        <v>7</v>
      </c>
      <c r="D18" s="27"/>
      <c r="E18" s="9"/>
      <c r="F18" s="9"/>
      <c r="G18" s="6">
        <v>160</v>
      </c>
      <c r="H18" s="5">
        <f t="shared" si="0"/>
        <v>0</v>
      </c>
      <c r="I18" s="5">
        <f t="shared" si="1"/>
        <v>0</v>
      </c>
      <c r="J18" s="7">
        <f t="shared" si="2"/>
        <v>0</v>
      </c>
      <c r="K18" s="7">
        <f t="shared" si="3"/>
        <v>0</v>
      </c>
      <c r="L18" s="7">
        <f t="shared" si="4"/>
        <v>0</v>
      </c>
      <c r="M18" s="5" t="s">
        <v>41</v>
      </c>
    </row>
    <row r="19" spans="1:13" x14ac:dyDescent="0.25">
      <c r="A19" s="5"/>
      <c r="B19" s="6" t="s">
        <v>26</v>
      </c>
      <c r="C19" s="6" t="str">
        <f>C18</f>
        <v>m2</v>
      </c>
      <c r="D19" s="27"/>
      <c r="E19" s="9"/>
      <c r="F19" s="9"/>
      <c r="G19" s="6">
        <v>300</v>
      </c>
      <c r="H19" s="5">
        <f t="shared" si="0"/>
        <v>0</v>
      </c>
      <c r="I19" s="5">
        <f t="shared" si="1"/>
        <v>0</v>
      </c>
      <c r="J19" s="7">
        <f t="shared" si="2"/>
        <v>0</v>
      </c>
      <c r="K19" s="7">
        <f t="shared" si="3"/>
        <v>0</v>
      </c>
      <c r="L19" s="7">
        <f t="shared" si="4"/>
        <v>0</v>
      </c>
      <c r="M19" s="5" t="s">
        <v>41</v>
      </c>
    </row>
    <row r="20" spans="1:13" x14ac:dyDescent="0.25">
      <c r="A20" s="5">
        <v>12</v>
      </c>
      <c r="B20" s="6" t="s">
        <v>13</v>
      </c>
      <c r="C20" s="6" t="s">
        <v>7</v>
      </c>
      <c r="D20" s="27">
        <v>0.77</v>
      </c>
      <c r="E20" s="9">
        <v>0.7671</v>
      </c>
      <c r="F20" s="9">
        <v>0.76800000000000002</v>
      </c>
      <c r="G20" s="6">
        <v>13000</v>
      </c>
      <c r="H20" s="5">
        <f t="shared" si="0"/>
        <v>10010</v>
      </c>
      <c r="I20" s="5">
        <f t="shared" si="1"/>
        <v>9972.2999999999993</v>
      </c>
      <c r="J20" s="7">
        <f t="shared" si="2"/>
        <v>9984</v>
      </c>
      <c r="K20" s="7">
        <f t="shared" si="3"/>
        <v>37.700000000000728</v>
      </c>
      <c r="L20" s="7">
        <f t="shared" si="4"/>
        <v>26</v>
      </c>
      <c r="M20" s="5" t="s">
        <v>41</v>
      </c>
    </row>
    <row r="21" spans="1:13" ht="15.75" thickBot="1" x14ac:dyDescent="0.3">
      <c r="A21" s="6">
        <v>13</v>
      </c>
      <c r="B21" s="6" t="s">
        <v>14</v>
      </c>
      <c r="C21" s="6" t="str">
        <f>C20</f>
        <v>m2</v>
      </c>
      <c r="D21" s="27"/>
      <c r="E21" s="10"/>
      <c r="F21" s="27"/>
      <c r="G21" s="6">
        <v>185</v>
      </c>
      <c r="H21" s="5">
        <f t="shared" si="0"/>
        <v>0</v>
      </c>
      <c r="I21" s="5">
        <f t="shared" si="1"/>
        <v>0</v>
      </c>
      <c r="J21" s="7">
        <f t="shared" si="2"/>
        <v>0</v>
      </c>
      <c r="K21" s="7">
        <f t="shared" si="3"/>
        <v>0</v>
      </c>
      <c r="L21" s="7">
        <f t="shared" si="4"/>
        <v>0</v>
      </c>
      <c r="M21" s="5" t="s">
        <v>41</v>
      </c>
    </row>
    <row r="22" spans="1:13" ht="20.25" thickTop="1" thickBot="1" x14ac:dyDescent="0.45">
      <c r="A22" s="20"/>
      <c r="B22" s="20"/>
      <c r="C22" s="20"/>
      <c r="D22" s="20"/>
      <c r="E22" s="20"/>
      <c r="F22" s="20"/>
      <c r="G22" s="20"/>
      <c r="H22" s="20">
        <f>SUM(H9:H21)</f>
        <v>739082.6</v>
      </c>
      <c r="I22" s="26">
        <f>SUM(I9:I21)</f>
        <v>736221.80830000003</v>
      </c>
      <c r="J22" s="20">
        <f>SUM(J9:J21)</f>
        <v>738582.55930000008</v>
      </c>
      <c r="K22" s="20">
        <f>SUM(K9:K21)</f>
        <v>2860.7917000000521</v>
      </c>
      <c r="L22" s="20"/>
      <c r="M22" s="20"/>
    </row>
    <row r="23" spans="1:13" ht="15.75" thickTop="1" x14ac:dyDescent="0.25"/>
  </sheetData>
  <mergeCells count="2">
    <mergeCell ref="A1:M2"/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0"/>
  <sheetViews>
    <sheetView view="pageBreakPreview" zoomScale="60" zoomScaleNormal="100" workbookViewId="0">
      <selection activeCell="A38" sqref="A38:XFD40"/>
    </sheetView>
  </sheetViews>
  <sheetFormatPr defaultRowHeight="15" x14ac:dyDescent="0.25"/>
  <cols>
    <col min="1" max="1" width="5.42578125" customWidth="1"/>
    <col min="2" max="2" width="49.28515625" customWidth="1"/>
    <col min="3" max="3" width="7.42578125" customWidth="1"/>
    <col min="4" max="12" width="13.28515625" customWidth="1"/>
  </cols>
  <sheetData>
    <row r="1" spans="1:13" ht="15.75" thickTop="1" x14ac:dyDescent="0.25">
      <c r="A1" s="40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.75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.75" thickTop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23" t="s">
        <v>28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3" t="s">
        <v>38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.75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33" thickTop="1" thickBot="1" x14ac:dyDescent="0.3">
      <c r="A7" s="18"/>
      <c r="B7" s="18" t="s">
        <v>15</v>
      </c>
      <c r="C7" s="18"/>
      <c r="D7" s="18" t="s">
        <v>18</v>
      </c>
      <c r="E7" s="18" t="s">
        <v>16</v>
      </c>
      <c r="F7" s="18" t="s">
        <v>17</v>
      </c>
      <c r="G7" s="18"/>
      <c r="H7" s="18" t="s">
        <v>19</v>
      </c>
      <c r="I7" s="18" t="s">
        <v>20</v>
      </c>
      <c r="J7" s="18" t="s">
        <v>21</v>
      </c>
      <c r="K7" s="42" t="s">
        <v>22</v>
      </c>
      <c r="L7" s="42"/>
      <c r="M7" s="18" t="s">
        <v>25</v>
      </c>
    </row>
    <row r="8" spans="1:13" ht="33" thickTop="1" thickBo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9" t="s">
        <v>23</v>
      </c>
      <c r="L8" s="19" t="s">
        <v>24</v>
      </c>
      <c r="M8" s="18"/>
    </row>
    <row r="9" spans="1:13" ht="15.75" thickTop="1" x14ac:dyDescent="0.25">
      <c r="A9" s="5">
        <v>1</v>
      </c>
      <c r="B9" s="6" t="s">
        <v>0</v>
      </c>
      <c r="C9" s="6" t="s">
        <v>1</v>
      </c>
      <c r="D9" s="7"/>
      <c r="E9" s="7"/>
      <c r="F9" s="7"/>
      <c r="G9" s="5">
        <v>60</v>
      </c>
      <c r="H9" s="7"/>
      <c r="I9" s="7"/>
      <c r="J9" s="7"/>
      <c r="K9" s="7"/>
      <c r="L9" s="7"/>
      <c r="M9" s="7"/>
    </row>
    <row r="10" spans="1:13" x14ac:dyDescent="0.25">
      <c r="A10" s="5">
        <v>2</v>
      </c>
      <c r="B10" s="6" t="s">
        <v>2</v>
      </c>
      <c r="C10" s="6" t="s">
        <v>1</v>
      </c>
      <c r="D10" s="7"/>
      <c r="E10" s="7"/>
      <c r="F10" s="7"/>
      <c r="G10" s="6">
        <v>85</v>
      </c>
      <c r="H10" s="5">
        <f t="shared" ref="H10:H22" si="0">D10*G10</f>
        <v>0</v>
      </c>
      <c r="I10" s="5">
        <f t="shared" ref="I10:I22" si="1">G10*E10</f>
        <v>0</v>
      </c>
      <c r="J10" s="7">
        <f>G10*F10</f>
        <v>0</v>
      </c>
      <c r="K10" s="7">
        <f>H10-I10</f>
        <v>0</v>
      </c>
      <c r="L10" s="7">
        <f>H10-J10</f>
        <v>0</v>
      </c>
      <c r="M10" s="5" t="s">
        <v>39</v>
      </c>
    </row>
    <row r="11" spans="1:13" x14ac:dyDescent="0.25">
      <c r="A11" s="5">
        <v>3</v>
      </c>
      <c r="B11" s="6" t="s">
        <v>3</v>
      </c>
      <c r="C11" s="6" t="s">
        <v>1</v>
      </c>
      <c r="D11" s="7"/>
      <c r="E11" s="7"/>
      <c r="F11" s="7"/>
      <c r="G11" s="6">
        <v>60</v>
      </c>
      <c r="H11" s="5">
        <f t="shared" si="0"/>
        <v>0</v>
      </c>
      <c r="I11" s="5">
        <f t="shared" si="1"/>
        <v>0</v>
      </c>
      <c r="J11" s="7">
        <f t="shared" ref="J11:J22" si="2">G11*F11</f>
        <v>0</v>
      </c>
      <c r="K11" s="7">
        <f t="shared" ref="K11:K22" si="3">H11-I11</f>
        <v>0</v>
      </c>
      <c r="L11" s="7">
        <f t="shared" ref="L11:L22" si="4">H11-J11</f>
        <v>0</v>
      </c>
      <c r="M11" s="5" t="s">
        <v>39</v>
      </c>
    </row>
    <row r="12" spans="1:13" x14ac:dyDescent="0.25">
      <c r="A12" s="5">
        <v>4</v>
      </c>
      <c r="B12" s="6" t="s">
        <v>4</v>
      </c>
      <c r="C12" s="6" t="s">
        <v>1</v>
      </c>
      <c r="D12" s="7"/>
      <c r="E12" s="7"/>
      <c r="F12" s="7"/>
      <c r="G12" s="6">
        <v>2100</v>
      </c>
      <c r="H12" s="5">
        <f t="shared" si="0"/>
        <v>0</v>
      </c>
      <c r="I12" s="5">
        <f t="shared" si="1"/>
        <v>0</v>
      </c>
      <c r="J12" s="7">
        <f t="shared" si="2"/>
        <v>0</v>
      </c>
      <c r="K12" s="7">
        <f t="shared" si="3"/>
        <v>0</v>
      </c>
      <c r="L12" s="7">
        <f t="shared" si="4"/>
        <v>0</v>
      </c>
      <c r="M12" s="5" t="s">
        <v>39</v>
      </c>
    </row>
    <row r="13" spans="1:13" x14ac:dyDescent="0.25">
      <c r="A13" s="5">
        <v>5</v>
      </c>
      <c r="B13" s="6" t="s">
        <v>5</v>
      </c>
      <c r="C13" s="6" t="s">
        <v>1</v>
      </c>
      <c r="D13" s="7">
        <v>455.95</v>
      </c>
      <c r="E13" s="9">
        <f>D13</f>
        <v>455.95</v>
      </c>
      <c r="F13" s="7">
        <v>456</v>
      </c>
      <c r="G13" s="6">
        <v>400</v>
      </c>
      <c r="H13" s="5">
        <f t="shared" si="0"/>
        <v>182380</v>
      </c>
      <c r="I13" s="5">
        <f t="shared" si="1"/>
        <v>182380</v>
      </c>
      <c r="J13" s="7">
        <f t="shared" si="2"/>
        <v>182400</v>
      </c>
      <c r="K13" s="7">
        <f t="shared" si="3"/>
        <v>0</v>
      </c>
      <c r="L13" s="7">
        <f t="shared" si="4"/>
        <v>-20</v>
      </c>
      <c r="M13" s="5" t="s">
        <v>39</v>
      </c>
    </row>
    <row r="14" spans="1:13" x14ac:dyDescent="0.25">
      <c r="A14" s="5">
        <v>6</v>
      </c>
      <c r="B14" s="6" t="s">
        <v>6</v>
      </c>
      <c r="C14" s="6" t="s">
        <v>7</v>
      </c>
      <c r="D14" s="7">
        <v>35.28</v>
      </c>
      <c r="E14" s="9"/>
      <c r="F14" s="7">
        <v>35.28</v>
      </c>
      <c r="G14" s="6">
        <v>40</v>
      </c>
      <c r="H14" s="5">
        <f t="shared" ref="H14" si="5">D14*G14</f>
        <v>1411.2</v>
      </c>
      <c r="I14" s="5">
        <f t="shared" ref="I14" si="6">G14*E14</f>
        <v>0</v>
      </c>
      <c r="J14" s="7">
        <f t="shared" si="2"/>
        <v>1411.2</v>
      </c>
      <c r="K14" s="7">
        <f t="shared" si="3"/>
        <v>1411.2</v>
      </c>
      <c r="L14" s="7">
        <f t="shared" si="4"/>
        <v>0</v>
      </c>
      <c r="M14" s="5" t="s">
        <v>39</v>
      </c>
    </row>
    <row r="15" spans="1:13" x14ac:dyDescent="0.25">
      <c r="A15" s="5">
        <v>7</v>
      </c>
      <c r="B15" s="6" t="s">
        <v>8</v>
      </c>
      <c r="C15" s="6" t="s">
        <v>1</v>
      </c>
      <c r="D15" s="7">
        <v>41.44</v>
      </c>
      <c r="E15" s="10">
        <v>41.441000000000003</v>
      </c>
      <c r="F15" s="7">
        <v>41.46</v>
      </c>
      <c r="G15" s="6">
        <v>2600</v>
      </c>
      <c r="H15" s="5">
        <f t="shared" si="0"/>
        <v>107744</v>
      </c>
      <c r="I15" s="5">
        <f t="shared" si="1"/>
        <v>107746.6</v>
      </c>
      <c r="J15" s="7">
        <f t="shared" si="2"/>
        <v>107796</v>
      </c>
      <c r="K15" s="7">
        <f t="shared" si="3"/>
        <v>-2.6000000000058208</v>
      </c>
      <c r="L15" s="7">
        <f t="shared" si="4"/>
        <v>-52</v>
      </c>
      <c r="M15" s="5" t="s">
        <v>39</v>
      </c>
    </row>
    <row r="16" spans="1:13" x14ac:dyDescent="0.25">
      <c r="A16" s="5">
        <v>8</v>
      </c>
      <c r="B16" s="6" t="s">
        <v>9</v>
      </c>
      <c r="C16" s="6" t="str">
        <f>C15</f>
        <v>m3</v>
      </c>
      <c r="D16" s="7">
        <v>7.06</v>
      </c>
      <c r="E16" s="10"/>
      <c r="F16" s="7">
        <v>7.056</v>
      </c>
      <c r="G16" s="6">
        <v>260</v>
      </c>
      <c r="H16" s="5">
        <f t="shared" si="0"/>
        <v>1835.6</v>
      </c>
      <c r="I16" s="5">
        <f t="shared" si="1"/>
        <v>0</v>
      </c>
      <c r="J16" s="7">
        <f t="shared" si="2"/>
        <v>1834.56</v>
      </c>
      <c r="K16" s="7">
        <f t="shared" si="3"/>
        <v>1835.6</v>
      </c>
      <c r="L16" s="7">
        <f t="shared" si="4"/>
        <v>1.0399999999999636</v>
      </c>
      <c r="M16" s="5" t="s">
        <v>39</v>
      </c>
    </row>
    <row r="17" spans="1:13" s="1" customFormat="1" ht="25.5" x14ac:dyDescent="0.2">
      <c r="A17" s="11">
        <v>9</v>
      </c>
      <c r="B17" s="12" t="s">
        <v>10</v>
      </c>
      <c r="C17" s="13" t="s">
        <v>1</v>
      </c>
      <c r="D17" s="14">
        <v>5.2</v>
      </c>
      <c r="E17" s="15">
        <v>5.1989999999999998</v>
      </c>
      <c r="F17" s="14">
        <v>5.2</v>
      </c>
      <c r="G17" s="13">
        <v>7000</v>
      </c>
      <c r="H17" s="11">
        <f t="shared" si="0"/>
        <v>36400</v>
      </c>
      <c r="I17" s="11">
        <f t="shared" si="1"/>
        <v>36393</v>
      </c>
      <c r="J17" s="7">
        <f t="shared" si="2"/>
        <v>36400</v>
      </c>
      <c r="K17" s="14">
        <f t="shared" si="3"/>
        <v>7</v>
      </c>
      <c r="L17" s="14">
        <f t="shared" si="4"/>
        <v>0</v>
      </c>
      <c r="M17" s="11" t="s">
        <v>39</v>
      </c>
    </row>
    <row r="18" spans="1:13" x14ac:dyDescent="0.25">
      <c r="A18" s="5">
        <v>10</v>
      </c>
      <c r="B18" s="6" t="s">
        <v>11</v>
      </c>
      <c r="C18" s="6" t="s">
        <v>1</v>
      </c>
      <c r="D18" s="7"/>
      <c r="E18" s="10"/>
      <c r="F18" s="7"/>
      <c r="G18" s="6">
        <v>3100</v>
      </c>
      <c r="H18" s="5">
        <f t="shared" si="0"/>
        <v>0</v>
      </c>
      <c r="I18" s="5">
        <f t="shared" si="1"/>
        <v>0</v>
      </c>
      <c r="J18" s="7">
        <f t="shared" si="2"/>
        <v>0</v>
      </c>
      <c r="K18" s="7">
        <f t="shared" si="3"/>
        <v>0</v>
      </c>
      <c r="L18" s="7">
        <f t="shared" si="4"/>
        <v>0</v>
      </c>
      <c r="M18" s="5" t="s">
        <v>39</v>
      </c>
    </row>
    <row r="19" spans="1:13" x14ac:dyDescent="0.25">
      <c r="A19" s="5">
        <v>11</v>
      </c>
      <c r="B19" s="6" t="s">
        <v>12</v>
      </c>
      <c r="C19" s="6" t="s">
        <v>7</v>
      </c>
      <c r="D19" s="7"/>
      <c r="E19" s="17"/>
      <c r="F19" s="7"/>
      <c r="G19" s="6">
        <v>160</v>
      </c>
      <c r="H19" s="5">
        <f t="shared" si="0"/>
        <v>0</v>
      </c>
      <c r="I19" s="5">
        <f t="shared" si="1"/>
        <v>0</v>
      </c>
      <c r="J19" s="7">
        <f t="shared" si="2"/>
        <v>0</v>
      </c>
      <c r="K19" s="7">
        <f t="shared" si="3"/>
        <v>0</v>
      </c>
      <c r="L19" s="7">
        <f t="shared" si="4"/>
        <v>0</v>
      </c>
      <c r="M19" s="5" t="s">
        <v>39</v>
      </c>
    </row>
    <row r="20" spans="1:13" x14ac:dyDescent="0.25">
      <c r="A20" s="5"/>
      <c r="B20" s="6" t="s">
        <v>26</v>
      </c>
      <c r="C20" s="6" t="str">
        <f>C19</f>
        <v>m2</v>
      </c>
      <c r="D20" s="7"/>
      <c r="E20" s="17"/>
      <c r="F20" s="7"/>
      <c r="G20" s="6">
        <v>300</v>
      </c>
      <c r="H20" s="5">
        <f t="shared" si="0"/>
        <v>0</v>
      </c>
      <c r="I20" s="5">
        <f t="shared" si="1"/>
        <v>0</v>
      </c>
      <c r="J20" s="7">
        <f t="shared" si="2"/>
        <v>0</v>
      </c>
      <c r="K20" s="7">
        <f t="shared" si="3"/>
        <v>0</v>
      </c>
      <c r="L20" s="7">
        <f t="shared" si="4"/>
        <v>0</v>
      </c>
      <c r="M20" s="5" t="s">
        <v>39</v>
      </c>
    </row>
    <row r="21" spans="1:13" x14ac:dyDescent="0.25">
      <c r="A21" s="5">
        <v>12</v>
      </c>
      <c r="B21" s="6" t="s">
        <v>13</v>
      </c>
      <c r="C21" s="6" t="s">
        <v>7</v>
      </c>
      <c r="D21" s="7">
        <v>0.89600000000000002</v>
      </c>
      <c r="E21" s="10">
        <f>D21</f>
        <v>0.89600000000000002</v>
      </c>
      <c r="F21" s="7">
        <v>0.9</v>
      </c>
      <c r="G21" s="6">
        <v>13000</v>
      </c>
      <c r="H21" s="5">
        <f t="shared" si="0"/>
        <v>11648</v>
      </c>
      <c r="I21" s="5">
        <f t="shared" si="1"/>
        <v>11648</v>
      </c>
      <c r="J21" s="7">
        <f t="shared" si="2"/>
        <v>11700</v>
      </c>
      <c r="K21" s="7">
        <f t="shared" si="3"/>
        <v>0</v>
      </c>
      <c r="L21" s="7">
        <f t="shared" si="4"/>
        <v>-52</v>
      </c>
      <c r="M21" s="5" t="s">
        <v>39</v>
      </c>
    </row>
    <row r="22" spans="1:13" ht="15.75" thickBot="1" x14ac:dyDescent="0.3">
      <c r="A22" s="6">
        <v>13</v>
      </c>
      <c r="B22" s="6" t="s">
        <v>14</v>
      </c>
      <c r="C22" s="6" t="str">
        <f>C21</f>
        <v>m2</v>
      </c>
      <c r="D22" s="7"/>
      <c r="E22" s="10"/>
      <c r="F22" s="7"/>
      <c r="G22" s="6">
        <v>185</v>
      </c>
      <c r="H22" s="5">
        <f t="shared" si="0"/>
        <v>0</v>
      </c>
      <c r="I22" s="5">
        <f t="shared" si="1"/>
        <v>0</v>
      </c>
      <c r="J22" s="7">
        <f t="shared" si="2"/>
        <v>0</v>
      </c>
      <c r="K22" s="7">
        <f t="shared" si="3"/>
        <v>0</v>
      </c>
      <c r="L22" s="7">
        <f t="shared" si="4"/>
        <v>0</v>
      </c>
      <c r="M22" s="5" t="s">
        <v>39</v>
      </c>
    </row>
    <row r="23" spans="1:13" ht="20.25" thickTop="1" thickBot="1" x14ac:dyDescent="0.45">
      <c r="A23" s="20"/>
      <c r="B23" s="20"/>
      <c r="C23" s="20"/>
      <c r="D23" s="20"/>
      <c r="E23" s="20"/>
      <c r="F23" s="20"/>
      <c r="G23" s="20"/>
      <c r="H23" s="20">
        <f>SUM(H9:H22)</f>
        <v>341418.8</v>
      </c>
      <c r="I23" s="20">
        <f t="shared" ref="I23:L23" si="7">SUM(I9:I22)</f>
        <v>338167.6</v>
      </c>
      <c r="J23" s="20">
        <f t="shared" si="7"/>
        <v>341541.76</v>
      </c>
      <c r="K23" s="20">
        <f t="shared" si="7"/>
        <v>3251.1999999999944</v>
      </c>
      <c r="L23" s="20">
        <f t="shared" si="7"/>
        <v>-122.96000000000004</v>
      </c>
      <c r="M23" s="20"/>
    </row>
    <row r="24" spans="1:13" ht="15.75" thickTop="1" x14ac:dyDescent="0.25"/>
    <row r="38" spans="1:13" ht="15.75" x14ac:dyDescent="0.3">
      <c r="A38" s="24" t="s">
        <v>30</v>
      </c>
      <c r="B38" s="24"/>
      <c r="C38" s="24"/>
      <c r="D38" s="24"/>
      <c r="E38" s="24"/>
      <c r="F38" s="24" t="s">
        <v>31</v>
      </c>
      <c r="G38" s="24"/>
      <c r="H38" s="24"/>
      <c r="I38" s="24"/>
      <c r="J38" s="24"/>
      <c r="K38" s="24"/>
      <c r="L38" s="24"/>
      <c r="M38" s="25" t="s">
        <v>33</v>
      </c>
    </row>
    <row r="39" spans="1:13" ht="15.75" x14ac:dyDescent="0.3">
      <c r="A39" s="24" t="s">
        <v>34</v>
      </c>
      <c r="B39" s="24"/>
      <c r="C39" s="24"/>
      <c r="D39" s="24"/>
      <c r="E39" s="24"/>
      <c r="F39" s="24" t="s">
        <v>32</v>
      </c>
      <c r="G39" s="24"/>
      <c r="H39" s="24"/>
      <c r="I39" s="24"/>
      <c r="J39" s="24"/>
      <c r="K39" s="24"/>
      <c r="L39" s="24"/>
      <c r="M39" s="25" t="s">
        <v>34</v>
      </c>
    </row>
    <row r="40" spans="1:13" ht="15.75" x14ac:dyDescent="0.3">
      <c r="A40" s="24" t="s">
        <v>37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 t="s">
        <v>35</v>
      </c>
    </row>
  </sheetData>
  <mergeCells count="2">
    <mergeCell ref="A1:M2"/>
    <mergeCell ref="K7:L7"/>
  </mergeCells>
  <pageMargins left="0" right="0" top="0.5" bottom="0.5" header="0.3" footer="0.3"/>
  <pageSetup paperSize="9" scale="7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0"/>
  <sheetViews>
    <sheetView tabSelected="1" view="pageBreakPreview" topLeftCell="A16" zoomScaleNormal="100" zoomScaleSheetLayoutView="100" workbookViewId="0">
      <selection activeCell="J37" sqref="J37"/>
    </sheetView>
  </sheetViews>
  <sheetFormatPr defaultRowHeight="15" x14ac:dyDescent="0.25"/>
  <cols>
    <col min="1" max="1" width="5.42578125" customWidth="1"/>
    <col min="2" max="2" width="49.28515625" customWidth="1"/>
    <col min="3" max="3" width="7.42578125" customWidth="1"/>
    <col min="4" max="12" width="13.28515625" customWidth="1"/>
    <col min="13" max="13" width="9.140625" style="36"/>
  </cols>
  <sheetData>
    <row r="1" spans="1:18" s="3" customFormat="1" ht="15.75" customHeight="1" thickTop="1" x14ac:dyDescent="0.25">
      <c r="A1" s="40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21"/>
      <c r="O1" s="21"/>
      <c r="P1" s="21"/>
      <c r="Q1" s="21"/>
      <c r="R1" s="21"/>
    </row>
    <row r="2" spans="1:18" s="2" customFormat="1" ht="15.75" customHeight="1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22"/>
      <c r="O2" s="22"/>
      <c r="P2" s="22"/>
      <c r="Q2" s="22"/>
      <c r="R2" s="22"/>
    </row>
    <row r="3" spans="1:18" s="4" customFormat="1" ht="15.75" thickTop="1" x14ac:dyDescent="0.25">
      <c r="M3" s="35"/>
    </row>
    <row r="4" spans="1:18" s="4" customFormat="1" x14ac:dyDescent="0.25">
      <c r="A4" s="23" t="s">
        <v>28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31"/>
      <c r="N4" s="23"/>
      <c r="O4" s="23"/>
      <c r="P4" s="23"/>
      <c r="Q4" s="23"/>
      <c r="R4" s="23"/>
    </row>
    <row r="5" spans="1:18" s="4" customFormat="1" x14ac:dyDescent="0.25">
      <c r="A5" s="23" t="s">
        <v>29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31"/>
      <c r="N5" s="23"/>
      <c r="O5" s="23"/>
      <c r="P5" s="23"/>
      <c r="Q5" s="23"/>
      <c r="R5" s="23"/>
    </row>
    <row r="6" spans="1:18" s="4" customFormat="1" ht="15.75" thickBot="1" x14ac:dyDescent="0.3">
      <c r="M6" s="35"/>
    </row>
    <row r="7" spans="1:18" s="18" customFormat="1" ht="33" thickTop="1" thickBot="1" x14ac:dyDescent="0.3">
      <c r="B7" s="18" t="s">
        <v>15</v>
      </c>
      <c r="D7" s="18" t="s">
        <v>18</v>
      </c>
      <c r="E7" s="18" t="s">
        <v>16</v>
      </c>
      <c r="F7" s="18" t="s">
        <v>17</v>
      </c>
      <c r="H7" s="18" t="s">
        <v>19</v>
      </c>
      <c r="I7" s="18" t="s">
        <v>20</v>
      </c>
      <c r="J7" s="18" t="s">
        <v>21</v>
      </c>
      <c r="K7" s="42" t="s">
        <v>22</v>
      </c>
      <c r="L7" s="42"/>
      <c r="M7" s="34" t="s">
        <v>25</v>
      </c>
    </row>
    <row r="8" spans="1:18" s="18" customFormat="1" ht="33" thickTop="1" thickBot="1" x14ac:dyDescent="0.3">
      <c r="K8" s="19" t="s">
        <v>23</v>
      </c>
      <c r="L8" s="19" t="s">
        <v>24</v>
      </c>
      <c r="M8" s="34"/>
    </row>
    <row r="9" spans="1:18" s="8" customFormat="1" ht="13.5" thickTop="1" x14ac:dyDescent="0.2">
      <c r="A9" s="5">
        <v>1</v>
      </c>
      <c r="B9" s="6" t="s">
        <v>0</v>
      </c>
      <c r="C9" s="6" t="s">
        <v>1</v>
      </c>
      <c r="D9" s="7"/>
      <c r="E9" s="7"/>
      <c r="F9" s="7"/>
      <c r="G9" s="5">
        <v>50</v>
      </c>
      <c r="H9" s="7"/>
      <c r="I9" s="7"/>
      <c r="J9" s="7"/>
      <c r="K9" s="7"/>
      <c r="L9" s="7"/>
      <c r="M9" s="37"/>
    </row>
    <row r="10" spans="1:18" s="8" customFormat="1" ht="12.75" x14ac:dyDescent="0.2">
      <c r="A10" s="5">
        <v>2</v>
      </c>
      <c r="B10" s="6" t="s">
        <v>2</v>
      </c>
      <c r="C10" s="6" t="s">
        <v>1</v>
      </c>
      <c r="D10" s="7">
        <v>79.56</v>
      </c>
      <c r="E10" s="7">
        <v>79.56</v>
      </c>
      <c r="F10" s="7">
        <v>79.569999999999993</v>
      </c>
      <c r="G10" s="6">
        <v>85</v>
      </c>
      <c r="H10" s="5">
        <f t="shared" ref="H10:H22" si="0">D10*G10</f>
        <v>6762.6</v>
      </c>
      <c r="I10" s="5">
        <f t="shared" ref="I10:I22" si="1">G10*E10</f>
        <v>6762.6</v>
      </c>
      <c r="J10" s="7">
        <f>G10*F10</f>
        <v>6763.45</v>
      </c>
      <c r="K10" s="7">
        <f>H10-I10</f>
        <v>0</v>
      </c>
      <c r="L10" s="7">
        <f>H10-J10</f>
        <v>-0.8499999999994543</v>
      </c>
      <c r="M10" s="38" t="s">
        <v>27</v>
      </c>
    </row>
    <row r="11" spans="1:18" s="8" customFormat="1" ht="12.75" x14ac:dyDescent="0.2">
      <c r="A11" s="5">
        <v>3</v>
      </c>
      <c r="B11" s="6" t="s">
        <v>3</v>
      </c>
      <c r="C11" s="6" t="s">
        <v>1</v>
      </c>
      <c r="D11" s="7">
        <v>79.56</v>
      </c>
      <c r="E11" s="7">
        <f>E10</f>
        <v>79.56</v>
      </c>
      <c r="F11" s="7">
        <f>E11</f>
        <v>79.56</v>
      </c>
      <c r="G11" s="6">
        <v>60</v>
      </c>
      <c r="H11" s="5">
        <f t="shared" si="0"/>
        <v>4773.6000000000004</v>
      </c>
      <c r="I11" s="5">
        <f t="shared" si="1"/>
        <v>4773.6000000000004</v>
      </c>
      <c r="J11" s="7">
        <f t="shared" ref="J11:J22" si="2">G11*F11</f>
        <v>4773.6000000000004</v>
      </c>
      <c r="K11" s="7">
        <f t="shared" ref="K11:K22" si="3">H11-I11</f>
        <v>0</v>
      </c>
      <c r="L11" s="7">
        <f t="shared" ref="L11:L22" si="4">H11-J11</f>
        <v>0</v>
      </c>
      <c r="M11" s="38" t="s">
        <v>27</v>
      </c>
    </row>
    <row r="12" spans="1:18" s="8" customFormat="1" ht="12.75" x14ac:dyDescent="0.2">
      <c r="A12" s="5">
        <v>4</v>
      </c>
      <c r="B12" s="6" t="s">
        <v>4</v>
      </c>
      <c r="C12" s="6" t="s">
        <v>1</v>
      </c>
      <c r="D12" s="7">
        <v>14.4</v>
      </c>
      <c r="E12" s="7">
        <v>14.4</v>
      </c>
      <c r="F12" s="7">
        <v>14.41</v>
      </c>
      <c r="G12" s="6">
        <v>2100</v>
      </c>
      <c r="H12" s="5">
        <f t="shared" si="0"/>
        <v>30240</v>
      </c>
      <c r="I12" s="5">
        <f t="shared" si="1"/>
        <v>30240</v>
      </c>
      <c r="J12" s="7">
        <f t="shared" si="2"/>
        <v>30261</v>
      </c>
      <c r="K12" s="7">
        <f t="shared" si="3"/>
        <v>0</v>
      </c>
      <c r="L12" s="7">
        <f t="shared" si="4"/>
        <v>-21</v>
      </c>
      <c r="M12" s="38" t="s">
        <v>27</v>
      </c>
    </row>
    <row r="13" spans="1:18" s="8" customFormat="1" ht="12.75" x14ac:dyDescent="0.2">
      <c r="A13" s="5">
        <v>5</v>
      </c>
      <c r="B13" s="6" t="s">
        <v>5</v>
      </c>
      <c r="C13" s="6" t="s">
        <v>1</v>
      </c>
      <c r="D13" s="7">
        <v>27.01</v>
      </c>
      <c r="E13" s="9">
        <v>27.01</v>
      </c>
      <c r="F13" s="27">
        <f>E13</f>
        <v>27.01</v>
      </c>
      <c r="G13" s="6">
        <v>400</v>
      </c>
      <c r="H13" s="5">
        <f t="shared" si="0"/>
        <v>10804</v>
      </c>
      <c r="I13" s="5">
        <f t="shared" si="1"/>
        <v>10804</v>
      </c>
      <c r="J13" s="7">
        <f t="shared" si="2"/>
        <v>10804</v>
      </c>
      <c r="K13" s="7">
        <f t="shared" si="3"/>
        <v>0</v>
      </c>
      <c r="L13" s="7">
        <f t="shared" si="4"/>
        <v>0</v>
      </c>
      <c r="M13" s="38" t="s">
        <v>27</v>
      </c>
    </row>
    <row r="14" spans="1:18" s="8" customFormat="1" ht="12.75" x14ac:dyDescent="0.2">
      <c r="A14" s="5">
        <v>6</v>
      </c>
      <c r="B14" s="6" t="s">
        <v>6</v>
      </c>
      <c r="C14" s="6" t="s">
        <v>7</v>
      </c>
      <c r="D14" s="7"/>
      <c r="E14" s="9"/>
      <c r="F14" s="7"/>
      <c r="G14" s="6">
        <v>40</v>
      </c>
      <c r="H14" s="5"/>
      <c r="I14" s="5"/>
      <c r="J14" s="7"/>
      <c r="K14" s="7">
        <f t="shared" si="3"/>
        <v>0</v>
      </c>
      <c r="L14" s="7">
        <f t="shared" si="4"/>
        <v>0</v>
      </c>
      <c r="M14" s="38" t="s">
        <v>27</v>
      </c>
    </row>
    <row r="15" spans="1:18" s="8" customFormat="1" ht="12.75" x14ac:dyDescent="0.2">
      <c r="A15" s="5">
        <v>7</v>
      </c>
      <c r="B15" s="6" t="s">
        <v>8</v>
      </c>
      <c r="C15" s="6" t="s">
        <v>7</v>
      </c>
      <c r="D15" s="7">
        <v>36.770000000000003</v>
      </c>
      <c r="E15" s="10">
        <v>36.770000000000003</v>
      </c>
      <c r="F15" s="7">
        <f>E15</f>
        <v>36.770000000000003</v>
      </c>
      <c r="G15" s="6">
        <v>2600</v>
      </c>
      <c r="H15" s="5">
        <f t="shared" si="0"/>
        <v>95602.000000000015</v>
      </c>
      <c r="I15" s="5">
        <f t="shared" si="1"/>
        <v>95602.000000000015</v>
      </c>
      <c r="J15" s="7">
        <f t="shared" si="2"/>
        <v>95602.000000000015</v>
      </c>
      <c r="K15" s="7">
        <f t="shared" si="3"/>
        <v>0</v>
      </c>
      <c r="L15" s="7">
        <f t="shared" si="4"/>
        <v>0</v>
      </c>
      <c r="M15" s="38" t="s">
        <v>27</v>
      </c>
    </row>
    <row r="16" spans="1:18" s="8" customFormat="1" ht="12.75" x14ac:dyDescent="0.2">
      <c r="A16" s="5">
        <v>8</v>
      </c>
      <c r="B16" s="6" t="s">
        <v>9</v>
      </c>
      <c r="C16" s="6" t="s">
        <v>7</v>
      </c>
      <c r="D16" s="7"/>
      <c r="E16" s="10"/>
      <c r="F16" s="7"/>
      <c r="G16" s="6">
        <v>260</v>
      </c>
      <c r="H16" s="5"/>
      <c r="I16" s="5"/>
      <c r="J16" s="7"/>
      <c r="K16" s="7">
        <f t="shared" si="3"/>
        <v>0</v>
      </c>
      <c r="L16" s="7">
        <f t="shared" si="4"/>
        <v>0</v>
      </c>
      <c r="M16" s="38" t="s">
        <v>27</v>
      </c>
    </row>
    <row r="17" spans="1:13" s="16" customFormat="1" ht="25.5" x14ac:dyDescent="0.2">
      <c r="A17" s="11">
        <v>9</v>
      </c>
      <c r="B17" s="12" t="s">
        <v>10</v>
      </c>
      <c r="C17" s="13" t="s">
        <v>1</v>
      </c>
      <c r="D17" s="14">
        <v>1.66</v>
      </c>
      <c r="E17" s="15">
        <v>1.66</v>
      </c>
      <c r="F17" s="14">
        <f>E17</f>
        <v>1.66</v>
      </c>
      <c r="G17" s="13">
        <v>7000</v>
      </c>
      <c r="H17" s="11">
        <f t="shared" si="0"/>
        <v>11620</v>
      </c>
      <c r="I17" s="5">
        <f t="shared" si="1"/>
        <v>11620</v>
      </c>
      <c r="J17" s="7">
        <f t="shared" si="2"/>
        <v>11620</v>
      </c>
      <c r="K17" s="7">
        <f t="shared" si="3"/>
        <v>0</v>
      </c>
      <c r="L17" s="7">
        <f t="shared" si="4"/>
        <v>0</v>
      </c>
      <c r="M17" s="38" t="s">
        <v>27</v>
      </c>
    </row>
    <row r="18" spans="1:13" s="8" customFormat="1" ht="12.75" x14ac:dyDescent="0.2">
      <c r="A18" s="5">
        <v>10</v>
      </c>
      <c r="B18" s="6" t="s">
        <v>11</v>
      </c>
      <c r="C18" s="6" t="s">
        <v>1</v>
      </c>
      <c r="D18" s="7">
        <v>8.3800000000000008</v>
      </c>
      <c r="E18" s="10">
        <v>8.3800000000000008</v>
      </c>
      <c r="F18" s="7">
        <f>E18</f>
        <v>8.3800000000000008</v>
      </c>
      <c r="G18" s="6">
        <v>3100</v>
      </c>
      <c r="H18" s="5">
        <f t="shared" si="0"/>
        <v>25978.000000000004</v>
      </c>
      <c r="I18" s="5">
        <f t="shared" si="1"/>
        <v>25978.000000000004</v>
      </c>
      <c r="J18" s="7">
        <f t="shared" si="2"/>
        <v>25978.000000000004</v>
      </c>
      <c r="K18" s="7">
        <f t="shared" si="3"/>
        <v>0</v>
      </c>
      <c r="L18" s="7">
        <f t="shared" si="4"/>
        <v>0</v>
      </c>
      <c r="M18" s="38" t="s">
        <v>27</v>
      </c>
    </row>
    <row r="19" spans="1:13" s="8" customFormat="1" ht="12.75" x14ac:dyDescent="0.2">
      <c r="A19" s="5">
        <v>11</v>
      </c>
      <c r="B19" s="6" t="s">
        <v>12</v>
      </c>
      <c r="C19" s="6" t="s">
        <v>7</v>
      </c>
      <c r="D19" s="7"/>
      <c r="E19" s="17">
        <v>727.98</v>
      </c>
      <c r="F19" s="7"/>
      <c r="G19" s="6">
        <v>160</v>
      </c>
      <c r="H19" s="5"/>
      <c r="I19" s="5">
        <f t="shared" si="1"/>
        <v>116476.8</v>
      </c>
      <c r="J19" s="7"/>
      <c r="K19" s="7">
        <f t="shared" si="3"/>
        <v>-116476.8</v>
      </c>
      <c r="L19" s="7">
        <f t="shared" si="4"/>
        <v>0</v>
      </c>
      <c r="M19" s="38" t="s">
        <v>27</v>
      </c>
    </row>
    <row r="20" spans="1:13" s="8" customFormat="1" ht="12.75" x14ac:dyDescent="0.2">
      <c r="A20" s="5"/>
      <c r="B20" s="6" t="s">
        <v>26</v>
      </c>
      <c r="C20" s="6" t="str">
        <f>C19</f>
        <v>m2</v>
      </c>
      <c r="D20" s="7">
        <v>727.98</v>
      </c>
      <c r="E20" s="17"/>
      <c r="F20" s="7">
        <v>727.97</v>
      </c>
      <c r="G20" s="6">
        <v>300</v>
      </c>
      <c r="H20" s="5">
        <f t="shared" si="0"/>
        <v>218394</v>
      </c>
      <c r="I20" s="5"/>
      <c r="J20" s="7">
        <f t="shared" si="2"/>
        <v>218391</v>
      </c>
      <c r="K20" s="7">
        <f t="shared" si="3"/>
        <v>218394</v>
      </c>
      <c r="L20" s="7">
        <f t="shared" si="4"/>
        <v>3</v>
      </c>
      <c r="M20" s="38" t="s">
        <v>27</v>
      </c>
    </row>
    <row r="21" spans="1:13" s="8" customFormat="1" ht="12.75" x14ac:dyDescent="0.2">
      <c r="A21" s="5">
        <v>12</v>
      </c>
      <c r="B21" s="6" t="s">
        <v>13</v>
      </c>
      <c r="C21" s="6" t="s">
        <v>7</v>
      </c>
      <c r="D21" s="7"/>
      <c r="E21" s="10"/>
      <c r="F21" s="7"/>
      <c r="G21" s="6">
        <v>13000</v>
      </c>
      <c r="H21" s="5"/>
      <c r="I21" s="5"/>
      <c r="J21" s="7"/>
      <c r="K21" s="7">
        <f t="shared" si="3"/>
        <v>0</v>
      </c>
      <c r="L21" s="7">
        <f t="shared" si="4"/>
        <v>0</v>
      </c>
      <c r="M21" s="38" t="s">
        <v>27</v>
      </c>
    </row>
    <row r="22" spans="1:13" s="8" customFormat="1" ht="13.5" thickBot="1" x14ac:dyDescent="0.25">
      <c r="A22" s="6">
        <v>13</v>
      </c>
      <c r="B22" s="6" t="s">
        <v>14</v>
      </c>
      <c r="C22" s="6" t="str">
        <f>C21</f>
        <v>m2</v>
      </c>
      <c r="D22" s="7">
        <v>716.73</v>
      </c>
      <c r="E22" s="10">
        <v>716.73</v>
      </c>
      <c r="F22" s="7">
        <v>716.7</v>
      </c>
      <c r="G22" s="6">
        <v>185</v>
      </c>
      <c r="H22" s="5">
        <f t="shared" si="0"/>
        <v>132595.05000000002</v>
      </c>
      <c r="I22" s="5">
        <f t="shared" si="1"/>
        <v>132595.05000000002</v>
      </c>
      <c r="J22" s="7">
        <f t="shared" si="2"/>
        <v>132589.5</v>
      </c>
      <c r="K22" s="7">
        <f t="shared" si="3"/>
        <v>0</v>
      </c>
      <c r="L22" s="7">
        <f t="shared" si="4"/>
        <v>5.5500000000174623</v>
      </c>
      <c r="M22" s="38" t="s">
        <v>27</v>
      </c>
    </row>
    <row r="23" spans="1:13" s="20" customFormat="1" ht="20.25" thickTop="1" thickBot="1" x14ac:dyDescent="0.45">
      <c r="H23" s="20">
        <f>SUM(H9:H22)</f>
        <v>536769.25</v>
      </c>
      <c r="I23" s="20">
        <f t="shared" ref="I23:L23" si="5">SUM(I9:I22)</f>
        <v>434852.05000000005</v>
      </c>
      <c r="J23" s="20">
        <f t="shared" si="5"/>
        <v>536782.55000000005</v>
      </c>
      <c r="K23" s="20">
        <f t="shared" si="5"/>
        <v>101917.2</v>
      </c>
      <c r="L23" s="20">
        <f>SUM(L9:L22)</f>
        <v>-13.299999999981992</v>
      </c>
      <c r="M23" s="39"/>
    </row>
    <row r="24" spans="1:13" ht="15.75" thickTop="1" x14ac:dyDescent="0.25"/>
    <row r="38" spans="1:13" s="24" customFormat="1" ht="14.25" x14ac:dyDescent="0.3">
      <c r="A38" s="24" t="s">
        <v>30</v>
      </c>
      <c r="F38" s="24" t="s">
        <v>31</v>
      </c>
      <c r="M38" s="25" t="s">
        <v>33</v>
      </c>
    </row>
    <row r="39" spans="1:13" s="24" customFormat="1" ht="14.25" x14ac:dyDescent="0.3">
      <c r="A39" s="24" t="s">
        <v>34</v>
      </c>
      <c r="F39" s="24" t="s">
        <v>32</v>
      </c>
      <c r="M39" s="25" t="s">
        <v>34</v>
      </c>
    </row>
    <row r="40" spans="1:13" s="24" customFormat="1" ht="14.25" x14ac:dyDescent="0.3">
      <c r="A40" s="24" t="s">
        <v>37</v>
      </c>
      <c r="M40" s="25" t="s">
        <v>35</v>
      </c>
    </row>
  </sheetData>
  <mergeCells count="2">
    <mergeCell ref="K7:L7"/>
    <mergeCell ref="A1:M2"/>
  </mergeCells>
  <printOptions horizontalCentered="1"/>
  <pageMargins left="0" right="0" top="0.75" bottom="0.75" header="0.3" footer="0.3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view="pageBreakPreview" zoomScale="60" zoomScaleNormal="100" workbookViewId="0">
      <selection activeCell="H22" sqref="H22"/>
    </sheetView>
  </sheetViews>
  <sheetFormatPr defaultRowHeight="15" x14ac:dyDescent="0.25"/>
  <cols>
    <col min="1" max="1" width="5.42578125" customWidth="1"/>
    <col min="2" max="2" width="49.28515625" customWidth="1"/>
    <col min="3" max="3" width="7.42578125" customWidth="1"/>
    <col min="4" max="12" width="13.28515625" customWidth="1"/>
  </cols>
  <sheetData>
    <row r="1" spans="1:13" ht="15.75" thickTop="1" x14ac:dyDescent="0.25">
      <c r="A1" s="40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.75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.75" thickTop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23" t="s">
        <v>28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31" t="s">
        <v>46</v>
      </c>
    </row>
    <row r="5" spans="1:13" x14ac:dyDescent="0.25">
      <c r="A5" s="23" t="s">
        <v>45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.75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33" thickTop="1" thickBot="1" x14ac:dyDescent="0.3">
      <c r="A7" s="18"/>
      <c r="B7" s="18" t="s">
        <v>15</v>
      </c>
      <c r="C7" s="18"/>
      <c r="D7" s="18" t="s">
        <v>18</v>
      </c>
      <c r="E7" s="18" t="s">
        <v>16</v>
      </c>
      <c r="F7" s="18" t="s">
        <v>17</v>
      </c>
      <c r="G7" s="18"/>
      <c r="H7" s="18" t="s">
        <v>19</v>
      </c>
      <c r="I7" s="18" t="s">
        <v>20</v>
      </c>
      <c r="J7" s="18" t="s">
        <v>21</v>
      </c>
      <c r="K7" s="42" t="s">
        <v>22</v>
      </c>
      <c r="L7" s="42"/>
      <c r="M7" s="18" t="s">
        <v>25</v>
      </c>
    </row>
    <row r="8" spans="1:13" ht="33" thickTop="1" thickBo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30" t="s">
        <v>23</v>
      </c>
      <c r="L8" s="30" t="s">
        <v>24</v>
      </c>
      <c r="M8" s="18"/>
    </row>
    <row r="9" spans="1:13" s="1" customFormat="1" ht="15.75" thickTop="1" x14ac:dyDescent="0.25">
      <c r="A9" s="11">
        <v>1</v>
      </c>
      <c r="B9" s="13" t="s">
        <v>48</v>
      </c>
      <c r="C9" s="13" t="s">
        <v>49</v>
      </c>
      <c r="D9" s="14">
        <v>947.75</v>
      </c>
      <c r="E9" s="14">
        <v>947.75200000000007</v>
      </c>
      <c r="F9" s="14"/>
      <c r="G9" s="11">
        <v>25</v>
      </c>
      <c r="H9" s="11">
        <f t="shared" ref="H9" si="0">D9*G9</f>
        <v>23693.75</v>
      </c>
      <c r="I9" s="11">
        <f t="shared" ref="I9" si="1">G9*E9</f>
        <v>23693.800000000003</v>
      </c>
      <c r="J9" s="14"/>
      <c r="K9" s="14">
        <f>H9-I9</f>
        <v>-5.0000000002910383E-2</v>
      </c>
      <c r="L9" s="14">
        <f>H9-J9</f>
        <v>23693.75</v>
      </c>
      <c r="M9" s="11" t="s">
        <v>47</v>
      </c>
    </row>
    <row r="10" spans="1:13" s="1" customFormat="1" x14ac:dyDescent="0.25">
      <c r="A10" s="11">
        <v>2</v>
      </c>
      <c r="B10" s="13" t="s">
        <v>2</v>
      </c>
      <c r="C10" s="13" t="s">
        <v>1</v>
      </c>
      <c r="D10" s="14"/>
      <c r="E10" s="14"/>
      <c r="F10" s="14"/>
      <c r="G10" s="13"/>
      <c r="H10" s="11">
        <f t="shared" ref="H10:H22" si="2">D10*G10</f>
        <v>0</v>
      </c>
      <c r="I10" s="11">
        <f t="shared" ref="I10:I22" si="3">G10*E10</f>
        <v>0</v>
      </c>
      <c r="J10" s="14"/>
      <c r="K10" s="14">
        <f>H10-I10</f>
        <v>0</v>
      </c>
      <c r="L10" s="14">
        <f>H10-J10</f>
        <v>0</v>
      </c>
      <c r="M10" s="11" t="s">
        <v>47</v>
      </c>
    </row>
    <row r="11" spans="1:13" s="1" customFormat="1" x14ac:dyDescent="0.25">
      <c r="A11" s="11">
        <v>3</v>
      </c>
      <c r="B11" s="13" t="s">
        <v>3</v>
      </c>
      <c r="C11" s="13" t="s">
        <v>1</v>
      </c>
      <c r="D11" s="14"/>
      <c r="E11" s="14"/>
      <c r="F11" s="14"/>
      <c r="G11" s="13"/>
      <c r="H11" s="11">
        <f t="shared" si="2"/>
        <v>0</v>
      </c>
      <c r="I11" s="11">
        <f t="shared" si="3"/>
        <v>0</v>
      </c>
      <c r="J11" s="14"/>
      <c r="K11" s="14">
        <f t="shared" ref="K11:K22" si="4">H11-I11</f>
        <v>0</v>
      </c>
      <c r="L11" s="14">
        <f t="shared" ref="L11:L22" si="5">H11-J11</f>
        <v>0</v>
      </c>
      <c r="M11" s="11" t="s">
        <v>47</v>
      </c>
    </row>
    <row r="12" spans="1:13" s="1" customFormat="1" x14ac:dyDescent="0.25">
      <c r="A12" s="11">
        <v>4</v>
      </c>
      <c r="B12" s="13" t="s">
        <v>4</v>
      </c>
      <c r="C12" s="13" t="s">
        <v>1</v>
      </c>
      <c r="D12" s="14">
        <v>93.6</v>
      </c>
      <c r="E12" s="14">
        <v>93.367686999999989</v>
      </c>
      <c r="F12" s="14"/>
      <c r="G12" s="13">
        <v>2300</v>
      </c>
      <c r="H12" s="11">
        <f t="shared" si="2"/>
        <v>215280</v>
      </c>
      <c r="I12" s="11">
        <f t="shared" si="3"/>
        <v>214745.68009999997</v>
      </c>
      <c r="J12" s="14"/>
      <c r="K12" s="14">
        <f t="shared" si="4"/>
        <v>534.31990000003134</v>
      </c>
      <c r="L12" s="14">
        <f t="shared" si="5"/>
        <v>215280</v>
      </c>
      <c r="M12" s="11" t="s">
        <v>47</v>
      </c>
    </row>
    <row r="13" spans="1:13" s="1" customFormat="1" x14ac:dyDescent="0.25">
      <c r="A13" s="11">
        <v>5</v>
      </c>
      <c r="B13" s="13" t="s">
        <v>5</v>
      </c>
      <c r="C13" s="13" t="s">
        <v>1</v>
      </c>
      <c r="D13" s="14">
        <v>51.64</v>
      </c>
      <c r="E13" s="28">
        <v>51.360000000000007</v>
      </c>
      <c r="F13" s="14"/>
      <c r="G13" s="13">
        <v>400</v>
      </c>
      <c r="H13" s="11">
        <f t="shared" si="2"/>
        <v>20656</v>
      </c>
      <c r="I13" s="11">
        <f t="shared" si="3"/>
        <v>20544.000000000004</v>
      </c>
      <c r="J13" s="14"/>
      <c r="K13" s="14">
        <f t="shared" si="4"/>
        <v>111.99999999999636</v>
      </c>
      <c r="L13" s="14">
        <f t="shared" si="5"/>
        <v>20656</v>
      </c>
      <c r="M13" s="11" t="s">
        <v>47</v>
      </c>
    </row>
    <row r="14" spans="1:13" s="1" customFormat="1" x14ac:dyDescent="0.25">
      <c r="A14" s="11">
        <v>6</v>
      </c>
      <c r="B14" s="13" t="s">
        <v>6</v>
      </c>
      <c r="C14" s="13" t="s">
        <v>7</v>
      </c>
      <c r="D14" s="14"/>
      <c r="E14" s="28"/>
      <c r="F14" s="14"/>
      <c r="G14" s="13"/>
      <c r="H14" s="11"/>
      <c r="I14" s="11"/>
      <c r="J14" s="14"/>
      <c r="K14" s="14">
        <f t="shared" si="4"/>
        <v>0</v>
      </c>
      <c r="L14" s="14">
        <f t="shared" si="5"/>
        <v>0</v>
      </c>
      <c r="M14" s="11" t="s">
        <v>47</v>
      </c>
    </row>
    <row r="15" spans="1:13" s="1" customFormat="1" x14ac:dyDescent="0.25">
      <c r="A15" s="11">
        <v>7</v>
      </c>
      <c r="B15" s="13" t="s">
        <v>8</v>
      </c>
      <c r="C15" s="13" t="s">
        <v>7</v>
      </c>
      <c r="D15" s="33">
        <v>191.48</v>
      </c>
      <c r="E15" s="32">
        <v>191.47430760000003</v>
      </c>
      <c r="F15" s="14"/>
      <c r="G15" s="13">
        <v>2750</v>
      </c>
      <c r="H15" s="11">
        <f t="shared" si="2"/>
        <v>526570</v>
      </c>
      <c r="I15" s="11">
        <f t="shared" si="3"/>
        <v>526554.34590000007</v>
      </c>
      <c r="J15" s="14"/>
      <c r="K15" s="14">
        <f t="shared" si="4"/>
        <v>15.654099999926984</v>
      </c>
      <c r="L15" s="14">
        <f t="shared" si="5"/>
        <v>526570</v>
      </c>
      <c r="M15" s="11" t="s">
        <v>47</v>
      </c>
    </row>
    <row r="16" spans="1:13" s="1" customFormat="1" x14ac:dyDescent="0.25">
      <c r="A16" s="11">
        <v>8</v>
      </c>
      <c r="B16" s="13" t="s">
        <v>9</v>
      </c>
      <c r="C16" s="13" t="s">
        <v>7</v>
      </c>
      <c r="D16" s="14"/>
      <c r="E16" s="15"/>
      <c r="F16" s="14"/>
      <c r="G16" s="13"/>
      <c r="H16" s="11"/>
      <c r="I16" s="11"/>
      <c r="J16" s="14"/>
      <c r="K16" s="14">
        <f t="shared" si="4"/>
        <v>0</v>
      </c>
      <c r="L16" s="14">
        <f t="shared" si="5"/>
        <v>0</v>
      </c>
      <c r="M16" s="11" t="s">
        <v>47</v>
      </c>
    </row>
    <row r="17" spans="1:13" s="1" customFormat="1" ht="25.5" x14ac:dyDescent="0.25">
      <c r="A17" s="11">
        <v>9</v>
      </c>
      <c r="B17" s="12" t="s">
        <v>10</v>
      </c>
      <c r="C17" s="13" t="s">
        <v>1</v>
      </c>
      <c r="D17" s="29">
        <v>7.41</v>
      </c>
      <c r="E17" s="28">
        <v>7.4068863299999999</v>
      </c>
      <c r="F17" s="14"/>
      <c r="G17" s="13">
        <v>8500</v>
      </c>
      <c r="H17" s="11">
        <f t="shared" si="2"/>
        <v>62985</v>
      </c>
      <c r="I17" s="11">
        <f t="shared" si="3"/>
        <v>62958.533804999999</v>
      </c>
      <c r="J17" s="14"/>
      <c r="K17" s="14">
        <f t="shared" si="4"/>
        <v>26.46619500000088</v>
      </c>
      <c r="L17" s="14">
        <f t="shared" si="5"/>
        <v>62985</v>
      </c>
      <c r="M17" s="11" t="s">
        <v>47</v>
      </c>
    </row>
    <row r="18" spans="1:13" s="1" customFormat="1" x14ac:dyDescent="0.25">
      <c r="A18" s="11">
        <v>10</v>
      </c>
      <c r="B18" s="13" t="s">
        <v>11</v>
      </c>
      <c r="C18" s="13" t="s">
        <v>1</v>
      </c>
      <c r="D18" s="29">
        <v>30.8</v>
      </c>
      <c r="E18" s="28">
        <v>30.801692000000006</v>
      </c>
      <c r="F18" s="14"/>
      <c r="G18" s="13">
        <v>3300</v>
      </c>
      <c r="H18" s="11">
        <f t="shared" si="2"/>
        <v>101640</v>
      </c>
      <c r="I18" s="11">
        <f t="shared" si="3"/>
        <v>101645.58360000003</v>
      </c>
      <c r="J18" s="14"/>
      <c r="K18" s="14">
        <f t="shared" si="4"/>
        <v>-5.5836000000272179</v>
      </c>
      <c r="L18" s="14">
        <f t="shared" si="5"/>
        <v>101640</v>
      </c>
      <c r="M18" s="11" t="s">
        <v>47</v>
      </c>
    </row>
    <row r="19" spans="1:13" s="1" customFormat="1" x14ac:dyDescent="0.25">
      <c r="A19" s="11">
        <v>11</v>
      </c>
      <c r="B19" s="13" t="s">
        <v>12</v>
      </c>
      <c r="C19" s="13" t="s">
        <v>7</v>
      </c>
      <c r="D19" s="29"/>
      <c r="E19" s="28"/>
      <c r="F19" s="14"/>
      <c r="G19" s="13">
        <v>160</v>
      </c>
      <c r="H19" s="11"/>
      <c r="I19" s="11">
        <f t="shared" si="3"/>
        <v>0</v>
      </c>
      <c r="J19" s="14"/>
      <c r="K19" s="14">
        <f t="shared" si="4"/>
        <v>0</v>
      </c>
      <c r="L19" s="14">
        <f t="shared" si="5"/>
        <v>0</v>
      </c>
      <c r="M19" s="11" t="s">
        <v>47</v>
      </c>
    </row>
    <row r="20" spans="1:13" s="1" customFormat="1" x14ac:dyDescent="0.25">
      <c r="A20" s="11">
        <v>12</v>
      </c>
      <c r="B20" s="13" t="s">
        <v>26</v>
      </c>
      <c r="C20" s="13" t="str">
        <f>C19</f>
        <v>m2</v>
      </c>
      <c r="D20" s="14"/>
      <c r="E20" s="32"/>
      <c r="F20" s="14"/>
      <c r="G20" s="13">
        <v>300</v>
      </c>
      <c r="H20" s="11">
        <f t="shared" si="2"/>
        <v>0</v>
      </c>
      <c r="I20" s="11"/>
      <c r="J20" s="14"/>
      <c r="K20" s="14">
        <f t="shared" si="4"/>
        <v>0</v>
      </c>
      <c r="L20" s="14">
        <f t="shared" si="5"/>
        <v>0</v>
      </c>
      <c r="M20" s="11" t="s">
        <v>47</v>
      </c>
    </row>
    <row r="21" spans="1:13" s="1" customFormat="1" x14ac:dyDescent="0.25">
      <c r="A21" s="11">
        <v>13</v>
      </c>
      <c r="B21" s="13" t="s">
        <v>13</v>
      </c>
      <c r="C21" s="13" t="s">
        <v>7</v>
      </c>
      <c r="D21" s="14"/>
      <c r="E21" s="15"/>
      <c r="F21" s="14"/>
      <c r="G21" s="13">
        <v>13000</v>
      </c>
      <c r="H21" s="11"/>
      <c r="I21" s="11"/>
      <c r="J21" s="14"/>
      <c r="K21" s="14">
        <f t="shared" si="4"/>
        <v>0</v>
      </c>
      <c r="L21" s="14">
        <f t="shared" si="5"/>
        <v>0</v>
      </c>
      <c r="M21" s="11" t="s">
        <v>47</v>
      </c>
    </row>
    <row r="22" spans="1:13" s="1" customFormat="1" ht="15.75" thickBot="1" x14ac:dyDescent="0.3">
      <c r="A22" s="11">
        <v>14</v>
      </c>
      <c r="B22" s="13" t="s">
        <v>50</v>
      </c>
      <c r="C22" s="13" t="str">
        <f>C21</f>
        <v>m2</v>
      </c>
      <c r="D22" s="14">
        <v>859.98</v>
      </c>
      <c r="E22" s="15">
        <v>859.98299999999995</v>
      </c>
      <c r="F22" s="14"/>
      <c r="G22" s="13">
        <v>130</v>
      </c>
      <c r="H22" s="11">
        <f t="shared" si="2"/>
        <v>111797.40000000001</v>
      </c>
      <c r="I22" s="11">
        <f t="shared" si="3"/>
        <v>111797.79</v>
      </c>
      <c r="J22" s="14"/>
      <c r="K22" s="14">
        <f t="shared" si="4"/>
        <v>-0.38999999998486601</v>
      </c>
      <c r="L22" s="14">
        <f t="shared" si="5"/>
        <v>111797.40000000001</v>
      </c>
      <c r="M22" s="11" t="s">
        <v>47</v>
      </c>
    </row>
    <row r="23" spans="1:13" ht="20.25" thickTop="1" thickBot="1" x14ac:dyDescent="0.45">
      <c r="A23" s="20"/>
      <c r="B23" s="20"/>
      <c r="C23" s="20"/>
      <c r="D23" s="20"/>
      <c r="E23" s="20"/>
      <c r="F23" s="20"/>
      <c r="G23" s="20"/>
      <c r="H23" s="20">
        <f>SUM(H9:H22)</f>
        <v>1062622.1499999999</v>
      </c>
      <c r="I23" s="20">
        <f t="shared" ref="I23:K23" si="6">SUM(I9:I22)</f>
        <v>1061939.7334050001</v>
      </c>
      <c r="J23" s="20"/>
      <c r="K23" s="20">
        <f t="shared" si="6"/>
        <v>682.41659499994057</v>
      </c>
      <c r="L23" s="20"/>
      <c r="M23" s="20"/>
    </row>
    <row r="24" spans="1:13" ht="15.75" thickTop="1" x14ac:dyDescent="0.25"/>
    <row r="38" spans="1:13" ht="15.75" x14ac:dyDescent="0.3">
      <c r="A38" s="24" t="s">
        <v>30</v>
      </c>
      <c r="B38" s="24"/>
      <c r="C38" s="24"/>
      <c r="D38" s="24"/>
      <c r="E38" s="24"/>
      <c r="F38" s="24" t="s">
        <v>31</v>
      </c>
      <c r="G38" s="24"/>
      <c r="H38" s="24"/>
      <c r="I38" s="24"/>
      <c r="J38" s="24"/>
      <c r="K38" s="24"/>
      <c r="L38" s="24"/>
      <c r="M38" s="25" t="s">
        <v>33</v>
      </c>
    </row>
    <row r="39" spans="1:13" ht="15.75" x14ac:dyDescent="0.3">
      <c r="A39" s="24" t="s">
        <v>34</v>
      </c>
      <c r="B39" s="24"/>
      <c r="C39" s="24"/>
      <c r="D39" s="24"/>
      <c r="E39" s="24"/>
      <c r="F39" s="24" t="s">
        <v>32</v>
      </c>
      <c r="G39" s="24"/>
      <c r="H39" s="24"/>
      <c r="I39" s="24"/>
      <c r="J39" s="24"/>
      <c r="K39" s="24"/>
      <c r="L39" s="24"/>
      <c r="M39" s="25" t="s">
        <v>34</v>
      </c>
    </row>
    <row r="40" spans="1:13" ht="15.75" x14ac:dyDescent="0.3">
      <c r="A40" s="24" t="s">
        <v>37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 t="s">
        <v>35</v>
      </c>
    </row>
  </sheetData>
  <mergeCells count="2">
    <mergeCell ref="A1:M2"/>
    <mergeCell ref="K7:L7"/>
  </mergeCells>
  <printOptions horizontalCentered="1"/>
  <pageMargins left="0" right="0" top="0.5" bottom="0.5" header="0.3" footer="0.3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RA 1</vt:lpstr>
      <vt:lpstr>RA 2</vt:lpstr>
      <vt:lpstr>RA 3</vt:lpstr>
      <vt:lpstr>RA 4</vt:lpstr>
      <vt:lpstr>Sheet1</vt:lpstr>
      <vt:lpstr>'RA 1'!Print_Area</vt:lpstr>
      <vt:lpstr>'RA 3'!Print_Area</vt:lpstr>
      <vt:lpstr>'RA 4'!Print_Area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2023-09-27T04:43:46Z</cp:lastPrinted>
  <dcterms:created xsi:type="dcterms:W3CDTF">2023-08-11T10:18:47Z</dcterms:created>
  <dcterms:modified xsi:type="dcterms:W3CDTF">2023-09-27T04:43:54Z</dcterms:modified>
</cp:coreProperties>
</file>