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/>
  </bookViews>
  <sheets>
    <sheet name="Abstracty" sheetId="2" r:id="rId1"/>
    <sheet name="GI 2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7" i="2" l="1"/>
  <c r="L54" i="2" l="1"/>
  <c r="L47" i="2"/>
  <c r="L33" i="2"/>
  <c r="L32" i="2"/>
  <c r="L20" i="2"/>
  <c r="L13" i="2"/>
  <c r="D33" i="2"/>
  <c r="D27" i="2"/>
  <c r="E54" i="2"/>
  <c r="K53" i="2"/>
  <c r="L53" i="2" s="1"/>
  <c r="K52" i="2"/>
  <c r="L52" i="2" s="1"/>
  <c r="K49" i="2"/>
  <c r="K38" i="2"/>
  <c r="L38" i="2" s="1"/>
  <c r="K27" i="2"/>
  <c r="L27" i="2" s="1"/>
  <c r="K26" i="2"/>
  <c r="L26" i="2" s="1"/>
  <c r="K22" i="2"/>
  <c r="L22" i="2" s="1"/>
  <c r="M172" i="1"/>
  <c r="J172" i="1"/>
  <c r="E45" i="2"/>
  <c r="E47" i="2" s="1"/>
  <c r="L57" i="2" l="1"/>
</calcChain>
</file>

<file path=xl/sharedStrings.xml><?xml version="1.0" encoding="utf-8"?>
<sst xmlns="http://schemas.openxmlformats.org/spreadsheetml/2006/main" count="121" uniqueCount="79">
  <si>
    <t>Estimate value sheet</t>
  </si>
  <si>
    <t>Sl No</t>
  </si>
  <si>
    <t>Description</t>
  </si>
  <si>
    <t>Struc.</t>
  </si>
  <si>
    <t>Item</t>
  </si>
  <si>
    <t>L</t>
  </si>
  <si>
    <t>B</t>
  </si>
  <si>
    <t>H</t>
  </si>
  <si>
    <t>Nos</t>
  </si>
  <si>
    <t>No of ele</t>
  </si>
  <si>
    <t>U.Weight</t>
  </si>
  <si>
    <t>Qnty</t>
  </si>
  <si>
    <t>Unit</t>
  </si>
  <si>
    <t>Ref</t>
  </si>
  <si>
    <t>Claimed in</t>
  </si>
  <si>
    <t>GI-2</t>
  </si>
  <si>
    <t>Division-Pipe</t>
  </si>
  <si>
    <t>Vendor- AGI</t>
  </si>
  <si>
    <t>Nakoda Pipe Impex Pvt Ltd</t>
  </si>
  <si>
    <t>Civil Work Estimate</t>
  </si>
  <si>
    <t xml:space="preserve">Sl No </t>
  </si>
  <si>
    <t>Item No</t>
  </si>
  <si>
    <t>UOM</t>
  </si>
  <si>
    <t>Rate</t>
  </si>
  <si>
    <t>Division</t>
  </si>
  <si>
    <t>Upto Prev Bill</t>
  </si>
  <si>
    <t>This Bill</t>
  </si>
  <si>
    <t>Estimated Value</t>
  </si>
  <si>
    <t>Quantity</t>
  </si>
  <si>
    <t>Amount</t>
  </si>
  <si>
    <t>Excavation &amp; Backfilling</t>
  </si>
  <si>
    <t>Excavation 0-3 Mtr</t>
  </si>
  <si>
    <t>m3</t>
  </si>
  <si>
    <t>Excavation 3-6 Mtr</t>
  </si>
  <si>
    <t>Excavation 6-9 Mtr</t>
  </si>
  <si>
    <t>m2</t>
  </si>
  <si>
    <t>Hard Rock breaking 0-3</t>
  </si>
  <si>
    <t>Hard Rock breaking 3-6</t>
  </si>
  <si>
    <t>Hard Rock breaking 6-9</t>
  </si>
  <si>
    <t>Sand Filling</t>
  </si>
  <si>
    <t>Aggregate Filling</t>
  </si>
  <si>
    <t>Rock Soling</t>
  </si>
  <si>
    <t>Backfilling</t>
  </si>
  <si>
    <t>Plain cement concrete</t>
  </si>
  <si>
    <t>PCC 0-3 Mtr</t>
  </si>
  <si>
    <t>PCC 3-6 Mtr</t>
  </si>
  <si>
    <t>PCC 3-9 Mtr</t>
  </si>
  <si>
    <t>Reinforced cement concrete</t>
  </si>
  <si>
    <t>RCC 0-3 Mtr</t>
  </si>
  <si>
    <t>RCC 3-6 Mtr</t>
  </si>
  <si>
    <t>RCC 6-9 Mtr</t>
  </si>
  <si>
    <t>RCC 9-12 Mtr</t>
  </si>
  <si>
    <t>RCC 12-15 Mtr</t>
  </si>
  <si>
    <t>Formwork &amp; Shuttering</t>
  </si>
  <si>
    <t>0--3 Mtr</t>
  </si>
  <si>
    <t>3--6 Mtr</t>
  </si>
  <si>
    <t>6--9 Mtr</t>
  </si>
  <si>
    <t>9--12 Mtr</t>
  </si>
  <si>
    <t>MT</t>
  </si>
  <si>
    <t>12--15 Mtr</t>
  </si>
  <si>
    <t>Reinforcement of TMT Bars</t>
  </si>
  <si>
    <t>Fabrication &amp; Fixing</t>
  </si>
  <si>
    <t>Fixing of MS Insert Plate</t>
  </si>
  <si>
    <t>Facbrication &amp; Fixing of MS Insert Plates</t>
  </si>
  <si>
    <t>Fixing of Foundation Bolts upto 32mm Dia</t>
  </si>
  <si>
    <t>Fixing of Foundation Bolts above 32mm Dia</t>
  </si>
  <si>
    <t>Division: -Pipe Division</t>
  </si>
  <si>
    <t>Block:- GI-2</t>
  </si>
  <si>
    <t>Watering &amp; Consolidation</t>
  </si>
  <si>
    <t>Cooling Tank, AFO tank, Chimney Foundation Tank Det6ails not specified till now. Quantity has not been calculated yet</t>
  </si>
  <si>
    <t>Water bar</t>
  </si>
  <si>
    <t>Brickwork &amp; Masonary</t>
  </si>
  <si>
    <t>Fixing of Water Bar</t>
  </si>
  <si>
    <t>RM</t>
  </si>
  <si>
    <t xml:space="preserve">Brick work 1:6 </t>
  </si>
  <si>
    <t>Cum</t>
  </si>
  <si>
    <t>Plaster</t>
  </si>
  <si>
    <t>Net Finish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</si>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</sst>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4" xfId="0" applyFont="1" applyBorder="1"/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2" xfId="0" applyFont="1" applyFill="1" applyBorder="1"/>
    <xf numFmtId="0" fontId="6" fillId="3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2" fontId="1" fillId="2" borderId="5" xfId="0" applyNumberFormat="1" applyFont="1" applyFill="1" applyBorder="1" applyAlignment="1">
      <alignment horizontal="left" vertical="center" wrapText="1"/>
    </xf>
    <xf numFmtId="0" fontId="2" fillId="4" borderId="0" xfId="0" applyFont="1" applyFill="1"/>
    <xf numFmtId="0" fontId="2" fillId="0" borderId="0" xfId="0" applyFont="1" applyFill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9" fillId="2" borderId="6" xfId="0" applyFont="1" applyFill="1" applyBorder="1" applyAlignment="1">
      <alignment vertical="center" wrapText="1"/>
    </xf>
    <xf numFmtId="0" fontId="10" fillId="2" borderId="7" xfId="0" applyFont="1" applyFill="1" applyBorder="1"/>
    <xf numFmtId="0" fontId="10" fillId="2" borderId="7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10" fillId="2" borderId="8" xfId="0" applyFont="1" applyFill="1" applyBorder="1"/>
    <xf numFmtId="0" fontId="10" fillId="2" borderId="8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Fill="1" applyBorder="1"/>
    <xf numFmtId="0" fontId="8" fillId="0" borderId="6" xfId="0" applyFont="1" applyFill="1" applyBorder="1" applyAlignment="1">
      <alignment wrapText="1"/>
    </xf>
    <xf numFmtId="0" fontId="8" fillId="0" borderId="6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10" fillId="2" borderId="6" xfId="0" applyFont="1" applyFill="1" applyBorder="1"/>
    <xf numFmtId="0" fontId="10" fillId="2" borderId="6" xfId="0" applyFont="1" applyFill="1" applyBorder="1" applyAlignment="1">
      <alignment vertical="center"/>
    </xf>
    <xf numFmtId="0" fontId="8" fillId="0" borderId="0" xfId="0" applyFont="1" applyFill="1"/>
    <xf numFmtId="0" fontId="0" fillId="0" borderId="6" xfId="0" applyFill="1" applyBorder="1"/>
    <xf numFmtId="0" fontId="11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0" fillId="5" borderId="6" xfId="0" applyFill="1" applyBorder="1"/>
    <xf numFmtId="0" fontId="11" fillId="5" borderId="6" xfId="0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43" fontId="8" fillId="5" borderId="6" xfId="1" applyFont="1" applyFill="1" applyBorder="1" applyAlignment="1">
      <alignment vertical="center"/>
    </xf>
    <xf numFmtId="0" fontId="8" fillId="0" borderId="0" xfId="0" applyFont="1"/>
    <xf numFmtId="0" fontId="9" fillId="2" borderId="6" xfId="0" applyFont="1" applyFill="1" applyBorder="1" applyAlignment="1">
      <alignment horizontal="center" vertical="center" wrapText="1"/>
    </xf>
    <xf numFmtId="0" fontId="12" fillId="0" borderId="0" xfId="0" applyFon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C1" sqref="C1:C5"/>
    </sheetView>
  </sheetViews>
  <sheetFormatPr defaultRowHeight="15" x14ac:dyDescent="0.25"/>
  <cols>
    <col min="1" max="1" width="5.28515625" customWidth="1"/>
    <col min="2" max="2" width="8.140625" customWidth="1"/>
    <col min="3" max="3" width="39.140625" customWidth="1"/>
    <col min="4" max="4" width="8.28515625" customWidth="1"/>
    <col min="6" max="6" width="10.7109375" customWidth="1"/>
    <col min="11" max="11" width="10.140625" bestFit="1" customWidth="1"/>
    <col min="12" max="12" width="16" customWidth="1"/>
  </cols>
  <sheetData>
    <row r="1" spans="1:12" x14ac:dyDescent="0.25">
      <c r="A1" s="31" t="s">
        <v>18</v>
      </c>
      <c r="B1" s="31"/>
      <c r="C1" s="31"/>
      <c r="D1" s="31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1" t="s">
        <v>19</v>
      </c>
      <c r="B2" s="31"/>
      <c r="C2" s="31"/>
      <c r="D2" s="31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31" t="s">
        <v>66</v>
      </c>
      <c r="B3" s="31"/>
      <c r="C3" s="31"/>
      <c r="D3" s="31"/>
      <c r="E3" s="32"/>
      <c r="F3" s="32"/>
      <c r="G3" s="32"/>
      <c r="H3" s="32"/>
      <c r="I3" s="32"/>
      <c r="J3" s="32"/>
      <c r="K3" s="32"/>
      <c r="L3" s="32"/>
    </row>
    <row r="4" spans="1:12" s="1" customFormat="1" x14ac:dyDescent="0.25">
      <c r="A4" s="31" t="s">
        <v>67</v>
      </c>
      <c r="B4" s="31"/>
      <c r="C4" s="31"/>
      <c r="D4" s="31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1"/>
      <c r="B5" s="31"/>
      <c r="C5" s="31"/>
      <c r="D5" s="31"/>
      <c r="E5" s="32"/>
      <c r="F5" s="32"/>
      <c r="G5" s="32"/>
      <c r="H5" s="32"/>
      <c r="I5" s="32"/>
      <c r="J5" s="32"/>
      <c r="K5" s="32"/>
      <c r="L5" s="32"/>
    </row>
    <row r="6" spans="1:12" ht="37.5" x14ac:dyDescent="0.25">
      <c r="A6" s="33" t="s">
        <v>20</v>
      </c>
      <c r="B6" s="33" t="s">
        <v>21</v>
      </c>
      <c r="C6" s="33" t="s">
        <v>2</v>
      </c>
      <c r="D6" s="33" t="s">
        <v>23</v>
      </c>
      <c r="E6" s="33" t="s">
        <v>22</v>
      </c>
      <c r="F6" s="33" t="s">
        <v>24</v>
      </c>
      <c r="G6" s="60" t="s">
        <v>25</v>
      </c>
      <c r="H6" s="60"/>
      <c r="I6" s="60" t="s">
        <v>26</v>
      </c>
      <c r="J6" s="60"/>
      <c r="K6" s="60" t="s">
        <v>27</v>
      </c>
      <c r="L6" s="60"/>
    </row>
    <row r="7" spans="1:12" x14ac:dyDescent="0.25">
      <c r="A7" s="34"/>
      <c r="B7" s="34"/>
      <c r="C7" s="34"/>
      <c r="D7" s="34"/>
      <c r="E7" s="35"/>
      <c r="F7" s="35"/>
      <c r="G7" s="35" t="s">
        <v>28</v>
      </c>
      <c r="H7" s="35" t="s">
        <v>29</v>
      </c>
      <c r="I7" s="35" t="s">
        <v>28</v>
      </c>
      <c r="J7" s="35" t="s">
        <v>29</v>
      </c>
      <c r="K7" s="35" t="s">
        <v>28</v>
      </c>
      <c r="L7" s="35" t="s">
        <v>29</v>
      </c>
    </row>
    <row r="8" spans="1:12" x14ac:dyDescent="0.25">
      <c r="A8" s="36"/>
      <c r="B8" s="36"/>
      <c r="C8" s="36"/>
      <c r="D8" s="36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8"/>
      <c r="B9" s="38"/>
      <c r="C9" s="38" t="s">
        <v>30</v>
      </c>
      <c r="D9" s="38"/>
      <c r="E9" s="39"/>
      <c r="F9" s="39"/>
      <c r="G9" s="39"/>
      <c r="H9" s="39"/>
      <c r="I9" s="39"/>
      <c r="J9" s="39"/>
      <c r="K9" s="39"/>
      <c r="L9" s="39"/>
    </row>
    <row r="10" spans="1:12" x14ac:dyDescent="0.25">
      <c r="A10" s="40">
        <v>1</v>
      </c>
      <c r="B10" s="41"/>
      <c r="C10" s="42" t="s">
        <v>31</v>
      </c>
      <c r="D10" s="42"/>
      <c r="E10" s="43" t="s">
        <v>32</v>
      </c>
      <c r="F10" s="43"/>
      <c r="G10" s="43"/>
      <c r="H10" s="43"/>
      <c r="I10" s="43"/>
      <c r="J10" s="43"/>
      <c r="K10" s="44"/>
      <c r="L10" s="44"/>
    </row>
    <row r="11" spans="1:12" x14ac:dyDescent="0.25">
      <c r="A11" s="40">
        <v>2</v>
      </c>
      <c r="B11" s="41"/>
      <c r="C11" s="42" t="s">
        <v>33</v>
      </c>
      <c r="D11" s="42"/>
      <c r="E11" s="43" t="s">
        <v>32</v>
      </c>
      <c r="F11" s="43"/>
      <c r="G11" s="43"/>
      <c r="H11" s="43"/>
      <c r="I11" s="43"/>
      <c r="J11" s="43"/>
      <c r="K11" s="43"/>
      <c r="L11" s="44"/>
    </row>
    <row r="12" spans="1:12" x14ac:dyDescent="0.25">
      <c r="A12" s="40">
        <v>3</v>
      </c>
      <c r="B12" s="41"/>
      <c r="C12" s="42" t="s">
        <v>34</v>
      </c>
      <c r="D12" s="42"/>
      <c r="E12" s="43" t="s">
        <v>32</v>
      </c>
      <c r="F12" s="43"/>
      <c r="G12" s="43"/>
      <c r="H12" s="43"/>
      <c r="I12" s="43"/>
      <c r="J12" s="43"/>
      <c r="K12" s="45"/>
      <c r="L12" s="44"/>
    </row>
    <row r="13" spans="1:12" x14ac:dyDescent="0.25">
      <c r="A13" s="40">
        <v>4</v>
      </c>
      <c r="B13" s="41"/>
      <c r="C13" s="42" t="s">
        <v>68</v>
      </c>
      <c r="D13" s="42">
        <v>80</v>
      </c>
      <c r="E13" s="43" t="s">
        <v>35</v>
      </c>
      <c r="F13" s="43"/>
      <c r="G13" s="43"/>
      <c r="H13" s="43"/>
      <c r="I13" s="43"/>
      <c r="J13" s="43"/>
      <c r="K13" s="43">
        <v>3289</v>
      </c>
      <c r="L13" s="44">
        <f>K13*D13</f>
        <v>263120</v>
      </c>
    </row>
    <row r="14" spans="1:12" x14ac:dyDescent="0.25">
      <c r="A14" s="40">
        <v>5</v>
      </c>
      <c r="B14" s="41"/>
      <c r="C14" s="42" t="s">
        <v>36</v>
      </c>
      <c r="D14" s="42"/>
      <c r="E14" s="43" t="s">
        <v>32</v>
      </c>
      <c r="F14" s="43"/>
      <c r="G14" s="43"/>
      <c r="H14" s="43"/>
      <c r="I14" s="43"/>
      <c r="J14" s="43"/>
      <c r="K14" s="43"/>
      <c r="L14" s="44"/>
    </row>
    <row r="15" spans="1:12" x14ac:dyDescent="0.25">
      <c r="A15" s="40">
        <v>6</v>
      </c>
      <c r="B15" s="41"/>
      <c r="C15" s="42" t="s">
        <v>37</v>
      </c>
      <c r="D15" s="42"/>
      <c r="E15" s="43" t="s">
        <v>32</v>
      </c>
      <c r="F15" s="43"/>
      <c r="G15" s="43"/>
      <c r="H15" s="43"/>
      <c r="I15" s="43"/>
      <c r="J15" s="43"/>
      <c r="K15" s="43"/>
      <c r="L15" s="44"/>
    </row>
    <row r="16" spans="1:12" x14ac:dyDescent="0.25">
      <c r="A16" s="40">
        <v>7</v>
      </c>
      <c r="B16" s="41"/>
      <c r="C16" s="42" t="s">
        <v>38</v>
      </c>
      <c r="D16" s="42"/>
      <c r="E16" s="43" t="s">
        <v>32</v>
      </c>
      <c r="F16" s="43"/>
      <c r="G16" s="43"/>
      <c r="H16" s="43"/>
      <c r="I16" s="43"/>
      <c r="J16" s="43"/>
      <c r="K16" s="43"/>
      <c r="L16" s="44"/>
    </row>
    <row r="17" spans="1:13" x14ac:dyDescent="0.25">
      <c r="A17" s="40">
        <v>8</v>
      </c>
      <c r="B17" s="41"/>
      <c r="C17" s="42" t="s">
        <v>39</v>
      </c>
      <c r="D17" s="42"/>
      <c r="E17" s="43" t="s">
        <v>32</v>
      </c>
      <c r="F17" s="43"/>
      <c r="G17" s="43"/>
      <c r="H17" s="43"/>
      <c r="I17" s="43"/>
      <c r="J17" s="43"/>
      <c r="K17" s="43"/>
      <c r="L17" s="44"/>
    </row>
    <row r="18" spans="1:13" x14ac:dyDescent="0.25">
      <c r="A18" s="40">
        <v>9</v>
      </c>
      <c r="B18" s="41"/>
      <c r="C18" s="42" t="s">
        <v>40</v>
      </c>
      <c r="D18" s="42"/>
      <c r="E18" s="43" t="s">
        <v>32</v>
      </c>
      <c r="F18" s="43"/>
      <c r="G18" s="43"/>
      <c r="H18" s="43"/>
      <c r="I18" s="43"/>
      <c r="J18" s="43"/>
      <c r="K18" s="43"/>
      <c r="L18" s="44"/>
    </row>
    <row r="19" spans="1:13" x14ac:dyDescent="0.25">
      <c r="A19" s="40">
        <v>10</v>
      </c>
      <c r="B19" s="41"/>
      <c r="C19" s="42" t="s">
        <v>41</v>
      </c>
      <c r="D19" s="42"/>
      <c r="E19" s="43" t="s">
        <v>32</v>
      </c>
      <c r="F19" s="43"/>
      <c r="G19" s="43"/>
      <c r="H19" s="43"/>
      <c r="I19" s="43"/>
      <c r="J19" s="43"/>
      <c r="K19" s="43"/>
      <c r="L19" s="44"/>
    </row>
    <row r="20" spans="1:13" x14ac:dyDescent="0.25">
      <c r="A20" s="40">
        <v>11</v>
      </c>
      <c r="B20" s="41"/>
      <c r="C20" s="42" t="s">
        <v>42</v>
      </c>
      <c r="D20" s="42">
        <v>85</v>
      </c>
      <c r="E20" s="43" t="s">
        <v>32</v>
      </c>
      <c r="F20" s="43"/>
      <c r="G20" s="41"/>
      <c r="H20" s="43"/>
      <c r="I20" s="43"/>
      <c r="J20" s="43"/>
      <c r="K20" s="43">
        <v>1901.86</v>
      </c>
      <c r="L20" s="44">
        <f>K20*D20</f>
        <v>161658.1</v>
      </c>
    </row>
    <row r="21" spans="1:13" x14ac:dyDescent="0.25">
      <c r="A21" s="46"/>
      <c r="B21" s="46"/>
      <c r="C21" s="46" t="s">
        <v>43</v>
      </c>
      <c r="D21" s="46"/>
      <c r="E21" s="47"/>
      <c r="F21" s="47"/>
      <c r="G21" s="47"/>
      <c r="H21" s="47"/>
      <c r="I21" s="47"/>
      <c r="J21" s="47"/>
      <c r="K21" s="39"/>
      <c r="L21" s="39"/>
    </row>
    <row r="22" spans="1:13" x14ac:dyDescent="0.25">
      <c r="A22" s="40">
        <v>12</v>
      </c>
      <c r="B22" s="41"/>
      <c r="C22" s="42" t="s">
        <v>44</v>
      </c>
      <c r="D22" s="42">
        <v>2100</v>
      </c>
      <c r="E22" s="43" t="s">
        <v>32</v>
      </c>
      <c r="F22" s="43"/>
      <c r="G22" s="48"/>
      <c r="H22" s="43"/>
      <c r="I22" s="43"/>
      <c r="J22" s="43"/>
      <c r="K22" s="43">
        <f>68.42+240</f>
        <v>308.42</v>
      </c>
      <c r="L22" s="44">
        <f>K22*D22</f>
        <v>647682</v>
      </c>
    </row>
    <row r="23" spans="1:13" x14ac:dyDescent="0.25">
      <c r="A23" s="40">
        <v>13</v>
      </c>
      <c r="B23" s="41"/>
      <c r="C23" s="42" t="s">
        <v>45</v>
      </c>
      <c r="D23" s="42"/>
      <c r="E23" s="43" t="s">
        <v>32</v>
      </c>
      <c r="F23" s="43"/>
      <c r="G23" s="43"/>
      <c r="H23" s="43"/>
      <c r="I23" s="43"/>
      <c r="J23" s="43"/>
      <c r="K23" s="43"/>
      <c r="L23" s="44"/>
    </row>
    <row r="24" spans="1:13" x14ac:dyDescent="0.25">
      <c r="A24" s="40">
        <v>14</v>
      </c>
      <c r="B24" s="41"/>
      <c r="C24" s="42" t="s">
        <v>46</v>
      </c>
      <c r="D24" s="42"/>
      <c r="E24" s="43" t="s">
        <v>32</v>
      </c>
      <c r="F24" s="43"/>
      <c r="G24" s="43"/>
      <c r="H24" s="43"/>
      <c r="I24" s="43"/>
      <c r="J24" s="43"/>
      <c r="K24" s="43"/>
      <c r="L24" s="44"/>
    </row>
    <row r="25" spans="1:13" x14ac:dyDescent="0.25">
      <c r="A25" s="46"/>
      <c r="B25" s="46"/>
      <c r="C25" s="46" t="s">
        <v>47</v>
      </c>
      <c r="D25" s="46"/>
      <c r="E25" s="47"/>
      <c r="F25" s="47"/>
      <c r="G25" s="47"/>
      <c r="H25" s="47"/>
      <c r="I25" s="47"/>
      <c r="J25" s="47"/>
      <c r="K25" s="39"/>
      <c r="L25" s="39"/>
    </row>
    <row r="26" spans="1:13" x14ac:dyDescent="0.25">
      <c r="A26" s="40">
        <v>15</v>
      </c>
      <c r="B26" s="41"/>
      <c r="C26" s="42" t="s">
        <v>48</v>
      </c>
      <c r="D26" s="42">
        <v>2600</v>
      </c>
      <c r="E26" s="43" t="s">
        <v>32</v>
      </c>
      <c r="F26" s="43"/>
      <c r="G26" s="43"/>
      <c r="H26" s="43"/>
      <c r="I26" s="43"/>
      <c r="J26" s="43"/>
      <c r="K26" s="43">
        <f>357+360</f>
        <v>717</v>
      </c>
      <c r="L26" s="44">
        <f>K26*D26</f>
        <v>1864200</v>
      </c>
    </row>
    <row r="27" spans="1:13" x14ac:dyDescent="0.25">
      <c r="A27" s="40">
        <v>16</v>
      </c>
      <c r="B27" s="41"/>
      <c r="C27" s="42" t="s">
        <v>49</v>
      </c>
      <c r="D27" s="42">
        <f>D26+(D26*10%)</f>
        <v>2860</v>
      </c>
      <c r="E27" s="43" t="s">
        <v>32</v>
      </c>
      <c r="F27" s="43"/>
      <c r="G27" s="43"/>
      <c r="H27" s="43"/>
      <c r="I27" s="43"/>
      <c r="J27" s="43"/>
      <c r="K27" s="43">
        <f>13.22</f>
        <v>13.22</v>
      </c>
      <c r="L27" s="44">
        <f t="shared" ref="L27" si="0">K27*D27</f>
        <v>37809.200000000004</v>
      </c>
    </row>
    <row r="28" spans="1:13" x14ac:dyDescent="0.25">
      <c r="A28" s="40">
        <v>17</v>
      </c>
      <c r="B28" s="41"/>
      <c r="C28" s="42" t="s">
        <v>50</v>
      </c>
      <c r="D28" s="42"/>
      <c r="E28" s="43" t="s">
        <v>32</v>
      </c>
      <c r="F28" s="43"/>
      <c r="G28" s="43"/>
      <c r="H28" s="43"/>
      <c r="I28" s="43"/>
      <c r="J28" s="43"/>
      <c r="K28" s="43"/>
      <c r="L28" s="44"/>
    </row>
    <row r="29" spans="1:13" x14ac:dyDescent="0.25">
      <c r="A29" s="40">
        <v>18</v>
      </c>
      <c r="B29" s="41"/>
      <c r="C29" s="42" t="s">
        <v>51</v>
      </c>
      <c r="D29" s="42"/>
      <c r="E29" s="43" t="s">
        <v>32</v>
      </c>
      <c r="F29" s="43"/>
      <c r="G29" s="43"/>
      <c r="H29" s="43"/>
      <c r="I29" s="43"/>
      <c r="J29" s="43"/>
      <c r="K29" s="44"/>
      <c r="L29" s="44"/>
    </row>
    <row r="30" spans="1:13" x14ac:dyDescent="0.25">
      <c r="A30" s="40">
        <v>19</v>
      </c>
      <c r="B30" s="41"/>
      <c r="C30" s="42" t="s">
        <v>52</v>
      </c>
      <c r="D30" s="42"/>
      <c r="E30" s="43" t="s">
        <v>32</v>
      </c>
      <c r="F30" s="43"/>
      <c r="G30" s="43"/>
      <c r="H30" s="43"/>
      <c r="I30" s="43"/>
      <c r="J30" s="43"/>
      <c r="K30" s="44"/>
      <c r="L30" s="44"/>
    </row>
    <row r="31" spans="1:13" x14ac:dyDescent="0.25">
      <c r="A31" s="46"/>
      <c r="B31" s="46"/>
      <c r="C31" s="46" t="s">
        <v>53</v>
      </c>
      <c r="D31" s="46"/>
      <c r="E31" s="47"/>
      <c r="F31" s="47"/>
      <c r="G31" s="47"/>
      <c r="H31" s="47"/>
      <c r="I31" s="47"/>
      <c r="J31" s="47"/>
      <c r="K31" s="39"/>
      <c r="L31" s="39"/>
    </row>
    <row r="32" spans="1:13" x14ac:dyDescent="0.25">
      <c r="A32" s="40">
        <v>20</v>
      </c>
      <c r="B32" s="41"/>
      <c r="C32" s="45" t="s">
        <v>54</v>
      </c>
      <c r="D32" s="45">
        <v>400</v>
      </c>
      <c r="E32" s="43" t="s">
        <v>35</v>
      </c>
      <c r="F32" s="43"/>
      <c r="G32" s="43"/>
      <c r="H32" s="43"/>
      <c r="I32" s="43"/>
      <c r="J32" s="43"/>
      <c r="K32" s="43">
        <v>1702</v>
      </c>
      <c r="L32" s="44">
        <f>K32*D32</f>
        <v>680800</v>
      </c>
      <c r="M32" s="59" t="s">
        <v>69</v>
      </c>
    </row>
    <row r="33" spans="1:13" x14ac:dyDescent="0.25">
      <c r="A33" s="40">
        <v>21</v>
      </c>
      <c r="B33" s="41"/>
      <c r="C33" s="45" t="s">
        <v>55</v>
      </c>
      <c r="D33" s="45">
        <f>D32+(D32*10%)</f>
        <v>440</v>
      </c>
      <c r="E33" s="43" t="s">
        <v>35</v>
      </c>
      <c r="F33" s="43"/>
      <c r="G33" s="43"/>
      <c r="H33" s="43"/>
      <c r="I33" s="43"/>
      <c r="J33" s="43"/>
      <c r="K33" s="43">
        <v>74</v>
      </c>
      <c r="L33" s="44">
        <f t="shared" ref="L33" si="1">K33*D33</f>
        <v>32560</v>
      </c>
      <c r="M33" s="59" t="s">
        <v>69</v>
      </c>
    </row>
    <row r="34" spans="1:13" x14ac:dyDescent="0.25">
      <c r="A34" s="40">
        <v>22</v>
      </c>
      <c r="B34" s="41"/>
      <c r="C34" s="45" t="s">
        <v>56</v>
      </c>
      <c r="D34" s="45"/>
      <c r="E34" s="43" t="s">
        <v>35</v>
      </c>
      <c r="F34" s="43"/>
      <c r="G34" s="43"/>
      <c r="H34" s="43"/>
      <c r="I34" s="43"/>
      <c r="J34" s="43"/>
      <c r="K34" s="43"/>
      <c r="L34" s="44"/>
      <c r="M34" s="59" t="s">
        <v>69</v>
      </c>
    </row>
    <row r="35" spans="1:13" x14ac:dyDescent="0.25">
      <c r="A35" s="40">
        <v>23</v>
      </c>
      <c r="B35" s="41"/>
      <c r="C35" s="45" t="s">
        <v>57</v>
      </c>
      <c r="D35" s="45"/>
      <c r="E35" s="43" t="s">
        <v>58</v>
      </c>
      <c r="F35" s="43"/>
      <c r="G35" s="43"/>
      <c r="H35" s="43"/>
      <c r="I35" s="43"/>
      <c r="J35" s="43"/>
      <c r="K35" s="43"/>
      <c r="L35" s="44"/>
      <c r="M35" s="59" t="s">
        <v>69</v>
      </c>
    </row>
    <row r="36" spans="1:13" x14ac:dyDescent="0.25">
      <c r="A36" s="40">
        <v>24</v>
      </c>
      <c r="B36" s="41"/>
      <c r="C36" s="45" t="s">
        <v>59</v>
      </c>
      <c r="D36" s="45"/>
      <c r="E36" s="43" t="s">
        <v>58</v>
      </c>
      <c r="F36" s="43"/>
      <c r="G36" s="43"/>
      <c r="H36" s="43"/>
      <c r="I36" s="43"/>
      <c r="J36" s="43"/>
      <c r="K36" s="43"/>
      <c r="L36" s="44"/>
      <c r="M36" s="59" t="s">
        <v>69</v>
      </c>
    </row>
    <row r="37" spans="1:13" x14ac:dyDescent="0.25">
      <c r="A37" s="46"/>
      <c r="B37" s="46"/>
      <c r="C37" s="46" t="s">
        <v>60</v>
      </c>
      <c r="D37" s="46"/>
      <c r="E37" s="47"/>
      <c r="F37" s="47"/>
      <c r="G37" s="47"/>
      <c r="H37" s="47"/>
      <c r="I37" s="47"/>
      <c r="J37" s="47"/>
      <c r="K37" s="39"/>
      <c r="L37" s="39"/>
    </row>
    <row r="38" spans="1:13" x14ac:dyDescent="0.25">
      <c r="A38" s="40">
        <v>25</v>
      </c>
      <c r="B38" s="49"/>
      <c r="C38" s="45" t="s">
        <v>54</v>
      </c>
      <c r="D38" s="45">
        <v>7000</v>
      </c>
      <c r="E38" s="43" t="s">
        <v>58</v>
      </c>
      <c r="F38" s="43"/>
      <c r="G38" s="50"/>
      <c r="H38" s="50"/>
      <c r="I38" s="51"/>
      <c r="J38" s="51"/>
      <c r="K38" s="50">
        <f>17.07+30.27</f>
        <v>47.34</v>
      </c>
      <c r="L38" s="44">
        <f>K38*D38</f>
        <v>331380</v>
      </c>
    </row>
    <row r="39" spans="1:13" x14ac:dyDescent="0.25">
      <c r="A39" s="40">
        <v>26</v>
      </c>
      <c r="B39" s="49"/>
      <c r="C39" s="45" t="s">
        <v>55</v>
      </c>
      <c r="D39" s="45"/>
      <c r="E39" s="43" t="s">
        <v>58</v>
      </c>
      <c r="F39" s="43"/>
      <c r="G39" s="50"/>
      <c r="H39" s="50"/>
      <c r="I39" s="51"/>
      <c r="J39" s="51"/>
      <c r="K39" s="50"/>
      <c r="L39" s="44"/>
    </row>
    <row r="40" spans="1:13" x14ac:dyDescent="0.25">
      <c r="A40" s="40">
        <v>27</v>
      </c>
      <c r="B40" s="41"/>
      <c r="C40" s="45" t="s">
        <v>56</v>
      </c>
      <c r="D40" s="45"/>
      <c r="E40" s="43" t="s">
        <v>58</v>
      </c>
      <c r="F40" s="43"/>
      <c r="G40" s="50"/>
      <c r="H40" s="50"/>
      <c r="I40" s="51"/>
      <c r="J40" s="51"/>
      <c r="K40" s="50"/>
      <c r="L40" s="44"/>
    </row>
    <row r="41" spans="1:13" x14ac:dyDescent="0.25">
      <c r="A41" s="40">
        <v>28</v>
      </c>
      <c r="B41" s="41"/>
      <c r="C41" s="45" t="s">
        <v>57</v>
      </c>
      <c r="D41" s="45"/>
      <c r="E41" s="43" t="s">
        <v>58</v>
      </c>
      <c r="F41" s="43"/>
      <c r="G41" s="43"/>
      <c r="H41" s="50"/>
      <c r="I41" s="51"/>
      <c r="J41" s="50"/>
      <c r="K41" s="50"/>
      <c r="L41" s="44"/>
    </row>
    <row r="42" spans="1:13" x14ac:dyDescent="0.25">
      <c r="A42" s="40">
        <v>29</v>
      </c>
      <c r="B42" s="41"/>
      <c r="C42" s="45" t="s">
        <v>59</v>
      </c>
      <c r="D42" s="45"/>
      <c r="E42" s="43" t="s">
        <v>58</v>
      </c>
      <c r="F42" s="43"/>
      <c r="G42" s="43"/>
      <c r="H42" s="50"/>
      <c r="I42" s="51"/>
      <c r="J42" s="50"/>
      <c r="K42" s="51"/>
      <c r="L42" s="44"/>
    </row>
    <row r="43" spans="1:13" x14ac:dyDescent="0.25">
      <c r="A43" s="46"/>
      <c r="B43" s="46"/>
      <c r="C43" s="46" t="s">
        <v>61</v>
      </c>
      <c r="D43" s="46"/>
      <c r="E43" s="47"/>
      <c r="F43" s="47"/>
      <c r="G43" s="35"/>
      <c r="H43" s="47"/>
      <c r="I43" s="47"/>
      <c r="J43" s="47"/>
      <c r="K43" s="39"/>
      <c r="L43" s="39"/>
    </row>
    <row r="44" spans="1:13" x14ac:dyDescent="0.25">
      <c r="A44" s="40">
        <v>30</v>
      </c>
      <c r="B44" s="41"/>
      <c r="C44" s="45" t="s">
        <v>62</v>
      </c>
      <c r="D44" s="45"/>
      <c r="E44" s="43" t="s">
        <v>58</v>
      </c>
      <c r="F44" s="52"/>
      <c r="G44" s="43"/>
      <c r="H44" s="53"/>
      <c r="I44" s="51"/>
      <c r="J44" s="50"/>
      <c r="K44" s="43"/>
      <c r="L44" s="44"/>
    </row>
    <row r="45" spans="1:13" x14ac:dyDescent="0.25">
      <c r="A45" s="40">
        <v>31</v>
      </c>
      <c r="B45" s="41"/>
      <c r="C45" s="45" t="s">
        <v>63</v>
      </c>
      <c r="D45" s="45"/>
      <c r="E45" s="43" t="str">
        <f>E44</f>
        <v>MT</v>
      </c>
      <c r="F45" s="52"/>
      <c r="G45" s="43"/>
      <c r="H45" s="53"/>
      <c r="I45" s="51"/>
      <c r="J45" s="50"/>
      <c r="K45" s="43"/>
      <c r="L45" s="44"/>
    </row>
    <row r="46" spans="1:13" ht="30" x14ac:dyDescent="0.25">
      <c r="A46" s="40">
        <v>32</v>
      </c>
      <c r="B46" s="41"/>
      <c r="C46" s="45" t="s">
        <v>64</v>
      </c>
      <c r="D46" s="45"/>
      <c r="E46" s="43" t="s">
        <v>8</v>
      </c>
      <c r="F46" s="52"/>
      <c r="G46" s="43"/>
      <c r="H46" s="53"/>
      <c r="I46" s="51"/>
      <c r="J46" s="50"/>
      <c r="K46" s="43"/>
      <c r="L46" s="44"/>
    </row>
    <row r="47" spans="1:13" ht="30" x14ac:dyDescent="0.25">
      <c r="A47" s="40">
        <v>33</v>
      </c>
      <c r="B47" s="41"/>
      <c r="C47" s="45" t="s">
        <v>65</v>
      </c>
      <c r="D47" s="45">
        <v>13000</v>
      </c>
      <c r="E47" s="43" t="str">
        <f>E45</f>
        <v>MT</v>
      </c>
      <c r="F47" s="52"/>
      <c r="G47" s="43"/>
      <c r="H47" s="53"/>
      <c r="I47" s="51"/>
      <c r="J47" s="50"/>
      <c r="K47" s="43">
        <v>1.68</v>
      </c>
      <c r="L47" s="44">
        <f>K47*D47</f>
        <v>21840</v>
      </c>
    </row>
    <row r="48" spans="1:13" s="1" customFormat="1" x14ac:dyDescent="0.25">
      <c r="A48" s="46"/>
      <c r="B48" s="46"/>
      <c r="C48" s="46" t="s">
        <v>70</v>
      </c>
      <c r="D48" s="46"/>
      <c r="E48" s="47"/>
      <c r="F48" s="47"/>
      <c r="G48" s="35"/>
      <c r="H48" s="47"/>
      <c r="I48" s="47"/>
      <c r="J48" s="47"/>
      <c r="K48" s="39"/>
      <c r="L48" s="39"/>
    </row>
    <row r="49" spans="1:12" s="1" customFormat="1" x14ac:dyDescent="0.25">
      <c r="A49" s="40"/>
      <c r="B49" s="41"/>
      <c r="C49" s="45" t="s">
        <v>72</v>
      </c>
      <c r="D49" s="45"/>
      <c r="E49" s="43" t="s">
        <v>73</v>
      </c>
      <c r="F49" s="52"/>
      <c r="G49" s="44"/>
      <c r="H49" s="53"/>
      <c r="I49" s="51"/>
      <c r="J49" s="50"/>
      <c r="K49" s="43">
        <f>95.5*3</f>
        <v>286.5</v>
      </c>
      <c r="L49" s="44"/>
    </row>
    <row r="50" spans="1:12" s="1" customFormat="1" x14ac:dyDescent="0.25">
      <c r="A50" s="46"/>
      <c r="B50" s="46"/>
      <c r="C50" s="46" t="s">
        <v>71</v>
      </c>
      <c r="D50" s="46"/>
      <c r="E50" s="47"/>
      <c r="F50" s="47"/>
      <c r="G50" s="35"/>
      <c r="H50" s="47"/>
      <c r="I50" s="47"/>
      <c r="J50" s="47"/>
      <c r="K50" s="39"/>
      <c r="L50" s="39"/>
    </row>
    <row r="51" spans="1:12" s="1" customFormat="1" x14ac:dyDescent="0.25">
      <c r="A51" s="40"/>
      <c r="B51" s="41"/>
      <c r="C51" s="45"/>
      <c r="D51" s="45"/>
      <c r="E51" s="43"/>
      <c r="F51" s="52"/>
      <c r="G51" s="44"/>
      <c r="H51" s="53"/>
      <c r="I51" s="51"/>
      <c r="J51" s="50"/>
      <c r="K51" s="43"/>
      <c r="L51" s="44"/>
    </row>
    <row r="52" spans="1:12" s="1" customFormat="1" x14ac:dyDescent="0.25">
      <c r="A52" s="40"/>
      <c r="B52" s="41"/>
      <c r="C52" s="45" t="s">
        <v>74</v>
      </c>
      <c r="D52" s="45">
        <v>3100</v>
      </c>
      <c r="E52" s="43" t="s">
        <v>75</v>
      </c>
      <c r="F52" s="52"/>
      <c r="G52" s="44"/>
      <c r="H52" s="53"/>
      <c r="I52" s="51"/>
      <c r="J52" s="50"/>
      <c r="K52" s="43">
        <f>54</f>
        <v>54</v>
      </c>
      <c r="L52" s="44">
        <f>K52*D52</f>
        <v>167400</v>
      </c>
    </row>
    <row r="53" spans="1:12" s="1" customFormat="1" x14ac:dyDescent="0.25">
      <c r="A53" s="40"/>
      <c r="B53" s="41"/>
      <c r="C53" s="45" t="s">
        <v>76</v>
      </c>
      <c r="D53" s="45">
        <v>160</v>
      </c>
      <c r="E53" s="43" t="s">
        <v>78</v>
      </c>
      <c r="F53" s="52"/>
      <c r="G53" s="44"/>
      <c r="H53" s="53"/>
      <c r="I53" s="51"/>
      <c r="J53" s="50"/>
      <c r="K53" s="43">
        <f>839+150</f>
        <v>989</v>
      </c>
      <c r="L53" s="44">
        <f t="shared" ref="L53:L54" si="2">K53*D53</f>
        <v>158240</v>
      </c>
    </row>
    <row r="54" spans="1:12" s="1" customFormat="1" x14ac:dyDescent="0.25">
      <c r="A54" s="40"/>
      <c r="B54" s="41"/>
      <c r="C54" s="45" t="s">
        <v>77</v>
      </c>
      <c r="D54" s="45">
        <v>185</v>
      </c>
      <c r="E54" s="43" t="str">
        <f>E53</f>
        <v>Sqm</v>
      </c>
      <c r="F54" s="52"/>
      <c r="G54" s="44"/>
      <c r="H54" s="53"/>
      <c r="I54" s="51"/>
      <c r="J54" s="50"/>
      <c r="K54" s="43">
        <v>820</v>
      </c>
      <c r="L54" s="44">
        <f t="shared" si="2"/>
        <v>151700</v>
      </c>
    </row>
    <row r="55" spans="1:12" s="1" customFormat="1" x14ac:dyDescent="0.25">
      <c r="A55" s="40"/>
      <c r="B55" s="41"/>
      <c r="C55" s="45"/>
      <c r="D55" s="45"/>
      <c r="E55" s="43"/>
      <c r="F55" s="52"/>
      <c r="G55" s="44"/>
      <c r="H55" s="53"/>
      <c r="I55" s="51"/>
      <c r="J55" s="50"/>
      <c r="K55" s="43"/>
      <c r="L55" s="44"/>
    </row>
    <row r="56" spans="1:12" s="1" customFormat="1" x14ac:dyDescent="0.25">
      <c r="A56" s="40"/>
      <c r="B56" s="41"/>
      <c r="C56" s="45"/>
      <c r="D56" s="45"/>
      <c r="E56" s="43"/>
      <c r="F56" s="52"/>
      <c r="G56" s="44"/>
      <c r="H56" s="53"/>
      <c r="I56" s="51"/>
      <c r="J56" s="50"/>
      <c r="K56" s="43"/>
      <c r="L56" s="44"/>
    </row>
    <row r="57" spans="1:12" x14ac:dyDescent="0.25">
      <c r="A57" s="54"/>
      <c r="B57" s="54"/>
      <c r="C57" s="54"/>
      <c r="D57" s="54"/>
      <c r="E57" s="55"/>
      <c r="F57" s="55"/>
      <c r="G57" s="56"/>
      <c r="H57" s="57"/>
      <c r="I57" s="57"/>
      <c r="J57" s="57"/>
      <c r="K57" s="57"/>
      <c r="L57" s="58">
        <f>SUM(L10:L56)</f>
        <v>4518389.3000000007</v>
      </c>
    </row>
    <row r="65" spans="12:12" x14ac:dyDescent="0.25">
      <c r="L65">
        <v>10260574</v>
      </c>
    </row>
    <row r="66" spans="12:12" ht="15.75" x14ac:dyDescent="0.25">
      <c r="L66" s="61">
        <v>109616.75</v>
      </c>
    </row>
    <row r="67" spans="12:12" x14ac:dyDescent="0.25">
      <c r="L67" s="62">
        <f>L65/L66</f>
        <v>93.604070545787934</v>
      </c>
    </row>
  </sheetData>
  <mergeCells count="3">
    <mergeCell ref="G6:H6"/>
    <mergeCell ref="I6:J6"/>
    <mergeCell ref="K6:L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97" workbookViewId="0">
      <selection activeCell="L173" sqref="L173"/>
    </sheetView>
  </sheetViews>
  <sheetFormatPr defaultRowHeight="15" x14ac:dyDescent="0.25"/>
  <cols>
    <col min="2" max="2" width="19.5703125" customWidth="1"/>
    <col min="13" max="13" width="29.28515625" customWidth="1"/>
  </cols>
  <sheetData>
    <row r="1" spans="1:14" x14ac:dyDescent="0.25">
      <c r="A1" s="2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</row>
    <row r="2" spans="1:14" x14ac:dyDescent="0.25">
      <c r="A2" s="2" t="s">
        <v>15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</row>
    <row r="3" spans="1:14" x14ac:dyDescent="0.25">
      <c r="A3" s="2" t="s">
        <v>16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</row>
    <row r="4" spans="1:14" x14ac:dyDescent="0.25">
      <c r="A4" s="2" t="s">
        <v>17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</row>
    <row r="5" spans="1:14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9" thickTop="1" thickBot="1" x14ac:dyDescent="0.3">
      <c r="A6" s="4" t="s">
        <v>1</v>
      </c>
      <c r="B6" s="4" t="s">
        <v>2</v>
      </c>
      <c r="C6" s="4" t="s">
        <v>3</v>
      </c>
      <c r="D6" s="16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 t="s">
        <v>13</v>
      </c>
      <c r="N6" s="17" t="s">
        <v>14</v>
      </c>
    </row>
    <row r="7" spans="1:14" ht="20.25" thickTop="1" thickBot="1" x14ac:dyDescent="0.3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6"/>
    </row>
    <row r="8" spans="1:14" ht="16.5" thickTop="1" thickBot="1" x14ac:dyDescent="0.3">
      <c r="A8" s="13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8"/>
    </row>
    <row r="9" spans="1:14" ht="15" customHeight="1" thickTop="1" x14ac:dyDescent="0.25">
      <c r="A9" s="9"/>
      <c r="B9" s="6"/>
      <c r="C9" s="7"/>
      <c r="D9" s="10"/>
      <c r="E9" s="11"/>
      <c r="F9" s="11"/>
      <c r="G9" s="11"/>
      <c r="H9" s="11"/>
      <c r="I9" s="11"/>
      <c r="J9" s="11"/>
      <c r="K9" s="8"/>
      <c r="L9" s="7"/>
      <c r="M9" s="12"/>
      <c r="N9" s="19"/>
    </row>
    <row r="10" spans="1:14" ht="15" customHeight="1" x14ac:dyDescent="0.25">
      <c r="A10" s="9"/>
      <c r="B10" s="6"/>
      <c r="C10" s="7"/>
      <c r="D10" s="10"/>
      <c r="E10" s="11"/>
      <c r="F10" s="11"/>
      <c r="G10" s="11"/>
      <c r="H10" s="11"/>
      <c r="I10" s="11"/>
      <c r="J10" s="11"/>
      <c r="K10" s="8"/>
      <c r="L10" s="7"/>
      <c r="M10" s="12"/>
      <c r="N10" s="19"/>
    </row>
    <row r="11" spans="1:14" ht="15" customHeight="1" x14ac:dyDescent="0.25">
      <c r="A11" s="9"/>
      <c r="B11" s="6"/>
      <c r="C11" s="7"/>
      <c r="D11" s="10"/>
      <c r="E11" s="11"/>
      <c r="F11" s="11"/>
      <c r="G11" s="11"/>
      <c r="H11" s="11"/>
      <c r="I11" s="11"/>
      <c r="J11" s="11"/>
      <c r="K11" s="8"/>
      <c r="L11" s="7"/>
      <c r="M11" s="12"/>
      <c r="N11" s="19"/>
    </row>
    <row r="12" spans="1:14" ht="15" customHeight="1" x14ac:dyDescent="0.25">
      <c r="A12" s="9"/>
      <c r="B12" s="6"/>
      <c r="C12" s="7"/>
      <c r="D12" s="10"/>
      <c r="E12" s="11"/>
      <c r="F12" s="11"/>
      <c r="G12" s="11"/>
      <c r="H12" s="11"/>
      <c r="I12" s="11"/>
      <c r="J12" s="11"/>
      <c r="K12" s="8"/>
      <c r="L12" s="7"/>
      <c r="M12" s="12"/>
      <c r="N12" s="19"/>
    </row>
    <row r="13" spans="1:14" ht="15" customHeight="1" x14ac:dyDescent="0.25">
      <c r="A13" s="9"/>
      <c r="B13" s="6"/>
      <c r="C13" s="7"/>
      <c r="D13" s="10"/>
      <c r="E13" s="11"/>
      <c r="F13" s="11"/>
      <c r="G13" s="11"/>
      <c r="H13" s="11"/>
      <c r="I13" s="11"/>
      <c r="J13" s="11"/>
      <c r="K13" s="8"/>
      <c r="L13" s="7"/>
      <c r="M13" s="12"/>
      <c r="N13" s="19"/>
    </row>
    <row r="14" spans="1:14" ht="15" customHeight="1" x14ac:dyDescent="0.25">
      <c r="A14" s="9"/>
      <c r="B14" s="6"/>
      <c r="C14" s="7"/>
      <c r="D14" s="10"/>
      <c r="E14" s="11"/>
      <c r="F14" s="11"/>
      <c r="G14" s="11"/>
      <c r="H14" s="11"/>
      <c r="I14" s="11"/>
      <c r="J14" s="11"/>
      <c r="K14" s="8"/>
      <c r="L14" s="7"/>
      <c r="M14" s="12"/>
      <c r="N14" s="19"/>
    </row>
    <row r="15" spans="1:14" ht="15" customHeight="1" thickBot="1" x14ac:dyDescent="0.3">
      <c r="A15" s="9"/>
      <c r="B15" s="6"/>
      <c r="C15" s="7"/>
      <c r="D15" s="10"/>
      <c r="E15" s="11"/>
      <c r="F15" s="11"/>
      <c r="G15" s="11"/>
      <c r="H15" s="11"/>
      <c r="I15" s="11"/>
      <c r="J15" s="11"/>
      <c r="K15" s="8"/>
      <c r="L15" s="7"/>
      <c r="M15" s="12"/>
      <c r="N15" s="19"/>
    </row>
    <row r="16" spans="1:14" ht="15" customHeight="1" thickTop="1" thickBot="1" x14ac:dyDescent="0.3">
      <c r="A16" s="13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8"/>
    </row>
    <row r="17" spans="1:14" ht="15" customHeight="1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5">
      <c r="A18" s="9"/>
      <c r="B18" s="6"/>
      <c r="C18" s="7"/>
      <c r="D18" s="10"/>
      <c r="E18" s="11"/>
      <c r="F18" s="11"/>
      <c r="G18" s="11"/>
      <c r="H18" s="11"/>
      <c r="I18" s="11"/>
      <c r="J18" s="11"/>
      <c r="K18" s="8"/>
      <c r="L18" s="7"/>
      <c r="M18" s="12"/>
      <c r="N18" s="19"/>
    </row>
    <row r="19" spans="1:14" ht="15" customHeight="1" x14ac:dyDescent="0.25">
      <c r="A19" s="9"/>
      <c r="B19" s="6"/>
      <c r="C19" s="7"/>
      <c r="D19" s="10"/>
      <c r="E19" s="11"/>
      <c r="F19" s="11"/>
      <c r="G19" s="11"/>
      <c r="H19" s="11"/>
      <c r="I19" s="11"/>
      <c r="J19" s="11"/>
      <c r="K19" s="8"/>
      <c r="L19" s="7"/>
      <c r="M19" s="12"/>
      <c r="N19" s="19"/>
    </row>
    <row r="20" spans="1:14" ht="15" customHeight="1" x14ac:dyDescent="0.25">
      <c r="A20" s="9"/>
      <c r="B20" s="6"/>
      <c r="C20" s="7"/>
      <c r="D20" s="10"/>
      <c r="E20" s="11"/>
      <c r="F20" s="11"/>
      <c r="G20" s="11"/>
      <c r="H20" s="11"/>
      <c r="I20" s="11"/>
      <c r="J20" s="11"/>
      <c r="K20" s="8"/>
      <c r="L20" s="7"/>
      <c r="M20" s="12"/>
      <c r="N20" s="19"/>
    </row>
    <row r="21" spans="1:14" ht="15" customHeight="1" thickBot="1" x14ac:dyDescent="0.3">
      <c r="A21" s="9"/>
      <c r="B21" s="6"/>
      <c r="C21" s="7"/>
      <c r="D21" s="10"/>
      <c r="E21" s="11"/>
      <c r="F21" s="11"/>
      <c r="G21" s="11"/>
      <c r="H21" s="11"/>
      <c r="I21" s="11"/>
      <c r="J21" s="11"/>
      <c r="K21" s="8"/>
      <c r="L21" s="7"/>
      <c r="M21" s="12"/>
      <c r="N21" s="19"/>
    </row>
    <row r="22" spans="1:14" ht="15" customHeight="1" thickTop="1" thickBot="1" x14ac:dyDescent="0.3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8"/>
    </row>
    <row r="23" spans="1:14" ht="15" customHeight="1" thickTop="1" x14ac:dyDescent="0.25">
      <c r="A23" s="1"/>
      <c r="B23" s="1"/>
      <c r="C23" s="1"/>
      <c r="D23" s="23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5">
      <c r="A24" s="9"/>
      <c r="B24" s="6"/>
      <c r="C24" s="7"/>
      <c r="D24" s="10"/>
      <c r="E24" s="11"/>
      <c r="F24" s="11"/>
      <c r="G24" s="11"/>
      <c r="H24" s="11"/>
      <c r="I24" s="11"/>
      <c r="J24" s="11"/>
      <c r="K24" s="8"/>
      <c r="L24" s="7"/>
      <c r="M24" s="12"/>
      <c r="N24" s="19"/>
    </row>
    <row r="25" spans="1:14" ht="15" customHeight="1" x14ac:dyDescent="0.25">
      <c r="A25" s="9"/>
      <c r="B25" s="6"/>
      <c r="C25" s="7"/>
      <c r="D25" s="10"/>
      <c r="E25" s="11"/>
      <c r="F25" s="11"/>
      <c r="G25" s="11"/>
      <c r="H25" s="11"/>
      <c r="I25" s="11"/>
      <c r="J25" s="11"/>
      <c r="K25" s="8"/>
      <c r="L25" s="7"/>
      <c r="M25" s="12"/>
      <c r="N25" s="19"/>
    </row>
    <row r="26" spans="1:14" ht="15" customHeight="1" x14ac:dyDescent="0.25">
      <c r="A26" s="9"/>
      <c r="B26" s="6"/>
      <c r="C26" s="7"/>
      <c r="D26" s="10"/>
      <c r="E26" s="11"/>
      <c r="F26" s="11"/>
      <c r="G26" s="11"/>
      <c r="H26" s="11"/>
      <c r="I26" s="11"/>
      <c r="J26" s="11"/>
      <c r="K26" s="8"/>
      <c r="L26" s="7"/>
      <c r="M26" s="12"/>
      <c r="N26" s="19"/>
    </row>
    <row r="27" spans="1:14" ht="15" customHeight="1" x14ac:dyDescent="0.25">
      <c r="A27" s="9"/>
      <c r="B27" s="6"/>
      <c r="C27" s="7"/>
      <c r="D27" s="10"/>
      <c r="E27" s="11"/>
      <c r="F27" s="11"/>
      <c r="G27" s="11"/>
      <c r="H27" s="11"/>
      <c r="I27" s="11"/>
      <c r="J27" s="11"/>
      <c r="K27" s="8"/>
      <c r="L27" s="7"/>
      <c r="M27" s="12"/>
      <c r="N27" s="19"/>
    </row>
    <row r="28" spans="1:14" ht="15" customHeight="1" x14ac:dyDescent="0.25">
      <c r="A28" s="9"/>
      <c r="B28" s="6"/>
      <c r="C28" s="7"/>
      <c r="D28" s="10"/>
      <c r="E28" s="11"/>
      <c r="F28" s="11"/>
      <c r="G28" s="11"/>
      <c r="H28" s="11"/>
      <c r="I28" s="11"/>
      <c r="J28" s="11"/>
      <c r="K28" s="8"/>
      <c r="L28" s="7"/>
      <c r="M28" s="12"/>
      <c r="N28" s="19"/>
    </row>
    <row r="29" spans="1:14" ht="15" customHeight="1" x14ac:dyDescent="0.25">
      <c r="A29" s="9"/>
      <c r="B29" s="6"/>
      <c r="C29" s="7"/>
      <c r="D29" s="10"/>
      <c r="E29" s="11"/>
      <c r="F29" s="11"/>
      <c r="G29" s="11"/>
      <c r="H29" s="11"/>
      <c r="I29" s="11"/>
      <c r="J29" s="11"/>
      <c r="K29" s="8"/>
      <c r="L29" s="7"/>
      <c r="M29" s="12"/>
      <c r="N29" s="19"/>
    </row>
    <row r="30" spans="1:14" ht="15" customHeight="1" x14ac:dyDescent="0.25">
      <c r="A30" s="9"/>
      <c r="B30" s="6"/>
      <c r="C30" s="7"/>
      <c r="D30" s="10"/>
      <c r="E30" s="11"/>
      <c r="F30" s="11"/>
      <c r="G30" s="11"/>
      <c r="H30" s="11"/>
      <c r="I30" s="11"/>
      <c r="J30" s="11"/>
      <c r="K30" s="8"/>
      <c r="L30" s="7"/>
      <c r="M30" s="12"/>
      <c r="N30" s="19"/>
    </row>
    <row r="31" spans="1:14" ht="15" customHeight="1" x14ac:dyDescent="0.25">
      <c r="A31" s="20"/>
      <c r="B31" s="6"/>
      <c r="C31" s="7"/>
      <c r="D31" s="21"/>
      <c r="E31" s="22"/>
      <c r="F31" s="22"/>
      <c r="G31" s="22"/>
      <c r="H31" s="22"/>
      <c r="I31" s="22"/>
      <c r="J31" s="22"/>
      <c r="K31" s="8"/>
      <c r="L31" s="7"/>
      <c r="M31" s="12"/>
      <c r="N31" s="19"/>
    </row>
    <row r="32" spans="1:14" ht="15" customHeight="1" thickBot="1" x14ac:dyDescent="0.3">
      <c r="A32" s="20"/>
      <c r="B32" s="6"/>
      <c r="C32" s="7"/>
      <c r="D32" s="21"/>
      <c r="E32" s="22"/>
      <c r="F32" s="22"/>
      <c r="G32" s="22"/>
      <c r="H32" s="22"/>
      <c r="I32" s="22"/>
      <c r="J32" s="22"/>
      <c r="K32" s="8"/>
      <c r="L32" s="7"/>
      <c r="M32" s="12"/>
      <c r="N32" s="19"/>
    </row>
    <row r="33" spans="1:14" ht="15" customHeight="1" thickTop="1" thickBot="1" x14ac:dyDescent="0.3">
      <c r="A33" s="13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8"/>
    </row>
    <row r="34" spans="1:14" ht="15" customHeight="1" thickTop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customHeight="1" x14ac:dyDescent="0.25">
      <c r="A35" s="9"/>
      <c r="B35" s="6"/>
      <c r="C35" s="7"/>
      <c r="D35" s="10"/>
      <c r="E35" s="11"/>
      <c r="F35" s="11"/>
      <c r="G35" s="11"/>
      <c r="H35" s="11"/>
      <c r="I35" s="11"/>
      <c r="J35" s="11"/>
      <c r="K35" s="8"/>
      <c r="L35" s="7"/>
      <c r="M35" s="12"/>
      <c r="N35" s="19"/>
    </row>
    <row r="36" spans="1:14" ht="15" customHeight="1" x14ac:dyDescent="0.25">
      <c r="A36" s="9"/>
      <c r="B36" s="6"/>
      <c r="C36" s="7"/>
      <c r="D36" s="10"/>
      <c r="E36" s="11"/>
      <c r="F36" s="11"/>
      <c r="G36" s="11"/>
      <c r="H36" s="11"/>
      <c r="I36" s="11"/>
      <c r="J36" s="11"/>
      <c r="K36" s="8"/>
      <c r="L36" s="7"/>
      <c r="M36" s="12"/>
      <c r="N36" s="19"/>
    </row>
    <row r="37" spans="1:14" ht="15" customHeight="1" x14ac:dyDescent="0.25">
      <c r="A37" s="9"/>
      <c r="B37" s="6"/>
      <c r="C37" s="7"/>
      <c r="D37" s="10"/>
      <c r="E37" s="11"/>
      <c r="F37" s="11"/>
      <c r="G37" s="11"/>
      <c r="H37" s="11"/>
      <c r="I37" s="11"/>
      <c r="J37" s="11"/>
      <c r="K37" s="8"/>
      <c r="L37" s="7"/>
      <c r="M37" s="12"/>
      <c r="N37" s="19"/>
    </row>
    <row r="38" spans="1:14" ht="15" customHeight="1" x14ac:dyDescent="0.25">
      <c r="A38" s="9"/>
      <c r="B38" s="6"/>
      <c r="C38" s="7"/>
      <c r="D38" s="10"/>
      <c r="E38" s="11"/>
      <c r="F38" s="11"/>
      <c r="G38" s="11"/>
      <c r="H38" s="11"/>
      <c r="I38" s="11"/>
      <c r="J38" s="11"/>
      <c r="K38" s="8"/>
      <c r="L38" s="7"/>
      <c r="M38" s="12"/>
      <c r="N38" s="19"/>
    </row>
    <row r="39" spans="1:14" ht="15" customHeight="1" x14ac:dyDescent="0.25">
      <c r="A39" s="9"/>
      <c r="B39" s="6"/>
      <c r="C39" s="7"/>
      <c r="D39" s="10"/>
      <c r="E39" s="11"/>
      <c r="F39" s="11"/>
      <c r="G39" s="11"/>
      <c r="H39" s="11"/>
      <c r="I39" s="11"/>
      <c r="J39" s="11"/>
      <c r="K39" s="8"/>
      <c r="L39" s="7"/>
      <c r="M39" s="12"/>
      <c r="N39" s="19"/>
    </row>
    <row r="40" spans="1:14" ht="15" customHeight="1" x14ac:dyDescent="0.25">
      <c r="A40" s="9"/>
      <c r="B40" s="6"/>
      <c r="C40" s="7"/>
      <c r="D40" s="10"/>
      <c r="E40" s="11"/>
      <c r="F40" s="11"/>
      <c r="G40" s="11"/>
      <c r="H40" s="11"/>
      <c r="I40" s="11"/>
      <c r="J40" s="11"/>
      <c r="K40" s="8"/>
      <c r="L40" s="7"/>
      <c r="M40" s="12"/>
      <c r="N40" s="19"/>
    </row>
    <row r="41" spans="1:14" ht="15" customHeight="1" x14ac:dyDescent="0.25">
      <c r="A41" s="9"/>
      <c r="B41" s="6"/>
      <c r="C41" s="7"/>
      <c r="D41" s="10"/>
      <c r="E41" s="11"/>
      <c r="F41" s="11"/>
      <c r="G41" s="11"/>
      <c r="H41" s="11"/>
      <c r="I41" s="11"/>
      <c r="J41" s="11"/>
      <c r="K41" s="8"/>
      <c r="L41" s="7"/>
      <c r="M41" s="12"/>
      <c r="N41" s="19"/>
    </row>
    <row r="42" spans="1:14" ht="15" customHeight="1" x14ac:dyDescent="0.25">
      <c r="A42" s="20"/>
      <c r="B42" s="6"/>
      <c r="C42" s="7"/>
      <c r="D42" s="10"/>
      <c r="E42" s="11"/>
      <c r="F42" s="11"/>
      <c r="G42" s="11"/>
      <c r="H42" s="11"/>
      <c r="I42" s="11"/>
      <c r="J42" s="11"/>
      <c r="K42" s="8"/>
      <c r="L42" s="7"/>
      <c r="M42" s="12"/>
      <c r="N42" s="19"/>
    </row>
    <row r="43" spans="1:14" ht="15" customHeight="1" x14ac:dyDescent="0.25">
      <c r="A43" s="20"/>
      <c r="B43" s="6"/>
      <c r="C43" s="7"/>
      <c r="D43" s="10"/>
      <c r="E43" s="11"/>
      <c r="F43" s="11"/>
      <c r="G43" s="11"/>
      <c r="H43" s="11"/>
      <c r="I43" s="11"/>
      <c r="J43" s="11"/>
      <c r="K43" s="8"/>
      <c r="L43" s="7"/>
      <c r="M43" s="12"/>
      <c r="N43" s="19"/>
    </row>
    <row r="44" spans="1:14" ht="15" customHeight="1" x14ac:dyDescent="0.25">
      <c r="A44" s="20"/>
      <c r="B44" s="6"/>
      <c r="C44" s="7"/>
      <c r="D44" s="21"/>
      <c r="E44" s="22"/>
      <c r="F44" s="22"/>
      <c r="G44" s="22"/>
      <c r="H44" s="22"/>
      <c r="I44" s="22"/>
      <c r="J44" s="22"/>
      <c r="K44" s="8"/>
      <c r="L44" s="7"/>
      <c r="M44" s="12"/>
      <c r="N44" s="19"/>
    </row>
    <row r="45" spans="1:14" ht="15" customHeight="1" thickBot="1" x14ac:dyDescent="0.3">
      <c r="A45" s="20"/>
      <c r="B45" s="6"/>
      <c r="C45" s="7"/>
      <c r="D45" s="21"/>
      <c r="E45" s="22"/>
      <c r="F45" s="22"/>
      <c r="G45" s="22"/>
      <c r="H45" s="22"/>
      <c r="I45" s="22"/>
      <c r="J45" s="22"/>
      <c r="K45" s="8"/>
      <c r="L45" s="7"/>
      <c r="M45" s="12"/>
      <c r="N45" s="19"/>
    </row>
    <row r="46" spans="1:14" ht="15" customHeight="1" thickTop="1" thickBot="1" x14ac:dyDescent="0.3">
      <c r="A46" s="13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8"/>
    </row>
    <row r="47" spans="1:14" ht="15" customHeight="1" thickTop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customHeight="1" x14ac:dyDescent="0.25">
      <c r="A48" s="9"/>
      <c r="B48" s="6"/>
      <c r="C48" s="7"/>
      <c r="D48" s="10"/>
      <c r="E48" s="11"/>
      <c r="F48" s="11"/>
      <c r="G48" s="11"/>
      <c r="H48" s="11"/>
      <c r="I48" s="11"/>
      <c r="J48" s="11"/>
      <c r="K48" s="8"/>
      <c r="L48" s="7"/>
      <c r="M48" s="12"/>
      <c r="N48" s="19"/>
    </row>
    <row r="49" spans="1:14" ht="15" customHeight="1" x14ac:dyDescent="0.25">
      <c r="A49" s="9"/>
      <c r="B49" s="6"/>
      <c r="C49" s="7"/>
      <c r="D49" s="10"/>
      <c r="E49" s="11"/>
      <c r="F49" s="11"/>
      <c r="G49" s="11"/>
      <c r="H49" s="11"/>
      <c r="I49" s="11"/>
      <c r="J49" s="11"/>
      <c r="K49" s="8"/>
      <c r="L49" s="7"/>
      <c r="M49" s="12"/>
      <c r="N49" s="19"/>
    </row>
    <row r="50" spans="1:14" ht="15" customHeight="1" x14ac:dyDescent="0.25">
      <c r="A50" s="9"/>
      <c r="B50" s="6"/>
      <c r="C50" s="7"/>
      <c r="D50" s="10"/>
      <c r="E50" s="11"/>
      <c r="F50" s="11"/>
      <c r="G50" s="11"/>
      <c r="H50" s="11"/>
      <c r="I50" s="11"/>
      <c r="J50" s="11"/>
      <c r="K50" s="8"/>
      <c r="L50" s="7"/>
      <c r="M50" s="12"/>
      <c r="N50" s="19"/>
    </row>
    <row r="51" spans="1:14" ht="15" customHeight="1" x14ac:dyDescent="0.25">
      <c r="A51" s="9"/>
      <c r="B51" s="6"/>
      <c r="C51" s="7"/>
      <c r="D51" s="10"/>
      <c r="E51" s="11"/>
      <c r="F51" s="11"/>
      <c r="G51" s="11"/>
      <c r="H51" s="11"/>
      <c r="I51" s="11"/>
      <c r="J51" s="11"/>
      <c r="K51" s="8"/>
      <c r="L51" s="7"/>
      <c r="M51" s="12"/>
      <c r="N51" s="19"/>
    </row>
    <row r="52" spans="1:14" ht="15" customHeight="1" x14ac:dyDescent="0.25">
      <c r="A52" s="9"/>
      <c r="B52" s="6"/>
      <c r="C52" s="7"/>
      <c r="D52" s="10"/>
      <c r="E52" s="11"/>
      <c r="F52" s="11"/>
      <c r="G52" s="11"/>
      <c r="H52" s="11"/>
      <c r="I52" s="11"/>
      <c r="J52" s="11"/>
      <c r="K52" s="8"/>
      <c r="L52" s="7"/>
      <c r="M52" s="12"/>
      <c r="N52" s="19"/>
    </row>
    <row r="53" spans="1:14" ht="15" customHeight="1" thickBot="1" x14ac:dyDescent="0.3">
      <c r="A53" s="20"/>
      <c r="B53" s="6"/>
      <c r="C53" s="7"/>
      <c r="D53" s="21"/>
      <c r="E53" s="22"/>
      <c r="F53" s="22"/>
      <c r="G53" s="22"/>
      <c r="H53" s="22"/>
      <c r="I53" s="22"/>
      <c r="J53" s="22"/>
      <c r="K53" s="8"/>
      <c r="L53" s="7"/>
      <c r="M53" s="12"/>
      <c r="N53" s="19"/>
    </row>
    <row r="54" spans="1:14" ht="15" customHeight="1" thickTop="1" thickBot="1" x14ac:dyDescent="0.3">
      <c r="A54" s="13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8"/>
    </row>
    <row r="55" spans="1:14" ht="15" customHeight="1" thickTop="1" x14ac:dyDescent="0.25">
      <c r="A55" s="1"/>
      <c r="B55" s="1"/>
      <c r="C55" s="1"/>
      <c r="D55" s="1"/>
      <c r="E55" s="1"/>
      <c r="F55" s="1"/>
      <c r="G55" s="1"/>
      <c r="H55" s="1"/>
      <c r="I55" s="27"/>
      <c r="J55" s="1"/>
      <c r="K55" s="1"/>
      <c r="L55" s="1"/>
      <c r="M55" s="1"/>
      <c r="N55" s="1"/>
    </row>
    <row r="56" spans="1:14" ht="15" customHeight="1" x14ac:dyDescent="0.25">
      <c r="A56" s="9"/>
      <c r="B56" s="6"/>
      <c r="C56" s="7"/>
      <c r="D56" s="10"/>
      <c r="E56" s="11"/>
      <c r="F56" s="11"/>
      <c r="G56" s="11"/>
      <c r="H56" s="11"/>
      <c r="I56" s="11"/>
      <c r="J56" s="11"/>
      <c r="K56" s="8"/>
      <c r="L56" s="7"/>
      <c r="M56" s="12"/>
      <c r="N56" s="19"/>
    </row>
    <row r="57" spans="1:14" ht="15" customHeight="1" x14ac:dyDescent="0.25">
      <c r="A57" s="9"/>
      <c r="B57" s="6"/>
      <c r="C57" s="7"/>
      <c r="D57" s="10"/>
      <c r="E57" s="11"/>
      <c r="F57" s="11"/>
      <c r="G57" s="11"/>
      <c r="H57" s="11"/>
      <c r="I57" s="11"/>
      <c r="J57" s="11"/>
      <c r="K57" s="8"/>
      <c r="L57" s="7"/>
      <c r="M57" s="12"/>
      <c r="N57" s="19"/>
    </row>
    <row r="58" spans="1:14" ht="15" customHeight="1" thickBot="1" x14ac:dyDescent="0.3">
      <c r="A58" s="9"/>
      <c r="B58" s="6"/>
      <c r="C58" s="7"/>
      <c r="D58" s="10"/>
      <c r="E58" s="11"/>
      <c r="F58" s="11"/>
      <c r="G58" s="11"/>
      <c r="H58" s="11"/>
      <c r="I58" s="22"/>
      <c r="J58" s="22"/>
      <c r="K58" s="8"/>
      <c r="L58" s="7"/>
      <c r="M58" s="12"/>
      <c r="N58" s="19"/>
    </row>
    <row r="59" spans="1:14" ht="15" customHeight="1" thickTop="1" thickBot="1" x14ac:dyDescent="0.3">
      <c r="A59" s="13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8"/>
    </row>
    <row r="60" spans="1:14" ht="15" customHeight="1" thickTop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" customHeight="1" x14ac:dyDescent="0.25">
      <c r="A61" s="9"/>
      <c r="B61" s="6"/>
      <c r="C61" s="7"/>
      <c r="D61" s="10"/>
      <c r="E61" s="11"/>
      <c r="F61" s="11"/>
      <c r="G61" s="11"/>
      <c r="H61" s="11"/>
      <c r="I61" s="11"/>
      <c r="J61" s="11"/>
      <c r="K61" s="8"/>
      <c r="L61" s="7"/>
      <c r="M61" s="12"/>
      <c r="N61" s="19"/>
    </row>
    <row r="62" spans="1:14" ht="15" customHeight="1" x14ac:dyDescent="0.25">
      <c r="A62" s="9"/>
      <c r="B62" s="6"/>
      <c r="C62" s="7"/>
      <c r="D62" s="10"/>
      <c r="E62" s="11"/>
      <c r="F62" s="11"/>
      <c r="G62" s="11"/>
      <c r="H62" s="11"/>
      <c r="I62" s="11"/>
      <c r="J62" s="11"/>
      <c r="K62" s="8"/>
      <c r="L62" s="7"/>
      <c r="M62" s="12"/>
      <c r="N62" s="19"/>
    </row>
    <row r="63" spans="1:14" ht="15" customHeight="1" x14ac:dyDescent="0.25">
      <c r="A63" s="9"/>
      <c r="B63" s="6"/>
      <c r="C63" s="7"/>
      <c r="D63" s="10"/>
      <c r="E63" s="11"/>
      <c r="F63" s="11"/>
      <c r="G63" s="11"/>
      <c r="H63" s="11"/>
      <c r="I63" s="11"/>
      <c r="J63" s="11"/>
      <c r="K63" s="8"/>
      <c r="L63" s="7"/>
      <c r="M63" s="12"/>
      <c r="N63" s="19"/>
    </row>
    <row r="64" spans="1:14" ht="15" customHeight="1" thickBot="1" x14ac:dyDescent="0.3">
      <c r="A64" s="20"/>
      <c r="B64" s="6"/>
      <c r="C64" s="7"/>
      <c r="D64" s="21"/>
      <c r="E64" s="22"/>
      <c r="F64" s="22"/>
      <c r="G64" s="22"/>
      <c r="H64" s="22"/>
      <c r="I64" s="22"/>
      <c r="J64" s="22"/>
      <c r="K64" s="8"/>
      <c r="L64" s="7"/>
      <c r="M64" s="12"/>
      <c r="N64" s="19"/>
    </row>
    <row r="65" spans="1:14" ht="15" customHeight="1" thickTop="1" thickBot="1" x14ac:dyDescent="0.3">
      <c r="A65" s="13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</row>
    <row r="66" spans="1:14" ht="15" customHeight="1" thickTop="1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 customHeight="1" thickTop="1" thickBo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  <c r="N67" s="26"/>
    </row>
    <row r="68" spans="1:14" ht="15" customHeight="1" thickTop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" customHeight="1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" customHeight="1" thickTop="1" thickBot="1" x14ac:dyDescent="0.3">
      <c r="A84" s="13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18"/>
    </row>
    <row r="85" spans="1:14" ht="15" customHeight="1" thickTop="1" x14ac:dyDescent="0.25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</row>
    <row r="86" spans="1:14" ht="1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spans="1:14" ht="1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 spans="1:14" ht="1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spans="1:14" ht="1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" customHeight="1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" customHeight="1" thickTop="1" thickBot="1" x14ac:dyDescent="0.3">
      <c r="A103" s="28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5"/>
      <c r="N103" s="18"/>
    </row>
    <row r="104" spans="1:14" ht="15" customHeight="1" thickTop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spans="1:14" ht="1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2"/>
      <c r="J115" s="2"/>
      <c r="K115" s="30"/>
      <c r="L115" s="30"/>
      <c r="M115" s="30"/>
      <c r="N115" s="30"/>
    </row>
    <row r="116" spans="1:14" ht="1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spans="1:14" ht="1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pans="1:14" ht="1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spans="1:14" ht="15" customHeight="1" thickBot="1" x14ac:dyDescent="0.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ht="15" customHeight="1" thickTop="1" thickBot="1" x14ac:dyDescent="0.3">
      <c r="A124" s="28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5"/>
      <c r="N124" s="18"/>
    </row>
    <row r="125" spans="1:14" ht="15" customHeight="1" thickTop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" customHeight="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2"/>
      <c r="K126" s="30"/>
      <c r="L126" s="30"/>
      <c r="M126" s="30"/>
      <c r="N126" s="30"/>
    </row>
    <row r="127" spans="1:14" ht="15" customHeight="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1:14" ht="15" customHeight="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1:14" ht="15" customHeight="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1:14" ht="15" customHeight="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1:14" ht="15" customHeight="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1:14" ht="15" customHeight="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1:14" ht="15" customHeight="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1:14" ht="15" customHeight="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1:14" ht="1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ht="15" customHeight="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1:14" ht="1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ht="15" customHeight="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1:14" ht="1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ht="15" customHeight="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1:14" ht="15" customHeight="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1:14" ht="15" customHeight="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spans="1:14" ht="15" customHeight="1" thickBot="1" x14ac:dyDescent="0.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ht="15" customHeight="1" thickTop="1" thickBot="1" x14ac:dyDescent="0.3">
      <c r="A144" s="28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5"/>
      <c r="N144" s="18"/>
    </row>
    <row r="145" spans="1:14" ht="15" customHeight="1" thickTop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2"/>
      <c r="K146" s="30"/>
      <c r="L146" s="30"/>
      <c r="M146" s="30"/>
      <c r="N146" s="30"/>
    </row>
    <row r="147" spans="1:14" ht="15" customHeight="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1:14" ht="15" customHeight="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1:14" ht="1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spans="1:14" ht="15" customHeight="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spans="1:14" ht="1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1:14" ht="15" customHeight="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1:14" ht="15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1:14" ht="1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</row>
    <row r="155" spans="1:14" ht="1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ht="15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1:14" ht="1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ht="15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1:14" ht="1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ht="15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1:14" ht="15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1:14" ht="15" customHeight="1" thickBot="1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1:14" ht="15" customHeight="1" thickTop="1" thickBot="1" x14ac:dyDescent="0.3">
      <c r="A163" s="28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5"/>
      <c r="N163" s="18"/>
    </row>
    <row r="172" spans="1:14" x14ac:dyDescent="0.25">
      <c r="J172">
        <f>8*12</f>
        <v>96</v>
      </c>
      <c r="K172">
        <v>25</v>
      </c>
      <c r="L172">
        <v>0.15</v>
      </c>
      <c r="M172">
        <f>PRODUCT(J172:L172)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Abstracty</vt:lpstr>
      <vt:lpstr>GI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2023-08-07T12:20:12Z</dcterms:created>
  <dcterms:modified xsi:type="dcterms:W3CDTF">2023-09-18T05:41:38Z</dcterms:modified>
</cp:coreProperties>
</file>