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Abstract" sheetId="1" r:id="rId1"/>
    <sheet name="Abstractt brk Up" sheetId="3" r:id="rId2"/>
  </sheets>
  <definedNames>
    <definedName name="_xlnm.Print_Area" localSheetId="0">Abstract!$A$1:$N$50</definedName>
    <definedName name="_xlnm.Print_Area" localSheetId="1">'Abstractt brk Up'!$A$1:$J$35</definedName>
  </definedNames>
  <calcPr calcId="144525"/>
</workbook>
</file>

<file path=xl/calcChain.xml><?xml version="1.0" encoding="utf-8"?>
<calcChain xmlns="http://schemas.openxmlformats.org/spreadsheetml/2006/main">
  <c r="L12" i="1" l="1"/>
  <c r="L16" i="1"/>
  <c r="L11" i="1"/>
  <c r="J14" i="3"/>
  <c r="J13" i="3"/>
  <c r="J12" i="3"/>
  <c r="A12" i="3"/>
  <c r="J11" i="3"/>
  <c r="J15" i="3" l="1"/>
  <c r="L17" i="1" l="1"/>
  <c r="M16" i="1"/>
  <c r="N16" i="1" s="1"/>
  <c r="J16" i="1"/>
  <c r="M15" i="1"/>
  <c r="N15" i="1" s="1"/>
  <c r="J15" i="1"/>
  <c r="M14" i="1"/>
  <c r="N14" i="1" s="1"/>
  <c r="J14" i="1"/>
  <c r="M13" i="1"/>
  <c r="N13" i="1" s="1"/>
  <c r="J13" i="1"/>
  <c r="M12" i="1"/>
  <c r="N12" i="1" s="1"/>
  <c r="J12" i="1"/>
  <c r="M11" i="1"/>
  <c r="N11" i="1" s="1"/>
  <c r="J11" i="1"/>
  <c r="J17" i="1" s="1"/>
  <c r="N17" i="1" l="1"/>
</calcChain>
</file>

<file path=xl/sharedStrings.xml><?xml version="1.0" encoding="utf-8"?>
<sst xmlns="http://schemas.openxmlformats.org/spreadsheetml/2006/main" count="84" uniqueCount="49">
  <si>
    <t>S.No</t>
  </si>
  <si>
    <t>DESCRIPTION</t>
  </si>
  <si>
    <t>9Mtr Tie Beam</t>
  </si>
  <si>
    <t>9Mtr Purlin Gi Shed</t>
  </si>
  <si>
    <t>LOADING &amp; UN LOADING</t>
  </si>
  <si>
    <t>GI Shed Truss</t>
  </si>
  <si>
    <t>TOTAL IN KGS</t>
  </si>
  <si>
    <t>TOTAL IN TON</t>
  </si>
  <si>
    <t>RATE</t>
  </si>
  <si>
    <t>AMOUNT</t>
  </si>
  <si>
    <t xml:space="preserve">FABRICATIONS </t>
  </si>
  <si>
    <t xml:space="preserve">PAINTING </t>
  </si>
  <si>
    <t>ERECTION</t>
  </si>
  <si>
    <t>TOTAL AMOUNT</t>
  </si>
  <si>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</si>
  <si>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</si>
  <si>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</si>
  <si>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</si>
  <si>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</si>
  <si>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 xml:space="preserve">Date April 2023 </t>
  </si>
  <si>
    <t>Bill No RA4</t>
  </si>
  <si>
    <t>Sl No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</si>
  <si>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</si>
  <si>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</si>
  <si>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</si>
  <si>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</si>
  <si>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</si>
  <si>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</si>
  <si>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</si>
  <si>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</si>
  <si>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</si>
  <si>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</si>
  <si>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</si>
  <si>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</si>
  <si>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>Calculation Mistake was done by siraj</t>
  </si>
  <si>
    <t>DISMANTLING</t>
  </si>
  <si>
    <t xml:space="preserve">Pipe work </t>
  </si>
  <si>
    <t>RM/Inch</t>
  </si>
  <si>
    <t>Loading &amp; Unloading</t>
  </si>
  <si>
    <t>*</t>
  </si>
  <si>
    <t>Total</t>
  </si>
  <si>
    <t>Abhishek Acharya</t>
  </si>
  <si>
    <t>Billing engineer</t>
  </si>
  <si>
    <t>Nakoda Pipe Impex Pvt Ltd</t>
  </si>
  <si>
    <t>Siraj Ahmed Ansari</t>
  </si>
  <si>
    <t>Arsh Engineering</t>
  </si>
  <si>
    <t xml:space="preserve">Bheeshma Verma </t>
  </si>
  <si>
    <t xml:space="preserve">manager </t>
  </si>
  <si>
    <t>GI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</si>
</sst>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0"/>
      <name val="Arial Black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Stencil"/>
      <family val="5"/>
    </font>
    <font>
      <sz val="12"/>
      <color theme="0"/>
      <name val="Stencil"/>
      <family val="5"/>
    </font>
    <font>
      <sz val="10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2" fontId="8" fillId="0" borderId="1" xfId="0" applyNumberFormat="1" applyFont="1" applyBorder="1"/>
    <xf numFmtId="2" fontId="8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10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/>
    <xf numFmtId="0" fontId="11" fillId="2" borderId="0" xfId="0" applyFont="1" applyFill="1"/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0" fillId="2" borderId="0" xfId="0" applyFont="1" applyFill="1" applyBorder="1"/>
    <xf numFmtId="2" fontId="10" fillId="2" borderId="0" xfId="0" applyNumberFormat="1" applyFont="1" applyFill="1" applyBorder="1"/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2" fontId="12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view="pageBreakPreview" zoomScaleNormal="100" zoomScaleSheetLayoutView="100" workbookViewId="0">
      <selection activeCell="N47" sqref="N47:N49"/>
    </sheetView>
  </sheetViews>
  <sheetFormatPr defaultRowHeight="15"/>
  <cols>
    <col min="3" max="3" width="19.140625" customWidth="1"/>
    <col min="4" max="4" width="11.5703125" customWidth="1"/>
    <col min="7" max="7" width="8.85546875" customWidth="1"/>
    <col min="8" max="8" width="8.28515625" customWidth="1"/>
    <col min="9" max="14" width="17.28515625" customWidth="1"/>
  </cols>
  <sheetData>
    <row r="1" spans="1:15">
      <c r="A1" s="1" t="s">
        <v>14</v>
      </c>
      <c r="B1" s="1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5">
      <c r="A2" s="1"/>
      <c r="B2" s="1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5">
      <c r="A3" s="1" t="s">
        <v>15</v>
      </c>
      <c r="B3" s="1"/>
      <c r="C3" s="2"/>
      <c r="D3" s="2"/>
      <c r="E3" s="2"/>
      <c r="F3" s="2"/>
      <c r="G3" s="2"/>
      <c r="H3" s="2"/>
      <c r="I3" s="24" t="s">
        <v>16</v>
      </c>
      <c r="J3" s="24"/>
      <c r="K3" s="24"/>
      <c r="L3" s="24"/>
      <c r="M3" s="24"/>
      <c r="N3" s="24"/>
    </row>
    <row r="4" spans="1:15">
      <c r="A4" s="1" t="s">
        <v>17</v>
      </c>
      <c r="B4" s="1"/>
      <c r="C4" s="2"/>
      <c r="D4" s="2"/>
      <c r="E4" s="2"/>
      <c r="F4" s="2"/>
      <c r="G4" s="2"/>
      <c r="H4" s="2"/>
      <c r="I4" s="24" t="s">
        <v>20</v>
      </c>
      <c r="J4" s="24"/>
      <c r="K4" s="24"/>
      <c r="L4" s="24"/>
      <c r="M4" s="24"/>
      <c r="N4" s="24"/>
    </row>
    <row r="5" spans="1:15">
      <c r="A5" s="1" t="s">
        <v>18</v>
      </c>
      <c r="B5" s="1"/>
      <c r="C5" s="2"/>
      <c r="D5" s="2"/>
      <c r="E5" s="2"/>
      <c r="F5" s="2"/>
      <c r="G5" s="2"/>
      <c r="H5" s="2"/>
      <c r="I5" s="24" t="s">
        <v>19</v>
      </c>
      <c r="J5" s="24"/>
      <c r="K5" s="24"/>
      <c r="L5" s="24"/>
      <c r="M5" s="24"/>
      <c r="N5" s="24"/>
    </row>
    <row r="6" spans="1:15">
      <c r="A6" s="1"/>
      <c r="B6" s="1"/>
      <c r="C6" s="2"/>
      <c r="D6" s="2"/>
      <c r="E6" s="2"/>
      <c r="F6" s="2"/>
      <c r="G6" s="2"/>
      <c r="H6" s="2"/>
      <c r="I6" s="5"/>
      <c r="J6" s="5"/>
      <c r="K6" s="5"/>
      <c r="L6" s="5"/>
      <c r="M6" s="5"/>
      <c r="N6" s="5"/>
    </row>
    <row r="7" spans="1:15">
      <c r="A7" s="1"/>
      <c r="B7" s="1"/>
      <c r="C7" s="2"/>
      <c r="D7" s="2"/>
      <c r="E7" s="2"/>
      <c r="F7" s="2"/>
      <c r="G7" s="2"/>
      <c r="H7" s="2"/>
      <c r="I7" s="5"/>
      <c r="J7" s="5"/>
      <c r="K7" s="5"/>
      <c r="L7" s="5"/>
      <c r="M7" s="5"/>
      <c r="N7" s="5"/>
    </row>
    <row r="8" spans="1:15">
      <c r="A8" s="1"/>
      <c r="B8" s="1"/>
      <c r="C8" s="2"/>
      <c r="D8" s="2"/>
      <c r="E8" s="2"/>
      <c r="F8" s="2"/>
      <c r="G8" s="2"/>
      <c r="H8" s="2"/>
      <c r="I8" s="5"/>
      <c r="J8" s="5"/>
      <c r="K8" s="5"/>
      <c r="L8" s="5"/>
      <c r="M8" s="5"/>
      <c r="N8" s="5"/>
    </row>
    <row r="9" spans="1:15" s="8" customFormat="1" ht="18.75">
      <c r="A9" s="6" t="s">
        <v>21</v>
      </c>
      <c r="B9" s="6"/>
      <c r="C9" s="6" t="s">
        <v>1</v>
      </c>
      <c r="D9" s="6" t="s">
        <v>22</v>
      </c>
      <c r="E9" s="7" t="s">
        <v>23</v>
      </c>
      <c r="F9" s="7" t="s">
        <v>24</v>
      </c>
      <c r="G9" s="25" t="s">
        <v>25</v>
      </c>
      <c r="H9" s="25"/>
      <c r="I9" s="25" t="s">
        <v>26</v>
      </c>
      <c r="J9" s="25"/>
      <c r="K9" s="25" t="s">
        <v>27</v>
      </c>
      <c r="L9" s="25"/>
      <c r="M9" s="25" t="s">
        <v>28</v>
      </c>
      <c r="N9" s="25"/>
    </row>
    <row r="10" spans="1:15" s="8" customFormat="1" ht="15" customHeight="1">
      <c r="A10" s="9"/>
      <c r="B10" s="9"/>
      <c r="C10" s="9"/>
      <c r="D10" s="9"/>
      <c r="E10" s="10"/>
      <c r="F10" s="10"/>
      <c r="G10" s="11" t="s">
        <v>29</v>
      </c>
      <c r="H10" s="11" t="s">
        <v>30</v>
      </c>
      <c r="I10" s="11" t="s">
        <v>29</v>
      </c>
      <c r="J10" s="11" t="s">
        <v>30</v>
      </c>
      <c r="K10" s="11" t="s">
        <v>29</v>
      </c>
      <c r="L10" s="11" t="s">
        <v>30</v>
      </c>
      <c r="M10" s="11" t="s">
        <v>29</v>
      </c>
      <c r="N10" s="11" t="s">
        <v>30</v>
      </c>
    </row>
    <row r="11" spans="1:15">
      <c r="A11" s="12">
        <v>1</v>
      </c>
      <c r="B11" s="12">
        <v>1</v>
      </c>
      <c r="C11" s="13" t="s">
        <v>31</v>
      </c>
      <c r="D11" s="13" t="s">
        <v>32</v>
      </c>
      <c r="E11" s="14" t="s">
        <v>33</v>
      </c>
      <c r="F11" s="14">
        <v>5700</v>
      </c>
      <c r="G11" s="15"/>
      <c r="H11" s="15"/>
      <c r="I11" s="16">
        <v>147.34199999999998</v>
      </c>
      <c r="J11" s="16">
        <f>I11*F11</f>
        <v>839849.39999999991</v>
      </c>
      <c r="K11" s="22">
        <v>83.126640435200002</v>
      </c>
      <c r="L11" s="16">
        <f>K11*F11</f>
        <v>473821.85048064002</v>
      </c>
      <c r="M11" s="15">
        <f>(K11+I11)</f>
        <v>230.46864043519997</v>
      </c>
      <c r="N11" s="15">
        <f>M11*F11</f>
        <v>1313671.2504806397</v>
      </c>
      <c r="O11" s="17" t="s">
        <v>34</v>
      </c>
    </row>
    <row r="12" spans="1:15">
      <c r="A12" s="12">
        <v>2</v>
      </c>
      <c r="B12" s="12">
        <v>9</v>
      </c>
      <c r="C12" s="13" t="s">
        <v>11</v>
      </c>
      <c r="D12" s="13" t="s">
        <v>32</v>
      </c>
      <c r="E12" s="14" t="s">
        <v>33</v>
      </c>
      <c r="F12" s="13">
        <v>1400</v>
      </c>
      <c r="G12" s="15"/>
      <c r="H12" s="15"/>
      <c r="I12" s="16">
        <v>116.52</v>
      </c>
      <c r="J12" s="16">
        <f t="shared" ref="J12:J16" si="0">I12*F12</f>
        <v>163128</v>
      </c>
      <c r="K12" s="16">
        <v>30.484915999999998</v>
      </c>
      <c r="L12" s="16">
        <f t="shared" ref="L12:L16" si="1">K12*F12</f>
        <v>42678.882399999995</v>
      </c>
      <c r="M12" s="15">
        <f t="shared" ref="M12:M16" si="2">(K12+I12)</f>
        <v>147.00491599999998</v>
      </c>
      <c r="N12" s="15">
        <f>M12*F12</f>
        <v>205806.88239999997</v>
      </c>
    </row>
    <row r="13" spans="1:15">
      <c r="A13" s="12">
        <v>3</v>
      </c>
      <c r="B13" s="12">
        <v>1</v>
      </c>
      <c r="C13" s="13" t="s">
        <v>12</v>
      </c>
      <c r="D13" s="13" t="s">
        <v>32</v>
      </c>
      <c r="E13" s="14" t="s">
        <v>33</v>
      </c>
      <c r="F13" s="13">
        <v>3800</v>
      </c>
      <c r="G13" s="15"/>
      <c r="H13" s="15"/>
      <c r="I13" s="16">
        <v>111.42</v>
      </c>
      <c r="J13" s="16">
        <f t="shared" si="0"/>
        <v>423396</v>
      </c>
      <c r="K13" s="16"/>
      <c r="L13" s="16"/>
      <c r="M13" s="15">
        <f t="shared" si="2"/>
        <v>111.42</v>
      </c>
      <c r="N13" s="15">
        <f>M13*F13</f>
        <v>423396</v>
      </c>
    </row>
    <row r="14" spans="1:15">
      <c r="A14" s="12">
        <v>4</v>
      </c>
      <c r="B14" s="12">
        <v>14</v>
      </c>
      <c r="C14" s="13" t="s">
        <v>35</v>
      </c>
      <c r="D14" s="13" t="s">
        <v>32</v>
      </c>
      <c r="E14" s="14" t="s">
        <v>33</v>
      </c>
      <c r="F14" s="13">
        <v>4200</v>
      </c>
      <c r="G14" s="15"/>
      <c r="H14" s="15"/>
      <c r="I14" s="16">
        <v>76.150000000000006</v>
      </c>
      <c r="J14" s="16">
        <f t="shared" si="0"/>
        <v>319830</v>
      </c>
      <c r="K14" s="18"/>
      <c r="L14" s="16"/>
      <c r="M14" s="15">
        <f t="shared" si="2"/>
        <v>76.150000000000006</v>
      </c>
      <c r="N14" s="15">
        <f>M14*F14</f>
        <v>319830</v>
      </c>
    </row>
    <row r="15" spans="1:15">
      <c r="A15" s="12">
        <v>5</v>
      </c>
      <c r="B15" s="12"/>
      <c r="C15" s="13" t="s">
        <v>36</v>
      </c>
      <c r="D15" s="13" t="s">
        <v>32</v>
      </c>
      <c r="E15" s="14" t="s">
        <v>37</v>
      </c>
      <c r="F15" s="13">
        <v>75</v>
      </c>
      <c r="G15" s="15"/>
      <c r="H15" s="15"/>
      <c r="I15" s="16">
        <v>5100.9699999999993</v>
      </c>
      <c r="J15" s="16">
        <f t="shared" si="0"/>
        <v>382572.74999999994</v>
      </c>
      <c r="K15" s="18"/>
      <c r="L15" s="16"/>
      <c r="M15" s="15">
        <f t="shared" si="2"/>
        <v>5100.9699999999993</v>
      </c>
      <c r="N15" s="15">
        <f t="shared" ref="N15:N16" si="3">M15*F15</f>
        <v>382572.74999999994</v>
      </c>
    </row>
    <row r="16" spans="1:15">
      <c r="A16" s="12">
        <v>6</v>
      </c>
      <c r="B16" s="12"/>
      <c r="C16" s="13" t="s">
        <v>38</v>
      </c>
      <c r="D16" s="13" t="s">
        <v>32</v>
      </c>
      <c r="E16" s="14" t="s">
        <v>33</v>
      </c>
      <c r="F16" s="13">
        <v>150</v>
      </c>
      <c r="G16" s="15"/>
      <c r="H16" s="15"/>
      <c r="I16" s="16">
        <v>1663.5</v>
      </c>
      <c r="J16" s="16">
        <f t="shared" si="0"/>
        <v>249525</v>
      </c>
      <c r="K16" s="18">
        <v>314.68</v>
      </c>
      <c r="L16" s="16">
        <f t="shared" si="1"/>
        <v>47202</v>
      </c>
      <c r="M16" s="15">
        <f t="shared" si="2"/>
        <v>1978.18</v>
      </c>
      <c r="N16" s="15">
        <f t="shared" si="3"/>
        <v>296727</v>
      </c>
    </row>
    <row r="17" spans="1:14" s="8" customFormat="1" ht="18.75">
      <c r="A17" s="19"/>
      <c r="B17" s="19" t="s">
        <v>39</v>
      </c>
      <c r="C17" s="20" t="s">
        <v>40</v>
      </c>
      <c r="D17" s="20" t="s">
        <v>32</v>
      </c>
      <c r="E17" s="20"/>
      <c r="F17" s="20"/>
      <c r="G17" s="20"/>
      <c r="H17" s="20"/>
      <c r="I17" s="20"/>
      <c r="J17" s="21">
        <f>SUM(J11:J16)</f>
        <v>2378301.15</v>
      </c>
      <c r="K17" s="20"/>
      <c r="L17" s="21">
        <f>SUM(L11:L16)</f>
        <v>563702.73288064008</v>
      </c>
      <c r="M17" s="20"/>
      <c r="N17" s="21">
        <f>SUM(N11:N16)</f>
        <v>2942003.8828806398</v>
      </c>
    </row>
    <row r="47" spans="1:14">
      <c r="A47" s="42" t="s">
        <v>41</v>
      </c>
      <c r="I47" s="42" t="s">
        <v>44</v>
      </c>
      <c r="N47" s="43" t="s">
        <v>46</v>
      </c>
    </row>
    <row r="48" spans="1:14">
      <c r="A48" s="42" t="s">
        <v>42</v>
      </c>
      <c r="I48" s="42" t="s">
        <v>45</v>
      </c>
      <c r="N48" s="43" t="s">
        <v>47</v>
      </c>
    </row>
    <row r="49" spans="1:14">
      <c r="A49" s="42" t="s">
        <v>43</v>
      </c>
      <c r="N49" s="43" t="s">
        <v>48</v>
      </c>
    </row>
  </sheetData>
  <mergeCells count="7">
    <mergeCell ref="I3:N3"/>
    <mergeCell ref="I4:N4"/>
    <mergeCell ref="I5:N5"/>
    <mergeCell ref="G9:H9"/>
    <mergeCell ref="I9:J9"/>
    <mergeCell ref="K9:L9"/>
    <mergeCell ref="M9:N9"/>
  </mergeCells>
  <printOptions horizontalCentered="1"/>
  <pageMargins left="0" right="0" top="0.5" bottom="0.25" header="0.3" footer="0.3"/>
  <pageSetup paperSize="9" scale="7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view="pageBreakPreview" topLeftCell="A7" zoomScaleNormal="100" zoomScaleSheetLayoutView="100" workbookViewId="0">
      <selection activeCell="J33" sqref="J33:J35"/>
    </sheetView>
  </sheetViews>
  <sheetFormatPr defaultRowHeight="15"/>
  <cols>
    <col min="1" max="1" width="10.140625" style="26" customWidth="1"/>
    <col min="2" max="2" width="23.140625" style="26" bestFit="1" customWidth="1"/>
    <col min="3" max="7" width="15.7109375" style="26" customWidth="1"/>
    <col min="8" max="8" width="15.5703125" style="26" bestFit="1" customWidth="1"/>
    <col min="9" max="9" width="9.28515625" style="26" customWidth="1"/>
    <col min="10" max="10" width="13.7109375" style="26" bestFit="1" customWidth="1"/>
    <col min="11" max="11" width="9.140625" style="26"/>
  </cols>
  <sheetData>
    <row r="1" spans="1:15">
      <c r="A1" s="1" t="s">
        <v>14</v>
      </c>
    </row>
    <row r="2" spans="1:15">
      <c r="A2" s="1"/>
    </row>
    <row r="3" spans="1:15">
      <c r="A3" s="1" t="s">
        <v>15</v>
      </c>
      <c r="J3" s="23" t="s">
        <v>16</v>
      </c>
      <c r="K3" s="3"/>
      <c r="L3" s="3"/>
      <c r="M3" s="3"/>
      <c r="N3" s="3"/>
      <c r="O3" s="3"/>
    </row>
    <row r="4" spans="1:15">
      <c r="A4" s="1" t="s">
        <v>17</v>
      </c>
      <c r="J4" s="23" t="s">
        <v>20</v>
      </c>
      <c r="K4" s="3"/>
      <c r="L4" s="3"/>
      <c r="M4" s="3"/>
      <c r="N4" s="3"/>
      <c r="O4" s="3"/>
    </row>
    <row r="5" spans="1:15">
      <c r="A5" s="1" t="s">
        <v>18</v>
      </c>
      <c r="J5" s="23" t="s">
        <v>19</v>
      </c>
      <c r="K5" s="3"/>
      <c r="L5" s="3"/>
      <c r="M5" s="3"/>
      <c r="N5" s="3"/>
      <c r="O5" s="3"/>
    </row>
    <row r="10" spans="1:15" s="37" customFormat="1" ht="47.25">
      <c r="A10" s="27" t="s">
        <v>0</v>
      </c>
      <c r="B10" s="27" t="s">
        <v>1</v>
      </c>
      <c r="C10" s="34" t="s">
        <v>2</v>
      </c>
      <c r="D10" s="34" t="s">
        <v>3</v>
      </c>
      <c r="E10" s="34" t="s">
        <v>4</v>
      </c>
      <c r="F10" s="34" t="s">
        <v>5</v>
      </c>
      <c r="G10" s="34" t="s">
        <v>6</v>
      </c>
      <c r="H10" s="34" t="s">
        <v>7</v>
      </c>
      <c r="I10" s="35" t="s">
        <v>8</v>
      </c>
      <c r="J10" s="34" t="s">
        <v>9</v>
      </c>
      <c r="K10" s="36"/>
    </row>
    <row r="11" spans="1:15">
      <c r="A11" s="38">
        <v>1</v>
      </c>
      <c r="B11" s="39" t="s">
        <v>10</v>
      </c>
      <c r="C11" s="40">
        <v>22156.808435200001</v>
      </c>
      <c r="D11" s="40">
        <v>60969.831999999995</v>
      </c>
      <c r="E11" s="41"/>
      <c r="F11" s="41"/>
      <c r="G11" s="41">
        <v>83126.640435199995</v>
      </c>
      <c r="H11" s="41">
        <v>83.126640435200002</v>
      </c>
      <c r="I11" s="39">
        <v>5700</v>
      </c>
      <c r="J11" s="41">
        <f>+I11*H11</f>
        <v>473821.85048064002</v>
      </c>
    </row>
    <row r="12" spans="1:15">
      <c r="A12" s="38">
        <f>A11+1</f>
        <v>2</v>
      </c>
      <c r="B12" s="39" t="s">
        <v>11</v>
      </c>
      <c r="C12" s="40">
        <v>0</v>
      </c>
      <c r="D12" s="40">
        <v>30484.915999999997</v>
      </c>
      <c r="E12" s="41"/>
      <c r="F12" s="41"/>
      <c r="G12" s="41">
        <v>30484.915999999997</v>
      </c>
      <c r="H12" s="41">
        <v>30.484915999999998</v>
      </c>
      <c r="I12" s="39">
        <v>1400</v>
      </c>
      <c r="J12" s="41">
        <f t="shared" ref="J12:J14" si="0">+I12*H12</f>
        <v>42678.882399999995</v>
      </c>
    </row>
    <row r="13" spans="1:15">
      <c r="A13" s="38">
        <v>3</v>
      </c>
      <c r="B13" s="39" t="s">
        <v>12</v>
      </c>
      <c r="C13" s="40">
        <v>0</v>
      </c>
      <c r="D13" s="40">
        <v>0</v>
      </c>
      <c r="E13" s="41"/>
      <c r="F13" s="41"/>
      <c r="G13" s="41">
        <v>0</v>
      </c>
      <c r="H13" s="41">
        <v>0</v>
      </c>
      <c r="I13" s="39">
        <v>3800</v>
      </c>
      <c r="J13" s="41">
        <f t="shared" si="0"/>
        <v>0</v>
      </c>
    </row>
    <row r="14" spans="1:15">
      <c r="A14" s="38">
        <v>4</v>
      </c>
      <c r="B14" s="39" t="s">
        <v>4</v>
      </c>
      <c r="C14" s="40"/>
      <c r="D14" s="40"/>
      <c r="E14" s="41">
        <v>314680</v>
      </c>
      <c r="F14" s="41"/>
      <c r="G14" s="41">
        <v>314680</v>
      </c>
      <c r="H14" s="41">
        <v>314.68</v>
      </c>
      <c r="I14" s="39">
        <v>150</v>
      </c>
      <c r="J14" s="41">
        <f t="shared" si="0"/>
        <v>47202</v>
      </c>
    </row>
    <row r="15" spans="1:15" s="29" customFormat="1" ht="15.75">
      <c r="A15" s="30"/>
      <c r="B15" s="31"/>
      <c r="C15" s="31"/>
      <c r="D15" s="31"/>
      <c r="E15" s="31"/>
      <c r="F15" s="31"/>
      <c r="G15" s="31"/>
      <c r="H15" s="32" t="s">
        <v>13</v>
      </c>
      <c r="I15" s="32"/>
      <c r="J15" s="33">
        <f>SUM(J11:J14)</f>
        <v>563702.73288064008</v>
      </c>
      <c r="K15" s="28"/>
    </row>
    <row r="33" spans="1:11" s="17" customFormat="1">
      <c r="A33" s="42" t="s">
        <v>41</v>
      </c>
      <c r="B33" s="42"/>
      <c r="C33" s="42"/>
      <c r="D33" s="42"/>
      <c r="E33" s="42" t="s">
        <v>44</v>
      </c>
      <c r="F33" s="42"/>
      <c r="G33" s="42"/>
      <c r="H33" s="42"/>
      <c r="I33" s="42"/>
      <c r="J33" s="43" t="s">
        <v>46</v>
      </c>
      <c r="K33" s="42"/>
    </row>
    <row r="34" spans="1:11" s="17" customFormat="1">
      <c r="A34" s="42" t="s">
        <v>42</v>
      </c>
      <c r="B34" s="42"/>
      <c r="C34" s="42"/>
      <c r="D34" s="42"/>
      <c r="E34" s="42" t="s">
        <v>45</v>
      </c>
      <c r="F34" s="42"/>
      <c r="G34" s="42"/>
      <c r="H34" s="42"/>
      <c r="I34" s="42"/>
      <c r="J34" s="43" t="s">
        <v>47</v>
      </c>
      <c r="K34" s="42"/>
    </row>
    <row r="35" spans="1:11" s="17" customFormat="1">
      <c r="A35" s="42" t="s">
        <v>43</v>
      </c>
      <c r="B35" s="42"/>
      <c r="C35" s="42"/>
      <c r="D35" s="42"/>
      <c r="E35" s="42"/>
      <c r="F35" s="42"/>
      <c r="G35" s="42"/>
      <c r="H35" s="42"/>
      <c r="I35" s="42"/>
      <c r="J35" s="43" t="s">
        <v>48</v>
      </c>
      <c r="K35" s="42"/>
    </row>
  </sheetData>
  <mergeCells count="1">
    <mergeCell ref="B15:G15"/>
  </mergeCells>
  <printOptions horizontalCentered="1"/>
  <pageMargins left="0" right="0" top="0.5" bottom="0.5" header="0.3" footer="0.3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Abstract</vt:lpstr>
      <vt:lpstr>Abstractt brk Up</vt:lpstr>
      <vt:lpstr>Abstract!Print_Area</vt:lpstr>
      <vt:lpstr>'Abstractt brk Up'!Print_Area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2023-09-23T11:46:53Z</dcterms:modified>
</cp:coreProperties>
</file>