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Abstract" sheetId="1" r:id="rId1"/>
    <sheet name="Abstract Break" sheetId="2" r:id="rId2"/>
    <sheet name="Sheet3" sheetId="3" r:id="rId3"/>
  </sheets>
  <definedNames>
    <definedName name="_xlnm.Print_Area" localSheetId="0">Abstract!$A$1:$N$55</definedName>
    <definedName name="_xlnm.Print_Area" localSheetId="1">'Abstract Break'!$A$1:$J$34</definedName>
  </definedNames>
  <calcPr calcId="144525"/>
</workbook>
</file>

<file path=xl/calcChain.xml><?xml version="1.0" encoding="utf-8"?>
<calcChain xmlns="http://schemas.openxmlformats.org/spreadsheetml/2006/main">
  <c r="J8" i="2" l="1"/>
  <c r="J10" i="2" l="1"/>
  <c r="J7" i="2"/>
  <c r="H7" i="2"/>
  <c r="H8" i="2"/>
  <c r="G7" i="2"/>
  <c r="G8" i="2"/>
  <c r="C8" i="2"/>
  <c r="N13" i="1" l="1"/>
  <c r="M13" i="1"/>
  <c r="M14" i="1"/>
  <c r="N14" i="1" l="1"/>
  <c r="L14" i="1"/>
  <c r="J14" i="1"/>
  <c r="J13" i="1"/>
  <c r="L12" i="1"/>
  <c r="M12" i="1"/>
  <c r="N12" i="1" s="1"/>
  <c r="M11" i="1"/>
  <c r="N11" i="1" s="1"/>
  <c r="L11" i="1"/>
  <c r="J11" i="1"/>
  <c r="L10" i="1"/>
  <c r="J10" i="1"/>
  <c r="M9" i="1"/>
  <c r="N9" i="1" s="1"/>
  <c r="L9" i="1"/>
  <c r="J9" i="1"/>
  <c r="L15" i="1" l="1"/>
  <c r="M10" i="1"/>
  <c r="N10" i="1" s="1"/>
  <c r="N15" i="1" s="1"/>
  <c r="J12" i="1"/>
  <c r="J15" i="1" s="1"/>
</calcChain>
</file>

<file path=xl/sharedStrings.xml><?xml version="1.0" encoding="utf-8"?>
<sst xmlns="http://schemas.openxmlformats.org/spreadsheetml/2006/main" count="75" uniqueCount="54">
  <si>
    <t>Sl No</t>
  </si>
  <si>
    <t>DESCRIPTION</t>
  </si>
  <si>
    <t xml:space="preserve">Block </t>
  </si>
  <si>
    <t>Unit</t>
  </si>
  <si>
    <t>Rate</t>
  </si>
  <si>
    <t>As per WO</t>
  </si>
  <si>
    <t>Upto Previous Bill</t>
  </si>
  <si>
    <t>This Bill</t>
  </si>
  <si>
    <t>Total Till Date</t>
  </si>
  <si>
    <t xml:space="preserve">Quantity </t>
  </si>
  <si>
    <t>Amount</t>
  </si>
  <si>
    <t>FABRICATIONS</t>
  </si>
  <si>
    <t>GI 2</t>
  </si>
  <si>
    <t>MT</t>
  </si>
  <si>
    <t xml:space="preserve">PAINTING </t>
  </si>
  <si>
    <t>ERECTION</t>
  </si>
  <si>
    <t>DISMANTLING</t>
  </si>
  <si>
    <t>Loading and unloading</t>
  </si>
  <si>
    <t>4/5</t>
  </si>
  <si>
    <t>Pipe Work</t>
  </si>
  <si>
    <t>Inch</t>
  </si>
  <si>
    <t>*</t>
  </si>
  <si>
    <t>Total</t>
  </si>
  <si>
    <t>To, </t>
  </si>
  <si>
    <t>The Plant Head </t>
  </si>
  <si>
    <t>Subject- Regarding for work details of Bill Measurement</t>
  </si>
  <si>
    <t>Shree Nakoda Pipe Impex Pvt.  Ltd.</t>
  </si>
  <si>
    <t>Tilda Industrial Estate (C.G)</t>
  </si>
  <si>
    <t>Bill No RA5</t>
  </si>
  <si>
    <t xml:space="preserve">Date May 2023 </t>
  </si>
  <si>
    <t xml:space="preserve">Gi Shed truss </t>
  </si>
  <si>
    <t>9 Mtr Purlin GI Shed</t>
  </si>
  <si>
    <t>Fabrications</t>
  </si>
  <si>
    <t>Painting</t>
  </si>
  <si>
    <t>Erection</t>
  </si>
  <si>
    <t>Dismantling</t>
  </si>
  <si>
    <t>Description</t>
  </si>
  <si>
    <t xml:space="preserve">Abhishek Acharya </t>
  </si>
  <si>
    <t>Billing engineer</t>
  </si>
  <si>
    <t>Nakoda Pipe Impex Pvt Ltd</t>
  </si>
  <si>
    <t>Bheeshma Verma</t>
  </si>
  <si>
    <t>Nakoda pipe impex pvt Ltd</t>
  </si>
  <si>
    <t>General Manager {G.I-2}</t>
  </si>
  <si>
    <t>To Nakoda pie Impex Pvt Ltd</t>
  </si>
  <si>
    <t>Khamaria</t>
  </si>
  <si>
    <t>Chattisgarh</t>
  </si>
  <si>
    <t>In Kgs</t>
  </si>
  <si>
    <t>In Tonne</t>
  </si>
  <si>
    <t>Abhishek Acharya</t>
  </si>
  <si>
    <t>Blling Engineer</t>
  </si>
  <si>
    <t>Nakoda Ppe impex Pvt Ltd</t>
  </si>
  <si>
    <t>Genral Manager {GI-2}</t>
  </si>
  <si>
    <t>Siraj Ahmed Ansari</t>
  </si>
  <si>
    <t>Arsh 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</si>
</sst>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Arial Black"/>
      <family val="2"/>
    </font>
    <font>
      <i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u/>
      <sz val="11"/>
      <color theme="1"/>
      <name val="Gisha"/>
      <family val="2"/>
    </font>
    <font>
      <b/>
      <i/>
      <u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tifakt Element Black"/>
      <family val="2"/>
    </font>
    <font>
      <sz val="14"/>
      <color theme="0"/>
      <name val="Bahnschrift SemiBold"/>
      <family val="2"/>
    </font>
    <font>
      <sz val="10"/>
      <color theme="1"/>
      <name val="Bahnschrift SemiBold"/>
      <family val="2"/>
    </font>
    <font>
      <sz val="14"/>
      <color theme="0"/>
      <name val="Artifakt Element Heavy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/>
    <xf numFmtId="0" fontId="2" fillId="0" borderId="2" xfId="0" applyFont="1" applyFill="1" applyBorder="1"/>
    <xf numFmtId="2" fontId="3" fillId="0" borderId="2" xfId="0" applyNumberFormat="1" applyFont="1" applyFill="1" applyBorder="1"/>
    <xf numFmtId="2" fontId="3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0" xfId="0" applyFont="1" applyFill="1"/>
    <xf numFmtId="0" fontId="6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vertical="center"/>
    </xf>
    <xf numFmtId="2" fontId="5" fillId="2" borderId="2" xfId="0" applyNumberFormat="1" applyFont="1" applyFill="1" applyBorder="1" applyAlignment="1">
      <alignment vertical="center"/>
    </xf>
    <xf numFmtId="49" fontId="7" fillId="2" borderId="2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wrapText="1"/>
    </xf>
    <xf numFmtId="0" fontId="7" fillId="2" borderId="2" xfId="0" applyFont="1" applyFill="1" applyBorder="1" applyAlignment="1">
      <alignment horizontal="center" wrapText="1"/>
    </xf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/>
    <xf numFmtId="0" fontId="11" fillId="0" borderId="0" xfId="0" applyFont="1"/>
    <xf numFmtId="0" fontId="10" fillId="0" borderId="0" xfId="0" applyFont="1" applyAlignment="1">
      <alignment horizontal="right"/>
    </xf>
    <xf numFmtId="0" fontId="12" fillId="0" borderId="0" xfId="0" applyFont="1"/>
    <xf numFmtId="0" fontId="13" fillId="2" borderId="2" xfId="0" applyFont="1" applyFill="1" applyBorder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2" fontId="13" fillId="2" borderId="2" xfId="0" applyNumberFormat="1" applyFont="1" applyFill="1" applyBorder="1" applyAlignment="1">
      <alignment horizontal="left" vertical="center"/>
    </xf>
    <xf numFmtId="0" fontId="15" fillId="2" borderId="2" xfId="0" applyFont="1" applyFill="1" applyBorder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12" fillId="0" borderId="0" xfId="0" applyFont="1" applyAlignment="1">
      <alignment horizontal="right"/>
    </xf>
    <xf numFmtId="2" fontId="0" fillId="0" borderId="0" xfId="0" applyNumberFormat="1"/>
    <xf numFmtId="0" fontId="8" fillId="0" borderId="0" xfId="0" applyFont="1" applyAlignment="1">
      <alignment horizontal="right" vertical="center"/>
    </xf>
    <xf numFmtId="0" fontId="5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view="pageBreakPreview" topLeftCell="A4" zoomScaleNormal="100" zoomScaleSheetLayoutView="100" workbookViewId="0">
      <selection activeCell="K10" sqref="K10:K11"/>
    </sheetView>
  </sheetViews>
  <sheetFormatPr defaultRowHeight="15"/>
  <cols>
    <col min="3" max="3" width="33.140625" customWidth="1"/>
    <col min="4" max="4" width="13.42578125" customWidth="1"/>
    <col min="7" max="14" width="15.7109375" customWidth="1"/>
  </cols>
  <sheetData>
    <row r="1" spans="1:14">
      <c r="A1" s="17" t="s">
        <v>23</v>
      </c>
      <c r="B1" s="17"/>
      <c r="C1" s="18"/>
      <c r="D1" s="18"/>
      <c r="E1" s="18"/>
      <c r="F1" s="18"/>
      <c r="G1" s="18"/>
      <c r="H1" s="18"/>
      <c r="I1" s="19"/>
      <c r="J1" s="19"/>
      <c r="K1" s="19"/>
      <c r="L1" s="19"/>
      <c r="M1" s="19"/>
      <c r="N1" s="19"/>
    </row>
    <row r="2" spans="1:14">
      <c r="A2" s="17"/>
      <c r="B2" s="17"/>
      <c r="C2" s="18"/>
      <c r="D2" s="18"/>
      <c r="E2" s="18"/>
      <c r="F2" s="18"/>
      <c r="G2" s="18"/>
      <c r="H2" s="18"/>
      <c r="I2" s="20"/>
      <c r="J2" s="20"/>
      <c r="K2" s="20"/>
      <c r="L2" s="20"/>
      <c r="M2" s="20"/>
      <c r="N2" s="20"/>
    </row>
    <row r="3" spans="1:14">
      <c r="A3" s="17" t="s">
        <v>24</v>
      </c>
      <c r="B3" s="17"/>
      <c r="C3" s="18"/>
      <c r="D3" s="18"/>
      <c r="E3" s="18"/>
      <c r="F3" s="18"/>
      <c r="G3" s="18"/>
      <c r="H3" s="18"/>
      <c r="I3" s="34" t="s">
        <v>25</v>
      </c>
      <c r="J3" s="34"/>
      <c r="K3" s="34"/>
      <c r="L3" s="34"/>
      <c r="M3" s="34"/>
      <c r="N3" s="34"/>
    </row>
    <row r="4" spans="1:14">
      <c r="A4" s="17" t="s">
        <v>26</v>
      </c>
      <c r="B4" s="17"/>
      <c r="C4" s="18"/>
      <c r="D4" s="18"/>
      <c r="E4" s="18"/>
      <c r="F4" s="18"/>
      <c r="G4" s="18"/>
      <c r="H4" s="18"/>
      <c r="I4" s="34" t="s">
        <v>28</v>
      </c>
      <c r="J4" s="34"/>
      <c r="K4" s="34"/>
      <c r="L4" s="34"/>
      <c r="M4" s="34"/>
      <c r="N4" s="34"/>
    </row>
    <row r="5" spans="1:14">
      <c r="A5" s="17" t="s">
        <v>27</v>
      </c>
      <c r="B5" s="17"/>
      <c r="C5" s="18"/>
      <c r="D5" s="18"/>
      <c r="E5" s="18"/>
      <c r="F5" s="18"/>
      <c r="G5" s="18"/>
      <c r="H5" s="18"/>
      <c r="I5" s="34" t="s">
        <v>29</v>
      </c>
      <c r="J5" s="34"/>
      <c r="K5" s="34"/>
      <c r="L5" s="34"/>
      <c r="M5" s="34"/>
      <c r="N5" s="34"/>
    </row>
    <row r="7" spans="1:14" s="10" customFormat="1" ht="18.75">
      <c r="A7" s="8" t="s">
        <v>0</v>
      </c>
      <c r="B7" s="8"/>
      <c r="C7" s="8" t="s">
        <v>1</v>
      </c>
      <c r="D7" s="8" t="s">
        <v>2</v>
      </c>
      <c r="E7" s="9" t="s">
        <v>3</v>
      </c>
      <c r="F7" s="9" t="s">
        <v>4</v>
      </c>
      <c r="G7" s="35" t="s">
        <v>5</v>
      </c>
      <c r="H7" s="35"/>
      <c r="I7" s="35" t="s">
        <v>6</v>
      </c>
      <c r="J7" s="35"/>
      <c r="K7" s="35" t="s">
        <v>7</v>
      </c>
      <c r="L7" s="35"/>
      <c r="M7" s="35" t="s">
        <v>8</v>
      </c>
      <c r="N7" s="35"/>
    </row>
    <row r="8" spans="1:14" s="10" customFormat="1">
      <c r="A8" s="14"/>
      <c r="B8" s="14"/>
      <c r="C8" s="14"/>
      <c r="D8" s="14"/>
      <c r="E8" s="15"/>
      <c r="F8" s="15"/>
      <c r="G8" s="16" t="s">
        <v>9</v>
      </c>
      <c r="H8" s="16" t="s">
        <v>10</v>
      </c>
      <c r="I8" s="16" t="s">
        <v>9</v>
      </c>
      <c r="J8" s="16" t="s">
        <v>10</v>
      </c>
      <c r="K8" s="16" t="s">
        <v>9</v>
      </c>
      <c r="L8" s="16" t="s">
        <v>10</v>
      </c>
      <c r="M8" s="16" t="s">
        <v>9</v>
      </c>
      <c r="N8" s="16" t="s">
        <v>10</v>
      </c>
    </row>
    <row r="9" spans="1:14">
      <c r="A9" s="1">
        <v>1</v>
      </c>
      <c r="B9" s="1">
        <v>1</v>
      </c>
      <c r="C9" s="2" t="s">
        <v>11</v>
      </c>
      <c r="D9" s="2" t="s">
        <v>12</v>
      </c>
      <c r="E9" s="3" t="s">
        <v>13</v>
      </c>
      <c r="F9" s="3">
        <v>5700</v>
      </c>
      <c r="G9" s="4"/>
      <c r="H9" s="4"/>
      <c r="I9" s="5">
        <v>230.46864043519997</v>
      </c>
      <c r="J9" s="5">
        <f>I9*F9</f>
        <v>1313671.2504806397</v>
      </c>
      <c r="K9" s="5"/>
      <c r="L9" s="5">
        <f>K9*F9</f>
        <v>0</v>
      </c>
      <c r="M9" s="4">
        <f>(K9+I9)</f>
        <v>230.46864043519997</v>
      </c>
      <c r="N9" s="4">
        <f t="shared" ref="N9:N14" si="0">M9*F9</f>
        <v>1313671.2504806397</v>
      </c>
    </row>
    <row r="10" spans="1:14">
      <c r="A10" s="1">
        <v>2</v>
      </c>
      <c r="B10" s="1">
        <v>9</v>
      </c>
      <c r="C10" s="2" t="s">
        <v>14</v>
      </c>
      <c r="D10" s="2" t="s">
        <v>12</v>
      </c>
      <c r="E10" s="3" t="s">
        <v>13</v>
      </c>
      <c r="F10" s="2">
        <v>1400</v>
      </c>
      <c r="G10" s="4"/>
      <c r="H10" s="4"/>
      <c r="I10" s="5">
        <v>147.00491599999998</v>
      </c>
      <c r="J10" s="5">
        <f t="shared" ref="J10:J14" si="1">I10*F10</f>
        <v>205806.88239999997</v>
      </c>
      <c r="K10" s="5">
        <v>32.937379999999997</v>
      </c>
      <c r="L10" s="5">
        <f>K10*F10</f>
        <v>46112.331999999995</v>
      </c>
      <c r="M10" s="4">
        <f>(K10+I10)</f>
        <v>179.94229599999997</v>
      </c>
      <c r="N10" s="4">
        <f t="shared" si="0"/>
        <v>251919.21439999997</v>
      </c>
    </row>
    <row r="11" spans="1:14">
      <c r="A11" s="1">
        <v>3</v>
      </c>
      <c r="B11" s="1">
        <v>1</v>
      </c>
      <c r="C11" s="2" t="s">
        <v>15</v>
      </c>
      <c r="D11" s="2" t="s">
        <v>12</v>
      </c>
      <c r="E11" s="3" t="s">
        <v>13</v>
      </c>
      <c r="F11" s="2">
        <v>3800</v>
      </c>
      <c r="G11" s="4"/>
      <c r="H11" s="4"/>
      <c r="I11" s="5">
        <v>111.42</v>
      </c>
      <c r="J11" s="5">
        <f t="shared" si="1"/>
        <v>423396</v>
      </c>
      <c r="K11" s="5">
        <v>93.907209999999992</v>
      </c>
      <c r="L11" s="5">
        <f>K11*F11</f>
        <v>356847.39799999999</v>
      </c>
      <c r="M11" s="4">
        <f>K11+I11</f>
        <v>205.32720999999998</v>
      </c>
      <c r="N11" s="4">
        <f t="shared" si="0"/>
        <v>780243.39799999993</v>
      </c>
    </row>
    <row r="12" spans="1:14">
      <c r="A12" s="1">
        <v>4</v>
      </c>
      <c r="B12" s="1">
        <v>14</v>
      </c>
      <c r="C12" s="2" t="s">
        <v>16</v>
      </c>
      <c r="D12" s="2" t="s">
        <v>12</v>
      </c>
      <c r="E12" s="3" t="s">
        <v>13</v>
      </c>
      <c r="F12" s="2">
        <v>4200</v>
      </c>
      <c r="G12" s="4"/>
      <c r="H12" s="4"/>
      <c r="I12" s="5">
        <v>76.150000000000006</v>
      </c>
      <c r="J12" s="5">
        <f t="shared" si="1"/>
        <v>319830</v>
      </c>
      <c r="K12" s="6"/>
      <c r="L12" s="5">
        <f>K12*F12</f>
        <v>0</v>
      </c>
      <c r="M12" s="4">
        <f>K12+I12</f>
        <v>76.150000000000006</v>
      </c>
      <c r="N12" s="4">
        <f t="shared" si="0"/>
        <v>319830</v>
      </c>
    </row>
    <row r="13" spans="1:14">
      <c r="A13" s="1">
        <v>5</v>
      </c>
      <c r="B13" s="1"/>
      <c r="C13" s="2" t="s">
        <v>17</v>
      </c>
      <c r="D13" s="2" t="s">
        <v>12</v>
      </c>
      <c r="E13" s="3" t="s">
        <v>13</v>
      </c>
      <c r="F13" s="2">
        <v>150</v>
      </c>
      <c r="G13" s="4"/>
      <c r="H13" s="4"/>
      <c r="I13" s="5">
        <v>1978.18</v>
      </c>
      <c r="J13" s="5">
        <f t="shared" si="1"/>
        <v>296727</v>
      </c>
      <c r="K13" s="6"/>
      <c r="L13" s="5"/>
      <c r="M13" s="4">
        <f t="shared" ref="M13:M14" si="2">K13+I13</f>
        <v>1978.18</v>
      </c>
      <c r="N13" s="4">
        <f t="shared" si="0"/>
        <v>296727</v>
      </c>
    </row>
    <row r="14" spans="1:14">
      <c r="A14" s="1">
        <v>6</v>
      </c>
      <c r="B14" s="7" t="s">
        <v>18</v>
      </c>
      <c r="C14" s="2" t="s">
        <v>19</v>
      </c>
      <c r="D14" s="2" t="s">
        <v>12</v>
      </c>
      <c r="E14" s="3" t="s">
        <v>20</v>
      </c>
      <c r="F14" s="2">
        <v>75</v>
      </c>
      <c r="G14" s="4"/>
      <c r="H14" s="4"/>
      <c r="I14" s="5">
        <v>5100.9699999999993</v>
      </c>
      <c r="J14" s="5">
        <f t="shared" si="1"/>
        <v>382572.74999999994</v>
      </c>
      <c r="K14" s="6"/>
      <c r="L14" s="5">
        <f>K14*F14</f>
        <v>0</v>
      </c>
      <c r="M14" s="4">
        <f t="shared" si="2"/>
        <v>5100.9699999999993</v>
      </c>
      <c r="N14" s="4">
        <f t="shared" si="0"/>
        <v>382572.74999999994</v>
      </c>
    </row>
    <row r="15" spans="1:14" s="10" customFormat="1" ht="18.75">
      <c r="A15" s="11"/>
      <c r="B15" s="11" t="s">
        <v>21</v>
      </c>
      <c r="C15" s="12" t="s">
        <v>22</v>
      </c>
      <c r="D15" s="12" t="s">
        <v>12</v>
      </c>
      <c r="E15" s="12"/>
      <c r="F15" s="12"/>
      <c r="G15" s="12"/>
      <c r="H15" s="12"/>
      <c r="I15" s="12"/>
      <c r="J15" s="13">
        <f>SUM(J9:J14)</f>
        <v>2942003.8828806398</v>
      </c>
      <c r="K15" s="12"/>
      <c r="L15" s="13">
        <f>SUM(L9:L14)</f>
        <v>402959.73</v>
      </c>
      <c r="M15" s="12"/>
      <c r="N15" s="13">
        <f>SUM(N9:N14)</f>
        <v>3344963.6128806397</v>
      </c>
    </row>
    <row r="20" spans="12:12">
      <c r="L20" s="33"/>
    </row>
    <row r="52" spans="1:14" ht="18.75">
      <c r="A52" s="21" t="s">
        <v>37</v>
      </c>
      <c r="N52" s="23" t="s">
        <v>40</v>
      </c>
    </row>
    <row r="53" spans="1:14" ht="18.75">
      <c r="A53" s="21" t="s">
        <v>38</v>
      </c>
      <c r="N53" s="23" t="s">
        <v>42</v>
      </c>
    </row>
    <row r="54" spans="1:14" s="22" customFormat="1" ht="18.75">
      <c r="A54" s="21" t="s">
        <v>39</v>
      </c>
      <c r="N54" s="23" t="s">
        <v>41</v>
      </c>
    </row>
    <row r="55" spans="1:14" s="22" customFormat="1" ht="18.75"/>
    <row r="56" spans="1:14" s="22" customFormat="1" ht="18.75"/>
  </sheetData>
  <mergeCells count="7">
    <mergeCell ref="I3:N3"/>
    <mergeCell ref="I4:N4"/>
    <mergeCell ref="I5:N5"/>
    <mergeCell ref="G7:H7"/>
    <mergeCell ref="I7:J7"/>
    <mergeCell ref="K7:L7"/>
    <mergeCell ref="M7:N7"/>
  </mergeCells>
  <printOptions horizontalCentered="1"/>
  <pageMargins left="0" right="0" top="0.25" bottom="0.25" header="0.3" footer="0.3"/>
  <pageSetup paperSize="9" scale="68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view="pageBreakPreview" zoomScaleNormal="100" zoomScaleSheetLayoutView="100" workbookViewId="0">
      <selection activeCell="G21" sqref="G21"/>
    </sheetView>
  </sheetViews>
  <sheetFormatPr defaultRowHeight="15"/>
  <cols>
    <col min="1" max="1" width="7.5703125" customWidth="1"/>
    <col min="2" max="2" width="17" customWidth="1"/>
    <col min="3" max="3" width="21.28515625" customWidth="1"/>
    <col min="4" max="4" width="28.28515625" customWidth="1"/>
    <col min="7" max="7" width="16.5703125" customWidth="1"/>
    <col min="8" max="8" width="19" customWidth="1"/>
    <col min="10" max="10" width="13.5703125" bestFit="1" customWidth="1"/>
  </cols>
  <sheetData>
    <row r="1" spans="1:10" s="24" customFormat="1" ht="17.25">
      <c r="A1" s="24" t="s">
        <v>43</v>
      </c>
    </row>
    <row r="2" spans="1:10" s="24" customFormat="1" ht="17.25">
      <c r="A2" s="24" t="s">
        <v>44</v>
      </c>
    </row>
    <row r="3" spans="1:10" s="24" customFormat="1" ht="17.25">
      <c r="A3" s="24" t="s">
        <v>45</v>
      </c>
    </row>
    <row r="5" spans="1:10" s="31" customFormat="1" ht="21.75">
      <c r="A5" s="30" t="s">
        <v>0</v>
      </c>
      <c r="B5" s="30" t="s">
        <v>36</v>
      </c>
      <c r="C5" s="30" t="s">
        <v>30</v>
      </c>
      <c r="D5" s="30" t="s">
        <v>31</v>
      </c>
      <c r="E5" s="30"/>
      <c r="F5" s="30"/>
      <c r="G5" s="30" t="s">
        <v>46</v>
      </c>
      <c r="H5" s="30" t="s">
        <v>47</v>
      </c>
      <c r="I5" s="30" t="s">
        <v>4</v>
      </c>
      <c r="J5" s="30" t="s">
        <v>10</v>
      </c>
    </row>
    <row r="6" spans="1:10" s="28" customFormat="1" ht="12.75">
      <c r="A6" s="27">
        <v>1</v>
      </c>
      <c r="B6" s="27" t="s">
        <v>32</v>
      </c>
      <c r="C6" s="27"/>
      <c r="D6" s="27"/>
      <c r="E6" s="27"/>
      <c r="F6" s="27"/>
      <c r="G6" s="27"/>
      <c r="H6" s="27"/>
      <c r="I6" s="27">
        <v>5700</v>
      </c>
      <c r="J6" s="27"/>
    </row>
    <row r="7" spans="1:10" s="28" customFormat="1" ht="12.75">
      <c r="A7" s="27">
        <v>2</v>
      </c>
      <c r="B7" s="27" t="s">
        <v>33</v>
      </c>
      <c r="C7" s="27">
        <v>32937.379999999997</v>
      </c>
      <c r="D7" s="27"/>
      <c r="E7" s="27"/>
      <c r="F7" s="27"/>
      <c r="G7" s="27">
        <f t="shared" ref="G7:G8" si="0">SUM(C7:F7)</f>
        <v>32937.379999999997</v>
      </c>
      <c r="H7" s="27">
        <f t="shared" ref="H7:H8" si="1">G7/1000</f>
        <v>32.937379999999997</v>
      </c>
      <c r="I7" s="27">
        <v>1400</v>
      </c>
      <c r="J7" s="27">
        <f t="shared" ref="J7:J8" si="2">I7*H7</f>
        <v>46112.331999999995</v>
      </c>
    </row>
    <row r="8" spans="1:10" s="28" customFormat="1" ht="12.75">
      <c r="A8" s="27">
        <v>3</v>
      </c>
      <c r="B8" s="27" t="s">
        <v>34</v>
      </c>
      <c r="C8" s="27">
        <f>C7</f>
        <v>32937.379999999997</v>
      </c>
      <c r="D8" s="27">
        <v>60969.83</v>
      </c>
      <c r="E8" s="27"/>
      <c r="F8" s="27"/>
      <c r="G8" s="27">
        <f t="shared" si="0"/>
        <v>93907.209999999992</v>
      </c>
      <c r="H8" s="27">
        <f t="shared" si="1"/>
        <v>93.907209999999992</v>
      </c>
      <c r="I8" s="27">
        <v>3800</v>
      </c>
      <c r="J8" s="27">
        <f t="shared" si="2"/>
        <v>356847.39799999999</v>
      </c>
    </row>
    <row r="9" spans="1:10" s="28" customFormat="1" ht="12.75">
      <c r="A9" s="27">
        <v>4</v>
      </c>
      <c r="B9" s="27" t="s">
        <v>35</v>
      </c>
      <c r="C9" s="27"/>
      <c r="D9" s="27"/>
      <c r="E9" s="27"/>
      <c r="F9" s="27"/>
      <c r="G9" s="27"/>
      <c r="H9" s="27"/>
      <c r="I9" s="27">
        <v>4200</v>
      </c>
      <c r="J9" s="27"/>
    </row>
    <row r="10" spans="1:10" s="26" customFormat="1" ht="18">
      <c r="A10" s="25"/>
      <c r="B10" s="25"/>
      <c r="C10" s="25"/>
      <c r="D10" s="25"/>
      <c r="E10" s="25"/>
      <c r="F10" s="25"/>
      <c r="G10" s="25"/>
      <c r="H10" s="25"/>
      <c r="I10" s="25"/>
      <c r="J10" s="29">
        <f>SUM(J6:J9)</f>
        <v>402959.73</v>
      </c>
    </row>
    <row r="32" spans="1:10" s="24" customFormat="1" ht="17.25">
      <c r="A32" s="24" t="s">
        <v>48</v>
      </c>
      <c r="E32" s="24" t="s">
        <v>52</v>
      </c>
      <c r="J32" s="32" t="s">
        <v>40</v>
      </c>
    </row>
    <row r="33" spans="1:10" s="24" customFormat="1" ht="17.25">
      <c r="A33" s="24" t="s">
        <v>49</v>
      </c>
      <c r="E33" s="24" t="s">
        <v>53</v>
      </c>
      <c r="J33" s="32" t="s">
        <v>51</v>
      </c>
    </row>
    <row r="34" spans="1:10" s="24" customFormat="1" ht="17.25">
      <c r="A34" s="24" t="s">
        <v>50</v>
      </c>
      <c r="J34" s="32" t="s">
        <v>50</v>
      </c>
    </row>
  </sheetData>
  <printOptions horizontalCentered="1"/>
  <pageMargins left="0" right="0" top="0.75" bottom="0.75" header="0.3" footer="0.3"/>
  <pageSetup paperSize="9" scale="95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Abstract</vt:lpstr>
      <vt:lpstr>Abstract Break</vt:lpstr>
      <vt:lpstr>Sheet3</vt:lpstr>
      <vt:lpstr>Abstract!Print_Area</vt:lpstr>
      <vt:lpstr>'Abstract Break'!Print_Area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2023-09-23T12:39:56Z</dcterms:modified>
</cp:coreProperties>
</file>