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A 2" sheetId="1" r:id="rId1"/>
    <sheet name="RA 3" sheetId="2" r:id="rId2"/>
    <sheet name="Sheet3" sheetId="3" r:id="rId3"/>
  </sheets>
  <definedNames>
    <definedName name="_xlnm.Print_Area" localSheetId="0">'RA 2'!$A$1:$M$39</definedName>
    <definedName name="_xlnm.Print_Area" localSheetId="1">'RA 3'!$A$1:$M$36</definedName>
  </definedNames>
  <calcPr calcId="144525"/>
</workbook>
</file>

<file path=xl/calcChain.xml><?xml version="1.0" encoding="utf-8"?>
<calcChain xmlns="http://schemas.openxmlformats.org/spreadsheetml/2006/main">
  <c r="M9" i="2" l="1"/>
  <c r="I9" i="2"/>
  <c r="J8" i="2"/>
  <c r="J9" i="2" s="1"/>
  <c r="H8" i="2"/>
  <c r="H9" i="2" s="1"/>
  <c r="M9" i="1"/>
  <c r="I8" i="1"/>
  <c r="I9" i="1" s="1"/>
  <c r="J8" i="1"/>
  <c r="J9" i="1" s="1"/>
  <c r="H8" i="1"/>
  <c r="L8" i="1" s="1"/>
  <c r="K8" i="2" l="1"/>
  <c r="K9" i="2" s="1"/>
  <c r="L8" i="2"/>
  <c r="L9" i="2" s="1"/>
  <c r="K8" i="1"/>
  <c r="L9" i="1"/>
  <c r="K9" i="1"/>
  <c r="H9" i="1"/>
</calcChain>
</file>

<file path=xl/sharedStrings.xml><?xml version="1.0" encoding="utf-8"?>
<sst xmlns="http://schemas.openxmlformats.org/spreadsheetml/2006/main" count="68" uniqueCount="34">
  <si>
    <t>Bill No:- RA 2 (July 2023)</t>
  </si>
  <si>
    <r>
      <rPr>
        <b/>
        <sz val="16"/>
        <color rgb="FFFF0000"/>
        <rFont val="Artifakt Element Heavy"/>
        <family val="2"/>
      </rPr>
      <t xml:space="preserve">SHREE  NAKODA PIPE IMPEX Ltd TILDA
</t>
    </r>
    <r>
      <rPr>
        <b/>
        <sz val="16"/>
        <color rgb="FF16365D"/>
        <rFont val="Artifakt Element Heavy"/>
        <family val="2"/>
      </rPr>
      <t>Summary of ( PSB ) RA-03</t>
    </r>
  </si>
  <si>
    <t>S.no</t>
  </si>
  <si>
    <t>DESCRIPTION</t>
  </si>
  <si>
    <t>Unit</t>
  </si>
  <si>
    <t>AQUAPLAST QTY.</t>
  </si>
  <si>
    <t>NAKODA QTY.</t>
  </si>
  <si>
    <t>ARCHCONS QTY.</t>
  </si>
  <si>
    <t>Rate</t>
  </si>
  <si>
    <r>
      <rPr>
        <b/>
        <sz val="9"/>
        <color theme="0"/>
        <rFont val="Artifakt Element Heavy"/>
        <family val="2"/>
      </rPr>
      <t>AQUAPLAST
Amount</t>
    </r>
  </si>
  <si>
    <r>
      <rPr>
        <b/>
        <sz val="9"/>
        <color theme="0"/>
        <rFont val="Artifakt Element Heavy"/>
        <family val="2"/>
      </rPr>
      <t>NAKODA
Amount</t>
    </r>
  </si>
  <si>
    <t>ARCHCONS Amount</t>
  </si>
  <si>
    <t>DIFFERENCE Amount</t>
  </si>
  <si>
    <t>Ref</t>
  </si>
  <si>
    <t>WITH ARCHCONS</t>
  </si>
  <si>
    <t>WITH NAKODA</t>
  </si>
  <si>
    <t>Abhishek Acharya</t>
  </si>
  <si>
    <t xml:space="preserve">Mahesh Wandre </t>
  </si>
  <si>
    <t>Billing Engineer</t>
  </si>
  <si>
    <t>Assistant Project manager</t>
  </si>
  <si>
    <t>Nakoda Pipe Impex Pvt Ltd</t>
  </si>
  <si>
    <t>Civil Work</t>
  </si>
  <si>
    <t>N/A</t>
  </si>
  <si>
    <t xml:space="preserve">RA2 </t>
  </si>
  <si>
    <t>Note:</t>
  </si>
  <si>
    <t>Percentage of civil work completion is valid as per the claimed bill</t>
  </si>
  <si>
    <t>Bill Name:- Chimney</t>
  </si>
  <si>
    <t>Sudhakar Rao</t>
  </si>
  <si>
    <t xml:space="preserve">Generel manager  {Power plant}  </t>
  </si>
  <si>
    <t>The difference amount shoul be calculated upto 880000 given to aquaplast as mobilisation advance</t>
  </si>
  <si>
    <t>The difference amount should be calculated upto 880000 given to aquaplast as mobilisation advance</t>
  </si>
  <si>
    <t>Bill No:- RA 3 (August 2023)</t>
  </si>
  <si>
    <t>Completion Percentage</t>
  </si>
  <si>
    <t xml:space="preserve">The Deduction of the amount is due to the deduction  percentage of mobilization advance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</si>
</sst>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0;[Red]0.00"/>
    <numFmt numFmtId="166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Times New Roman"/>
      <family val="1"/>
    </font>
    <font>
      <b/>
      <sz val="16"/>
      <color rgb="FF000000"/>
      <name val="Artifakt Element Heavy"/>
      <family val="2"/>
    </font>
    <font>
      <b/>
      <sz val="16"/>
      <color rgb="FFFF0000"/>
      <name val="Artifakt Element Heavy"/>
      <family val="2"/>
    </font>
    <font>
      <b/>
      <sz val="16"/>
      <color rgb="FF16365D"/>
      <name val="Artifakt Element Heavy"/>
      <family val="2"/>
    </font>
    <font>
      <sz val="16"/>
      <color rgb="FF000000"/>
      <name val="Artifakt Element Heavy"/>
      <family val="2"/>
    </font>
    <font>
      <b/>
      <sz val="9"/>
      <color theme="0"/>
      <name val="Artifakt Element Heavy"/>
      <family val="2"/>
    </font>
    <font>
      <sz val="9"/>
      <color theme="0"/>
      <name val="Artifakt Element Heavy"/>
      <family val="2"/>
    </font>
    <font>
      <sz val="9"/>
      <name val="Artifakt Element Heavy"/>
      <family val="2"/>
    </font>
    <font>
      <b/>
      <sz val="9"/>
      <name val="Artifakt Element Heavy"/>
      <family val="2"/>
    </font>
    <font>
      <b/>
      <sz val="9"/>
      <color rgb="FF000000"/>
      <name val="Bahnschrift SemiBold"/>
      <family val="2"/>
    </font>
    <font>
      <sz val="11"/>
      <name val="Bahnschrift SemiBold"/>
      <family val="2"/>
    </font>
    <font>
      <b/>
      <sz val="9"/>
      <name val="Bahnschrift SemiBold"/>
      <family val="2"/>
    </font>
    <font>
      <sz val="10"/>
      <name val="Bahnschrift SemiBold"/>
      <family val="2"/>
    </font>
    <font>
      <sz val="10"/>
      <color theme="1"/>
      <name val="Bahnschrift SemiBold"/>
      <family val="2"/>
    </font>
    <font>
      <sz val="9"/>
      <color rgb="FF000000"/>
      <name val="Bahnschrift SemiBold"/>
      <family val="2"/>
    </font>
    <font>
      <sz val="11"/>
      <color theme="0"/>
      <name val="Artifakt Element Heavy"/>
      <family val="2"/>
    </font>
    <font>
      <b/>
      <sz val="10"/>
      <color theme="0"/>
      <name val="Artifakt Element Heavy"/>
      <family val="2"/>
    </font>
    <font>
      <sz val="10"/>
      <color theme="0"/>
      <name val="Artifakt Element Heavy"/>
      <family val="2"/>
    </font>
    <font>
      <sz val="11"/>
      <color theme="1"/>
      <name val="Artifakt Element Black"/>
      <family val="2"/>
    </font>
    <font>
      <sz val="11"/>
      <color theme="1"/>
      <name val="Artifakt Element Heavy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theme="0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uble">
        <color theme="0"/>
      </top>
      <bottom style="double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Font="1"/>
    <xf numFmtId="0" fontId="8" fillId="2" borderId="0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left" vertical="center" wrapText="1"/>
    </xf>
    <xf numFmtId="0" fontId="8" fillId="2" borderId="4" xfId="2" applyFont="1" applyFill="1" applyBorder="1" applyAlignment="1">
      <alignment horizontal="left" vertical="center" wrapText="1"/>
    </xf>
    <xf numFmtId="0" fontId="10" fillId="3" borderId="0" xfId="2" applyFont="1" applyFill="1" applyBorder="1" applyAlignment="1">
      <alignment horizontal="left" vertical="center" wrapText="1"/>
    </xf>
    <xf numFmtId="0" fontId="11" fillId="3" borderId="0" xfId="2" applyFont="1" applyFill="1" applyBorder="1" applyAlignment="1">
      <alignment horizontal="left" vertical="center" wrapText="1"/>
    </xf>
    <xf numFmtId="1" fontId="12" fillId="0" borderId="5" xfId="2" applyNumberFormat="1" applyFont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justify" vertical="center"/>
    </xf>
    <xf numFmtId="0" fontId="14" fillId="0" borderId="5" xfId="2" applyFont="1" applyBorder="1" applyAlignment="1">
      <alignment horizontal="left" vertical="center" wrapText="1"/>
    </xf>
    <xf numFmtId="164" fontId="17" fillId="0" borderId="5" xfId="2" applyNumberFormat="1" applyFont="1" applyBorder="1" applyAlignment="1">
      <alignment horizontal="left" vertical="center" shrinkToFit="1"/>
    </xf>
    <xf numFmtId="2" fontId="12" fillId="0" borderId="5" xfId="2" applyNumberFormat="1" applyFont="1" applyFill="1" applyBorder="1" applyAlignment="1">
      <alignment horizontal="left" vertical="center" shrinkToFit="1"/>
    </xf>
    <xf numFmtId="0" fontId="17" fillId="0" borderId="5" xfId="1" applyNumberFormat="1" applyFont="1" applyFill="1" applyBorder="1" applyAlignment="1">
      <alignment vertical="center" shrinkToFit="1"/>
    </xf>
    <xf numFmtId="165" fontId="17" fillId="0" borderId="5" xfId="1" applyNumberFormat="1" applyFont="1" applyFill="1" applyBorder="1" applyAlignment="1">
      <alignment vertical="center" shrinkToFit="1"/>
    </xf>
    <xf numFmtId="0" fontId="18" fillId="2" borderId="6" xfId="0" applyFont="1" applyFill="1" applyBorder="1" applyAlignment="1">
      <alignment vertical="center"/>
    </xf>
    <xf numFmtId="0" fontId="19" fillId="2" borderId="6" xfId="0" applyFont="1" applyFill="1" applyBorder="1" applyAlignment="1">
      <alignment vertical="center"/>
    </xf>
    <xf numFmtId="0" fontId="21" fillId="0" borderId="0" xfId="0" applyFont="1"/>
    <xf numFmtId="0" fontId="21" fillId="0" borderId="0" xfId="0" applyFont="1" applyAlignment="1">
      <alignment horizontal="right"/>
    </xf>
    <xf numFmtId="0" fontId="17" fillId="0" borderId="5" xfId="2" applyFont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/>
    </xf>
    <xf numFmtId="0" fontId="22" fillId="0" borderId="0" xfId="0" applyFont="1"/>
    <xf numFmtId="0" fontId="21" fillId="0" borderId="0" xfId="0" applyFont="1" applyAlignment="1">
      <alignment horizontal="left"/>
    </xf>
    <xf numFmtId="166" fontId="15" fillId="0" borderId="5" xfId="0" applyNumberFormat="1" applyFont="1" applyFill="1" applyBorder="1" applyAlignment="1">
      <alignment horizontal="center" vertical="center"/>
    </xf>
    <xf numFmtId="166" fontId="16" fillId="0" borderId="5" xfId="0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view="pageBreakPreview" zoomScaleNormal="100" zoomScaleSheetLayoutView="100" workbookViewId="0">
      <selection activeCell="D19" sqref="D19"/>
    </sheetView>
  </sheetViews>
  <sheetFormatPr defaultRowHeight="15" x14ac:dyDescent="0.25"/>
  <cols>
    <col min="1" max="1" width="7.5703125" customWidth="1"/>
    <col min="2" max="2" width="40.28515625" customWidth="1"/>
    <col min="3" max="3" width="5.5703125" customWidth="1"/>
    <col min="4" max="4" width="11.5703125" customWidth="1"/>
    <col min="5" max="5" width="10.7109375" customWidth="1"/>
    <col min="6" max="6" width="11.85546875" customWidth="1"/>
    <col min="8" max="8" width="12.5703125" customWidth="1"/>
    <col min="9" max="10" width="11.85546875" customWidth="1"/>
    <col min="11" max="12" width="11.7109375" customWidth="1"/>
    <col min="13" max="13" width="10.85546875" customWidth="1"/>
  </cols>
  <sheetData>
    <row r="1" spans="1:13" x14ac:dyDescent="0.25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thickBot="1" x14ac:dyDescent="0.3">
      <c r="A4" s="26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8"/>
    </row>
    <row r="5" spans="1:13" ht="29.25" thickBot="1" x14ac:dyDescent="0.3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4" t="s">
        <v>9</v>
      </c>
      <c r="I5" s="4" t="s">
        <v>10</v>
      </c>
      <c r="J5" s="3" t="s">
        <v>11</v>
      </c>
      <c r="K5" s="29" t="s">
        <v>12</v>
      </c>
      <c r="L5" s="29"/>
      <c r="M5" s="3" t="s">
        <v>13</v>
      </c>
    </row>
    <row r="6" spans="1:13" ht="29.25" thickTop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6" t="s">
        <v>14</v>
      </c>
      <c r="L6" s="6" t="s">
        <v>15</v>
      </c>
      <c r="M6" s="5"/>
    </row>
    <row r="7" spans="1:13" x14ac:dyDescent="0.25">
      <c r="A7" s="7"/>
      <c r="B7" s="7" t="s">
        <v>21</v>
      </c>
      <c r="C7" s="7"/>
      <c r="D7" s="7"/>
      <c r="E7" s="7"/>
      <c r="F7" s="7"/>
      <c r="G7" s="7"/>
      <c r="H7" s="7"/>
      <c r="I7" s="7"/>
      <c r="J7" s="7"/>
      <c r="K7" s="8"/>
      <c r="L7" s="8"/>
      <c r="M7" s="7"/>
    </row>
    <row r="8" spans="1:13" ht="15.75" thickBot="1" x14ac:dyDescent="0.3">
      <c r="A8" s="9">
        <v>1</v>
      </c>
      <c r="B8" s="10" t="s">
        <v>32</v>
      </c>
      <c r="C8" s="11" t="s">
        <v>22</v>
      </c>
      <c r="D8" s="24">
        <v>0.15</v>
      </c>
      <c r="E8" s="25">
        <v>0.12</v>
      </c>
      <c r="F8" s="12"/>
      <c r="G8" s="13">
        <v>4400000</v>
      </c>
      <c r="H8" s="14">
        <f t="shared" ref="H8" si="0">+D8*G8</f>
        <v>660000</v>
      </c>
      <c r="I8" s="14">
        <f>660000-132000</f>
        <v>528000</v>
      </c>
      <c r="J8" s="14">
        <f>ROUND(+F8*G8,0)</f>
        <v>0</v>
      </c>
      <c r="K8" s="14">
        <f>H8-J8</f>
        <v>660000</v>
      </c>
      <c r="L8" s="15">
        <f>H8-I8</f>
        <v>132000</v>
      </c>
      <c r="M8" s="20" t="s">
        <v>23</v>
      </c>
    </row>
    <row r="9" spans="1:13" ht="18.75" thickTop="1" thickBot="1" x14ac:dyDescent="0.3">
      <c r="A9" s="16"/>
      <c r="B9" s="16"/>
      <c r="C9" s="16"/>
      <c r="D9" s="16"/>
      <c r="E9" s="16"/>
      <c r="F9" s="16"/>
      <c r="G9" s="16"/>
      <c r="H9" s="17">
        <f>SUM(H8:H8)</f>
        <v>660000</v>
      </c>
      <c r="I9" s="17">
        <f>SUM(I8:I8)</f>
        <v>528000</v>
      </c>
      <c r="J9" s="17">
        <f>SUM(J8:J8)</f>
        <v>0</v>
      </c>
      <c r="K9" s="17">
        <f>SUM(K8:K8)</f>
        <v>660000</v>
      </c>
      <c r="L9" s="17">
        <f>SUM(L8:L8)</f>
        <v>132000</v>
      </c>
      <c r="M9" s="21" t="str">
        <f>M8</f>
        <v xml:space="preserve">RA2 </v>
      </c>
    </row>
    <row r="10" spans="1:13" ht="15.75" thickTop="1" x14ac:dyDescent="0.25"/>
    <row r="12" spans="1:13" s="22" customFormat="1" ht="17.25" x14ac:dyDescent="0.35">
      <c r="A12" s="22" t="s">
        <v>24</v>
      </c>
      <c r="B12" s="22" t="s">
        <v>33</v>
      </c>
    </row>
    <row r="13" spans="1:13" s="22" customFormat="1" ht="17.25" x14ac:dyDescent="0.35">
      <c r="B13" s="22" t="s">
        <v>25</v>
      </c>
    </row>
    <row r="14" spans="1:13" s="22" customFormat="1" ht="17.25" x14ac:dyDescent="0.35">
      <c r="B14" s="22" t="s">
        <v>30</v>
      </c>
    </row>
    <row r="15" spans="1:13" s="22" customFormat="1" ht="17.25" x14ac:dyDescent="0.35"/>
    <row r="16" spans="1:13" s="22" customFormat="1" ht="17.25" x14ac:dyDescent="0.35"/>
    <row r="17" s="22" customFormat="1" ht="17.25" x14ac:dyDescent="0.35"/>
    <row r="18" s="22" customFormat="1" ht="17.25" x14ac:dyDescent="0.35"/>
    <row r="19" s="22" customFormat="1" ht="17.25" x14ac:dyDescent="0.35"/>
    <row r="20" s="22" customFormat="1" ht="17.25" x14ac:dyDescent="0.35"/>
    <row r="21" s="22" customFormat="1" ht="17.25" x14ac:dyDescent="0.35"/>
    <row r="22" s="22" customFormat="1" ht="17.25" x14ac:dyDescent="0.35"/>
    <row r="23" s="22" customFormat="1" ht="17.25" x14ac:dyDescent="0.35"/>
    <row r="24" s="22" customFormat="1" ht="17.25" x14ac:dyDescent="0.35"/>
    <row r="25" s="22" customFormat="1" ht="17.25" x14ac:dyDescent="0.35"/>
    <row r="26" s="22" customFormat="1" ht="17.25" x14ac:dyDescent="0.35"/>
    <row r="27" s="22" customFormat="1" ht="17.25" x14ac:dyDescent="0.35"/>
    <row r="28" s="22" customFormat="1" ht="17.25" x14ac:dyDescent="0.35"/>
    <row r="36" spans="1:13" ht="17.25" x14ac:dyDescent="0.35">
      <c r="A36" s="18" t="s">
        <v>16</v>
      </c>
      <c r="B36" s="18"/>
      <c r="C36" s="18"/>
      <c r="D36" s="18"/>
      <c r="E36" s="18"/>
      <c r="F36" s="23" t="s">
        <v>17</v>
      </c>
      <c r="G36" s="18"/>
      <c r="H36" s="18"/>
      <c r="I36" s="18"/>
      <c r="J36" s="18"/>
      <c r="K36" s="18"/>
      <c r="L36" s="18"/>
      <c r="M36" s="19" t="s">
        <v>27</v>
      </c>
    </row>
    <row r="37" spans="1:13" ht="17.25" x14ac:dyDescent="0.35">
      <c r="A37" s="18" t="s">
        <v>18</v>
      </c>
      <c r="B37" s="18"/>
      <c r="C37" s="18"/>
      <c r="D37" s="18"/>
      <c r="E37" s="18"/>
      <c r="F37" s="23" t="s">
        <v>19</v>
      </c>
      <c r="G37" s="18"/>
      <c r="H37" s="18"/>
      <c r="I37" s="18"/>
      <c r="J37" s="18"/>
      <c r="K37" s="18"/>
      <c r="L37" s="18"/>
      <c r="M37" s="19" t="s">
        <v>28</v>
      </c>
    </row>
    <row r="38" spans="1:13" ht="17.25" x14ac:dyDescent="0.35">
      <c r="A38" s="18" t="s">
        <v>20</v>
      </c>
      <c r="B38" s="18"/>
      <c r="C38" s="18"/>
      <c r="D38" s="18"/>
      <c r="E38" s="18"/>
      <c r="F38" s="23" t="s">
        <v>20</v>
      </c>
      <c r="G38" s="18"/>
      <c r="H38" s="18"/>
      <c r="I38" s="18"/>
      <c r="J38" s="18"/>
      <c r="K38" s="18"/>
      <c r="L38" s="18"/>
      <c r="M38" s="19" t="s">
        <v>20</v>
      </c>
    </row>
  </sheetData>
  <mergeCells count="2">
    <mergeCell ref="A4:M4"/>
    <mergeCell ref="K5:L5"/>
  </mergeCells>
  <printOptions horizontalCentered="1"/>
  <pageMargins left="0" right="0" top="0.25" bottom="0.25" header="0.3" footer="0.3"/>
  <pageSetup paperSize="9" scale="8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view="pageBreakPreview" zoomScaleNormal="100" zoomScaleSheetLayoutView="100" workbookViewId="0">
      <selection activeCell="J16" sqref="J16"/>
    </sheetView>
  </sheetViews>
  <sheetFormatPr defaultRowHeight="15" x14ac:dyDescent="0.25"/>
  <cols>
    <col min="1" max="1" width="7.5703125" customWidth="1"/>
    <col min="2" max="2" width="40.28515625" customWidth="1"/>
    <col min="3" max="3" width="5.5703125" customWidth="1"/>
    <col min="4" max="4" width="11.5703125" customWidth="1"/>
    <col min="5" max="5" width="10.7109375" customWidth="1"/>
    <col min="6" max="6" width="11.85546875" customWidth="1"/>
    <col min="8" max="8" width="12.5703125" customWidth="1"/>
    <col min="9" max="10" width="11.85546875" customWidth="1"/>
    <col min="11" max="12" width="11.7109375" customWidth="1"/>
    <col min="13" max="13" width="10.85546875" customWidth="1"/>
  </cols>
  <sheetData>
    <row r="1" spans="1:13" x14ac:dyDescent="0.25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31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thickBot="1" x14ac:dyDescent="0.3">
      <c r="A4" s="26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8"/>
    </row>
    <row r="5" spans="1:13" ht="29.25" thickBot="1" x14ac:dyDescent="0.3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4" t="s">
        <v>9</v>
      </c>
      <c r="I5" s="4" t="s">
        <v>10</v>
      </c>
      <c r="J5" s="3" t="s">
        <v>11</v>
      </c>
      <c r="K5" s="29" t="s">
        <v>12</v>
      </c>
      <c r="L5" s="29"/>
      <c r="M5" s="3" t="s">
        <v>13</v>
      </c>
    </row>
    <row r="6" spans="1:13" ht="29.25" thickTop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6" t="s">
        <v>14</v>
      </c>
      <c r="L6" s="6" t="s">
        <v>15</v>
      </c>
      <c r="M6" s="5"/>
    </row>
    <row r="7" spans="1:13" x14ac:dyDescent="0.25">
      <c r="A7" s="7"/>
      <c r="B7" s="7" t="s">
        <v>21</v>
      </c>
      <c r="C7" s="7"/>
      <c r="D7" s="7"/>
      <c r="E7" s="7"/>
      <c r="F7" s="7"/>
      <c r="G7" s="7"/>
      <c r="H7" s="7"/>
      <c r="I7" s="7"/>
      <c r="J7" s="7"/>
      <c r="K7" s="8"/>
      <c r="L7" s="8"/>
      <c r="M7" s="7"/>
    </row>
    <row r="8" spans="1:13" ht="15.75" thickBot="1" x14ac:dyDescent="0.3">
      <c r="A8" s="9">
        <v>1</v>
      </c>
      <c r="B8" s="10" t="s">
        <v>32</v>
      </c>
      <c r="C8" s="11" t="s">
        <v>22</v>
      </c>
      <c r="D8" s="24">
        <v>0.125</v>
      </c>
      <c r="E8" s="25">
        <v>0.1</v>
      </c>
      <c r="F8" s="12"/>
      <c r="G8" s="13">
        <v>4400000</v>
      </c>
      <c r="H8" s="14">
        <f t="shared" ref="H8" si="0">+D8*G8</f>
        <v>550000</v>
      </c>
      <c r="I8" s="14">
        <v>440000</v>
      </c>
      <c r="J8" s="14">
        <f>ROUND(+F8*G8,0)</f>
        <v>0</v>
      </c>
      <c r="K8" s="14">
        <f>H8-J8</f>
        <v>550000</v>
      </c>
      <c r="L8" s="15">
        <f>H8-I8</f>
        <v>110000</v>
      </c>
      <c r="M8" s="20" t="s">
        <v>23</v>
      </c>
    </row>
    <row r="9" spans="1:13" ht="18.75" thickTop="1" thickBot="1" x14ac:dyDescent="0.3">
      <c r="A9" s="16"/>
      <c r="B9" s="16"/>
      <c r="C9" s="16"/>
      <c r="D9" s="16"/>
      <c r="E9" s="16"/>
      <c r="F9" s="16"/>
      <c r="G9" s="16"/>
      <c r="H9" s="17">
        <f>SUM(H8:H8)</f>
        <v>550000</v>
      </c>
      <c r="I9" s="17">
        <f>SUM(I8:I8)</f>
        <v>440000</v>
      </c>
      <c r="J9" s="17">
        <f>SUM(J8:J8)</f>
        <v>0</v>
      </c>
      <c r="K9" s="17">
        <f>SUM(K8:K8)</f>
        <v>550000</v>
      </c>
      <c r="L9" s="17">
        <f>SUM(L8:L8)</f>
        <v>110000</v>
      </c>
      <c r="M9" s="21" t="str">
        <f>M8</f>
        <v xml:space="preserve">RA2 </v>
      </c>
    </row>
    <row r="10" spans="1:13" ht="15.75" thickTop="1" x14ac:dyDescent="0.25"/>
    <row r="12" spans="1:13" ht="17.25" x14ac:dyDescent="0.35">
      <c r="A12" s="22" t="s">
        <v>24</v>
      </c>
      <c r="B12" s="22" t="s">
        <v>33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17.25" x14ac:dyDescent="0.35">
      <c r="A13" s="22"/>
      <c r="B13" s="22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17.25" x14ac:dyDescent="0.35">
      <c r="A14" s="22"/>
      <c r="B14" s="22" t="s">
        <v>29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17.25" x14ac:dyDescent="0.3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17.25" x14ac:dyDescent="0.3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ht="17.25" x14ac:dyDescent="0.3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ht="17.25" x14ac:dyDescent="0.3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ht="17.25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17.25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17.25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ht="17.25" x14ac:dyDescent="0.3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ht="17.25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7.25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ht="17.25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ht="17.25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34" spans="1:13" ht="17.25" x14ac:dyDescent="0.35">
      <c r="A34" s="18" t="s">
        <v>16</v>
      </c>
      <c r="B34" s="18"/>
      <c r="C34" s="18"/>
      <c r="D34" s="18"/>
      <c r="E34" s="18"/>
      <c r="F34" s="23" t="s">
        <v>17</v>
      </c>
      <c r="G34" s="18"/>
      <c r="H34" s="18"/>
      <c r="I34" s="18"/>
      <c r="J34" s="18"/>
      <c r="K34" s="18"/>
      <c r="L34" s="18"/>
      <c r="M34" s="19" t="s">
        <v>27</v>
      </c>
    </row>
    <row r="35" spans="1:13" ht="17.25" x14ac:dyDescent="0.35">
      <c r="A35" s="18" t="s">
        <v>18</v>
      </c>
      <c r="B35" s="18"/>
      <c r="C35" s="18"/>
      <c r="D35" s="18"/>
      <c r="E35" s="18"/>
      <c r="F35" s="23" t="s">
        <v>19</v>
      </c>
      <c r="G35" s="18"/>
      <c r="H35" s="18"/>
      <c r="I35" s="18"/>
      <c r="J35" s="18"/>
      <c r="K35" s="18"/>
      <c r="L35" s="18"/>
      <c r="M35" s="19" t="s">
        <v>28</v>
      </c>
    </row>
    <row r="36" spans="1:13" ht="17.25" x14ac:dyDescent="0.35">
      <c r="A36" s="18" t="s">
        <v>20</v>
      </c>
      <c r="B36" s="18"/>
      <c r="C36" s="18"/>
      <c r="D36" s="18"/>
      <c r="E36" s="18"/>
      <c r="F36" s="23" t="s">
        <v>20</v>
      </c>
      <c r="G36" s="18"/>
      <c r="H36" s="18"/>
      <c r="I36" s="18"/>
      <c r="J36" s="18"/>
      <c r="K36" s="18"/>
      <c r="L36" s="18"/>
      <c r="M36" s="19" t="s">
        <v>20</v>
      </c>
    </row>
  </sheetData>
  <mergeCells count="2">
    <mergeCell ref="A4:M4"/>
    <mergeCell ref="K5:L5"/>
  </mergeCells>
  <printOptions horizontalCentered="1"/>
  <pageMargins left="0" right="0" top="0.5" bottom="0.5" header="0.3" footer="0.3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 2</vt:lpstr>
      <vt:lpstr>RA 3</vt:lpstr>
      <vt:lpstr>Sheet3</vt:lpstr>
      <vt:lpstr>'RA 2'!Print_Area</vt:lpstr>
      <vt:lpstr>'RA 3'!Print_Area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2023-09-18T09:51:39Z</dcterms:modified>
</cp:coreProperties>
</file>