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4" i="2" l="1"/>
  <c r="M16" i="2" s="1"/>
  <c r="K14" i="2"/>
  <c r="K16" i="2" s="1"/>
  <c r="I14" i="2"/>
  <c r="I16" i="2" s="1"/>
  <c r="E14" i="2"/>
  <c r="E16" i="2" s="1"/>
  <c r="G14" i="2"/>
  <c r="G16" i="2" s="1"/>
  <c r="J13" i="2"/>
  <c r="F13" i="2"/>
  <c r="H14" i="2"/>
  <c r="H16" i="2" s="1"/>
  <c r="D14" i="2"/>
  <c r="D16" i="2" s="1"/>
  <c r="J11" i="2"/>
  <c r="F11" i="2"/>
  <c r="J10" i="2"/>
  <c r="F10" i="2"/>
  <c r="L10" i="2" s="1"/>
  <c r="J9" i="2"/>
  <c r="F9" i="2"/>
  <c r="J14" i="1"/>
  <c r="J16" i="1" s="1"/>
  <c r="I14" i="1"/>
  <c r="I16" i="1" s="1"/>
  <c r="H14" i="1"/>
  <c r="H16" i="1" s="1"/>
  <c r="G14" i="1"/>
  <c r="G16" i="1" s="1"/>
  <c r="F14" i="1"/>
  <c r="F16" i="1" s="1"/>
  <c r="E14" i="1"/>
  <c r="E16" i="1" s="1"/>
  <c r="D14" i="1"/>
  <c r="D16" i="1" s="1"/>
  <c r="K13" i="1"/>
  <c r="K12" i="1"/>
  <c r="K11" i="1"/>
  <c r="K10" i="1"/>
  <c r="K9" i="1"/>
  <c r="K14" i="1" s="1"/>
  <c r="K16" i="1" s="1"/>
  <c r="K8" i="1"/>
  <c r="L9" i="2" l="1"/>
  <c r="L13" i="2"/>
  <c r="F12" i="2"/>
  <c r="F14" i="2" s="1"/>
  <c r="F16" i="2" s="1"/>
  <c r="L11" i="2"/>
  <c r="J12" i="2"/>
  <c r="L12" i="2" l="1"/>
  <c r="L14" i="2" s="1"/>
  <c r="L16" i="2" s="1"/>
  <c r="J14" i="2"/>
  <c r="J16" i="2" s="1"/>
</calcChain>
</file>

<file path=xl/sharedStrings.xml><?xml version="1.0" encoding="utf-8"?>
<sst xmlns="http://schemas.openxmlformats.org/spreadsheetml/2006/main" count="97" uniqueCount="43">
  <si>
    <t>To</t>
  </si>
  <si>
    <t>Nakoda Pipe Impex Pvt Ltd</t>
  </si>
  <si>
    <t>Khamaria</t>
  </si>
  <si>
    <t>Chattisgarh</t>
  </si>
  <si>
    <t>Hector Pipes</t>
  </si>
  <si>
    <t>Sl No</t>
  </si>
  <si>
    <t>Division</t>
  </si>
  <si>
    <t>Block</t>
  </si>
  <si>
    <t>Total</t>
  </si>
  <si>
    <t>S.I.D</t>
  </si>
  <si>
    <t>Inlet</t>
  </si>
  <si>
    <t>KP-1</t>
  </si>
  <si>
    <t>KP-2</t>
  </si>
  <si>
    <t>KP-3</t>
  </si>
  <si>
    <t>CP-1</t>
  </si>
  <si>
    <t>CP-2</t>
  </si>
  <si>
    <t>Sum</t>
  </si>
  <si>
    <t>Adding 5% wastage</t>
  </si>
  <si>
    <t xml:space="preserve">Note:- </t>
  </si>
  <si>
    <t>Quantity May Vary on site dpending upon Factors like</t>
  </si>
  <si>
    <t>1)</t>
  </si>
  <si>
    <t>Consideration of development or anchorage length of TMT Bars</t>
  </si>
  <si>
    <t>2)</t>
  </si>
  <si>
    <t xml:space="preserve">Variation of unit weight of TMT Bars </t>
  </si>
  <si>
    <t>3)</t>
  </si>
  <si>
    <t>Clear covers of Concrete Structures</t>
  </si>
  <si>
    <t>RCC</t>
  </si>
  <si>
    <t>PCC</t>
  </si>
  <si>
    <t>Concrete</t>
  </si>
  <si>
    <t>Unit</t>
  </si>
  <si>
    <t>Cement Bags</t>
  </si>
  <si>
    <t>Quantity</t>
  </si>
  <si>
    <r>
      <t>m</t>
    </r>
    <r>
      <rPr>
        <sz val="10"/>
        <color theme="1"/>
        <rFont val="Calibri"/>
        <family val="2"/>
      </rPr>
      <t>³</t>
    </r>
  </si>
  <si>
    <t>Nos</t>
  </si>
  <si>
    <t>Adding 4% wastage</t>
  </si>
  <si>
    <t>Quantity of Cover block made</t>
  </si>
  <si>
    <t>Amount of repair woks done</t>
  </si>
  <si>
    <t>Power</t>
  </si>
  <si>
    <t xml:space="preserve">TG </t>
  </si>
  <si>
    <t>ESP</t>
  </si>
  <si>
    <t>Boiler</t>
  </si>
  <si>
    <t>ACC</t>
  </si>
  <si>
    <t>Chimney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</si>
</sst>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Condensed"/>
      <family val="2"/>
    </font>
    <font>
      <sz val="11"/>
      <color theme="1"/>
      <name val="Bahnschrift SemiBold"/>
      <family val="2"/>
    </font>
    <font>
      <sz val="14"/>
      <color theme="0"/>
      <name val="Bahnschrift SemiCondensed"/>
      <family val="2"/>
    </font>
    <font>
      <sz val="10"/>
      <color theme="1"/>
      <name val="Bahnschrift SemiBold"/>
      <family val="2"/>
    </font>
    <font>
      <sz val="11"/>
      <color theme="0"/>
      <name val="Bahnschrift SemiCondensed"/>
      <family val="2"/>
    </font>
    <font>
      <u/>
      <sz val="11"/>
      <color theme="1"/>
      <name val="Bahnschrift SemiBold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medium">
        <color theme="0"/>
      </right>
      <top style="double">
        <color theme="0"/>
      </top>
      <bottom style="double">
        <color theme="0"/>
      </bottom>
      <diagonal/>
    </border>
    <border>
      <left style="medium">
        <color theme="0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theme="0"/>
      </right>
      <top/>
      <bottom style="dotted">
        <color indexed="64"/>
      </bottom>
      <diagonal/>
    </border>
    <border>
      <left style="medium">
        <color theme="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4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9" fontId="2" fillId="0" borderId="0" xfId="0" applyNumberFormat="1" applyFont="1" applyBorder="1"/>
    <xf numFmtId="9" fontId="2" fillId="0" borderId="5" xfId="0" applyNumberFormat="1" applyFont="1" applyBorder="1"/>
    <xf numFmtId="0" fontId="5" fillId="2" borderId="4" xfId="0" applyFont="1" applyFill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2" fillId="0" borderId="13" xfId="0" applyFont="1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2" fillId="0" borderId="15" xfId="0" applyFont="1" applyBorder="1"/>
    <xf numFmtId="0" fontId="2" fillId="0" borderId="16" xfId="0" applyFont="1" applyBorder="1" applyAlignment="1">
      <alignment horizontal="right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horizontal="right" vertical="center" wrapText="1"/>
    </xf>
    <xf numFmtId="0" fontId="4" fillId="0" borderId="20" xfId="0" applyFont="1" applyBorder="1"/>
    <xf numFmtId="0" fontId="4" fillId="0" borderId="21" xfId="0" applyFont="1" applyBorder="1"/>
    <xf numFmtId="0" fontId="4" fillId="0" borderId="21" xfId="0" applyFont="1" applyBorder="1" applyAlignment="1">
      <alignment horizontal="right"/>
    </xf>
    <xf numFmtId="164" fontId="4" fillId="0" borderId="21" xfId="0" applyNumberFormat="1" applyFont="1" applyBorder="1" applyAlignment="1">
      <alignment horizontal="right"/>
    </xf>
    <xf numFmtId="164" fontId="4" fillId="0" borderId="22" xfId="0" applyNumberFormat="1" applyFont="1" applyBorder="1" applyAlignment="1">
      <alignment horizontal="right"/>
    </xf>
    <xf numFmtId="164" fontId="4" fillId="0" borderId="23" xfId="0" applyNumberFormat="1" applyFont="1" applyBorder="1" applyAlignment="1">
      <alignment horizontal="right"/>
    </xf>
    <xf numFmtId="0" fontId="4" fillId="0" borderId="24" xfId="0" applyFont="1" applyBorder="1"/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8" xfId="0" applyFont="1" applyFill="1" applyBorder="1" applyAlignment="1">
      <alignment horizontal="right"/>
    </xf>
    <xf numFmtId="164" fontId="5" fillId="2" borderId="18" xfId="0" applyNumberFormat="1" applyFont="1" applyFill="1" applyBorder="1" applyAlignment="1">
      <alignment horizontal="right"/>
    </xf>
    <xf numFmtId="164" fontId="5" fillId="2" borderId="18" xfId="0" applyNumberFormat="1" applyFont="1" applyFill="1" applyBorder="1"/>
    <xf numFmtId="164" fontId="5" fillId="2" borderId="19" xfId="0" applyNumberFormat="1" applyFont="1" applyFill="1" applyBorder="1" applyAlignment="1">
      <alignment horizontal="right"/>
    </xf>
    <xf numFmtId="9" fontId="2" fillId="0" borderId="16" xfId="0" applyNumberFormat="1" applyFont="1" applyBorder="1"/>
    <xf numFmtId="0" fontId="2" fillId="0" borderId="16" xfId="0" applyFont="1" applyBorder="1"/>
    <xf numFmtId="0" fontId="5" fillId="2" borderId="15" xfId="0" applyFont="1" applyFill="1" applyBorder="1" applyAlignment="1">
      <alignment horizontal="right"/>
    </xf>
    <xf numFmtId="0" fontId="5" fillId="2" borderId="16" xfId="0" applyFont="1" applyFill="1" applyBorder="1"/>
    <xf numFmtId="0" fontId="6" fillId="0" borderId="15" xfId="0" applyFont="1" applyBorder="1" applyAlignment="1">
      <alignment horizontal="right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472109</xdr:colOff>
      <xdr:row>0</xdr:row>
      <xdr:rowOff>74543</xdr:rowOff>
    </xdr:from>
    <xdr:to>
      <xdr:col>10</xdr:col>
      <xdr:colOff>527464</xdr:colOff>
      <xdr:row>2</xdr:row>
      <xdr:rowOff>165652</xdr:rowOff>
    </xdr:to>
    <xdr:grpSp>
      <xdr:nvGrpSpPr>
        <xdr:cNvPr id="2" name="Group 1"/>
        <xdr:cNvGrpSpPr/>
      </xdr:nvGrpSpPr>
      <xdr:grpSpPr>
        <a:xfrm>
          <a:off x="6987209" y="74543"/>
          <a:ext cx="664955" cy="472109"/>
          <a:chOff x="0" y="0"/>
          <a:chExt cx="975359" cy="720162"/>
        </a:xfrm>
      </xdr:grpSpPr>
      <xdr:pic>
        <xdr:nvPicPr>
          <xdr:cNvPr id="3" name="image1.pn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45008" cy="433269"/>
          </a:xfrm>
          <a:prstGeom prst="rect">
            <a:avLst/>
          </a:prstGeom>
          <a:noFill/>
        </xdr:spPr>
      </xdr:pic>
      <xdr:pic>
        <xdr:nvPicPr>
          <xdr:cNvPr id="4" name="image2.pn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36" y="415704"/>
            <a:ext cx="213359" cy="99534"/>
          </a:xfrm>
          <a:prstGeom prst="rect">
            <a:avLst/>
          </a:prstGeom>
          <a:noFill/>
        </xdr:spPr>
      </xdr:pic>
      <xdr:pic>
        <xdr:nvPicPr>
          <xdr:cNvPr id="5" name="image3.png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5008" y="216634"/>
            <a:ext cx="530351" cy="503528"/>
          </a:xfrm>
          <a:prstGeom prst="rect">
            <a:avLst/>
          </a:prstGeom>
          <a:noFill/>
        </xdr:spPr>
      </xdr:pic>
      <xdr:pic>
        <xdr:nvPicPr>
          <xdr:cNvPr id="6" name="image4.png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656" y="55621"/>
            <a:ext cx="210311" cy="49766"/>
          </a:xfrm>
          <a:prstGeom prst="rect">
            <a:avLst/>
          </a:prstGeom>
          <a:noFill/>
        </xdr:spPr>
      </xdr:pic>
      <xdr:pic>
        <xdr:nvPicPr>
          <xdr:cNvPr id="7" name="image5.png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7680" y="81969"/>
            <a:ext cx="347472" cy="199068"/>
          </a:xfrm>
          <a:prstGeom prst="rect">
            <a:avLst/>
          </a:prstGeom>
          <a:noFill/>
        </xdr:spPr>
      </xdr:pic>
      <xdr:pic>
        <xdr:nvPicPr>
          <xdr:cNvPr id="8" name="image2.pn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36" y="415704"/>
            <a:ext cx="213359" cy="99534"/>
          </a:xfrm>
          <a:prstGeom prst="rect">
            <a:avLst/>
          </a:prstGeom>
          <a:noFill/>
        </xdr:spPr>
      </xdr:pic>
      <xdr:pic>
        <xdr:nvPicPr>
          <xdr:cNvPr id="9" name="image6.png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656" y="58550"/>
            <a:ext cx="228600" cy="327878"/>
          </a:xfrm>
          <a:prstGeom prst="rect">
            <a:avLst/>
          </a:prstGeom>
          <a:no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0</xdr:row>
      <xdr:rowOff>161925</xdr:rowOff>
    </xdr:from>
    <xdr:to>
      <xdr:col>12</xdr:col>
      <xdr:colOff>508413</xdr:colOff>
      <xdr:row>3</xdr:row>
      <xdr:rowOff>114300</xdr:rowOff>
    </xdr:to>
    <xdr:grpSp>
      <xdr:nvGrpSpPr>
        <xdr:cNvPr id="2" name="Group 1"/>
        <xdr:cNvGrpSpPr/>
      </xdr:nvGrpSpPr>
      <xdr:grpSpPr>
        <a:xfrm>
          <a:off x="9229725" y="161925"/>
          <a:ext cx="775113" cy="523875"/>
          <a:chOff x="0" y="0"/>
          <a:chExt cx="975359" cy="720162"/>
        </a:xfrm>
      </xdr:grpSpPr>
      <xdr:pic>
        <xdr:nvPicPr>
          <xdr:cNvPr id="3" name="image1.pn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45008" cy="433269"/>
          </a:xfrm>
          <a:prstGeom prst="rect">
            <a:avLst/>
          </a:prstGeom>
          <a:noFill/>
        </xdr:spPr>
      </xdr:pic>
      <xdr:pic>
        <xdr:nvPicPr>
          <xdr:cNvPr id="4" name="image2.pn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36" y="415704"/>
            <a:ext cx="213359" cy="99534"/>
          </a:xfrm>
          <a:prstGeom prst="rect">
            <a:avLst/>
          </a:prstGeom>
          <a:noFill/>
        </xdr:spPr>
      </xdr:pic>
      <xdr:pic>
        <xdr:nvPicPr>
          <xdr:cNvPr id="5" name="image3.png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5008" y="216634"/>
            <a:ext cx="530351" cy="503528"/>
          </a:xfrm>
          <a:prstGeom prst="rect">
            <a:avLst/>
          </a:prstGeom>
          <a:noFill/>
        </xdr:spPr>
      </xdr:pic>
      <xdr:pic>
        <xdr:nvPicPr>
          <xdr:cNvPr id="6" name="image4.png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656" y="55621"/>
            <a:ext cx="210311" cy="49766"/>
          </a:xfrm>
          <a:prstGeom prst="rect">
            <a:avLst/>
          </a:prstGeom>
          <a:noFill/>
        </xdr:spPr>
      </xdr:pic>
      <xdr:pic>
        <xdr:nvPicPr>
          <xdr:cNvPr id="7" name="image5.png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7680" y="81969"/>
            <a:ext cx="347472" cy="199068"/>
          </a:xfrm>
          <a:prstGeom prst="rect">
            <a:avLst/>
          </a:prstGeom>
          <a:noFill/>
        </xdr:spPr>
      </xdr:pic>
      <xdr:pic>
        <xdr:nvPicPr>
          <xdr:cNvPr id="8" name="image2.pn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36" y="415704"/>
            <a:ext cx="213359" cy="99534"/>
          </a:xfrm>
          <a:prstGeom prst="rect">
            <a:avLst/>
          </a:prstGeom>
          <a:noFill/>
        </xdr:spPr>
      </xdr:pic>
      <xdr:pic>
        <xdr:nvPicPr>
          <xdr:cNvPr id="9" name="image6.png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656" y="58550"/>
            <a:ext cx="228600" cy="327878"/>
          </a:xfrm>
          <a:prstGeom prst="rect">
            <a:avLst/>
          </a:prstGeom>
          <a:noFill/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Q22" sqref="Q22"/>
    </sheetView>
  </sheetViews>
  <sheetFormatPr defaultRowHeight="15" x14ac:dyDescent="0.25"/>
  <cols>
    <col min="1" max="1" width="8.140625" customWidth="1"/>
    <col min="2" max="2" width="11.28515625" customWidth="1"/>
    <col min="3" max="3" width="23.42578125" customWidth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x14ac:dyDescent="0.25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7" t="s">
        <v>4</v>
      </c>
    </row>
    <row r="5" spans="1:11" x14ac:dyDescent="0.25">
      <c r="A5" s="8"/>
      <c r="B5" s="5"/>
      <c r="C5" s="5"/>
      <c r="D5" s="5"/>
      <c r="E5" s="5"/>
      <c r="F5" s="5"/>
      <c r="G5" s="5"/>
      <c r="H5" s="5"/>
      <c r="I5" s="5"/>
      <c r="J5" s="5"/>
      <c r="K5" s="6"/>
    </row>
    <row r="6" spans="1:11" x14ac:dyDescent="0.25">
      <c r="A6" s="8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ht="18" x14ac:dyDescent="0.25">
      <c r="A7" s="9" t="s">
        <v>5</v>
      </c>
      <c r="B7" s="10" t="s">
        <v>6</v>
      </c>
      <c r="C7" s="10" t="s">
        <v>7</v>
      </c>
      <c r="D7" s="11">
        <v>8</v>
      </c>
      <c r="E7" s="11">
        <v>10</v>
      </c>
      <c r="F7" s="11">
        <v>12</v>
      </c>
      <c r="G7" s="11">
        <v>16</v>
      </c>
      <c r="H7" s="11">
        <v>20</v>
      </c>
      <c r="I7" s="11">
        <v>25</v>
      </c>
      <c r="J7" s="11">
        <v>32</v>
      </c>
      <c r="K7" s="12" t="s">
        <v>8</v>
      </c>
    </row>
    <row r="8" spans="1:11" x14ac:dyDescent="0.25">
      <c r="A8" s="13">
        <v>1</v>
      </c>
      <c r="B8" s="14" t="s">
        <v>9</v>
      </c>
      <c r="C8" s="14" t="s">
        <v>10</v>
      </c>
      <c r="D8" s="15"/>
      <c r="E8" s="16">
        <v>6.4872619999999994</v>
      </c>
      <c r="F8" s="16"/>
      <c r="G8" s="16">
        <v>0.20492219999999997</v>
      </c>
      <c r="H8" s="16">
        <v>6.0061530000000003</v>
      </c>
      <c r="I8" s="16">
        <v>37.463625999999998</v>
      </c>
      <c r="J8" s="16"/>
      <c r="K8" s="17">
        <f>SUM(D8:J8)</f>
        <v>50.161963200000002</v>
      </c>
    </row>
    <row r="9" spans="1:11" x14ac:dyDescent="0.25">
      <c r="A9" s="13">
        <v>2</v>
      </c>
      <c r="B9" s="14" t="s">
        <v>9</v>
      </c>
      <c r="C9" s="14" t="s">
        <v>11</v>
      </c>
      <c r="D9" s="15"/>
      <c r="E9" s="16">
        <v>0.17927500000000002</v>
      </c>
      <c r="F9" s="16">
        <v>0.29453199999999996</v>
      </c>
      <c r="G9" s="16">
        <v>8.0282947500000006</v>
      </c>
      <c r="H9" s="16"/>
      <c r="I9" s="16">
        <v>8.0150600000000001</v>
      </c>
      <c r="J9" s="16">
        <v>16.686788</v>
      </c>
      <c r="K9" s="17">
        <f t="shared" ref="K9:K13" si="0">SUM(D9:J9)</f>
        <v>33.20394975</v>
      </c>
    </row>
    <row r="10" spans="1:11" x14ac:dyDescent="0.25">
      <c r="A10" s="13">
        <v>3</v>
      </c>
      <c r="B10" s="14" t="s">
        <v>9</v>
      </c>
      <c r="C10" s="14" t="s">
        <v>12</v>
      </c>
      <c r="D10" s="15"/>
      <c r="E10" s="16">
        <v>0.68278800000000006</v>
      </c>
      <c r="F10" s="16"/>
      <c r="G10" s="16">
        <v>15.825315450000002</v>
      </c>
      <c r="H10" s="16"/>
      <c r="I10" s="16">
        <v>25.066984000000001</v>
      </c>
      <c r="J10" s="16">
        <v>35.304756000000005</v>
      </c>
      <c r="K10" s="17">
        <f t="shared" si="0"/>
        <v>76.87984345000001</v>
      </c>
    </row>
    <row r="11" spans="1:11" x14ac:dyDescent="0.25">
      <c r="A11" s="13">
        <v>4</v>
      </c>
      <c r="B11" s="14" t="s">
        <v>9</v>
      </c>
      <c r="C11" s="14" t="s">
        <v>13</v>
      </c>
      <c r="D11" s="15"/>
      <c r="E11" s="16">
        <v>0.17927500000000002</v>
      </c>
      <c r="F11" s="16">
        <v>0.66493500000000005</v>
      </c>
      <c r="G11" s="16">
        <v>8.0282947500000006</v>
      </c>
      <c r="H11" s="16"/>
      <c r="I11" s="16">
        <v>8.295395000000001</v>
      </c>
      <c r="J11" s="16">
        <v>16.686788</v>
      </c>
      <c r="K11" s="17">
        <f t="shared" si="0"/>
        <v>33.854687750000004</v>
      </c>
    </row>
    <row r="12" spans="1:11" x14ac:dyDescent="0.25">
      <c r="A12" s="13">
        <v>5</v>
      </c>
      <c r="B12" s="14" t="s">
        <v>9</v>
      </c>
      <c r="C12" s="14" t="s">
        <v>14</v>
      </c>
      <c r="D12" s="15"/>
      <c r="E12" s="16">
        <v>1.9574599999999995</v>
      </c>
      <c r="F12" s="16"/>
      <c r="G12" s="16">
        <v>1.9130086500000001</v>
      </c>
      <c r="H12" s="16">
        <v>11.632845</v>
      </c>
      <c r="I12" s="16">
        <v>4.5460470000000006</v>
      </c>
      <c r="J12" s="16"/>
      <c r="K12" s="17">
        <f t="shared" si="0"/>
        <v>20.049360650000001</v>
      </c>
    </row>
    <row r="13" spans="1:11" x14ac:dyDescent="0.25">
      <c r="A13" s="13">
        <v>6</v>
      </c>
      <c r="B13" s="14" t="s">
        <v>9</v>
      </c>
      <c r="C13" s="14" t="s">
        <v>15</v>
      </c>
      <c r="D13" s="15"/>
      <c r="E13" s="16">
        <v>2.3827609999999999</v>
      </c>
      <c r="F13" s="16"/>
      <c r="G13" s="16">
        <v>1.0731241499999999</v>
      </c>
      <c r="H13" s="16">
        <v>7.0768520000000006</v>
      </c>
      <c r="I13" s="16">
        <v>14.045684</v>
      </c>
      <c r="J13" s="16"/>
      <c r="K13" s="17">
        <f t="shared" si="0"/>
        <v>24.57842115</v>
      </c>
    </row>
    <row r="14" spans="1:11" x14ac:dyDescent="0.25">
      <c r="A14" s="18"/>
      <c r="B14" s="19"/>
      <c r="C14" s="19" t="s">
        <v>16</v>
      </c>
      <c r="D14" s="19">
        <f>SUM(D8:D13)</f>
        <v>0</v>
      </c>
      <c r="E14" s="19">
        <f t="shared" ref="E14:K14" si="1">SUM(E8:E13)</f>
        <v>11.868820999999999</v>
      </c>
      <c r="F14" s="19">
        <f t="shared" si="1"/>
        <v>0.95946700000000007</v>
      </c>
      <c r="G14" s="19">
        <f t="shared" si="1"/>
        <v>35.072959950000005</v>
      </c>
      <c r="H14" s="19">
        <f t="shared" si="1"/>
        <v>24.715850000000003</v>
      </c>
      <c r="I14" s="19">
        <f t="shared" si="1"/>
        <v>97.432795999999996</v>
      </c>
      <c r="J14" s="19">
        <f t="shared" si="1"/>
        <v>68.678332000000012</v>
      </c>
      <c r="K14" s="20">
        <f t="shared" si="1"/>
        <v>238.72822595000002</v>
      </c>
    </row>
    <row r="15" spans="1:11" x14ac:dyDescent="0.25">
      <c r="A15" s="8"/>
      <c r="B15" s="5"/>
      <c r="C15" s="5" t="s">
        <v>17</v>
      </c>
      <c r="D15" s="21">
        <v>0.05</v>
      </c>
      <c r="E15" s="21">
        <v>0.05</v>
      </c>
      <c r="F15" s="21">
        <v>0.05</v>
      </c>
      <c r="G15" s="21">
        <v>0.05</v>
      </c>
      <c r="H15" s="21">
        <v>0.05</v>
      </c>
      <c r="I15" s="21">
        <v>0.05</v>
      </c>
      <c r="J15" s="21">
        <v>0.05</v>
      </c>
      <c r="K15" s="22">
        <v>0.05</v>
      </c>
    </row>
    <row r="16" spans="1:11" x14ac:dyDescent="0.25">
      <c r="A16" s="18"/>
      <c r="B16" s="19"/>
      <c r="C16" s="19" t="s">
        <v>8</v>
      </c>
      <c r="D16" s="19">
        <f>D14+(D14*D15)</f>
        <v>0</v>
      </c>
      <c r="E16" s="19">
        <f t="shared" ref="E16:K16" si="2">E14+(E14*E15)</f>
        <v>12.462262049999998</v>
      </c>
      <c r="F16" s="19">
        <f t="shared" si="2"/>
        <v>1.00744035</v>
      </c>
      <c r="G16" s="19">
        <f t="shared" si="2"/>
        <v>36.826607947500008</v>
      </c>
      <c r="H16" s="19">
        <f t="shared" si="2"/>
        <v>25.951642500000002</v>
      </c>
      <c r="I16" s="19">
        <f t="shared" si="2"/>
        <v>102.30443579999999</v>
      </c>
      <c r="J16" s="19">
        <f t="shared" si="2"/>
        <v>72.112248600000015</v>
      </c>
      <c r="K16" s="20">
        <f t="shared" si="2"/>
        <v>250.66463724750002</v>
      </c>
    </row>
    <row r="17" spans="1:11" x14ac:dyDescent="0.25">
      <c r="A17" s="8"/>
      <c r="B17" s="5"/>
      <c r="C17" s="5"/>
      <c r="D17" s="5"/>
      <c r="E17" s="5"/>
      <c r="F17" s="5"/>
      <c r="G17" s="5"/>
      <c r="H17" s="5"/>
      <c r="I17" s="5"/>
      <c r="J17" s="5"/>
      <c r="K17" s="6"/>
    </row>
    <row r="18" spans="1:11" x14ac:dyDescent="0.25">
      <c r="A18" s="8"/>
      <c r="B18" s="5"/>
      <c r="C18" s="5"/>
      <c r="D18" s="5"/>
      <c r="E18" s="5"/>
      <c r="F18" s="5"/>
      <c r="G18" s="5"/>
      <c r="H18" s="5"/>
      <c r="I18" s="5"/>
      <c r="J18" s="5"/>
      <c r="K18" s="6"/>
    </row>
    <row r="19" spans="1:11" x14ac:dyDescent="0.25">
      <c r="A19" s="8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spans="1:11" x14ac:dyDescent="0.25">
      <c r="A20" s="8"/>
      <c r="B20" s="5"/>
      <c r="C20" s="5"/>
      <c r="D20" s="5"/>
      <c r="E20" s="5"/>
      <c r="F20" s="5"/>
      <c r="G20" s="5"/>
      <c r="H20" s="5"/>
      <c r="I20" s="5"/>
      <c r="J20" s="5"/>
      <c r="K20" s="6"/>
    </row>
    <row r="21" spans="1:11" x14ac:dyDescent="0.25">
      <c r="A21" s="8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spans="1:11" x14ac:dyDescent="0.25">
      <c r="A22" s="8"/>
      <c r="B22" s="5"/>
      <c r="C22" s="5"/>
      <c r="D22" s="5"/>
      <c r="E22" s="5"/>
      <c r="F22" s="5"/>
      <c r="G22" s="5"/>
      <c r="H22" s="5"/>
      <c r="I22" s="5"/>
      <c r="J22" s="5"/>
      <c r="K22" s="6"/>
    </row>
    <row r="23" spans="1:11" x14ac:dyDescent="0.25">
      <c r="A23" s="8"/>
      <c r="B23" s="5"/>
      <c r="C23" s="5"/>
      <c r="D23" s="5"/>
      <c r="E23" s="5"/>
      <c r="F23" s="5"/>
      <c r="G23" s="5"/>
      <c r="H23" s="5"/>
      <c r="I23" s="5"/>
      <c r="J23" s="5"/>
      <c r="K23" s="6"/>
    </row>
    <row r="24" spans="1:11" x14ac:dyDescent="0.25">
      <c r="A24" s="8"/>
      <c r="B24" s="5"/>
      <c r="C24" s="5"/>
      <c r="D24" s="5"/>
      <c r="E24" s="5"/>
      <c r="F24" s="5"/>
      <c r="G24" s="5"/>
      <c r="H24" s="5"/>
      <c r="I24" s="5"/>
      <c r="J24" s="5"/>
      <c r="K24" s="6"/>
    </row>
    <row r="25" spans="1:11" x14ac:dyDescent="0.25">
      <c r="A25" s="23" t="s">
        <v>18</v>
      </c>
      <c r="B25" s="19" t="s">
        <v>19</v>
      </c>
      <c r="C25" s="19"/>
      <c r="D25" s="19"/>
      <c r="E25" s="19"/>
      <c r="F25" s="19"/>
      <c r="G25" s="19"/>
      <c r="H25" s="19"/>
      <c r="I25" s="19"/>
      <c r="J25" s="19"/>
      <c r="K25" s="20"/>
    </row>
    <row r="26" spans="1:11" x14ac:dyDescent="0.25">
      <c r="A26" s="24" t="s">
        <v>20</v>
      </c>
      <c r="B26" s="25" t="s">
        <v>21</v>
      </c>
      <c r="C26" s="25"/>
      <c r="D26" s="25"/>
      <c r="E26" s="25"/>
      <c r="F26" s="25"/>
      <c r="G26" s="5"/>
      <c r="H26" s="5"/>
      <c r="I26" s="5"/>
      <c r="J26" s="5"/>
      <c r="K26" s="6"/>
    </row>
    <row r="27" spans="1:11" x14ac:dyDescent="0.25">
      <c r="A27" s="24" t="s">
        <v>22</v>
      </c>
      <c r="B27" s="25" t="s">
        <v>23</v>
      </c>
      <c r="C27" s="25"/>
      <c r="D27" s="5"/>
      <c r="E27" s="5"/>
      <c r="F27" s="5"/>
      <c r="G27" s="5"/>
      <c r="H27" s="5"/>
      <c r="I27" s="5"/>
      <c r="J27" s="5"/>
      <c r="K27" s="6"/>
    </row>
    <row r="28" spans="1:11" x14ac:dyDescent="0.25">
      <c r="A28" s="24" t="s">
        <v>24</v>
      </c>
      <c r="B28" s="25" t="s">
        <v>25</v>
      </c>
      <c r="C28" s="25"/>
      <c r="D28" s="5"/>
      <c r="E28" s="5"/>
      <c r="F28" s="5"/>
      <c r="G28" s="5"/>
      <c r="H28" s="5"/>
      <c r="I28" s="5"/>
      <c r="J28" s="5"/>
      <c r="K28" s="6"/>
    </row>
    <row r="29" spans="1:11" ht="15.75" thickBot="1" x14ac:dyDescent="0.3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D21" sqref="D21"/>
    </sheetView>
  </sheetViews>
  <sheetFormatPr defaultRowHeight="15" x14ac:dyDescent="0.25"/>
  <cols>
    <col min="1" max="1" width="8.140625" customWidth="1"/>
    <col min="2" max="2" width="11.28515625" customWidth="1"/>
    <col min="3" max="3" width="23.42578125" customWidth="1"/>
    <col min="4" max="4" width="13.28515625" customWidth="1"/>
    <col min="5" max="5" width="8.28515625" customWidth="1"/>
    <col min="6" max="6" width="13.28515625" customWidth="1"/>
    <col min="7" max="7" width="8.28515625" customWidth="1"/>
    <col min="8" max="8" width="13.28515625" customWidth="1"/>
    <col min="9" max="9" width="8.28515625" customWidth="1"/>
    <col min="10" max="10" width="13.28515625" customWidth="1"/>
    <col min="11" max="11" width="8.28515625" customWidth="1"/>
    <col min="12" max="12" width="13.28515625" customWidth="1"/>
  </cols>
  <sheetData>
    <row r="1" spans="1:13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x14ac:dyDescent="0.25">
      <c r="A2" s="3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33"/>
    </row>
    <row r="3" spans="1:13" x14ac:dyDescent="0.25">
      <c r="A3" s="32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33"/>
    </row>
    <row r="4" spans="1:13" x14ac:dyDescent="0.25">
      <c r="A4" s="32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3"/>
    </row>
    <row r="5" spans="1:13" x14ac:dyDescent="0.25">
      <c r="A5" s="3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35" t="s">
        <v>4</v>
      </c>
    </row>
    <row r="6" spans="1:13" ht="15.75" thickBot="1" x14ac:dyDescent="0.3">
      <c r="A6" s="3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33"/>
    </row>
    <row r="7" spans="1:13" ht="19.5" thickTop="1" thickBot="1" x14ac:dyDescent="0.3">
      <c r="A7" s="36" t="s">
        <v>5</v>
      </c>
      <c r="B7" s="37" t="s">
        <v>6</v>
      </c>
      <c r="C7" s="37" t="s">
        <v>7</v>
      </c>
      <c r="D7" s="38" t="s">
        <v>26</v>
      </c>
      <c r="E7" s="38"/>
      <c r="F7" s="38"/>
      <c r="G7" s="39"/>
      <c r="H7" s="38" t="s">
        <v>27</v>
      </c>
      <c r="I7" s="38"/>
      <c r="J7" s="38"/>
      <c r="K7" s="39"/>
      <c r="L7" s="38" t="s">
        <v>8</v>
      </c>
      <c r="M7" s="40"/>
    </row>
    <row r="8" spans="1:13" ht="37.5" thickTop="1" thickBot="1" x14ac:dyDescent="0.3">
      <c r="A8" s="36"/>
      <c r="B8" s="37"/>
      <c r="C8" s="37"/>
      <c r="D8" s="41" t="s">
        <v>28</v>
      </c>
      <c r="E8" s="41" t="s">
        <v>29</v>
      </c>
      <c r="F8" s="41" t="s">
        <v>30</v>
      </c>
      <c r="G8" s="41" t="s">
        <v>29</v>
      </c>
      <c r="H8" s="41" t="s">
        <v>28</v>
      </c>
      <c r="I8" s="41" t="s">
        <v>29</v>
      </c>
      <c r="J8" s="41" t="s">
        <v>30</v>
      </c>
      <c r="K8" s="41" t="s">
        <v>29</v>
      </c>
      <c r="L8" s="41" t="s">
        <v>31</v>
      </c>
      <c r="M8" s="42" t="s">
        <v>29</v>
      </c>
    </row>
    <row r="9" spans="1:13" ht="15.75" thickTop="1" x14ac:dyDescent="0.25">
      <c r="A9" s="43">
        <v>1</v>
      </c>
      <c r="B9" s="44" t="s">
        <v>37</v>
      </c>
      <c r="C9" s="44" t="s">
        <v>38</v>
      </c>
      <c r="D9" s="45">
        <v>916.38612499999999</v>
      </c>
      <c r="E9" s="45" t="s">
        <v>32</v>
      </c>
      <c r="F9" s="45">
        <f>D9*8.12</f>
        <v>7441.0553349999991</v>
      </c>
      <c r="G9" s="45" t="s">
        <v>33</v>
      </c>
      <c r="H9" s="46">
        <v>68.984999999999999</v>
      </c>
      <c r="I9" s="45" t="s">
        <v>32</v>
      </c>
      <c r="J9" s="46">
        <f>H9*6.9</f>
        <v>475.99650000000003</v>
      </c>
      <c r="K9" s="47" t="s">
        <v>33</v>
      </c>
      <c r="L9" s="47">
        <f>J9+F9</f>
        <v>7917.0518349999993</v>
      </c>
      <c r="M9" s="48" t="s">
        <v>33</v>
      </c>
    </row>
    <row r="10" spans="1:13" x14ac:dyDescent="0.25">
      <c r="A10" s="49">
        <v>2</v>
      </c>
      <c r="B10" s="44" t="s">
        <v>37</v>
      </c>
      <c r="C10" s="14" t="s">
        <v>42</v>
      </c>
      <c r="D10" s="15"/>
      <c r="E10" s="45" t="s">
        <v>32</v>
      </c>
      <c r="F10" s="45">
        <f t="shared" ref="F10:F13" si="0">D10*8.12</f>
        <v>0</v>
      </c>
      <c r="G10" s="45" t="s">
        <v>33</v>
      </c>
      <c r="H10" s="16"/>
      <c r="I10" s="45" t="s">
        <v>32</v>
      </c>
      <c r="J10" s="46">
        <f t="shared" ref="J10:J13" si="1">H10*6.9</f>
        <v>0</v>
      </c>
      <c r="K10" s="47" t="s">
        <v>33</v>
      </c>
      <c r="L10" s="47">
        <f t="shared" ref="L10:L13" si="2">J10+F10</f>
        <v>0</v>
      </c>
      <c r="M10" s="48" t="s">
        <v>33</v>
      </c>
    </row>
    <row r="11" spans="1:13" x14ac:dyDescent="0.25">
      <c r="A11" s="49">
        <v>3</v>
      </c>
      <c r="B11" s="44" t="s">
        <v>37</v>
      </c>
      <c r="C11" s="14" t="s">
        <v>39</v>
      </c>
      <c r="D11" s="15"/>
      <c r="E11" s="45" t="s">
        <v>32</v>
      </c>
      <c r="F11" s="45">
        <f t="shared" si="0"/>
        <v>0</v>
      </c>
      <c r="G11" s="45" t="s">
        <v>33</v>
      </c>
      <c r="H11" s="16"/>
      <c r="I11" s="45" t="s">
        <v>32</v>
      </c>
      <c r="J11" s="46">
        <f t="shared" si="1"/>
        <v>0</v>
      </c>
      <c r="K11" s="47" t="s">
        <v>33</v>
      </c>
      <c r="L11" s="47">
        <f t="shared" si="2"/>
        <v>0</v>
      </c>
      <c r="M11" s="48" t="s">
        <v>33</v>
      </c>
    </row>
    <row r="12" spans="1:13" x14ac:dyDescent="0.25">
      <c r="A12" s="49">
        <v>4</v>
      </c>
      <c r="B12" s="44" t="s">
        <v>37</v>
      </c>
      <c r="C12" s="14" t="s">
        <v>40</v>
      </c>
      <c r="D12" s="15"/>
      <c r="E12" s="45" t="s">
        <v>32</v>
      </c>
      <c r="F12" s="45">
        <f t="shared" si="0"/>
        <v>0</v>
      </c>
      <c r="G12" s="45" t="s">
        <v>33</v>
      </c>
      <c r="H12" s="16"/>
      <c r="I12" s="45" t="s">
        <v>32</v>
      </c>
      <c r="J12" s="46">
        <f t="shared" si="1"/>
        <v>0</v>
      </c>
      <c r="K12" s="47" t="s">
        <v>33</v>
      </c>
      <c r="L12" s="47">
        <f t="shared" si="2"/>
        <v>0</v>
      </c>
      <c r="M12" s="48" t="s">
        <v>33</v>
      </c>
    </row>
    <row r="13" spans="1:13" ht="15.75" thickBot="1" x14ac:dyDescent="0.3">
      <c r="A13" s="49">
        <v>5</v>
      </c>
      <c r="B13" s="44" t="s">
        <v>37</v>
      </c>
      <c r="C13" s="14" t="s">
        <v>41</v>
      </c>
      <c r="D13" s="15"/>
      <c r="E13" s="45" t="s">
        <v>32</v>
      </c>
      <c r="F13" s="45">
        <f t="shared" si="0"/>
        <v>0</v>
      </c>
      <c r="G13" s="45" t="s">
        <v>33</v>
      </c>
      <c r="H13" s="16"/>
      <c r="I13" s="45" t="s">
        <v>32</v>
      </c>
      <c r="J13" s="46">
        <f t="shared" si="1"/>
        <v>0</v>
      </c>
      <c r="K13" s="47" t="s">
        <v>33</v>
      </c>
      <c r="L13" s="47">
        <f t="shared" si="2"/>
        <v>0</v>
      </c>
      <c r="M13" s="48" t="s">
        <v>33</v>
      </c>
    </row>
    <row r="14" spans="1:13" ht="16.5" thickTop="1" thickBot="1" x14ac:dyDescent="0.3">
      <c r="A14" s="50"/>
      <c r="B14" s="51"/>
      <c r="C14" s="51" t="s">
        <v>16</v>
      </c>
      <c r="D14" s="51">
        <f>SUM(D9:D13)</f>
        <v>916.38612499999999</v>
      </c>
      <c r="E14" s="52" t="str">
        <f>E13</f>
        <v>m³</v>
      </c>
      <c r="F14" s="51">
        <f>SUM(F9:F13)</f>
        <v>7441.0553349999991</v>
      </c>
      <c r="G14" s="52" t="str">
        <f>G13</f>
        <v>Nos</v>
      </c>
      <c r="H14" s="51">
        <f>SUM(H9:H13)</f>
        <v>68.984999999999999</v>
      </c>
      <c r="I14" s="52" t="str">
        <f>I13</f>
        <v>m³</v>
      </c>
      <c r="J14" s="51">
        <f>SUM(J9:J13)</f>
        <v>475.99650000000003</v>
      </c>
      <c r="K14" s="53" t="str">
        <f>K13</f>
        <v>Nos</v>
      </c>
      <c r="L14" s="54">
        <f>SUM(L9:L13)</f>
        <v>7917.0518349999993</v>
      </c>
      <c r="M14" s="55" t="str">
        <f>M13</f>
        <v>Nos</v>
      </c>
    </row>
    <row r="15" spans="1:13" ht="16.5" thickTop="1" thickBot="1" x14ac:dyDescent="0.3">
      <c r="A15" s="34"/>
      <c r="B15" s="5"/>
      <c r="C15" s="5" t="s">
        <v>34</v>
      </c>
      <c r="D15" s="21">
        <v>0.04</v>
      </c>
      <c r="E15" s="21"/>
      <c r="F15" s="21"/>
      <c r="G15" s="21"/>
      <c r="H15" s="21">
        <v>0.04</v>
      </c>
      <c r="I15" s="21"/>
      <c r="J15" s="21"/>
      <c r="K15" s="21"/>
      <c r="L15" s="21">
        <v>0.04</v>
      </c>
      <c r="M15" s="56"/>
    </row>
    <row r="16" spans="1:13" ht="16.5" thickTop="1" thickBot="1" x14ac:dyDescent="0.3">
      <c r="A16" s="50"/>
      <c r="B16" s="51"/>
      <c r="C16" s="51" t="s">
        <v>8</v>
      </c>
      <c r="D16" s="51">
        <f>D14+(D14*D15)</f>
        <v>953.04156999999998</v>
      </c>
      <c r="E16" s="52" t="str">
        <f>E14</f>
        <v>m³</v>
      </c>
      <c r="F16" s="51">
        <f>F14</f>
        <v>7441.0553349999991</v>
      </c>
      <c r="G16" s="52" t="str">
        <f>G14</f>
        <v>Nos</v>
      </c>
      <c r="H16" s="51">
        <f t="shared" ref="H16" si="3">H14+(H14*H15)</f>
        <v>71.744399999999999</v>
      </c>
      <c r="I16" s="52" t="str">
        <f>I14</f>
        <v>m³</v>
      </c>
      <c r="J16" s="51">
        <f>J14</f>
        <v>475.99650000000003</v>
      </c>
      <c r="K16" s="53" t="str">
        <f>K14</f>
        <v>Nos</v>
      </c>
      <c r="L16" s="51">
        <f>L14+(L14*L15)</f>
        <v>8233.7339083999996</v>
      </c>
      <c r="M16" s="55" t="str">
        <f>M14</f>
        <v>Nos</v>
      </c>
    </row>
    <row r="17" spans="1:13" ht="15.75" thickTop="1" x14ac:dyDescent="0.25">
      <c r="A17" s="3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7"/>
    </row>
    <row r="18" spans="1:13" x14ac:dyDescent="0.25">
      <c r="A18" s="3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7"/>
    </row>
    <row r="19" spans="1:13" x14ac:dyDescent="0.25">
      <c r="A19" s="3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7"/>
    </row>
    <row r="20" spans="1:13" x14ac:dyDescent="0.25">
      <c r="A20" s="3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7"/>
    </row>
    <row r="21" spans="1:13" x14ac:dyDescent="0.25">
      <c r="A21" s="3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7"/>
    </row>
    <row r="22" spans="1:13" x14ac:dyDescent="0.25">
      <c r="A22" s="3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7"/>
    </row>
    <row r="23" spans="1:13" x14ac:dyDescent="0.25">
      <c r="A23" s="3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7"/>
    </row>
    <row r="24" spans="1:13" x14ac:dyDescent="0.25">
      <c r="A24" s="3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7"/>
    </row>
    <row r="25" spans="1:13" x14ac:dyDescent="0.25">
      <c r="A25" s="3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7"/>
    </row>
    <row r="26" spans="1:13" x14ac:dyDescent="0.25">
      <c r="A26" s="3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7"/>
    </row>
    <row r="27" spans="1:13" x14ac:dyDescent="0.25">
      <c r="A27" s="3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7"/>
    </row>
    <row r="28" spans="1:13" x14ac:dyDescent="0.25">
      <c r="A28" s="3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7"/>
    </row>
    <row r="29" spans="1:13" x14ac:dyDescent="0.25">
      <c r="A29" s="3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7"/>
    </row>
    <row r="30" spans="1:13" x14ac:dyDescent="0.25">
      <c r="A30" s="58" t="s">
        <v>18</v>
      </c>
      <c r="B30" s="19" t="s">
        <v>19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59"/>
    </row>
    <row r="31" spans="1:13" x14ac:dyDescent="0.25">
      <c r="A31" s="60" t="s">
        <v>20</v>
      </c>
      <c r="B31" s="25" t="s">
        <v>35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57"/>
    </row>
    <row r="32" spans="1:13" x14ac:dyDescent="0.25">
      <c r="A32" s="60" t="s">
        <v>22</v>
      </c>
      <c r="B32" s="25" t="s">
        <v>36</v>
      </c>
      <c r="C32" s="25"/>
      <c r="D32" s="5"/>
      <c r="E32" s="5"/>
      <c r="F32" s="5"/>
      <c r="G32" s="5"/>
      <c r="H32" s="5"/>
      <c r="I32" s="5"/>
      <c r="J32" s="5"/>
      <c r="K32" s="5"/>
      <c r="L32" s="5"/>
      <c r="M32" s="57"/>
    </row>
    <row r="33" spans="1:13" x14ac:dyDescent="0.25">
      <c r="A33" s="60"/>
      <c r="B33" s="25"/>
      <c r="C33" s="25"/>
      <c r="D33" s="5"/>
      <c r="E33" s="5"/>
      <c r="F33" s="5"/>
      <c r="G33" s="5"/>
      <c r="H33" s="5"/>
      <c r="I33" s="5"/>
      <c r="J33" s="5"/>
      <c r="K33" s="5"/>
      <c r="L33" s="5"/>
      <c r="M33" s="57"/>
    </row>
    <row r="34" spans="1:13" ht="15.75" thickBot="1" x14ac:dyDescent="0.3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3"/>
    </row>
  </sheetData>
  <mergeCells count="3">
    <mergeCell ref="D7:F7"/>
    <mergeCell ref="H7:J7"/>
    <mergeCell ref="L7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2023-09-18T11:38:57Z</dcterms:modified>
</cp:coreProperties>
</file>