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
  </bookViews>
  <sheets>
    <sheet name="RA 1" sheetId="1" r:id="rId1"/>
    <sheet name="RA 2" sheetId="2" r:id="rId2"/>
    <sheet name="Sheet3" sheetId="3" r:id="rId3"/>
  </sheets>
  <calcPr calcId="144525"/>
</workbook>
</file>

<file path=xl/calcChain.xml><?xml version="1.0" encoding="utf-8"?>
<calcChain xmlns="http://schemas.openxmlformats.org/spreadsheetml/2006/main">
  <c r="N18" i="2" l="1"/>
  <c r="L18" i="2"/>
  <c r="K18" i="2"/>
  <c r="J18" i="2"/>
  <c r="N16" i="2"/>
  <c r="L16" i="2"/>
  <c r="K16" i="2"/>
  <c r="J16" i="2"/>
  <c r="N14" i="2"/>
  <c r="L14" i="2"/>
  <c r="K14" i="2"/>
  <c r="J14" i="2"/>
  <c r="N13" i="2"/>
  <c r="K13" i="2"/>
  <c r="L13" i="2" s="1"/>
  <c r="J13" i="2"/>
  <c r="N11" i="2"/>
  <c r="K11" i="2"/>
  <c r="L11" i="2" s="1"/>
  <c r="J11" i="2"/>
  <c r="N10" i="2"/>
  <c r="K10" i="2"/>
  <c r="L10" i="2" s="1"/>
  <c r="J10" i="2"/>
  <c r="N9" i="2"/>
  <c r="N19" i="2" s="1"/>
  <c r="K9" i="2"/>
  <c r="L9" i="2" s="1"/>
  <c r="J9" i="2"/>
  <c r="J19" i="2" s="1"/>
  <c r="M21" i="1"/>
  <c r="N21" i="1" s="1"/>
  <c r="L21" i="1"/>
  <c r="M20" i="1"/>
  <c r="N20" i="1" s="1"/>
  <c r="L20" i="1"/>
  <c r="N19" i="1"/>
  <c r="M19" i="1"/>
  <c r="L19" i="1"/>
  <c r="M18" i="1"/>
  <c r="N18" i="1" s="1"/>
  <c r="L18" i="1"/>
  <c r="N17" i="1"/>
  <c r="M17" i="1"/>
  <c r="L17" i="1"/>
  <c r="M16" i="1"/>
  <c r="N16" i="1" s="1"/>
  <c r="L16" i="1"/>
  <c r="M15" i="1"/>
  <c r="N15" i="1" s="1"/>
  <c r="L15" i="1"/>
  <c r="M14" i="1"/>
  <c r="N14" i="1" s="1"/>
  <c r="L14" i="1"/>
  <c r="N13" i="1"/>
  <c r="M13" i="1"/>
  <c r="L13" i="1"/>
  <c r="M12" i="1"/>
  <c r="N12" i="1" s="1"/>
  <c r="L12" i="1"/>
  <c r="L22" i="1" s="1"/>
  <c r="L19" i="2" l="1"/>
  <c r="N22" i="1"/>
</calcChain>
</file>

<file path=xl/sharedStrings.xml><?xml version="1.0" encoding="utf-8"?>
<sst xmlns="http://schemas.openxmlformats.org/spreadsheetml/2006/main" count="105" uniqueCount="40">
  <si>
    <t xml:space="preserve">To </t>
  </si>
  <si>
    <t xml:space="preserve">Nakoda Pipe Implex </t>
  </si>
  <si>
    <t>Tilda, Chattisgarh</t>
  </si>
  <si>
    <t>Date of Submission-10th April 2023</t>
  </si>
  <si>
    <t>Work order No: SNIPIPL/WO/2022-23/010</t>
  </si>
  <si>
    <t>Date of Finalizing-17tth April 2023</t>
  </si>
  <si>
    <t>Bill No RA1</t>
  </si>
  <si>
    <t>Sl No</t>
  </si>
  <si>
    <t>Item no</t>
  </si>
  <si>
    <t>Description</t>
  </si>
  <si>
    <t>Block</t>
  </si>
  <si>
    <t>Rate</t>
  </si>
  <si>
    <t xml:space="preserve">Unit </t>
  </si>
  <si>
    <t>As per Work order</t>
  </si>
  <si>
    <t>Upto last bill</t>
  </si>
  <si>
    <t>This Bill</t>
  </si>
  <si>
    <t>Total</t>
  </si>
  <si>
    <t>Quantity</t>
  </si>
  <si>
    <t>Amount</t>
  </si>
  <si>
    <t>Earthwork &amp; Filling</t>
  </si>
  <si>
    <t xml:space="preserve"> Earthwork in Excavation in all type of soil/soft rock &amp; Disposal of the surplus excavated material in spoil dumps, till area at all 0 to 3 Mtr hieghts and descents within a lead upto 500 Mtr including all</t>
  </si>
  <si>
    <t>Cooling Tower 1st Bill</t>
  </si>
  <si>
    <t>m3</t>
  </si>
  <si>
    <t>Dressing &amp; Levelling</t>
  </si>
  <si>
    <t>m2</t>
  </si>
  <si>
    <t>Hard Rock Solng</t>
  </si>
  <si>
    <t>Plain &amp; reinforced Cement Concrete</t>
  </si>
  <si>
    <t>Supplying, laying and compacting plain cement concrete (all grade) as defined by IS 456 with graded stone aggregates in all foundation and bed blocks, manholes, chambers, tunnels, floor, pavement, screedings etc. As per the drawings, specification and instruction of the engineer at 0 To 3 Mtr  heights and depths above and below plniths to require materials, tools and plants, labour complete (use vibrator)</t>
  </si>
  <si>
    <t>11-a</t>
  </si>
  <si>
    <t>Supplying, laying reinforced cement concrete (all grade) as defined by IS 456 up to +/- 3 M heights/depth with proper compaction and curing</t>
  </si>
  <si>
    <t xml:space="preserve"> Formwork (Shuttering)</t>
  </si>
  <si>
    <t>Provinding and fixing qhuttering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+/- 3M.</t>
  </si>
  <si>
    <t>REINFORCEMENT WORK</t>
  </si>
  <si>
    <t>17-a</t>
  </si>
  <si>
    <t>Taking delivery transporting within site area placing and fixing in postion steel reinforcement including angles/pins provided for the approved welded joint at all levels above and belorh plinth level for RCC and precast reinforced concrete works including cutting, bending cranking, binding tack welding as necessary as per drawing, specification and direction of the engineer including wire, cover blocks, electrodes etc. And strengthening and de coling where necessary all materials, tools and plamts and labour complete.</t>
  </si>
  <si>
    <t>MT</t>
  </si>
  <si>
    <t>*</t>
  </si>
  <si>
    <t>Cooling Tower (SID)</t>
  </si>
  <si>
    <t>Cooling Tower 2nd Bill</t>
  </si>
  <si>
    <t>Provinding and fixing shuttering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+/- 3M.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</si>
</sst>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b/>
      <i/>
      <u/>
      <sz val="11"/>
      <color theme="1"/>
      <name val="Calibri"/>
      <family val="2"/>
      <scheme val="minor"/>
    </font>
    <font>
      <u/>
      <sz val="11"/>
      <color theme="1"/>
      <name val="Calibri"/>
      <family val="2"/>
      <scheme val="minor"/>
    </font>
    <font>
      <i/>
      <sz val="11"/>
      <color theme="1"/>
      <name val="Calibri"/>
      <family val="2"/>
      <scheme val="minor"/>
    </font>
    <font>
      <i/>
      <sz val="12"/>
      <color theme="1"/>
      <name val="Calibri"/>
      <family val="2"/>
      <scheme val="minor"/>
    </font>
    <font>
      <b/>
      <i/>
      <sz val="12"/>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7">
    <border>
      <left/>
      <right/>
      <top/>
      <bottom/>
      <diagonal/>
    </border>
    <border>
      <left style="dotted">
        <color indexed="64"/>
      </left>
      <right style="dotted">
        <color indexed="64"/>
      </right>
      <top style="double">
        <color indexed="64"/>
      </top>
      <bottom style="double">
        <color indexed="64"/>
      </bottom>
      <diagonal/>
    </border>
    <border>
      <left style="dotted">
        <color indexed="64"/>
      </left>
      <right style="dotted">
        <color indexed="64"/>
      </right>
      <top style="double">
        <color indexed="64"/>
      </top>
      <bottom/>
      <diagonal/>
    </border>
    <border>
      <left style="dotted">
        <color indexed="64"/>
      </left>
      <right style="dotted">
        <color indexed="64"/>
      </right>
      <top/>
      <bottom/>
      <diagonal/>
    </border>
    <border>
      <left style="dotted">
        <color indexed="64"/>
      </left>
      <right style="dotted">
        <color indexed="64"/>
      </right>
      <top/>
      <bottom style="double">
        <color indexed="64"/>
      </bottom>
      <diagonal/>
    </border>
    <border>
      <left/>
      <right/>
      <top/>
      <bottom style="double">
        <color indexed="64"/>
      </bottom>
      <diagonal/>
    </border>
    <border>
      <left style="dotted">
        <color indexed="64"/>
      </left>
      <right/>
      <top/>
      <bottom style="double">
        <color indexed="64"/>
      </bottom>
      <diagonal/>
    </border>
  </borders>
  <cellStyleXfs count="2">
    <xf numFmtId="0" fontId="0" fillId="0" borderId="0"/>
    <xf numFmtId="43" fontId="1" fillId="0" borderId="0" applyFont="0" applyFill="0" applyBorder="0" applyAlignment="0" applyProtection="0"/>
  </cellStyleXfs>
  <cellXfs count="46">
    <xf numFmtId="0" fontId="0" fillId="0" borderId="0" xfId="0"/>
    <xf numFmtId="0" fontId="3" fillId="0" borderId="0" xfId="0" applyFont="1"/>
    <xf numFmtId="0" fontId="4" fillId="0" borderId="0" xfId="0" applyFont="1"/>
    <xf numFmtId="0" fontId="5" fillId="0" borderId="0" xfId="0" applyFont="1"/>
    <xf numFmtId="0" fontId="3" fillId="2" borderId="1" xfId="0" applyFont="1" applyFill="1" applyBorder="1"/>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vertical="center" wrapText="1"/>
    </xf>
    <xf numFmtId="0" fontId="2" fillId="0" borderId="1" xfId="0" applyFont="1" applyBorder="1" applyAlignment="1">
      <alignment horizontal="left" vertical="center"/>
    </xf>
    <xf numFmtId="0" fontId="0" fillId="0" borderId="1" xfId="0"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6" fillId="0" borderId="1" xfId="0" applyFont="1" applyFill="1" applyBorder="1" applyAlignment="1">
      <alignment horizontal="center" vertical="center"/>
    </xf>
    <xf numFmtId="0" fontId="3" fillId="0" borderId="1" xfId="0" applyFont="1" applyBorder="1" applyAlignment="1">
      <alignment wrapText="1"/>
    </xf>
    <xf numFmtId="0" fontId="3" fillId="2" borderId="1" xfId="0" applyFont="1" applyFill="1" applyBorder="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wrapText="1"/>
    </xf>
    <xf numFmtId="0" fontId="2" fillId="2" borderId="1" xfId="0" applyFont="1" applyFill="1" applyBorder="1" applyAlignment="1">
      <alignment horizontal="left" vertical="center"/>
    </xf>
    <xf numFmtId="0" fontId="2" fillId="2" borderId="1" xfId="0" applyFont="1" applyFill="1" applyBorder="1" applyAlignment="1">
      <alignment horizontal="center" vertical="center"/>
    </xf>
    <xf numFmtId="0" fontId="8"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6" fillId="2" borderId="2" xfId="0" applyFont="1" applyFill="1" applyBorder="1" applyAlignment="1">
      <alignment horizontal="center" vertical="center"/>
    </xf>
    <xf numFmtId="0" fontId="3" fillId="0" borderId="3" xfId="0" applyFont="1" applyFill="1" applyBorder="1" applyAlignment="1">
      <alignment vertical="center"/>
    </xf>
    <xf numFmtId="0" fontId="2" fillId="0" borderId="0" xfId="0" applyFont="1" applyAlignment="1">
      <alignment horizontal="center" vertical="center"/>
    </xf>
    <xf numFmtId="0" fontId="3" fillId="0" borderId="0" xfId="0" applyFont="1" applyAlignment="1">
      <alignment wrapText="1"/>
    </xf>
    <xf numFmtId="0" fontId="2" fillId="0" borderId="3" xfId="0" applyFont="1" applyFill="1" applyBorder="1" applyAlignment="1">
      <alignment horizontal="left" vertical="center"/>
    </xf>
    <xf numFmtId="0" fontId="2" fillId="0" borderId="1" xfId="0" applyFont="1" applyFill="1" applyBorder="1" applyAlignment="1">
      <alignment horizontal="lef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3" borderId="1" xfId="0" applyFont="1" applyFill="1" applyBorder="1"/>
    <xf numFmtId="0" fontId="3" fillId="3" borderId="1" xfId="0" applyFont="1" applyFill="1" applyBorder="1"/>
    <xf numFmtId="0" fontId="0" fillId="3" borderId="1" xfId="0" applyFont="1" applyFill="1" applyBorder="1" applyAlignment="1">
      <alignment horizontal="center" vertical="center"/>
    </xf>
    <xf numFmtId="2" fontId="3" fillId="3" borderId="4" xfId="1" applyNumberFormat="1" applyFont="1" applyFill="1" applyBorder="1" applyAlignment="1">
      <alignment horizontal="center" vertical="center"/>
    </xf>
    <xf numFmtId="2" fontId="6" fillId="3" borderId="4" xfId="1" applyNumberFormat="1" applyFont="1" applyFill="1" applyBorder="1" applyAlignment="1">
      <alignment horizontal="center" vertical="center"/>
    </xf>
    <xf numFmtId="2" fontId="3" fillId="3" borderId="1" xfId="1" applyNumberFormat="1" applyFont="1" applyFill="1" applyBorder="1" applyAlignment="1">
      <alignment horizontal="center" vertical="center"/>
    </xf>
    <xf numFmtId="0" fontId="0" fillId="0" borderId="0" xfId="0" applyFont="1" applyFill="1" applyBorder="1"/>
    <xf numFmtId="0" fontId="3" fillId="0" borderId="0" xfId="0" applyFont="1" applyFill="1" applyBorder="1"/>
    <xf numFmtId="0" fontId="0" fillId="0" borderId="0" xfId="0" applyFont="1" applyFill="1" applyBorder="1" applyAlignment="1">
      <alignment horizontal="center" vertical="center"/>
    </xf>
    <xf numFmtId="2" fontId="3" fillId="0" borderId="0" xfId="1" applyNumberFormat="1" applyFont="1" applyFill="1" applyBorder="1" applyAlignment="1">
      <alignment horizontal="center" vertical="center"/>
    </xf>
    <xf numFmtId="2" fontId="6" fillId="0" borderId="0" xfId="1" applyNumberFormat="1" applyFont="1" applyFill="1" applyBorder="1" applyAlignment="1">
      <alignment horizontal="center" vertical="center"/>
    </xf>
    <xf numFmtId="0" fontId="4" fillId="0" borderId="0" xfId="0" applyFont="1" applyAlignment="1">
      <alignment horizontal="right"/>
    </xf>
    <xf numFmtId="0" fontId="3" fillId="2" borderId="1" xfId="0"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topLeftCell="A19" workbookViewId="0">
      <selection activeCell="L22" sqref="L22"/>
    </sheetView>
  </sheetViews>
  <sheetFormatPr defaultRowHeight="15" x14ac:dyDescent="0.25"/>
  <cols>
    <col min="1" max="1" width="5.28515625" customWidth="1"/>
    <col min="3" max="3" width="38.42578125" customWidth="1"/>
    <col min="10" max="10" width="10.140625" bestFit="1" customWidth="1"/>
    <col min="11" max="11" width="9.85546875" bestFit="1" customWidth="1"/>
    <col min="12" max="12" width="11" customWidth="1"/>
    <col min="14" max="14" width="10.85546875" customWidth="1"/>
  </cols>
  <sheetData>
    <row r="1" spans="1:14" x14ac:dyDescent="0.25">
      <c r="A1" s="1" t="s">
        <v>0</v>
      </c>
      <c r="B1" s="1"/>
      <c r="C1" s="1"/>
      <c r="D1" s="1"/>
      <c r="E1" s="1"/>
      <c r="F1" s="1"/>
      <c r="G1" s="1"/>
      <c r="H1" s="1"/>
      <c r="I1" s="1"/>
      <c r="J1" s="1"/>
      <c r="K1" s="1"/>
      <c r="L1" s="1"/>
      <c r="M1" s="1"/>
      <c r="N1" s="1"/>
    </row>
    <row r="2" spans="1:14" x14ac:dyDescent="0.25">
      <c r="A2" s="1" t="s">
        <v>1</v>
      </c>
      <c r="B2" s="1"/>
      <c r="C2" s="1"/>
      <c r="D2" s="1"/>
      <c r="E2" s="1"/>
      <c r="F2" s="1"/>
      <c r="G2" s="1"/>
      <c r="H2" s="1"/>
      <c r="I2" s="1"/>
      <c r="J2" s="1"/>
      <c r="K2" s="1"/>
      <c r="L2" s="1"/>
      <c r="M2" s="1"/>
      <c r="N2" s="1"/>
    </row>
    <row r="3" spans="1:14" x14ac:dyDescent="0.25">
      <c r="A3" s="2" t="s">
        <v>2</v>
      </c>
      <c r="B3" s="2"/>
      <c r="C3" s="2"/>
      <c r="D3" s="2"/>
      <c r="E3" s="2"/>
      <c r="F3" s="2"/>
      <c r="G3" s="2"/>
      <c r="H3" s="2"/>
      <c r="I3" s="2"/>
      <c r="J3" s="2"/>
      <c r="K3" s="44" t="s">
        <v>3</v>
      </c>
      <c r="L3" s="44"/>
      <c r="M3" s="44"/>
      <c r="N3" s="44"/>
    </row>
    <row r="4" spans="1:14" x14ac:dyDescent="0.25">
      <c r="A4" s="2" t="s">
        <v>4</v>
      </c>
      <c r="B4" s="2"/>
      <c r="C4" s="2"/>
      <c r="D4" s="2"/>
      <c r="E4" s="2"/>
      <c r="F4" s="2"/>
      <c r="G4" s="2"/>
      <c r="H4" s="2"/>
      <c r="I4" s="2"/>
      <c r="J4" s="2"/>
      <c r="K4" s="44" t="s">
        <v>5</v>
      </c>
      <c r="L4" s="44"/>
      <c r="M4" s="44"/>
      <c r="N4" s="44"/>
    </row>
    <row r="5" spans="1:14" x14ac:dyDescent="0.25">
      <c r="A5" s="3"/>
      <c r="B5" s="3"/>
      <c r="C5" s="3"/>
      <c r="D5" s="3"/>
      <c r="E5" s="3"/>
      <c r="F5" s="3"/>
      <c r="G5" s="3"/>
      <c r="H5" s="3"/>
      <c r="I5" s="3"/>
      <c r="J5" s="3"/>
      <c r="K5" s="3"/>
      <c r="L5" s="3"/>
      <c r="M5" s="3"/>
      <c r="N5" s="3"/>
    </row>
    <row r="6" spans="1:14" x14ac:dyDescent="0.25">
      <c r="A6" s="2" t="s">
        <v>6</v>
      </c>
      <c r="B6" s="2"/>
      <c r="C6" s="2"/>
      <c r="D6" s="2"/>
      <c r="E6" s="2"/>
      <c r="F6" s="2"/>
      <c r="G6" s="2"/>
      <c r="H6" s="2"/>
      <c r="I6" s="2"/>
      <c r="J6" s="2"/>
      <c r="K6" s="2"/>
      <c r="L6" s="2"/>
      <c r="M6" s="2"/>
      <c r="N6" s="2"/>
    </row>
    <row r="7" spans="1:14" x14ac:dyDescent="0.25">
      <c r="A7" s="2"/>
      <c r="B7" s="2"/>
      <c r="C7" s="2"/>
      <c r="D7" s="2"/>
      <c r="E7" s="2"/>
      <c r="F7" s="2"/>
      <c r="G7" s="2"/>
      <c r="H7" s="2"/>
      <c r="I7" s="2"/>
      <c r="J7" s="2"/>
      <c r="K7" s="2"/>
      <c r="L7" s="2"/>
      <c r="M7" s="2"/>
      <c r="N7" s="2"/>
    </row>
    <row r="8" spans="1:14" ht="15.75" thickBot="1" x14ac:dyDescent="0.3"/>
    <row r="9" spans="1:14" ht="16.5" thickTop="1" thickBot="1" x14ac:dyDescent="0.3">
      <c r="A9" s="4" t="s">
        <v>7</v>
      </c>
      <c r="B9" s="4" t="s">
        <v>8</v>
      </c>
      <c r="C9" s="4" t="s">
        <v>9</v>
      </c>
      <c r="D9" s="4" t="s">
        <v>10</v>
      </c>
      <c r="E9" s="4" t="s">
        <v>11</v>
      </c>
      <c r="F9" s="4" t="s">
        <v>12</v>
      </c>
      <c r="G9" s="45" t="s">
        <v>13</v>
      </c>
      <c r="H9" s="45"/>
      <c r="I9" s="45" t="s">
        <v>14</v>
      </c>
      <c r="J9" s="45"/>
      <c r="K9" s="45" t="s">
        <v>15</v>
      </c>
      <c r="L9" s="45"/>
      <c r="M9" s="45" t="s">
        <v>16</v>
      </c>
      <c r="N9" s="45"/>
    </row>
    <row r="10" spans="1:14" ht="16.5" thickTop="1" thickBot="1" x14ac:dyDescent="0.3">
      <c r="A10" s="4"/>
      <c r="B10" s="4"/>
      <c r="C10" s="4"/>
      <c r="D10" s="4"/>
      <c r="E10" s="4"/>
      <c r="F10" s="4"/>
      <c r="G10" s="4" t="s">
        <v>17</v>
      </c>
      <c r="H10" s="4" t="s">
        <v>18</v>
      </c>
      <c r="I10" s="4" t="s">
        <v>17</v>
      </c>
      <c r="J10" s="4" t="s">
        <v>18</v>
      </c>
      <c r="K10" s="4" t="s">
        <v>17</v>
      </c>
      <c r="L10" s="4" t="s">
        <v>18</v>
      </c>
      <c r="M10" s="4" t="s">
        <v>17</v>
      </c>
      <c r="N10" s="4" t="s">
        <v>18</v>
      </c>
    </row>
    <row r="11" spans="1:14" ht="16.5" thickTop="1" thickBot="1" x14ac:dyDescent="0.3">
      <c r="A11" s="4"/>
      <c r="B11" s="4"/>
      <c r="C11" s="4" t="s">
        <v>19</v>
      </c>
      <c r="D11" s="4"/>
      <c r="E11" s="4"/>
      <c r="F11" s="4"/>
      <c r="G11" s="4"/>
      <c r="H11" s="4"/>
      <c r="I11" s="4"/>
      <c r="J11" s="4"/>
      <c r="K11" s="4"/>
      <c r="L11" s="4"/>
      <c r="M11" s="4"/>
      <c r="N11" s="4"/>
    </row>
    <row r="12" spans="1:14" ht="91.5" thickTop="1" thickBot="1" x14ac:dyDescent="0.3">
      <c r="A12" s="5">
        <v>1</v>
      </c>
      <c r="B12" s="6">
        <v>1</v>
      </c>
      <c r="C12" s="7" t="s">
        <v>20</v>
      </c>
      <c r="D12" s="7" t="s">
        <v>21</v>
      </c>
      <c r="E12" s="8">
        <v>180</v>
      </c>
      <c r="F12" s="8" t="s">
        <v>22</v>
      </c>
      <c r="G12" s="9"/>
      <c r="H12" s="9"/>
      <c r="I12" s="10"/>
      <c r="J12" s="10"/>
      <c r="K12" s="11">
        <v>153.96382099999971</v>
      </c>
      <c r="L12" s="11">
        <f>K12*E12</f>
        <v>27713.487779999949</v>
      </c>
      <c r="M12" s="12">
        <f>K12+I12</f>
        <v>153.96382099999971</v>
      </c>
      <c r="N12" s="10">
        <f>M12*E12</f>
        <v>27713.487779999949</v>
      </c>
    </row>
    <row r="13" spans="1:14" ht="46.5" thickTop="1" thickBot="1" x14ac:dyDescent="0.3">
      <c r="A13" s="5">
        <v>3</v>
      </c>
      <c r="B13" s="6">
        <v>46</v>
      </c>
      <c r="C13" s="13" t="s">
        <v>23</v>
      </c>
      <c r="D13" s="7" t="s">
        <v>21</v>
      </c>
      <c r="E13" s="8">
        <v>25</v>
      </c>
      <c r="F13" s="8" t="s">
        <v>24</v>
      </c>
      <c r="G13" s="9"/>
      <c r="H13" s="9"/>
      <c r="I13" s="10"/>
      <c r="J13" s="10"/>
      <c r="K13" s="11">
        <v>73.666899999999998</v>
      </c>
      <c r="L13" s="11">
        <f t="shared" ref="L13:L21" si="0">K13*E13</f>
        <v>1841.6724999999999</v>
      </c>
      <c r="M13" s="12">
        <f t="shared" ref="M13:M21" si="1">K13+I13</f>
        <v>73.666899999999998</v>
      </c>
      <c r="N13" s="10">
        <f t="shared" ref="N13:N21" si="2">M13*E13</f>
        <v>1841.6724999999999</v>
      </c>
    </row>
    <row r="14" spans="1:14" ht="46.5" thickTop="1" thickBot="1" x14ac:dyDescent="0.3">
      <c r="A14" s="5">
        <v>3</v>
      </c>
      <c r="B14" s="6">
        <v>47</v>
      </c>
      <c r="C14" s="13" t="s">
        <v>25</v>
      </c>
      <c r="D14" s="7" t="s">
        <v>21</v>
      </c>
      <c r="E14" s="8">
        <v>900</v>
      </c>
      <c r="F14" s="8" t="s">
        <v>22</v>
      </c>
      <c r="G14" s="9"/>
      <c r="H14" s="9"/>
      <c r="I14" s="10"/>
      <c r="J14" s="10"/>
      <c r="K14" s="11">
        <v>11.0500349999999</v>
      </c>
      <c r="L14" s="11">
        <f>K14*E14</f>
        <v>9945.03149999991</v>
      </c>
      <c r="M14" s="12">
        <f>K14+I14</f>
        <v>11.0500349999999</v>
      </c>
      <c r="N14" s="10">
        <f>M14*E14</f>
        <v>9945.03149999991</v>
      </c>
    </row>
    <row r="15" spans="1:14" ht="17.25" thickTop="1" thickBot="1" x14ac:dyDescent="0.3">
      <c r="A15" s="14"/>
      <c r="B15" s="15"/>
      <c r="C15" s="16" t="s">
        <v>26</v>
      </c>
      <c r="D15" s="16"/>
      <c r="E15" s="17"/>
      <c r="F15" s="17"/>
      <c r="G15" s="18"/>
      <c r="H15" s="18"/>
      <c r="I15" s="15"/>
      <c r="J15" s="15"/>
      <c r="K15" s="19"/>
      <c r="L15" s="20">
        <f t="shared" si="0"/>
        <v>0</v>
      </c>
      <c r="M15" s="21">
        <f t="shared" si="1"/>
        <v>0</v>
      </c>
      <c r="N15" s="21">
        <f t="shared" si="2"/>
        <v>0</v>
      </c>
    </row>
    <row r="16" spans="1:14" ht="166.5" thickTop="1" thickBot="1" x14ac:dyDescent="0.3">
      <c r="A16" s="5">
        <v>4</v>
      </c>
      <c r="B16" s="6">
        <v>25</v>
      </c>
      <c r="C16" s="13" t="s">
        <v>27</v>
      </c>
      <c r="D16" s="7" t="s">
        <v>21</v>
      </c>
      <c r="E16" s="8">
        <v>2300</v>
      </c>
      <c r="F16" s="8" t="s">
        <v>22</v>
      </c>
      <c r="G16" s="9"/>
      <c r="H16" s="9"/>
      <c r="I16" s="10"/>
      <c r="J16" s="10"/>
      <c r="K16" s="11">
        <v>5.1462899999997083</v>
      </c>
      <c r="L16" s="11">
        <f t="shared" si="0"/>
        <v>11836.466999999329</v>
      </c>
      <c r="M16" s="12">
        <f t="shared" si="1"/>
        <v>5.1462899999997083</v>
      </c>
      <c r="N16" s="10">
        <f t="shared" si="2"/>
        <v>11836.466999999329</v>
      </c>
    </row>
    <row r="17" spans="1:14" ht="61.5" thickTop="1" thickBot="1" x14ac:dyDescent="0.3">
      <c r="A17" s="5">
        <v>5</v>
      </c>
      <c r="B17" s="6" t="s">
        <v>28</v>
      </c>
      <c r="C17" s="13" t="s">
        <v>29</v>
      </c>
      <c r="D17" s="7" t="s">
        <v>21</v>
      </c>
      <c r="E17" s="8">
        <v>2750</v>
      </c>
      <c r="F17" s="8" t="s">
        <v>22</v>
      </c>
      <c r="G17" s="9"/>
      <c r="H17" s="9"/>
      <c r="I17" s="10"/>
      <c r="J17" s="10"/>
      <c r="K17" s="11">
        <v>12.152725</v>
      </c>
      <c r="L17" s="11">
        <f t="shared" si="0"/>
        <v>33419.993750000001</v>
      </c>
      <c r="M17" s="12">
        <f t="shared" si="1"/>
        <v>12.152725</v>
      </c>
      <c r="N17" s="10">
        <f t="shared" si="2"/>
        <v>33419.993750000001</v>
      </c>
    </row>
    <row r="18" spans="1:14" ht="17.25" thickTop="1" thickBot="1" x14ac:dyDescent="0.3">
      <c r="A18" s="14"/>
      <c r="B18" s="15"/>
      <c r="C18" s="16" t="s">
        <v>30</v>
      </c>
      <c r="D18" s="16"/>
      <c r="E18" s="17"/>
      <c r="F18" s="17"/>
      <c r="G18" s="22"/>
      <c r="H18" s="22"/>
      <c r="I18" s="21"/>
      <c r="J18" s="21"/>
      <c r="K18" s="20"/>
      <c r="L18" s="20">
        <f t="shared" si="0"/>
        <v>0</v>
      </c>
      <c r="M18" s="21">
        <f t="shared" si="1"/>
        <v>0</v>
      </c>
      <c r="N18" s="21">
        <f t="shared" si="2"/>
        <v>0</v>
      </c>
    </row>
    <row r="19" spans="1:14" ht="181.5" thickTop="1" thickBot="1" x14ac:dyDescent="0.3">
      <c r="A19" s="5">
        <v>6</v>
      </c>
      <c r="B19" s="6">
        <v>23</v>
      </c>
      <c r="C19" s="13" t="s">
        <v>31</v>
      </c>
      <c r="D19" s="7" t="s">
        <v>21</v>
      </c>
      <c r="E19" s="8">
        <v>400</v>
      </c>
      <c r="F19" s="8" t="s">
        <v>24</v>
      </c>
      <c r="G19" s="9"/>
      <c r="H19" s="9"/>
      <c r="I19" s="10"/>
      <c r="J19" s="10"/>
      <c r="K19" s="11">
        <v>9.9209999999999994</v>
      </c>
      <c r="L19" s="11">
        <f t="shared" si="0"/>
        <v>3968.3999999999996</v>
      </c>
      <c r="M19" s="12">
        <f t="shared" si="1"/>
        <v>9.9209999999999994</v>
      </c>
      <c r="N19" s="10">
        <f t="shared" si="2"/>
        <v>3968.3999999999996</v>
      </c>
    </row>
    <row r="20" spans="1:14" ht="17.25" thickTop="1" thickBot="1" x14ac:dyDescent="0.3">
      <c r="A20" s="14"/>
      <c r="B20" s="15"/>
      <c r="C20" s="4" t="s">
        <v>32</v>
      </c>
      <c r="D20" s="4"/>
      <c r="E20" s="17"/>
      <c r="F20" s="17"/>
      <c r="G20" s="23"/>
      <c r="H20" s="22"/>
      <c r="I20" s="24"/>
      <c r="J20" s="21"/>
      <c r="K20" s="21"/>
      <c r="L20" s="20">
        <f t="shared" si="0"/>
        <v>0</v>
      </c>
      <c r="M20" s="21">
        <f t="shared" si="1"/>
        <v>0</v>
      </c>
      <c r="N20" s="21">
        <f t="shared" si="2"/>
        <v>0</v>
      </c>
    </row>
    <row r="21" spans="1:14" ht="211.5" thickTop="1" thickBot="1" x14ac:dyDescent="0.3">
      <c r="A21" s="25">
        <v>9</v>
      </c>
      <c r="B21" s="26" t="s">
        <v>33</v>
      </c>
      <c r="C21" s="27" t="s">
        <v>34</v>
      </c>
      <c r="D21" s="7" t="s">
        <v>21</v>
      </c>
      <c r="E21" s="28">
        <v>9000</v>
      </c>
      <c r="F21" s="29" t="s">
        <v>35</v>
      </c>
      <c r="G21" s="9"/>
      <c r="H21" s="30"/>
      <c r="I21" s="9"/>
      <c r="J21" s="31"/>
      <c r="K21" s="32">
        <v>1.4284699259259301</v>
      </c>
      <c r="L21" s="11">
        <f t="shared" si="0"/>
        <v>12856.229333333371</v>
      </c>
      <c r="M21" s="12">
        <f t="shared" si="1"/>
        <v>1.4284699259259301</v>
      </c>
      <c r="N21" s="10">
        <f t="shared" si="2"/>
        <v>12856.229333333371</v>
      </c>
    </row>
    <row r="22" spans="1:14" ht="16.5" thickTop="1" thickBot="1" x14ac:dyDescent="0.3">
      <c r="A22" s="33"/>
      <c r="B22" s="33" t="s">
        <v>36</v>
      </c>
      <c r="C22" s="34" t="s">
        <v>16</v>
      </c>
      <c r="D22" s="34"/>
      <c r="E22" s="33"/>
      <c r="F22" s="33"/>
      <c r="G22" s="35"/>
      <c r="H22" s="35"/>
      <c r="I22" s="35"/>
      <c r="J22" s="36"/>
      <c r="K22" s="37"/>
      <c r="L22" s="38">
        <f>SUM(L12:L21)</f>
        <v>101581.28186333255</v>
      </c>
      <c r="M22" s="38"/>
      <c r="N22" s="38">
        <f>SUM(N12:N21)</f>
        <v>101581.28186333255</v>
      </c>
    </row>
    <row r="23" spans="1:14" ht="15.75" thickTop="1" x14ac:dyDescent="0.25"/>
  </sheetData>
  <mergeCells count="6">
    <mergeCell ref="K3:N3"/>
    <mergeCell ref="K4:N4"/>
    <mergeCell ref="G9:H9"/>
    <mergeCell ref="I9:J9"/>
    <mergeCell ref="K9:L9"/>
    <mergeCell ref="M9:N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tabSelected="1" topLeftCell="A19" workbookViewId="0">
      <selection activeCell="L19" sqref="L19"/>
    </sheetView>
  </sheetViews>
  <sheetFormatPr defaultRowHeight="15" x14ac:dyDescent="0.25"/>
  <cols>
    <col min="1" max="1" width="5.28515625" customWidth="1"/>
    <col min="3" max="3" width="51.85546875" customWidth="1"/>
    <col min="10" max="10" width="10.140625" bestFit="1" customWidth="1"/>
    <col min="11" max="11" width="9.85546875" bestFit="1" customWidth="1"/>
    <col min="12" max="12" width="11" customWidth="1"/>
    <col min="14" max="14" width="10.85546875" customWidth="1"/>
  </cols>
  <sheetData>
    <row r="1" spans="1:14" x14ac:dyDescent="0.25">
      <c r="A1" s="1" t="s">
        <v>0</v>
      </c>
      <c r="B1" s="1"/>
      <c r="C1" s="1"/>
      <c r="D1" s="1"/>
      <c r="E1" s="1"/>
      <c r="F1" s="1"/>
      <c r="G1" s="1"/>
      <c r="H1" s="1"/>
      <c r="I1" s="1"/>
      <c r="J1" s="1"/>
      <c r="K1" s="1"/>
      <c r="L1" s="1"/>
      <c r="M1" s="1"/>
      <c r="N1" s="1"/>
    </row>
    <row r="2" spans="1:14" x14ac:dyDescent="0.25">
      <c r="A2" s="1" t="s">
        <v>1</v>
      </c>
      <c r="B2" s="1"/>
      <c r="C2" s="1"/>
      <c r="D2" s="1"/>
      <c r="E2" s="1"/>
      <c r="F2" s="1"/>
      <c r="G2" s="1"/>
      <c r="H2" s="1"/>
      <c r="I2" s="1"/>
      <c r="J2" s="1"/>
      <c r="K2" s="1"/>
      <c r="L2" s="1"/>
      <c r="M2" s="1"/>
      <c r="N2" s="1"/>
    </row>
    <row r="3" spans="1:14" x14ac:dyDescent="0.25">
      <c r="A3" s="2" t="s">
        <v>2</v>
      </c>
      <c r="B3" s="2"/>
      <c r="C3" s="2"/>
      <c r="D3" s="2"/>
      <c r="E3" s="2"/>
      <c r="F3" s="2"/>
      <c r="G3" s="2"/>
      <c r="H3" s="2"/>
      <c r="I3" s="2"/>
      <c r="J3" s="2"/>
      <c r="K3" s="44"/>
      <c r="L3" s="44"/>
      <c r="M3" s="44"/>
      <c r="N3" s="44"/>
    </row>
    <row r="4" spans="1:14" x14ac:dyDescent="0.25">
      <c r="A4" s="2" t="s">
        <v>4</v>
      </c>
      <c r="B4" s="2"/>
      <c r="C4" s="2"/>
      <c r="D4" s="2"/>
      <c r="E4" s="2"/>
      <c r="F4" s="2"/>
      <c r="G4" s="2"/>
      <c r="H4" s="2"/>
      <c r="I4" s="2"/>
      <c r="J4" s="2"/>
      <c r="K4" s="44"/>
      <c r="L4" s="44"/>
      <c r="M4" s="44"/>
      <c r="N4" s="44"/>
    </row>
    <row r="5" spans="1:14" ht="15.75" thickBot="1" x14ac:dyDescent="0.3">
      <c r="A5" s="2"/>
      <c r="B5" s="3"/>
      <c r="C5" s="3"/>
      <c r="D5" s="3"/>
      <c r="E5" s="3"/>
      <c r="F5" s="3"/>
      <c r="G5" s="3"/>
      <c r="H5" s="3"/>
      <c r="I5" s="3"/>
      <c r="J5" s="3"/>
      <c r="K5" s="3"/>
      <c r="L5" s="3"/>
      <c r="M5" s="3"/>
      <c r="N5" s="3"/>
    </row>
    <row r="6" spans="1:14" ht="16.5" thickTop="1" thickBot="1" x14ac:dyDescent="0.3">
      <c r="A6" s="4" t="s">
        <v>7</v>
      </c>
      <c r="B6" s="4" t="s">
        <v>8</v>
      </c>
      <c r="C6" s="4" t="s">
        <v>9</v>
      </c>
      <c r="D6" s="4" t="s">
        <v>10</v>
      </c>
      <c r="E6" s="4" t="s">
        <v>11</v>
      </c>
      <c r="F6" s="4" t="s">
        <v>12</v>
      </c>
      <c r="G6" s="45" t="s">
        <v>13</v>
      </c>
      <c r="H6" s="45"/>
      <c r="I6" s="45" t="s">
        <v>14</v>
      </c>
      <c r="J6" s="45"/>
      <c r="K6" s="45" t="s">
        <v>15</v>
      </c>
      <c r="L6" s="45"/>
      <c r="M6" s="45" t="s">
        <v>16</v>
      </c>
      <c r="N6" s="45"/>
    </row>
    <row r="7" spans="1:14" ht="16.5" thickTop="1" thickBot="1" x14ac:dyDescent="0.3">
      <c r="A7" s="4"/>
      <c r="B7" s="4"/>
      <c r="C7" s="4"/>
      <c r="D7" s="4"/>
      <c r="E7" s="4"/>
      <c r="F7" s="4"/>
      <c r="G7" s="4" t="s">
        <v>17</v>
      </c>
      <c r="H7" s="4" t="s">
        <v>18</v>
      </c>
      <c r="I7" s="4" t="s">
        <v>17</v>
      </c>
      <c r="J7" s="4" t="s">
        <v>18</v>
      </c>
      <c r="K7" s="4" t="s">
        <v>17</v>
      </c>
      <c r="L7" s="4" t="s">
        <v>18</v>
      </c>
      <c r="M7" s="4" t="s">
        <v>17</v>
      </c>
      <c r="N7" s="4" t="s">
        <v>18</v>
      </c>
    </row>
    <row r="8" spans="1:14" ht="16.5" thickTop="1" thickBot="1" x14ac:dyDescent="0.3">
      <c r="A8" s="4"/>
      <c r="B8" s="4"/>
      <c r="C8" s="4" t="s">
        <v>19</v>
      </c>
      <c r="D8" s="4"/>
      <c r="E8" s="4"/>
      <c r="F8" s="4"/>
      <c r="G8" s="4"/>
      <c r="H8" s="4"/>
      <c r="I8" s="4"/>
      <c r="J8" s="4"/>
      <c r="K8" s="4"/>
      <c r="L8" s="4"/>
      <c r="M8" s="4"/>
      <c r="N8" s="4"/>
    </row>
    <row r="9" spans="1:14" ht="91.5" thickTop="1" thickBot="1" x14ac:dyDescent="0.3">
      <c r="A9" s="5">
        <v>1</v>
      </c>
      <c r="B9" s="6">
        <v>1</v>
      </c>
      <c r="C9" s="7" t="s">
        <v>20</v>
      </c>
      <c r="D9" s="7" t="s">
        <v>37</v>
      </c>
      <c r="E9" s="8">
        <v>180</v>
      </c>
      <c r="F9" s="8" t="s">
        <v>22</v>
      </c>
      <c r="G9" s="9"/>
      <c r="H9" s="9"/>
      <c r="I9" s="10">
        <v>153.96382099999971</v>
      </c>
      <c r="J9" s="10">
        <f>I9*E9</f>
        <v>27713.487779999949</v>
      </c>
      <c r="K9" s="11">
        <f>M9-I9</f>
        <v>-59.301854499999962</v>
      </c>
      <c r="L9" s="11">
        <f>K9*E9</f>
        <v>-10674.333809999993</v>
      </c>
      <c r="M9" s="12">
        <v>94.66196649999975</v>
      </c>
      <c r="N9" s="10">
        <f>M9*E9</f>
        <v>17039.153969999956</v>
      </c>
    </row>
    <row r="10" spans="1:14" ht="46.5" thickTop="1" thickBot="1" x14ac:dyDescent="0.3">
      <c r="A10" s="5">
        <v>2</v>
      </c>
      <c r="B10" s="6">
        <v>46</v>
      </c>
      <c r="C10" s="13" t="s">
        <v>23</v>
      </c>
      <c r="D10" s="7" t="s">
        <v>38</v>
      </c>
      <c r="E10" s="8">
        <v>25</v>
      </c>
      <c r="F10" s="8" t="s">
        <v>24</v>
      </c>
      <c r="G10" s="9"/>
      <c r="H10" s="9"/>
      <c r="I10" s="10">
        <v>73.666899999999998</v>
      </c>
      <c r="J10" s="10">
        <f t="shared" ref="J10:J11" si="0">I10*E10</f>
        <v>1841.6724999999999</v>
      </c>
      <c r="K10" s="11">
        <f t="shared" ref="K10:K11" si="1">M10-I10</f>
        <v>6.7299999999999898</v>
      </c>
      <c r="L10" s="11">
        <f t="shared" ref="L10:L11" si="2">K10*E10</f>
        <v>168.24999999999974</v>
      </c>
      <c r="M10" s="12">
        <v>80.396899999999988</v>
      </c>
      <c r="N10" s="10">
        <f t="shared" ref="N10:N11" si="3">M10*E10</f>
        <v>2009.9224999999997</v>
      </c>
    </row>
    <row r="11" spans="1:14" ht="46.5" thickTop="1" thickBot="1" x14ac:dyDescent="0.3">
      <c r="A11" s="5">
        <v>3</v>
      </c>
      <c r="B11" s="6">
        <v>47</v>
      </c>
      <c r="C11" s="13" t="s">
        <v>25</v>
      </c>
      <c r="D11" s="7" t="s">
        <v>38</v>
      </c>
      <c r="E11" s="8">
        <v>900</v>
      </c>
      <c r="F11" s="8" t="s">
        <v>22</v>
      </c>
      <c r="G11" s="9"/>
      <c r="H11" s="9"/>
      <c r="I11" s="10">
        <v>11.0500349999999</v>
      </c>
      <c r="J11" s="10">
        <f t="shared" si="0"/>
        <v>9945.03149999991</v>
      </c>
      <c r="K11" s="11">
        <f t="shared" si="1"/>
        <v>0</v>
      </c>
      <c r="L11" s="11">
        <f t="shared" si="2"/>
        <v>0</v>
      </c>
      <c r="M11" s="12">
        <v>11.0500349999999</v>
      </c>
      <c r="N11" s="10">
        <f t="shared" si="3"/>
        <v>9945.03149999991</v>
      </c>
    </row>
    <row r="12" spans="1:14" ht="17.25" thickTop="1" thickBot="1" x14ac:dyDescent="0.3">
      <c r="A12" s="14"/>
      <c r="B12" s="15"/>
      <c r="C12" s="16" t="s">
        <v>26</v>
      </c>
      <c r="D12" s="16"/>
      <c r="E12" s="17"/>
      <c r="F12" s="17"/>
      <c r="G12" s="18"/>
      <c r="H12" s="18"/>
      <c r="I12" s="15">
        <v>0</v>
      </c>
      <c r="J12" s="15"/>
      <c r="K12" s="19"/>
      <c r="L12" s="20"/>
      <c r="M12" s="21"/>
      <c r="N12" s="21"/>
    </row>
    <row r="13" spans="1:14" ht="166.5" thickTop="1" thickBot="1" x14ac:dyDescent="0.3">
      <c r="A13" s="5">
        <v>4</v>
      </c>
      <c r="B13" s="6">
        <v>25</v>
      </c>
      <c r="C13" s="13" t="s">
        <v>27</v>
      </c>
      <c r="D13" s="7" t="s">
        <v>37</v>
      </c>
      <c r="E13" s="8">
        <v>2300</v>
      </c>
      <c r="F13" s="8" t="s">
        <v>22</v>
      </c>
      <c r="G13" s="9"/>
      <c r="H13" s="9"/>
      <c r="I13" s="10">
        <v>5.1462899999997083</v>
      </c>
      <c r="J13" s="10">
        <f>I13*E13</f>
        <v>11836.466999999329</v>
      </c>
      <c r="K13" s="11">
        <f>M13-I13</f>
        <v>0</v>
      </c>
      <c r="L13" s="11">
        <f>K13*E13</f>
        <v>0</v>
      </c>
      <c r="M13" s="12">
        <v>5.1462899999997083</v>
      </c>
      <c r="N13" s="10">
        <f>M13*E13</f>
        <v>11836.466999999329</v>
      </c>
    </row>
    <row r="14" spans="1:14" ht="61.5" thickTop="1" thickBot="1" x14ac:dyDescent="0.3">
      <c r="A14" s="5">
        <v>5</v>
      </c>
      <c r="B14" s="6" t="s">
        <v>28</v>
      </c>
      <c r="C14" s="13" t="s">
        <v>29</v>
      </c>
      <c r="D14" s="7" t="s">
        <v>37</v>
      </c>
      <c r="E14" s="8">
        <v>6500</v>
      </c>
      <c r="F14" s="8" t="s">
        <v>22</v>
      </c>
      <c r="G14" s="9"/>
      <c r="H14" s="9"/>
      <c r="I14" s="10">
        <v>12.152725</v>
      </c>
      <c r="J14" s="10">
        <f>I14*E14</f>
        <v>78992.712499999994</v>
      </c>
      <c r="K14" s="11">
        <f>M14-I14</f>
        <v>21.330000000000002</v>
      </c>
      <c r="L14" s="11">
        <f>K14*E14</f>
        <v>138645</v>
      </c>
      <c r="M14" s="12">
        <v>33.482725000000002</v>
      </c>
      <c r="N14" s="10">
        <f>M14*E14</f>
        <v>217637.71250000002</v>
      </c>
    </row>
    <row r="15" spans="1:14" ht="17.25" thickTop="1" thickBot="1" x14ac:dyDescent="0.3">
      <c r="A15" s="14"/>
      <c r="B15" s="15"/>
      <c r="C15" s="16" t="s">
        <v>30</v>
      </c>
      <c r="D15" s="16"/>
      <c r="E15" s="17"/>
      <c r="F15" s="17"/>
      <c r="G15" s="22"/>
      <c r="H15" s="22"/>
      <c r="I15" s="21">
        <v>0</v>
      </c>
      <c r="J15" s="21"/>
      <c r="K15" s="20"/>
      <c r="L15" s="20"/>
      <c r="M15" s="21"/>
      <c r="N15" s="21"/>
    </row>
    <row r="16" spans="1:14" ht="181.5" thickTop="1" thickBot="1" x14ac:dyDescent="0.3">
      <c r="A16" s="5">
        <v>6</v>
      </c>
      <c r="B16" s="6">
        <v>23</v>
      </c>
      <c r="C16" s="13" t="s">
        <v>39</v>
      </c>
      <c r="D16" s="7" t="s">
        <v>38</v>
      </c>
      <c r="E16" s="8">
        <v>450</v>
      </c>
      <c r="F16" s="8" t="s">
        <v>24</v>
      </c>
      <c r="G16" s="9"/>
      <c r="H16" s="9"/>
      <c r="I16" s="10">
        <v>9.9209999999999994</v>
      </c>
      <c r="J16" s="10">
        <f>I16*E16</f>
        <v>4464.45</v>
      </c>
      <c r="K16" s="11">
        <f>M16-I16</f>
        <v>191.14</v>
      </c>
      <c r="L16" s="11">
        <f>K16*E16</f>
        <v>86013</v>
      </c>
      <c r="M16" s="12">
        <v>201.06099999999998</v>
      </c>
      <c r="N16" s="10">
        <f>M16*E16</f>
        <v>90477.45</v>
      </c>
    </row>
    <row r="17" spans="1:14" ht="17.25" thickTop="1" thickBot="1" x14ac:dyDescent="0.3">
      <c r="A17" s="14"/>
      <c r="B17" s="15"/>
      <c r="C17" s="4" t="s">
        <v>32</v>
      </c>
      <c r="D17" s="4"/>
      <c r="E17" s="17"/>
      <c r="F17" s="17"/>
      <c r="G17" s="23"/>
      <c r="H17" s="22"/>
      <c r="I17" s="24">
        <v>0</v>
      </c>
      <c r="J17" s="21"/>
      <c r="K17" s="21"/>
      <c r="L17" s="20"/>
      <c r="M17" s="21"/>
      <c r="N17" s="21"/>
    </row>
    <row r="18" spans="1:14" ht="211.5" thickTop="1" thickBot="1" x14ac:dyDescent="0.3">
      <c r="A18" s="25">
        <v>7</v>
      </c>
      <c r="B18" s="26" t="s">
        <v>33</v>
      </c>
      <c r="C18" s="27" t="s">
        <v>34</v>
      </c>
      <c r="D18" s="7" t="s">
        <v>37</v>
      </c>
      <c r="E18" s="28">
        <v>10000</v>
      </c>
      <c r="F18" s="29" t="s">
        <v>35</v>
      </c>
      <c r="G18" s="9"/>
      <c r="H18" s="30"/>
      <c r="I18" s="9">
        <v>1.4284699259259301</v>
      </c>
      <c r="J18" s="31">
        <f>I18*E18</f>
        <v>14284.699259259301</v>
      </c>
      <c r="K18" s="32">
        <f>M18-I18</f>
        <v>1.3999999999999997</v>
      </c>
      <c r="L18" s="11">
        <f>K18*E18</f>
        <v>13999.999999999996</v>
      </c>
      <c r="M18" s="12">
        <v>2.8284699259259298</v>
      </c>
      <c r="N18" s="10">
        <f>M18*E18</f>
        <v>28284.699259259298</v>
      </c>
    </row>
    <row r="19" spans="1:14" ht="16.5" thickTop="1" thickBot="1" x14ac:dyDescent="0.3">
      <c r="A19" s="33"/>
      <c r="B19" s="33" t="s">
        <v>36</v>
      </c>
      <c r="C19" s="34" t="s">
        <v>16</v>
      </c>
      <c r="D19" s="34"/>
      <c r="E19" s="33"/>
      <c r="F19" s="33"/>
      <c r="G19" s="35"/>
      <c r="H19" s="35"/>
      <c r="I19" s="35"/>
      <c r="J19" s="36">
        <f>SUM(J9:J18)</f>
        <v>149078.52053925849</v>
      </c>
      <c r="K19" s="37"/>
      <c r="L19" s="38">
        <f>SUM(L9:L18)</f>
        <v>228151.91619000002</v>
      </c>
      <c r="M19" s="38"/>
      <c r="N19" s="38">
        <f>SUM(N9:N18)</f>
        <v>377230.43672925851</v>
      </c>
    </row>
    <row r="20" spans="1:14" ht="15.75" thickTop="1" x14ac:dyDescent="0.25">
      <c r="A20" s="39"/>
      <c r="B20" s="39"/>
      <c r="C20" s="40"/>
      <c r="D20" s="40"/>
      <c r="E20" s="39"/>
      <c r="F20" s="39"/>
      <c r="G20" s="41"/>
      <c r="H20" s="41"/>
      <c r="I20" s="41"/>
      <c r="J20" s="42"/>
      <c r="K20" s="43"/>
      <c r="L20" s="42"/>
      <c r="M20" s="42"/>
      <c r="N20" s="42"/>
    </row>
  </sheetData>
  <mergeCells count="6">
    <mergeCell ref="K3:N3"/>
    <mergeCell ref="K4:N4"/>
    <mergeCell ref="G6:H6"/>
    <mergeCell ref="I6:J6"/>
    <mergeCell ref="K6:L6"/>
    <mergeCell ref="M6:N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 1</vt:lpstr>
      <vt:lpstr>RA 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2023-09-06T09:25:14Z</dcterms:modified>
</cp:coreProperties>
</file>