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esktop\New folder\"/>
    </mc:Choice>
  </mc:AlternateContent>
  <xr:revisionPtr revIDLastSave="0" documentId="13_ncr:1_{CBFF3A3C-5B3B-418E-9F9E-1D30523930FD}" xr6:coauthVersionLast="47" xr6:coauthVersionMax="47" xr10:uidLastSave="{00000000-0000-0000-0000-000000000000}"/>
  <bookViews>
    <workbookView xWindow="-108" yWindow="-108" windowWidth="23256" windowHeight="13896" xr2:uid="{40F1BC90-D5B7-41DD-867D-19C120157A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12" i="1" s="1"/>
  <c r="C11" i="1"/>
  <c r="C10" i="1"/>
  <c r="C9" i="1"/>
  <c r="C8" i="1"/>
  <c r="C12" i="1" s="1"/>
  <c r="E6" i="1"/>
  <c r="E5" i="1"/>
  <c r="C6" i="1"/>
  <c r="E13" i="1" l="1"/>
</calcChain>
</file>

<file path=xl/sharedStrings.xml><?xml version="1.0" encoding="utf-8"?>
<sst xmlns="http://schemas.openxmlformats.org/spreadsheetml/2006/main" count="64" uniqueCount="50">
  <si>
    <t>R&amp;J STEEL PVT LTD</t>
  </si>
  <si>
    <t>Monthly Salary Slip</t>
  </si>
  <si>
    <t>Noida Sector 62,New Delhi ,110025</t>
  </si>
  <si>
    <t>Employee ID</t>
  </si>
  <si>
    <t>Employee Name</t>
  </si>
  <si>
    <t>Month-Year</t>
  </si>
  <si>
    <t>Designation</t>
  </si>
  <si>
    <t>Earning</t>
  </si>
  <si>
    <t>Basic</t>
  </si>
  <si>
    <t>Overtime</t>
  </si>
  <si>
    <t>Conveyance</t>
  </si>
  <si>
    <t>Extra Income</t>
  </si>
  <si>
    <t>Total Earning</t>
  </si>
  <si>
    <t>DEDUCTION</t>
  </si>
  <si>
    <t>Provident Fund</t>
  </si>
  <si>
    <t>E.S.I</t>
  </si>
  <si>
    <t>Loan</t>
  </si>
  <si>
    <t>Tax</t>
  </si>
  <si>
    <t>Total Deduction</t>
  </si>
  <si>
    <t>Total Salary</t>
  </si>
  <si>
    <t>Employee Sign________________                            Director Sign_________________</t>
  </si>
  <si>
    <t>Month &amp; Year</t>
  </si>
  <si>
    <t>tax</t>
  </si>
  <si>
    <t>A 101</t>
  </si>
  <si>
    <t>A102</t>
  </si>
  <si>
    <t>A 103</t>
  </si>
  <si>
    <t>A 104</t>
  </si>
  <si>
    <t>A 105</t>
  </si>
  <si>
    <t>A 106</t>
  </si>
  <si>
    <t>A 107</t>
  </si>
  <si>
    <t>A 108</t>
  </si>
  <si>
    <t>A 109</t>
  </si>
  <si>
    <t>A 110</t>
  </si>
  <si>
    <t>Dinesh</t>
  </si>
  <si>
    <t>Vinod</t>
  </si>
  <si>
    <t>Salim</t>
  </si>
  <si>
    <t>Shezaad</t>
  </si>
  <si>
    <t>Nasir</t>
  </si>
  <si>
    <t>Zaki</t>
  </si>
  <si>
    <t>Dilip</t>
  </si>
  <si>
    <t>Vipul</t>
  </si>
  <si>
    <t>Aalam</t>
  </si>
  <si>
    <t>Abhishek</t>
  </si>
  <si>
    <t>Helper</t>
  </si>
  <si>
    <t>Welder</t>
  </si>
  <si>
    <t>Cnc Operator</t>
  </si>
  <si>
    <t>Mangar</t>
  </si>
  <si>
    <t>Accountant</t>
  </si>
  <si>
    <t>Worker</t>
  </si>
  <si>
    <t>Incharge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</si>
</sst>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ourier New"/>
      <family val="3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entaur"/>
      <family val="1"/>
    </font>
    <font>
      <b/>
      <sz val="16"/>
      <color rgb="FFFF00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2" fillId="2" borderId="0" xfId="1"/>
    <xf numFmtId="16" fontId="2" fillId="2" borderId="0" xfId="1" applyNumberFormat="1"/>
    <xf numFmtId="3" fontId="2" fillId="2" borderId="0" xfId="1" applyNumberFormat="1"/>
    <xf numFmtId="0" fontId="6" fillId="3" borderId="0" xfId="1" applyFont="1" applyFill="1"/>
    <xf numFmtId="0" fontId="3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0" fillId="4" borderId="13" xfId="0" applyFill="1" applyBorder="1"/>
    <xf numFmtId="0" fontId="0" fillId="4" borderId="5" xfId="0" applyFill="1" applyBorder="1"/>
    <xf numFmtId="0" fontId="0" fillId="4" borderId="14" xfId="0" applyFill="1" applyBorder="1"/>
    <xf numFmtId="0" fontId="1" fillId="4" borderId="15" xfId="0" applyFont="1" applyFill="1" applyBorder="1"/>
    <xf numFmtId="0" fontId="7" fillId="4" borderId="1" xfId="0" applyFont="1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8" xfId="0" applyFont="1" applyFill="1" applyBorder="1"/>
    <xf numFmtId="0" fontId="7" fillId="4" borderId="1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9818-F119-457D-8A5D-40072F4D2672}">
  <dimension ref="B1:E16"/>
  <sheetViews>
    <sheetView tabSelected="1" view="pageLayout" zoomScaleNormal="100" workbookViewId="0">
      <selection activeCell="E6" sqref="E6"/>
    </sheetView>
  </sheetViews>
  <sheetFormatPr defaultColWidth="8.88671875" defaultRowHeight="14.4" x14ac:dyDescent="0.3"/>
  <cols>
    <col min="2" max="5" width="19.109375" customWidth="1"/>
  </cols>
  <sheetData>
    <row r="1" spans="2:5" ht="31.2" x14ac:dyDescent="0.6">
      <c r="B1" s="5" t="s">
        <v>0</v>
      </c>
      <c r="C1" s="6"/>
      <c r="D1" s="6"/>
      <c r="E1" s="7"/>
    </row>
    <row r="2" spans="2:5" ht="18" x14ac:dyDescent="0.35">
      <c r="B2" s="8" t="s">
        <v>2</v>
      </c>
      <c r="C2" s="9"/>
      <c r="D2" s="9"/>
      <c r="E2" s="10"/>
    </row>
    <row r="3" spans="2:5" ht="23.4" x14ac:dyDescent="0.45">
      <c r="B3" s="11" t="s">
        <v>1</v>
      </c>
      <c r="C3" s="12"/>
      <c r="D3" s="12"/>
      <c r="E3" s="13"/>
    </row>
    <row r="4" spans="2:5" x14ac:dyDescent="0.3">
      <c r="B4" s="14"/>
      <c r="C4" s="15"/>
      <c r="D4" s="15"/>
      <c r="E4" s="16"/>
    </row>
    <row r="5" spans="2:5" ht="15.6" x14ac:dyDescent="0.3">
      <c r="B5" s="17" t="s">
        <v>3</v>
      </c>
      <c r="C5" s="27" t="s">
        <v>24</v>
      </c>
      <c r="D5" s="17" t="s">
        <v>6</v>
      </c>
      <c r="E5" s="27" t="str">
        <f>VLOOKUP(C5,Sheet2!A5:L14,3,FALSE)</f>
        <v>Helper</v>
      </c>
    </row>
    <row r="6" spans="2:5" ht="15.6" x14ac:dyDescent="0.3">
      <c r="B6" s="17" t="s">
        <v>4</v>
      </c>
      <c r="C6" s="27" t="str">
        <f>VLOOKUP(C5,Sheet2!A5:L14,2,FALSE)</f>
        <v>Vinod</v>
      </c>
      <c r="D6" s="17" t="s">
        <v>5</v>
      </c>
      <c r="E6" s="32">
        <f>VLOOKUP(C5,Sheet2!A5:L14,4,FALSE)</f>
        <v>45292</v>
      </c>
    </row>
    <row r="7" spans="2:5" ht="21" x14ac:dyDescent="0.4">
      <c r="B7" s="28" t="s">
        <v>7</v>
      </c>
      <c r="C7" s="29"/>
      <c r="D7" s="30" t="s">
        <v>13</v>
      </c>
      <c r="E7" s="31"/>
    </row>
    <row r="8" spans="2:5" ht="15.6" x14ac:dyDescent="0.3">
      <c r="B8" s="17" t="s">
        <v>8</v>
      </c>
      <c r="C8" s="18">
        <f>VLOOKUP(C5,Sheet2!A5:L14,5,FALSE)</f>
        <v>14000</v>
      </c>
      <c r="D8" s="17" t="s">
        <v>14</v>
      </c>
      <c r="E8" s="18">
        <f>VLOOKUP(C5,Sheet2!A5:L14,9,FALSE)</f>
        <v>2000</v>
      </c>
    </row>
    <row r="9" spans="2:5" ht="15.6" x14ac:dyDescent="0.3">
      <c r="B9" s="17" t="s">
        <v>9</v>
      </c>
      <c r="C9" s="18">
        <f>VLOOKUP(C5,Sheet2!A5:L14,6,FALSE)</f>
        <v>4500</v>
      </c>
      <c r="D9" s="17" t="s">
        <v>15</v>
      </c>
      <c r="E9" s="18">
        <f>VLOOKUP(C5,Sheet2!A5:L14,10,FALSE)</f>
        <v>230</v>
      </c>
    </row>
    <row r="10" spans="2:5" ht="15.6" x14ac:dyDescent="0.3">
      <c r="B10" s="17" t="s">
        <v>10</v>
      </c>
      <c r="C10" s="18">
        <f>VLOOKUP(C5,Sheet2!A5:L14,7,FALSE)</f>
        <v>330</v>
      </c>
      <c r="D10" s="17" t="s">
        <v>16</v>
      </c>
      <c r="E10" s="18">
        <f>VLOOKUP(C5,Sheet2!A5:L14,11,FALSE)</f>
        <v>0</v>
      </c>
    </row>
    <row r="11" spans="2:5" ht="15.6" x14ac:dyDescent="0.3">
      <c r="B11" s="17" t="s">
        <v>11</v>
      </c>
      <c r="C11" s="18">
        <f>VLOOKUP(C5,Sheet2!A5:L14,8,FALSE)</f>
        <v>0</v>
      </c>
      <c r="D11" s="17" t="s">
        <v>17</v>
      </c>
      <c r="E11" s="18">
        <f>VLOOKUP(C5,Sheet2!A5:L14,12,FALSE)</f>
        <v>0</v>
      </c>
    </row>
    <row r="12" spans="2:5" ht="15.6" x14ac:dyDescent="0.3">
      <c r="B12" s="17" t="s">
        <v>12</v>
      </c>
      <c r="C12" s="18">
        <f>SUM(C8:C11)</f>
        <v>18830</v>
      </c>
      <c r="D12" s="17" t="s">
        <v>18</v>
      </c>
      <c r="E12" s="18">
        <f>SUM(E8:E11)</f>
        <v>2230</v>
      </c>
    </row>
    <row r="13" spans="2:5" ht="15.6" x14ac:dyDescent="0.3">
      <c r="B13" s="19"/>
      <c r="C13" s="20"/>
      <c r="D13" s="17" t="s">
        <v>19</v>
      </c>
      <c r="E13" s="18">
        <f>C12-E12</f>
        <v>16600</v>
      </c>
    </row>
    <row r="14" spans="2:5" x14ac:dyDescent="0.3">
      <c r="B14" s="21"/>
      <c r="C14" s="22"/>
      <c r="D14" s="22"/>
      <c r="E14" s="23"/>
    </row>
    <row r="15" spans="2:5" x14ac:dyDescent="0.3">
      <c r="B15" s="21"/>
      <c r="C15" s="22"/>
      <c r="D15" s="22"/>
      <c r="E15" s="23"/>
    </row>
    <row r="16" spans="2:5" ht="15" thickBot="1" x14ac:dyDescent="0.35">
      <c r="B16" s="24" t="s">
        <v>20</v>
      </c>
      <c r="C16" s="25"/>
      <c r="D16" s="25"/>
      <c r="E16" s="26"/>
    </row>
  </sheetData>
  <mergeCells count="7">
    <mergeCell ref="B1:E1"/>
    <mergeCell ref="B2:E2"/>
    <mergeCell ref="B3:E3"/>
    <mergeCell ref="B16:E16"/>
    <mergeCell ref="B7:C7"/>
    <mergeCell ref="D7:E7"/>
    <mergeCell ref="B14:E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F52429E-D744-45C8-921C-86D88CD564F9}">
          <x14:formula1>
            <xm:f>Sheet2!$A$5:$A$14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02BF-FDF6-45F2-AE32-52E642A939E6}">
  <dimension ref="A4:L14"/>
  <sheetViews>
    <sheetView workbookViewId="0">
      <selection activeCell="G19" sqref="G19"/>
    </sheetView>
  </sheetViews>
  <sheetFormatPr defaultRowHeight="14.4" x14ac:dyDescent="0.3"/>
  <cols>
    <col min="1" max="1" width="11.21875" bestFit="1" customWidth="1"/>
    <col min="2" max="2" width="14.44140625" bestFit="1" customWidth="1"/>
    <col min="3" max="3" width="10.5546875" bestFit="1" customWidth="1"/>
    <col min="4" max="4" width="12.33203125" bestFit="1" customWidth="1"/>
    <col min="5" max="5" width="6.44140625" bestFit="1" customWidth="1"/>
    <col min="6" max="6" width="8.5546875" bestFit="1" customWidth="1"/>
    <col min="7" max="7" width="10.88671875" bestFit="1" customWidth="1"/>
    <col min="8" max="8" width="11.77734375" bestFit="1" customWidth="1"/>
    <col min="9" max="9" width="13.21875" bestFit="1" customWidth="1"/>
    <col min="10" max="10" width="4.5546875" bestFit="1" customWidth="1"/>
    <col min="11" max="11" width="5" bestFit="1" customWidth="1"/>
    <col min="12" max="12" width="3.5546875" bestFit="1" customWidth="1"/>
  </cols>
  <sheetData>
    <row r="4" spans="1:12" x14ac:dyDescent="0.3">
      <c r="A4" s="4" t="s">
        <v>3</v>
      </c>
      <c r="B4" s="4" t="s">
        <v>4</v>
      </c>
      <c r="C4" s="4" t="s">
        <v>6</v>
      </c>
      <c r="D4" s="4" t="s">
        <v>21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14</v>
      </c>
      <c r="J4" s="4" t="s">
        <v>15</v>
      </c>
      <c r="K4" s="4" t="s">
        <v>16</v>
      </c>
      <c r="L4" s="4" t="s">
        <v>22</v>
      </c>
    </row>
    <row r="5" spans="1:12" x14ac:dyDescent="0.3">
      <c r="A5" s="1" t="s">
        <v>23</v>
      </c>
      <c r="B5" s="1" t="s">
        <v>33</v>
      </c>
      <c r="C5" s="1" t="s">
        <v>43</v>
      </c>
      <c r="D5" s="2">
        <v>45292</v>
      </c>
      <c r="E5" s="3">
        <v>10000</v>
      </c>
      <c r="F5" s="1">
        <v>6000</v>
      </c>
      <c r="G5" s="1">
        <v>200</v>
      </c>
      <c r="H5" s="1"/>
      <c r="I5" s="1">
        <v>2000</v>
      </c>
      <c r="J5" s="1">
        <v>220</v>
      </c>
      <c r="K5" s="1"/>
      <c r="L5" s="1"/>
    </row>
    <row r="6" spans="1:12" x14ac:dyDescent="0.3">
      <c r="A6" s="1" t="s">
        <v>24</v>
      </c>
      <c r="B6" s="1" t="s">
        <v>34</v>
      </c>
      <c r="C6" s="1" t="s">
        <v>43</v>
      </c>
      <c r="D6" s="2">
        <v>45292</v>
      </c>
      <c r="E6" s="3">
        <v>14000</v>
      </c>
      <c r="F6" s="1">
        <v>4500</v>
      </c>
      <c r="G6" s="1">
        <v>330</v>
      </c>
      <c r="H6" s="1"/>
      <c r="I6" s="1">
        <v>2000</v>
      </c>
      <c r="J6" s="1">
        <v>230</v>
      </c>
      <c r="K6" s="1"/>
      <c r="L6" s="1"/>
    </row>
    <row r="7" spans="1:12" x14ac:dyDescent="0.3">
      <c r="A7" s="1" t="s">
        <v>25</v>
      </c>
      <c r="B7" s="1" t="s">
        <v>35</v>
      </c>
      <c r="C7" s="1" t="s">
        <v>44</v>
      </c>
      <c r="D7" s="2">
        <v>45292</v>
      </c>
      <c r="E7" s="3">
        <v>13500</v>
      </c>
      <c r="F7" s="1">
        <v>5500</v>
      </c>
      <c r="G7" s="1">
        <v>250</v>
      </c>
      <c r="H7" s="1"/>
      <c r="I7" s="1">
        <v>2000</v>
      </c>
      <c r="J7" s="1">
        <v>210</v>
      </c>
      <c r="K7" s="1"/>
      <c r="L7" s="1"/>
    </row>
    <row r="8" spans="1:12" x14ac:dyDescent="0.3">
      <c r="A8" s="1" t="s">
        <v>26</v>
      </c>
      <c r="B8" s="1" t="s">
        <v>36</v>
      </c>
      <c r="C8" s="1" t="s">
        <v>45</v>
      </c>
      <c r="D8" s="2">
        <v>45292</v>
      </c>
      <c r="E8" s="3">
        <v>16800</v>
      </c>
      <c r="F8" s="1">
        <v>5000</v>
      </c>
      <c r="G8" s="1">
        <v>320</v>
      </c>
      <c r="H8" s="1"/>
      <c r="I8" s="1">
        <v>2000</v>
      </c>
      <c r="J8" s="1">
        <v>220</v>
      </c>
      <c r="K8" s="1"/>
      <c r="L8" s="1"/>
    </row>
    <row r="9" spans="1:12" x14ac:dyDescent="0.3">
      <c r="A9" s="1" t="s">
        <v>27</v>
      </c>
      <c r="B9" s="1" t="s">
        <v>37</v>
      </c>
      <c r="C9" s="1" t="s">
        <v>46</v>
      </c>
      <c r="D9" s="2">
        <v>45292</v>
      </c>
      <c r="E9" s="3">
        <v>21900</v>
      </c>
      <c r="F9" s="1">
        <v>3200</v>
      </c>
      <c r="G9" s="1">
        <v>550</v>
      </c>
      <c r="H9" s="1"/>
      <c r="I9" s="1">
        <v>3500</v>
      </c>
      <c r="J9" s="1">
        <v>260</v>
      </c>
      <c r="K9" s="1"/>
      <c r="L9" s="1"/>
    </row>
    <row r="10" spans="1:12" x14ac:dyDescent="0.3">
      <c r="A10" s="1" t="s">
        <v>28</v>
      </c>
      <c r="B10" s="1" t="s">
        <v>38</v>
      </c>
      <c r="C10" s="1" t="s">
        <v>47</v>
      </c>
      <c r="D10" s="2">
        <v>45292</v>
      </c>
      <c r="E10" s="3">
        <v>20000</v>
      </c>
      <c r="F10" s="1">
        <v>6500</v>
      </c>
      <c r="G10" s="1">
        <v>550</v>
      </c>
      <c r="H10" s="1"/>
      <c r="I10" s="1">
        <v>3500</v>
      </c>
      <c r="J10" s="1">
        <v>270</v>
      </c>
      <c r="K10" s="1"/>
      <c r="L10" s="1"/>
    </row>
    <row r="11" spans="1:12" x14ac:dyDescent="0.3">
      <c r="A11" s="1" t="s">
        <v>29</v>
      </c>
      <c r="B11" s="1" t="s">
        <v>39</v>
      </c>
      <c r="C11" s="1" t="s">
        <v>48</v>
      </c>
      <c r="D11" s="2">
        <v>45292</v>
      </c>
      <c r="E11" s="3">
        <v>14000</v>
      </c>
      <c r="F11" s="1">
        <v>1555</v>
      </c>
      <c r="G11" s="1">
        <v>200</v>
      </c>
      <c r="H11" s="1"/>
      <c r="I11" s="1">
        <v>2200</v>
      </c>
      <c r="J11" s="1">
        <v>220</v>
      </c>
      <c r="K11" s="1"/>
      <c r="L11" s="1"/>
    </row>
    <row r="12" spans="1:12" x14ac:dyDescent="0.3">
      <c r="A12" s="1" t="s">
        <v>30</v>
      </c>
      <c r="B12" s="1" t="s">
        <v>40</v>
      </c>
      <c r="C12" s="1" t="s">
        <v>45</v>
      </c>
      <c r="D12" s="2">
        <v>45292</v>
      </c>
      <c r="E12" s="3">
        <v>16800</v>
      </c>
      <c r="F12" s="1">
        <v>2000</v>
      </c>
      <c r="G12" s="1">
        <v>210</v>
      </c>
      <c r="H12" s="1"/>
      <c r="I12" s="1">
        <v>2000</v>
      </c>
      <c r="J12" s="1">
        <v>210</v>
      </c>
      <c r="K12" s="1"/>
      <c r="L12" s="1"/>
    </row>
    <row r="13" spans="1:12" x14ac:dyDescent="0.3">
      <c r="A13" s="1" t="s">
        <v>31</v>
      </c>
      <c r="B13" s="1" t="s">
        <v>41</v>
      </c>
      <c r="C13" s="1" t="s">
        <v>49</v>
      </c>
      <c r="D13" s="2">
        <v>45292</v>
      </c>
      <c r="E13" s="3">
        <v>20000</v>
      </c>
      <c r="F13" s="1">
        <v>2500</v>
      </c>
      <c r="G13" s="1">
        <v>600</v>
      </c>
      <c r="H13" s="1"/>
      <c r="I13" s="1">
        <v>2500</v>
      </c>
      <c r="J13" s="1">
        <v>240</v>
      </c>
      <c r="K13" s="1"/>
      <c r="L13" s="1"/>
    </row>
    <row r="14" spans="1:12" x14ac:dyDescent="0.3">
      <c r="A14" s="1" t="s">
        <v>32</v>
      </c>
      <c r="B14" s="1" t="s">
        <v>42</v>
      </c>
      <c r="C14" s="1" t="s">
        <v>49</v>
      </c>
      <c r="D14" s="2">
        <v>45292</v>
      </c>
      <c r="E14" s="3">
        <v>20000</v>
      </c>
      <c r="F14" s="1">
        <v>3200</v>
      </c>
      <c r="G14" s="1">
        <v>650</v>
      </c>
      <c r="H14" s="1"/>
      <c r="I14" s="1">
        <v>3500</v>
      </c>
      <c r="J14" s="1">
        <v>250</v>
      </c>
      <c r="K14" s="1"/>
      <c r="L14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Aryan_ kr</dc:creator>
  <cp:lastModifiedBy>Aryan_ kr</cp:lastModifiedBy>
  <cp:lastPrinted>2024-07-21T18:37:13Z</cp:lastPrinted>
  <dcterms:created xsi:type="dcterms:W3CDTF">2024-07-21T17:48:15Z</dcterms:created>
  <dcterms:modified xsi:type="dcterms:W3CDTF">2024-07-21T18:38:10Z</dcterms:modified>
</cp:coreProperties>
</file>