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 defaultThemeVersion="124226"/>
  <xr:revisionPtr revIDLastSave="0" documentId="8_{1FB1C921-E10B-41EF-8102-C5DD7F17F427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I2" i="1"/>
  <c r="H2" i="1"/>
  <c r="G2" i="1"/>
  <c r="F2" i="1"/>
</calcChain>
</file>

<file path=xl/sharedStrings.xml><?xml version="1.0" encoding="utf-8"?>
<sst xmlns="http://schemas.openxmlformats.org/spreadsheetml/2006/main" count="87" uniqueCount="51">
  <si>
    <t>Date</t>
  </si>
  <si>
    <t>Category</t>
  </si>
  <si>
    <t>Sub-Category</t>
  </si>
  <si>
    <t>Amount</t>
  </si>
  <si>
    <t>Payment Mode</t>
  </si>
  <si>
    <t>SUM</t>
  </si>
  <si>
    <t>SumIf</t>
  </si>
  <si>
    <t>SumsIfs</t>
  </si>
  <si>
    <t>Count</t>
  </si>
  <si>
    <t>CountIf</t>
  </si>
  <si>
    <t>CountsIfs</t>
  </si>
  <si>
    <t>2023-01-09</t>
  </si>
  <si>
    <t>Grocery</t>
  </si>
  <si>
    <t>Fruits and Veggies</t>
  </si>
  <si>
    <t>Cash</t>
  </si>
  <si>
    <t>2023-01-19</t>
  </si>
  <si>
    <t>Milk</t>
  </si>
  <si>
    <t>UPI</t>
  </si>
  <si>
    <t>2023-01-02</t>
  </si>
  <si>
    <t>Food</t>
  </si>
  <si>
    <t>Restaurant</t>
  </si>
  <si>
    <t>2023-01-24</t>
  </si>
  <si>
    <t>2023-01-27</t>
  </si>
  <si>
    <t>Zomato</t>
  </si>
  <si>
    <t>2023-01-04</t>
  </si>
  <si>
    <t>2023-01-17</t>
  </si>
  <si>
    <t>Chocolate +</t>
  </si>
  <si>
    <t>2023-01-23</t>
  </si>
  <si>
    <t>Bread and Milk</t>
  </si>
  <si>
    <t>2023-01-01</t>
  </si>
  <si>
    <t>2023-01-26</t>
  </si>
  <si>
    <t>Chai</t>
  </si>
  <si>
    <t>2023-01-20</t>
  </si>
  <si>
    <t>Essentials</t>
  </si>
  <si>
    <t>Shampoo</t>
  </si>
  <si>
    <t>2023-01-18</t>
  </si>
  <si>
    <t>Food Oil</t>
  </si>
  <si>
    <t>2023-01-06</t>
  </si>
  <si>
    <t>Diary</t>
  </si>
  <si>
    <t>2023-01-15</t>
  </si>
  <si>
    <t>Salt and Sugar</t>
  </si>
  <si>
    <t>2023-01-22</t>
  </si>
  <si>
    <t>Clothes</t>
  </si>
  <si>
    <t>Dress</t>
  </si>
  <si>
    <t>2023-01-21</t>
  </si>
  <si>
    <t>Card</t>
  </si>
  <si>
    <t>2023-01-29</t>
  </si>
  <si>
    <t>Bills</t>
  </si>
  <si>
    <t>Mobile</t>
  </si>
  <si>
    <t>2023-01-30</t>
  </si>
  <si>
    <t>Cylinder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</si>
</sst>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0" xfId="0" applyFont="1" applyFill="1"/>
    <xf numFmtId="0" fontId="3" fillId="3" borderId="0" xfId="0" applyFont="1" applyFill="1"/>
  </cellXfs>
  <cellStyles count="1">
    <cellStyle name="Normal" xfId="0" builtinId="0"/>
  </cellStyles>
  <dxfs count="3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6EC3F1-564D-48BD-870F-4B6C9E9CFE8C}" name="Table1" displayName="Table1" ref="A1:E20" totalsRowShown="0" headerRowDxfId="2" headerRowBorderDxfId="0" tableBorderDxfId="1">
  <autoFilter ref="A1:E20" xr:uid="{FE6EC3F1-564D-48BD-870F-4B6C9E9CFE8C}"/>
  <tableColumns count="5">
    <tableColumn id="1" xr3:uid="{7BC7D9DD-3978-43F8-BA04-2505FAF319FF}" name="Date"/>
    <tableColumn id="2" xr3:uid="{21ADAF37-F435-4FF3-9974-E809568B16A1}" name="Category"/>
    <tableColumn id="3" xr3:uid="{EE1EA25B-D1A7-4B66-809D-DB44107D7840}" name="Sub-Category"/>
    <tableColumn id="4" xr3:uid="{48BA8A03-6283-4EF3-BD02-008C0156612D}" name="Amount"/>
    <tableColumn id="5" xr3:uid="{E03064B2-1DD6-4AA2-BC08-10A5485463C6}" name="Payment M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G6" sqref="G6"/>
    </sheetView>
  </sheetViews>
  <sheetFormatPr defaultRowHeight="15"/>
  <cols>
    <col min="1" max="1" width="10.85546875" bestFit="1" customWidth="1"/>
    <col min="2" max="2" width="11.140625" bestFit="1" customWidth="1"/>
    <col min="3" max="3" width="16.7109375" bestFit="1" customWidth="1"/>
    <col min="4" max="4" width="10.42578125" bestFit="1" customWidth="1"/>
    <col min="5" max="5" width="14.5703125" bestFit="1" customWidth="1"/>
    <col min="8" max="8" width="7.71093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t="s">
        <v>11</v>
      </c>
      <c r="B2" t="s">
        <v>12</v>
      </c>
      <c r="C2" t="s">
        <v>13</v>
      </c>
      <c r="D2">
        <v>456</v>
      </c>
      <c r="E2" t="s">
        <v>14</v>
      </c>
      <c r="F2" s="4">
        <f>SUM(D:D)</f>
        <v>9349</v>
      </c>
      <c r="G2" s="4">
        <f>SUMIF(E:E,"UPI",D:D)</f>
        <v>7227</v>
      </c>
      <c r="H2" s="4">
        <f>SUMIFS(D:D,E:E,"UPI",B:B,"Food")</f>
        <v>1467</v>
      </c>
      <c r="I2" s="4">
        <f>COUNT(D:D)</f>
        <v>19</v>
      </c>
      <c r="J2" s="4">
        <f>COUNTIF(E:E,"UPI")</f>
        <v>13</v>
      </c>
      <c r="K2" s="4">
        <f>COUNTIFS(E:E,"Cash",B:B,"FOOD")</f>
        <v>1</v>
      </c>
    </row>
    <row r="3" spans="1:11">
      <c r="A3" t="s">
        <v>15</v>
      </c>
      <c r="B3" t="s">
        <v>12</v>
      </c>
      <c r="C3" t="s">
        <v>16</v>
      </c>
      <c r="D3">
        <v>26</v>
      </c>
      <c r="E3" t="s">
        <v>17</v>
      </c>
    </row>
    <row r="4" spans="1:11">
      <c r="A4" t="s">
        <v>18</v>
      </c>
      <c r="B4" t="s">
        <v>19</v>
      </c>
      <c r="C4" t="s">
        <v>20</v>
      </c>
      <c r="D4">
        <v>890</v>
      </c>
      <c r="E4" t="s">
        <v>17</v>
      </c>
    </row>
    <row r="5" spans="1:11">
      <c r="A5" t="s">
        <v>21</v>
      </c>
      <c r="B5" t="s">
        <v>19</v>
      </c>
      <c r="C5" t="s">
        <v>13</v>
      </c>
      <c r="D5">
        <v>530</v>
      </c>
      <c r="E5" t="s">
        <v>14</v>
      </c>
    </row>
    <row r="6" spans="1:11">
      <c r="A6" t="s">
        <v>22</v>
      </c>
      <c r="B6" t="s">
        <v>19</v>
      </c>
      <c r="C6" t="s">
        <v>23</v>
      </c>
      <c r="D6">
        <v>300</v>
      </c>
      <c r="E6" t="s">
        <v>17</v>
      </c>
    </row>
    <row r="7" spans="1:11">
      <c r="A7" t="s">
        <v>24</v>
      </c>
      <c r="B7" t="s">
        <v>19</v>
      </c>
      <c r="C7" t="s">
        <v>23</v>
      </c>
      <c r="D7">
        <v>257</v>
      </c>
      <c r="E7" t="s">
        <v>17</v>
      </c>
    </row>
    <row r="8" spans="1:11">
      <c r="A8" t="s">
        <v>25</v>
      </c>
      <c r="B8" t="s">
        <v>12</v>
      </c>
      <c r="C8" t="s">
        <v>26</v>
      </c>
      <c r="D8">
        <v>100</v>
      </c>
      <c r="E8" t="s">
        <v>17</v>
      </c>
    </row>
    <row r="9" spans="1:11">
      <c r="A9" t="s">
        <v>27</v>
      </c>
      <c r="B9" t="s">
        <v>12</v>
      </c>
      <c r="C9" t="s">
        <v>28</v>
      </c>
      <c r="D9">
        <v>56</v>
      </c>
      <c r="E9" t="s">
        <v>14</v>
      </c>
    </row>
    <row r="10" spans="1:11">
      <c r="A10" t="s">
        <v>29</v>
      </c>
      <c r="B10" t="s">
        <v>12</v>
      </c>
      <c r="C10" t="s">
        <v>12</v>
      </c>
      <c r="D10">
        <v>30</v>
      </c>
      <c r="E10" t="s">
        <v>14</v>
      </c>
    </row>
    <row r="11" spans="1:11">
      <c r="A11" t="s">
        <v>30</v>
      </c>
      <c r="B11" t="s">
        <v>19</v>
      </c>
      <c r="C11" t="s">
        <v>31</v>
      </c>
      <c r="D11">
        <v>10</v>
      </c>
      <c r="E11" t="s">
        <v>17</v>
      </c>
    </row>
    <row r="12" spans="1:11">
      <c r="A12" t="s">
        <v>32</v>
      </c>
      <c r="B12" t="s">
        <v>33</v>
      </c>
      <c r="C12" t="s">
        <v>34</v>
      </c>
      <c r="D12">
        <v>780</v>
      </c>
      <c r="E12" t="s">
        <v>17</v>
      </c>
    </row>
    <row r="13" spans="1:11">
      <c r="A13" t="s">
        <v>35</v>
      </c>
      <c r="B13" t="s">
        <v>33</v>
      </c>
      <c r="C13" t="s">
        <v>36</v>
      </c>
      <c r="D13">
        <v>120</v>
      </c>
      <c r="E13" t="s">
        <v>17</v>
      </c>
    </row>
    <row r="14" spans="1:11">
      <c r="A14" t="s">
        <v>37</v>
      </c>
      <c r="B14" t="s">
        <v>33</v>
      </c>
      <c r="C14" t="s">
        <v>38</v>
      </c>
      <c r="D14">
        <v>120</v>
      </c>
      <c r="E14" t="s">
        <v>17</v>
      </c>
    </row>
    <row r="15" spans="1:11">
      <c r="A15" t="s">
        <v>39</v>
      </c>
      <c r="B15" t="s">
        <v>33</v>
      </c>
      <c r="C15" t="s">
        <v>40</v>
      </c>
      <c r="D15">
        <v>50</v>
      </c>
      <c r="E15" t="s">
        <v>14</v>
      </c>
    </row>
    <row r="16" spans="1:11">
      <c r="A16" t="s">
        <v>41</v>
      </c>
      <c r="B16" t="s">
        <v>42</v>
      </c>
      <c r="C16" t="s">
        <v>43</v>
      </c>
      <c r="D16">
        <v>1890</v>
      </c>
      <c r="E16" t="s">
        <v>17</v>
      </c>
    </row>
    <row r="17" spans="1:5">
      <c r="A17" t="s">
        <v>44</v>
      </c>
      <c r="B17" t="s">
        <v>42</v>
      </c>
      <c r="C17" t="s">
        <v>43</v>
      </c>
      <c r="D17">
        <v>1000</v>
      </c>
      <c r="E17" t="s">
        <v>45</v>
      </c>
    </row>
    <row r="18" spans="1:5">
      <c r="A18" t="s">
        <v>46</v>
      </c>
      <c r="B18" t="s">
        <v>47</v>
      </c>
      <c r="C18" t="s">
        <v>48</v>
      </c>
      <c r="D18">
        <v>1650</v>
      </c>
      <c r="E18" t="s">
        <v>17</v>
      </c>
    </row>
    <row r="19" spans="1:5">
      <c r="A19" t="s">
        <v>49</v>
      </c>
      <c r="B19" t="s">
        <v>47</v>
      </c>
      <c r="C19" t="s">
        <v>50</v>
      </c>
      <c r="D19">
        <v>1074</v>
      </c>
      <c r="E19" t="s">
        <v>17</v>
      </c>
    </row>
    <row r="20" spans="1:5">
      <c r="A20" t="s">
        <v>22</v>
      </c>
      <c r="B20" t="s">
        <v>19</v>
      </c>
      <c r="C20" t="s">
        <v>31</v>
      </c>
      <c r="D20">
        <v>10</v>
      </c>
      <c r="E20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2025-04-12T08:30:36Z</dcterms:created>
  <dcterms:modified xsi:type="dcterms:W3CDTF">2025-04-13T08:47:23Z</dcterms:modified>
  <cp:category/>
  <cp:contentStatus/>
</cp:coreProperties>
</file>