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8_{04C4B546-1F00-4F8B-B349-EC8416B0E22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5" i="1"/>
  <c r="J5" i="1"/>
  <c r="H5" i="1"/>
  <c r="F9" i="1" a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<sst xmlns="http://schemas.openxmlformats.org/spreadsheetml/2006/main" count="57" uniqueCount="49">
  <si>
    <t>EEID</t>
  </si>
  <si>
    <t>Full Name</t>
  </si>
  <si>
    <t>Job Title</t>
  </si>
  <si>
    <t>Annual Salary</t>
  </si>
  <si>
    <t>E02387</t>
  </si>
  <si>
    <t>Emily Davis</t>
  </si>
  <si>
    <t>Sr. Manger</t>
  </si>
  <si>
    <t>E04105</t>
  </si>
  <si>
    <t>Theodore Dinh</t>
  </si>
  <si>
    <t>Technical Architect</t>
  </si>
  <si>
    <t>E02572</t>
  </si>
  <si>
    <t>Luna Sanders</t>
  </si>
  <si>
    <t>Director</t>
  </si>
  <si>
    <t>Index</t>
  </si>
  <si>
    <t>Match</t>
  </si>
  <si>
    <t>Index+Match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</si>
  <si>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</si>
  <si>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</si>
  <si>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</si>
  <si>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</si>
  <si>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</si>
  <si>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</si>
  <si>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</si>
  <si>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</si>
  <si>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</si>
  <si>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</si>
  <si>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</si>
  <si>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</si>
  <si>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</si>
  <si>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</si>
  <si>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</si>
  <si>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</si>
  <si>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</si>
  <si>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</si>
  <si>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</si>
  <si>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</si>
  <si>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</si>
  <si>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</si>
  <si>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</si>
  <si>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Controls Engineer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</si>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</sst>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1" sqref="K11"/>
    </sheetView>
  </sheetViews>
  <sheetFormatPr defaultRowHeight="15"/>
  <cols>
    <col min="1" max="1" width="7.28515625" bestFit="1" customWidth="1"/>
    <col min="2" max="2" width="15.7109375" bestFit="1" customWidth="1"/>
    <col min="3" max="3" width="25.5703125" bestFit="1" customWidth="1"/>
    <col min="4" max="4" width="13.140625" bestFit="1" customWidth="1"/>
    <col min="6" max="6" width="13.85546875" bestFit="1" customWidth="1"/>
    <col min="8" max="8" width="12" bestFit="1" customWidth="1"/>
    <col min="12" max="12" width="17.425781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</row>
    <row r="2" spans="1:12">
      <c r="A2" s="1" t="s">
        <v>4</v>
      </c>
      <c r="B2" s="1" t="s">
        <v>5</v>
      </c>
      <c r="C2" s="1" t="s">
        <v>6</v>
      </c>
      <c r="D2" s="2">
        <v>141604</v>
      </c>
    </row>
    <row r="3" spans="1:12">
      <c r="A3" s="1" t="s">
        <v>7</v>
      </c>
      <c r="B3" s="1" t="s">
        <v>8</v>
      </c>
      <c r="C3" s="1" t="s">
        <v>9</v>
      </c>
      <c r="D3" s="2">
        <v>99975</v>
      </c>
    </row>
    <row r="4" spans="1:12">
      <c r="A4" s="1" t="s">
        <v>10</v>
      </c>
      <c r="B4" s="1" t="s">
        <v>11</v>
      </c>
      <c r="C4" s="1" t="s">
        <v>12</v>
      </c>
      <c r="D4" s="2">
        <v>163099</v>
      </c>
      <c r="H4" s="4" t="s">
        <v>13</v>
      </c>
      <c r="J4" s="4" t="s">
        <v>14</v>
      </c>
      <c r="L4" s="4" t="s">
        <v>15</v>
      </c>
    </row>
    <row r="5" spans="1:12">
      <c r="A5" s="1" t="s">
        <v>16</v>
      </c>
      <c r="B5" s="1" t="s">
        <v>17</v>
      </c>
      <c r="C5" s="1" t="s">
        <v>18</v>
      </c>
      <c r="D5" s="2">
        <v>84913</v>
      </c>
      <c r="H5" s="7" t="str">
        <f>INDEX(B2:B17,11)</f>
        <v>Savannah Ali</v>
      </c>
      <c r="J5" s="7">
        <f>MATCH(F7,A2:A17,0)</f>
        <v>2</v>
      </c>
      <c r="L5" s="7" t="str">
        <f>INDEX(B2:B17,MATCH(F7,A2:A17,0))</f>
        <v>Theodore Dinh</v>
      </c>
    </row>
    <row r="6" spans="1:12">
      <c r="A6" s="1" t="s">
        <v>19</v>
      </c>
      <c r="B6" s="1" t="s">
        <v>20</v>
      </c>
      <c r="C6" s="1" t="s">
        <v>21</v>
      </c>
      <c r="D6" s="2">
        <v>95409</v>
      </c>
    </row>
    <row r="7" spans="1:12">
      <c r="A7" s="1" t="s">
        <v>22</v>
      </c>
      <c r="B7" s="1" t="s">
        <v>23</v>
      </c>
      <c r="C7" s="1" t="s">
        <v>24</v>
      </c>
      <c r="D7" s="2">
        <v>50994</v>
      </c>
      <c r="F7" s="5" t="s">
        <v>7</v>
      </c>
      <c r="L7" s="7" t="str">
        <f>INDEX(C2:C17,MATCH(F7,A2:A17,0))</f>
        <v>Technical Architect</v>
      </c>
    </row>
    <row r="8" spans="1:12">
      <c r="A8" s="1" t="s">
        <v>25</v>
      </c>
      <c r="B8" s="1" t="s">
        <v>26</v>
      </c>
      <c r="C8" s="1" t="s">
        <v>27</v>
      </c>
      <c r="D8" s="2">
        <v>119746</v>
      </c>
      <c r="F8" s="5" t="s">
        <v>1</v>
      </c>
    </row>
    <row r="9" spans="1:12">
      <c r="A9" s="1" t="s">
        <v>28</v>
      </c>
      <c r="B9" s="1" t="s">
        <v>29</v>
      </c>
      <c r="C9" s="1" t="s">
        <v>30</v>
      </c>
      <c r="D9" s="2">
        <v>41336</v>
      </c>
      <c r="F9" s="6" t="str" cm="1">
        <f t="array" ref="F9">_xlfn.XLOOKUP(F7,A2:A17,(_xlfn.XLOOKUP(F8,B1:D1,B2:D17)))</f>
        <v>Theodore Dinh</v>
      </c>
    </row>
    <row r="10" spans="1:12">
      <c r="A10" s="1" t="s">
        <v>31</v>
      </c>
      <c r="B10" s="1" t="s">
        <v>32</v>
      </c>
      <c r="C10" s="1" t="s">
        <v>27</v>
      </c>
      <c r="D10" s="2">
        <v>113527</v>
      </c>
    </row>
    <row r="11" spans="1:12">
      <c r="A11" s="1" t="s">
        <v>33</v>
      </c>
      <c r="B11" s="1" t="s">
        <v>34</v>
      </c>
      <c r="C11" s="1" t="s">
        <v>21</v>
      </c>
      <c r="D11" s="2">
        <v>77203</v>
      </c>
    </row>
    <row r="12" spans="1:12">
      <c r="A12" s="1" t="s">
        <v>35</v>
      </c>
      <c r="B12" s="1" t="s">
        <v>36</v>
      </c>
      <c r="C12" s="1" t="s">
        <v>6</v>
      </c>
      <c r="D12" s="2">
        <v>157333</v>
      </c>
    </row>
    <row r="13" spans="1:12">
      <c r="A13" s="1" t="s">
        <v>37</v>
      </c>
      <c r="B13" s="1" t="s">
        <v>38</v>
      </c>
      <c r="C13" s="1" t="s">
        <v>39</v>
      </c>
      <c r="D13" s="2">
        <v>109851</v>
      </c>
    </row>
    <row r="14" spans="1:12">
      <c r="A14" s="1" t="s">
        <v>40</v>
      </c>
      <c r="B14" s="1" t="s">
        <v>41</v>
      </c>
      <c r="C14" s="1" t="s">
        <v>27</v>
      </c>
      <c r="D14" s="2">
        <v>105086</v>
      </c>
    </row>
    <row r="15" spans="1:12">
      <c r="A15" s="1" t="s">
        <v>42</v>
      </c>
      <c r="B15" s="1" t="s">
        <v>43</v>
      </c>
      <c r="C15" s="1" t="s">
        <v>6</v>
      </c>
      <c r="D15" s="2">
        <v>146742</v>
      </c>
    </row>
    <row r="16" spans="1:12">
      <c r="A16" s="1" t="s">
        <v>44</v>
      </c>
      <c r="B16" s="1" t="s">
        <v>45</v>
      </c>
      <c r="C16" s="1" t="s">
        <v>21</v>
      </c>
      <c r="D16" s="2">
        <v>97078</v>
      </c>
    </row>
    <row r="17" spans="1:4">
      <c r="A17" s="1" t="s">
        <v>46</v>
      </c>
      <c r="B17" s="1" t="s">
        <v>47</v>
      </c>
      <c r="C17" s="1" t="s">
        <v>48</v>
      </c>
      <c r="D17" s="2">
        <v>249270</v>
      </c>
    </row>
  </sheetData>
  <dataValidations count="2">
    <dataValidation type="list" allowBlank="1" showInputMessage="1" showErrorMessage="1" sqref="F7" xr:uid="{54FC730B-40E5-470A-A12F-4B3552D31110}">
      <formula1>$A$2:$A$17</formula1>
    </dataValidation>
    <dataValidation type="list" allowBlank="1" showInputMessage="1" showErrorMessage="1" sqref="F8" xr:uid="{00A33812-676A-43EC-A17E-6E5C36C21F76}">
      <formula1>$B$1:$D$1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2025-04-13T09:06:51Z</dcterms:created>
  <dcterms:modified xsi:type="dcterms:W3CDTF">2025-04-16T06:21:47Z</dcterms:modified>
  <cp:category/>
  <cp:contentStatus/>
</cp:coreProperties>
</file>