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ownloads\"/>
    </mc:Choice>
  </mc:AlternateContent>
  <xr:revisionPtr revIDLastSave="0" documentId="13_ncr:1_{AB3B90F9-A7E0-45A8-849F-442399F9A1C6}" xr6:coauthVersionLast="47" xr6:coauthVersionMax="47" xr10:uidLastSave="{00000000-0000-0000-0000-000000000000}"/>
  <bookViews>
    <workbookView xWindow="-108" yWindow="-108" windowWidth="23256" windowHeight="12456" xr2:uid="{959FA3F5-5376-4112-8E37-7DE4097B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5" i="1"/>
  <c r="K13" i="1"/>
  <c r="K12" i="1"/>
  <c r="K11" i="1"/>
  <c r="K10" i="1"/>
  <c r="K9" i="1"/>
  <c r="K8" i="1"/>
  <c r="K7" i="1"/>
  <c r="K6" i="1"/>
  <c r="K5" i="1"/>
  <c r="K4" i="1"/>
  <c r="K3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30" i="1"/>
  <c r="B43" i="1"/>
  <c r="B42" i="1"/>
  <c r="B33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B35" i="1" l="1"/>
  <c r="B36" i="1"/>
  <c r="B31" i="1"/>
</calcChain>
</file>

<file path=xl/sharedStrings.xml><?xml version="1.0" encoding="utf-8"?>
<sst xmlns="http://schemas.openxmlformats.org/spreadsheetml/2006/main" count="21" uniqueCount="19">
  <si>
    <t>Observations</t>
  </si>
  <si>
    <t>Sample</t>
  </si>
  <si>
    <t>X-bar</t>
  </si>
  <si>
    <t>R</t>
  </si>
  <si>
    <t>X-double bar</t>
  </si>
  <si>
    <t>R bar</t>
  </si>
  <si>
    <t>A2</t>
  </si>
  <si>
    <t>UCL Xbar</t>
  </si>
  <si>
    <t>LCL Xbar</t>
  </si>
  <si>
    <t>UCL R</t>
  </si>
  <si>
    <t>LCL R</t>
  </si>
  <si>
    <t>D3</t>
  </si>
  <si>
    <t>D4</t>
  </si>
  <si>
    <t>X Bar Chart</t>
  </si>
  <si>
    <t>UCL X Bar</t>
  </si>
  <si>
    <t>LCL X Bar</t>
  </si>
  <si>
    <t>X2 Bar</t>
  </si>
  <si>
    <t>R Bar</t>
  </si>
  <si>
    <t>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</si>
</sst>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Bar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Sheet1!$G$3:$G$27</c:f>
              <c:numCache>
                <c:formatCode>General</c:formatCode>
                <c:ptCount val="25"/>
                <c:pt idx="0">
                  <c:v>501</c:v>
                </c:pt>
                <c:pt idx="1">
                  <c:v>500</c:v>
                </c:pt>
                <c:pt idx="2">
                  <c:v>499.8</c:v>
                </c:pt>
                <c:pt idx="3">
                  <c:v>501</c:v>
                </c:pt>
                <c:pt idx="4">
                  <c:v>500</c:v>
                </c:pt>
                <c:pt idx="5">
                  <c:v>501.6</c:v>
                </c:pt>
                <c:pt idx="6">
                  <c:v>500</c:v>
                </c:pt>
                <c:pt idx="7">
                  <c:v>498.6</c:v>
                </c:pt>
                <c:pt idx="8">
                  <c:v>499</c:v>
                </c:pt>
                <c:pt idx="9">
                  <c:v>499.4</c:v>
                </c:pt>
                <c:pt idx="10">
                  <c:v>499.4</c:v>
                </c:pt>
                <c:pt idx="11">
                  <c:v>500.2</c:v>
                </c:pt>
                <c:pt idx="12">
                  <c:v>500.4</c:v>
                </c:pt>
                <c:pt idx="13">
                  <c:v>499</c:v>
                </c:pt>
                <c:pt idx="14">
                  <c:v>501.2</c:v>
                </c:pt>
                <c:pt idx="15">
                  <c:v>500.2</c:v>
                </c:pt>
                <c:pt idx="16">
                  <c:v>500.4</c:v>
                </c:pt>
                <c:pt idx="17">
                  <c:v>501.2</c:v>
                </c:pt>
                <c:pt idx="18">
                  <c:v>501.4</c:v>
                </c:pt>
                <c:pt idx="19">
                  <c:v>499.6</c:v>
                </c:pt>
                <c:pt idx="20">
                  <c:v>497.2</c:v>
                </c:pt>
                <c:pt idx="21">
                  <c:v>497.6</c:v>
                </c:pt>
                <c:pt idx="22">
                  <c:v>500.4</c:v>
                </c:pt>
                <c:pt idx="23">
                  <c:v>499.4</c:v>
                </c:pt>
                <c:pt idx="24">
                  <c:v>499.6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7-4B38-A8DC-682476BC5E15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UCL X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Sheet1!$J$3:$J$27</c:f>
              <c:numCache>
                <c:formatCode>General</c:formatCode>
                <c:ptCount val="25"/>
                <c:pt idx="0">
                  <c:v>503.26799999999997</c:v>
                </c:pt>
                <c:pt idx="1">
                  <c:v>503.26799999999997</c:v>
                </c:pt>
                <c:pt idx="2">
                  <c:v>503.26799999999997</c:v>
                </c:pt>
                <c:pt idx="3">
                  <c:v>503.26799999999997</c:v>
                </c:pt>
                <c:pt idx="4">
                  <c:v>503.26799999999997</c:v>
                </c:pt>
                <c:pt idx="5">
                  <c:v>503.26799999999997</c:v>
                </c:pt>
                <c:pt idx="6">
                  <c:v>503.26799999999997</c:v>
                </c:pt>
                <c:pt idx="7">
                  <c:v>503.26799999999997</c:v>
                </c:pt>
                <c:pt idx="8">
                  <c:v>503.26799999999997</c:v>
                </c:pt>
                <c:pt idx="9">
                  <c:v>503.26799999999997</c:v>
                </c:pt>
                <c:pt idx="10">
                  <c:v>503.26799999999997</c:v>
                </c:pt>
                <c:pt idx="11">
                  <c:v>503.26799999999997</c:v>
                </c:pt>
                <c:pt idx="12">
                  <c:v>503.26799999999997</c:v>
                </c:pt>
                <c:pt idx="13">
                  <c:v>503.26799999999997</c:v>
                </c:pt>
                <c:pt idx="14">
                  <c:v>503.26799999999997</c:v>
                </c:pt>
                <c:pt idx="15">
                  <c:v>503.26799999999997</c:v>
                </c:pt>
                <c:pt idx="16">
                  <c:v>503.26799999999997</c:v>
                </c:pt>
                <c:pt idx="17">
                  <c:v>503.26799999999997</c:v>
                </c:pt>
                <c:pt idx="18">
                  <c:v>503.26799999999997</c:v>
                </c:pt>
                <c:pt idx="19">
                  <c:v>503.26799999999997</c:v>
                </c:pt>
                <c:pt idx="20">
                  <c:v>503.26799999999997</c:v>
                </c:pt>
                <c:pt idx="21">
                  <c:v>503.26799999999997</c:v>
                </c:pt>
                <c:pt idx="22">
                  <c:v>503.26799999999997</c:v>
                </c:pt>
                <c:pt idx="23">
                  <c:v>503.26799999999997</c:v>
                </c:pt>
                <c:pt idx="24">
                  <c:v>503.26799999999997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7-4B38-A8DC-682476BC5E15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LCL X 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Sheet1!$K$3:$K$27</c:f>
              <c:numCache>
                <c:formatCode>General</c:formatCode>
                <c:ptCount val="25"/>
                <c:pt idx="0">
                  <c:v>496.54</c:v>
                </c:pt>
                <c:pt idx="1">
                  <c:v>496.54</c:v>
                </c:pt>
                <c:pt idx="2">
                  <c:v>496.54</c:v>
                </c:pt>
                <c:pt idx="3">
                  <c:v>496.54</c:v>
                </c:pt>
                <c:pt idx="4">
                  <c:v>496.54</c:v>
                </c:pt>
                <c:pt idx="5">
                  <c:v>496.54</c:v>
                </c:pt>
                <c:pt idx="6">
                  <c:v>496.54</c:v>
                </c:pt>
                <c:pt idx="7">
                  <c:v>496.54</c:v>
                </c:pt>
                <c:pt idx="8">
                  <c:v>496.54</c:v>
                </c:pt>
                <c:pt idx="9">
                  <c:v>496.54</c:v>
                </c:pt>
                <c:pt idx="10">
                  <c:v>496.54</c:v>
                </c:pt>
                <c:pt idx="11">
                  <c:v>496.54</c:v>
                </c:pt>
                <c:pt idx="12">
                  <c:v>496.54</c:v>
                </c:pt>
                <c:pt idx="13">
                  <c:v>496.54</c:v>
                </c:pt>
                <c:pt idx="14">
                  <c:v>496.54</c:v>
                </c:pt>
                <c:pt idx="15">
                  <c:v>496.54</c:v>
                </c:pt>
                <c:pt idx="16">
                  <c:v>496.54</c:v>
                </c:pt>
                <c:pt idx="17">
                  <c:v>496.54</c:v>
                </c:pt>
                <c:pt idx="18">
                  <c:v>496.54</c:v>
                </c:pt>
                <c:pt idx="19">
                  <c:v>496.54</c:v>
                </c:pt>
                <c:pt idx="20">
                  <c:v>496.54</c:v>
                </c:pt>
                <c:pt idx="21">
                  <c:v>496.54</c:v>
                </c:pt>
                <c:pt idx="22">
                  <c:v>496.54</c:v>
                </c:pt>
                <c:pt idx="23">
                  <c:v>496.54</c:v>
                </c:pt>
                <c:pt idx="24">
                  <c:v>496.54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7-4B38-A8DC-682476BC5E15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X2 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Sheet1!$L$3:$L$27</c:f>
              <c:numCache>
                <c:formatCode>General</c:formatCode>
                <c:ptCount val="25"/>
                <c:pt idx="0">
                  <c:v>499.904</c:v>
                </c:pt>
                <c:pt idx="1">
                  <c:v>499.904</c:v>
                </c:pt>
                <c:pt idx="2">
                  <c:v>499.904</c:v>
                </c:pt>
                <c:pt idx="3">
                  <c:v>499.904</c:v>
                </c:pt>
                <c:pt idx="4">
                  <c:v>499.904</c:v>
                </c:pt>
                <c:pt idx="5">
                  <c:v>499.904</c:v>
                </c:pt>
                <c:pt idx="6">
                  <c:v>499.904</c:v>
                </c:pt>
                <c:pt idx="7">
                  <c:v>499.904</c:v>
                </c:pt>
                <c:pt idx="8">
                  <c:v>499.904</c:v>
                </c:pt>
                <c:pt idx="9">
                  <c:v>499.904</c:v>
                </c:pt>
                <c:pt idx="10">
                  <c:v>499.904</c:v>
                </c:pt>
                <c:pt idx="11">
                  <c:v>499.904</c:v>
                </c:pt>
                <c:pt idx="12">
                  <c:v>499.904</c:v>
                </c:pt>
                <c:pt idx="13">
                  <c:v>499.904</c:v>
                </c:pt>
                <c:pt idx="14">
                  <c:v>499.904</c:v>
                </c:pt>
                <c:pt idx="15">
                  <c:v>499.904</c:v>
                </c:pt>
                <c:pt idx="16">
                  <c:v>499.904</c:v>
                </c:pt>
                <c:pt idx="17">
                  <c:v>499.904</c:v>
                </c:pt>
                <c:pt idx="18">
                  <c:v>499.904</c:v>
                </c:pt>
                <c:pt idx="19">
                  <c:v>499.904</c:v>
                </c:pt>
                <c:pt idx="20">
                  <c:v>499.904</c:v>
                </c:pt>
                <c:pt idx="21">
                  <c:v>499.904</c:v>
                </c:pt>
                <c:pt idx="22">
                  <c:v>499.904</c:v>
                </c:pt>
                <c:pt idx="23">
                  <c:v>499.904</c:v>
                </c:pt>
                <c:pt idx="24">
                  <c:v>499.904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7-4B38-A8DC-682476BC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1775"/>
        <c:axId val="182807423"/>
      </c:lineChart>
      <c:catAx>
        <c:axId val="1365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7423"/>
        <c:crosses val="autoZero"/>
        <c:auto val="1"/>
        <c:lblAlgn val="ctr"/>
        <c:lblOffset val="100"/>
        <c:noMultiLvlLbl val="0"/>
      </c:catAx>
      <c:valAx>
        <c:axId val="1828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Sheet1!$H$3:$H$27</c:f>
              <c:numCache>
                <c:formatCode>General</c:formatCode>
                <c:ptCount val="2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12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9-45C4-B427-DD7C77F750F4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UCL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Sheet1!$P$3:$P$27</c:f>
              <c:numCache>
                <c:formatCode>General</c:formatCode>
                <c:ptCount val="25"/>
                <c:pt idx="0">
                  <c:v>12.238</c:v>
                </c:pt>
                <c:pt idx="1">
                  <c:v>12.238</c:v>
                </c:pt>
                <c:pt idx="2">
                  <c:v>12.238</c:v>
                </c:pt>
                <c:pt idx="3">
                  <c:v>12.238</c:v>
                </c:pt>
                <c:pt idx="4">
                  <c:v>12.238</c:v>
                </c:pt>
                <c:pt idx="5">
                  <c:v>12.238</c:v>
                </c:pt>
                <c:pt idx="6">
                  <c:v>12.238</c:v>
                </c:pt>
                <c:pt idx="7">
                  <c:v>12.238</c:v>
                </c:pt>
                <c:pt idx="8">
                  <c:v>12.238</c:v>
                </c:pt>
                <c:pt idx="9">
                  <c:v>12.238</c:v>
                </c:pt>
                <c:pt idx="10">
                  <c:v>12.238</c:v>
                </c:pt>
                <c:pt idx="11">
                  <c:v>12.238</c:v>
                </c:pt>
                <c:pt idx="12">
                  <c:v>12.238</c:v>
                </c:pt>
                <c:pt idx="13">
                  <c:v>12.238</c:v>
                </c:pt>
                <c:pt idx="14">
                  <c:v>12.238</c:v>
                </c:pt>
                <c:pt idx="15">
                  <c:v>12.238</c:v>
                </c:pt>
                <c:pt idx="16">
                  <c:v>12.238</c:v>
                </c:pt>
                <c:pt idx="17">
                  <c:v>12.238</c:v>
                </c:pt>
                <c:pt idx="18">
                  <c:v>12.238</c:v>
                </c:pt>
                <c:pt idx="19">
                  <c:v>12.238</c:v>
                </c:pt>
                <c:pt idx="20">
                  <c:v>12.238</c:v>
                </c:pt>
                <c:pt idx="21">
                  <c:v>12.238</c:v>
                </c:pt>
                <c:pt idx="22">
                  <c:v>12.238</c:v>
                </c:pt>
                <c:pt idx="23">
                  <c:v>12.238</c:v>
                </c:pt>
                <c:pt idx="24">
                  <c:v>12.238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9-45C4-B427-DD7C77F750F4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LCL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Sheet1!$Q$3:$Q$27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9-45C4-B427-DD7C77F750F4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R 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Sheet1!$R$3:$R$27</c:f>
              <c:numCache>
                <c:formatCode>General</c:formatCode>
                <c:ptCount val="25"/>
                <c:pt idx="0">
                  <c:v>5.8</c:v>
                </c:pt>
                <c:pt idx="1">
                  <c:v>5.8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5.8</c:v>
                </c:pt>
                <c:pt idx="6">
                  <c:v>5.8</c:v>
                </c:pt>
                <c:pt idx="7">
                  <c:v>5.8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5.8</c:v>
                </c:pt>
                <c:pt idx="17">
                  <c:v>5.8</c:v>
                </c:pt>
                <c:pt idx="18">
                  <c:v>5.8</c:v>
                </c:pt>
                <c:pt idx="19">
                  <c:v>5.8</c:v>
                </c:pt>
                <c:pt idx="20">
                  <c:v>5.8</c:v>
                </c:pt>
                <c:pt idx="21">
                  <c:v>5.8</c:v>
                </c:pt>
                <c:pt idx="22">
                  <c:v>5.8</c:v>
                </c:pt>
                <c:pt idx="23">
                  <c:v>5.8</c:v>
                </c:pt>
                <c:pt idx="24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9-45C4-B427-DD7C77F7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65663"/>
        <c:axId val="175673919"/>
      </c:lineChart>
      <c:catAx>
        <c:axId val="17586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3919"/>
        <c:crosses val="autoZero"/>
        <c:auto val="1"/>
        <c:lblAlgn val="ctr"/>
        <c:lblOffset val="100"/>
        <c:noMultiLvlLbl val="0"/>
      </c:catAx>
      <c:valAx>
        <c:axId val="1756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202475</xdr:colOff>
      <xdr:row>27</xdr:row>
      <xdr:rowOff>91440</xdr:rowOff>
    </xdr:from>
    <xdr:to>
      <xdr:col>13</xdr:col>
      <xdr:colOff>71847</xdr:colOff>
      <xdr:row>42</xdr:row>
      <xdr:rowOff>107576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15B31A-40BE-C0AD-DCE8-3AC0D94F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518160</xdr:colOff>
      <xdr:row>27</xdr:row>
      <xdr:rowOff>64769</xdr:rowOff>
    </xdr:from>
    <xdr:to>
      <xdr:col>20</xdr:col>
      <xdr:colOff>480060</xdr:colOff>
      <xdr:row>42</xdr:row>
      <xdr:rowOff>71716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A5881C-204E-5308-894C-5F71129A6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DD03C25-9279-4AEA-951F-184D7035D8C7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N86DkxTfv3ZrfwmJ9sK3W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C002-C1C4-47D9-B2E7-0E2839EBCD24}">
  <dimension ref="A1:T49"/>
  <sheetViews>
    <sheetView tabSelected="1" zoomScaleNormal="100" workbookViewId="0">
      <selection activeCell="I45" sqref="I45"/>
    </sheetView>
  </sheetViews>
  <sheetFormatPr defaultRowHeight="14.4" x14ac:dyDescent="0.3"/>
  <cols>
    <col min="1" max="1" width="12.77734375" bestFit="1" customWidth="1"/>
    <col min="2" max="2" width="11.6640625" bestFit="1" customWidth="1"/>
    <col min="7" max="7" width="9.44140625" bestFit="1" customWidth="1"/>
    <col min="9" max="9" width="20.77734375" bestFit="1" customWidth="1"/>
    <col min="10" max="10" width="11.6640625" bestFit="1" customWidth="1"/>
    <col min="11" max="11" width="10.77734375" bestFit="1" customWidth="1"/>
    <col min="12" max="12" width="7.44140625" bestFit="1" customWidth="1"/>
    <col min="16" max="16" width="11.88671875" bestFit="1" customWidth="1"/>
    <col min="17" max="17" width="10.88671875" bestFit="1" customWidth="1"/>
  </cols>
  <sheetData>
    <row r="1" spans="1:20" ht="15.6" x14ac:dyDescent="0.3">
      <c r="A1" s="2"/>
      <c r="B1" s="5" t="s">
        <v>0</v>
      </c>
      <c r="C1" s="5"/>
      <c r="D1" s="5"/>
      <c r="E1" s="5"/>
      <c r="F1" s="5"/>
      <c r="G1" s="2"/>
      <c r="H1" s="2"/>
      <c r="I1" s="2"/>
      <c r="J1" s="2" t="s">
        <v>13</v>
      </c>
      <c r="K1" s="2"/>
      <c r="L1" s="2"/>
      <c r="M1" s="2"/>
      <c r="N1" s="2"/>
      <c r="O1" s="2"/>
      <c r="P1" s="2" t="s">
        <v>18</v>
      </c>
      <c r="Q1" s="2"/>
      <c r="R1" s="2"/>
      <c r="S1" s="2"/>
      <c r="T1" s="2"/>
    </row>
    <row r="2" spans="1:20" ht="15.6" x14ac:dyDescent="0.3">
      <c r="A2" s="2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4" t="s">
        <v>2</v>
      </c>
      <c r="H2" s="4" t="s">
        <v>3</v>
      </c>
      <c r="I2" s="2"/>
      <c r="J2" s="2" t="s">
        <v>14</v>
      </c>
      <c r="K2" s="2" t="s">
        <v>15</v>
      </c>
      <c r="L2" s="2" t="s">
        <v>16</v>
      </c>
      <c r="M2" s="2"/>
      <c r="N2" s="2"/>
      <c r="O2" s="2"/>
      <c r="P2" s="2" t="s">
        <v>9</v>
      </c>
      <c r="Q2" s="2" t="s">
        <v>10</v>
      </c>
      <c r="R2" s="2" t="s">
        <v>17</v>
      </c>
      <c r="S2" s="2"/>
      <c r="T2" s="2"/>
    </row>
    <row r="3" spans="1:20" ht="15.6" x14ac:dyDescent="0.3">
      <c r="A3" s="2">
        <v>1</v>
      </c>
      <c r="B3" s="2">
        <v>501</v>
      </c>
      <c r="C3" s="2">
        <v>498</v>
      </c>
      <c r="D3" s="2">
        <v>500</v>
      </c>
      <c r="E3" s="2">
        <v>502</v>
      </c>
      <c r="F3" s="2">
        <v>504</v>
      </c>
      <c r="G3" s="4">
        <f>AVERAGE(B3:F3)</f>
        <v>501</v>
      </c>
      <c r="H3" s="4">
        <f>MAX(B3:F3) - MIN(B3:F3)</f>
        <v>6</v>
      </c>
      <c r="I3" s="2"/>
      <c r="J3" s="4">
        <f>B30+(B33*B31)</f>
        <v>503.26799999999997</v>
      </c>
      <c r="K3" s="4">
        <f>B30-(B33*B31)</f>
        <v>496.54</v>
      </c>
      <c r="L3" s="4">
        <f>AVERAGE(G3:G27)</f>
        <v>499.904</v>
      </c>
      <c r="M3" s="2"/>
      <c r="N3" s="2"/>
      <c r="O3" s="2"/>
      <c r="P3" s="4">
        <v>12.238</v>
      </c>
      <c r="Q3" s="4">
        <v>0</v>
      </c>
      <c r="R3" s="4">
        <v>5.8</v>
      </c>
      <c r="S3" s="2"/>
      <c r="T3" s="2"/>
    </row>
    <row r="4" spans="1:20" ht="15.6" x14ac:dyDescent="0.3">
      <c r="A4" s="2">
        <v>2</v>
      </c>
      <c r="B4" s="2">
        <v>500</v>
      </c>
      <c r="C4" s="2">
        <v>498</v>
      </c>
      <c r="D4" s="2">
        <v>499</v>
      </c>
      <c r="E4" s="2">
        <v>503</v>
      </c>
      <c r="F4" s="2">
        <v>500</v>
      </c>
      <c r="G4" s="4">
        <f t="shared" ref="G4:G27" si="0">AVERAGE(B4:F4)</f>
        <v>500</v>
      </c>
      <c r="H4" s="4">
        <f>MAX(B4:F4) - MIN(B4:F4)</f>
        <v>5</v>
      </c>
      <c r="I4" s="2"/>
      <c r="J4" s="4">
        <f>B30+(B33*B31)</f>
        <v>503.26799999999997</v>
      </c>
      <c r="K4" s="4">
        <f>B30-(B33*B31)</f>
        <v>496.54</v>
      </c>
      <c r="L4" s="4">
        <f>AVERAGE(G3:G27)</f>
        <v>499.904</v>
      </c>
      <c r="M4" s="2"/>
      <c r="N4" s="2"/>
      <c r="O4" s="2"/>
      <c r="P4" s="4">
        <v>12.238</v>
      </c>
      <c r="Q4" s="4">
        <v>0</v>
      </c>
      <c r="R4" s="4">
        <v>5.8</v>
      </c>
      <c r="S4" s="2"/>
      <c r="T4" s="2"/>
    </row>
    <row r="5" spans="1:20" ht="15.6" x14ac:dyDescent="0.3">
      <c r="A5" s="2">
        <v>3</v>
      </c>
      <c r="B5" s="1">
        <v>502</v>
      </c>
      <c r="C5" s="2">
        <v>499</v>
      </c>
      <c r="D5" s="2">
        <v>499</v>
      </c>
      <c r="E5" s="2">
        <v>501</v>
      </c>
      <c r="F5" s="2">
        <v>498</v>
      </c>
      <c r="G5" s="4">
        <f t="shared" si="0"/>
        <v>499.8</v>
      </c>
      <c r="H5" s="4">
        <f t="shared" ref="H5:H27" si="1">MAX(B5:F5) - MIN(B5:F5)</f>
        <v>4</v>
      </c>
      <c r="I5" s="2"/>
      <c r="J5" s="4">
        <f>B30+(B33*B31)</f>
        <v>503.26799999999997</v>
      </c>
      <c r="K5" s="4">
        <f>B30-(B33*B31)</f>
        <v>496.54</v>
      </c>
      <c r="L5" s="4">
        <f>AVERAGE(G3:G27)</f>
        <v>499.904</v>
      </c>
      <c r="M5" s="2"/>
      <c r="N5" s="2"/>
      <c r="O5" s="2"/>
      <c r="P5" s="4">
        <v>12.238</v>
      </c>
      <c r="Q5" s="4">
        <v>0</v>
      </c>
      <c r="R5" s="4">
        <v>5.8</v>
      </c>
      <c r="S5" s="2"/>
      <c r="T5" s="2"/>
    </row>
    <row r="6" spans="1:20" ht="15.6" x14ac:dyDescent="0.3">
      <c r="A6" s="2">
        <v>4</v>
      </c>
      <c r="B6" s="2">
        <v>504</v>
      </c>
      <c r="C6" s="2">
        <v>503</v>
      </c>
      <c r="D6" s="2">
        <v>500</v>
      </c>
      <c r="E6" s="2">
        <v>501</v>
      </c>
      <c r="F6" s="2">
        <v>497</v>
      </c>
      <c r="G6" s="4">
        <f t="shared" si="0"/>
        <v>501</v>
      </c>
      <c r="H6" s="4">
        <f t="shared" si="1"/>
        <v>7</v>
      </c>
      <c r="I6" s="2"/>
      <c r="J6" s="4">
        <f>B30+(B33*B31)</f>
        <v>503.26799999999997</v>
      </c>
      <c r="K6" s="4">
        <f>B30-(B33*B31)</f>
        <v>496.54</v>
      </c>
      <c r="L6" s="4">
        <f>AVERAGE(G3:G27)</f>
        <v>499.904</v>
      </c>
      <c r="M6" s="2"/>
      <c r="N6" s="2"/>
      <c r="O6" s="2"/>
      <c r="P6" s="4">
        <v>12.238</v>
      </c>
      <c r="Q6" s="4">
        <v>0</v>
      </c>
      <c r="R6" s="4">
        <v>5.8</v>
      </c>
      <c r="S6" s="2"/>
      <c r="T6" s="2"/>
    </row>
    <row r="7" spans="1:20" ht="15.6" x14ac:dyDescent="0.3">
      <c r="A7" s="2">
        <v>5</v>
      </c>
      <c r="B7" s="2">
        <v>500</v>
      </c>
      <c r="C7" s="2">
        <v>501</v>
      </c>
      <c r="D7" s="2">
        <v>503</v>
      </c>
      <c r="E7" s="2">
        <v>498</v>
      </c>
      <c r="F7" s="2">
        <v>498</v>
      </c>
      <c r="G7" s="4">
        <f t="shared" si="0"/>
        <v>500</v>
      </c>
      <c r="H7" s="4">
        <f t="shared" si="1"/>
        <v>5</v>
      </c>
      <c r="I7" s="2"/>
      <c r="J7" s="4">
        <f>B30+(B33*B31)</f>
        <v>503.26799999999997</v>
      </c>
      <c r="K7" s="4">
        <f>B30-(B33*B31)</f>
        <v>496.54</v>
      </c>
      <c r="L7" s="4">
        <f>AVERAGE(G3:G27)</f>
        <v>499.904</v>
      </c>
      <c r="M7" s="2"/>
      <c r="N7" s="2"/>
      <c r="O7" s="2"/>
      <c r="P7" s="4">
        <v>12.238</v>
      </c>
      <c r="Q7" s="4">
        <v>0</v>
      </c>
      <c r="R7" s="4">
        <v>5.8</v>
      </c>
      <c r="S7" s="2"/>
      <c r="T7" s="2"/>
    </row>
    <row r="8" spans="1:20" ht="15.6" x14ac:dyDescent="0.3">
      <c r="A8" s="2">
        <v>6</v>
      </c>
      <c r="B8" s="3">
        <v>500</v>
      </c>
      <c r="C8" s="2">
        <v>500</v>
      </c>
      <c r="D8" s="2">
        <v>502</v>
      </c>
      <c r="E8" s="2">
        <v>501</v>
      </c>
      <c r="F8" s="2">
        <v>505</v>
      </c>
      <c r="G8" s="4">
        <f t="shared" si="0"/>
        <v>501.6</v>
      </c>
      <c r="H8" s="4">
        <f t="shared" si="1"/>
        <v>5</v>
      </c>
      <c r="I8" s="2"/>
      <c r="J8" s="4">
        <f>B30+(B33*B31)</f>
        <v>503.26799999999997</v>
      </c>
      <c r="K8" s="4">
        <f>B30-(B33*B31)</f>
        <v>496.54</v>
      </c>
      <c r="L8" s="4">
        <f>AVERAGE(G3:G27)</f>
        <v>499.904</v>
      </c>
      <c r="M8" s="2"/>
      <c r="N8" s="2"/>
      <c r="O8" s="2"/>
      <c r="P8" s="4">
        <v>12.238</v>
      </c>
      <c r="Q8" s="4">
        <v>0</v>
      </c>
      <c r="R8" s="4">
        <v>5.8</v>
      </c>
      <c r="S8" s="2"/>
      <c r="T8" s="2"/>
    </row>
    <row r="9" spans="1:20" ht="15.6" x14ac:dyDescent="0.3">
      <c r="A9" s="2">
        <v>7</v>
      </c>
      <c r="B9" s="3">
        <v>499</v>
      </c>
      <c r="C9" s="2">
        <v>499</v>
      </c>
      <c r="D9" s="2">
        <v>500</v>
      </c>
      <c r="E9" s="2">
        <v>501</v>
      </c>
      <c r="F9" s="2">
        <v>501</v>
      </c>
      <c r="G9" s="4">
        <f t="shared" si="0"/>
        <v>500</v>
      </c>
      <c r="H9" s="4">
        <f t="shared" si="1"/>
        <v>2</v>
      </c>
      <c r="I9" s="2"/>
      <c r="J9" s="4">
        <f>B30+(B33*B31)</f>
        <v>503.26799999999997</v>
      </c>
      <c r="K9" s="4">
        <f>B30-(B33*B31)</f>
        <v>496.54</v>
      </c>
      <c r="L9" s="4">
        <f>AVERAGE(G3:G27)</f>
        <v>499.904</v>
      </c>
      <c r="M9" s="2"/>
      <c r="N9" s="2"/>
      <c r="O9" s="2"/>
      <c r="P9" s="4">
        <v>12.238</v>
      </c>
      <c r="Q9" s="4">
        <v>0</v>
      </c>
      <c r="R9" s="4">
        <v>5.8</v>
      </c>
      <c r="S9" s="2"/>
      <c r="T9" s="2"/>
    </row>
    <row r="10" spans="1:20" ht="15.6" x14ac:dyDescent="0.3">
      <c r="A10" s="2">
        <v>8</v>
      </c>
      <c r="B10" s="3">
        <v>502</v>
      </c>
      <c r="C10" s="2">
        <v>496</v>
      </c>
      <c r="D10" s="2">
        <v>495</v>
      </c>
      <c r="E10" s="2">
        <v>496</v>
      </c>
      <c r="F10" s="2">
        <v>504</v>
      </c>
      <c r="G10" s="4">
        <f t="shared" si="0"/>
        <v>498.6</v>
      </c>
      <c r="H10" s="4">
        <f t="shared" si="1"/>
        <v>9</v>
      </c>
      <c r="I10" s="2"/>
      <c r="J10" s="4">
        <f>B30+(B33*B31)</f>
        <v>503.26799999999997</v>
      </c>
      <c r="K10" s="4">
        <f>B30-(B33*B31)</f>
        <v>496.54</v>
      </c>
      <c r="L10" s="4">
        <f>AVERAGE(G3:G27)</f>
        <v>499.904</v>
      </c>
      <c r="M10" s="2"/>
      <c r="N10" s="2"/>
      <c r="O10" s="2"/>
      <c r="P10" s="4">
        <v>12.238</v>
      </c>
      <c r="Q10" s="4">
        <v>0</v>
      </c>
      <c r="R10" s="4">
        <v>5.8</v>
      </c>
      <c r="S10" s="2"/>
      <c r="T10" s="2"/>
    </row>
    <row r="11" spans="1:20" ht="15.6" x14ac:dyDescent="0.3">
      <c r="A11" s="2">
        <v>9</v>
      </c>
      <c r="B11" s="3">
        <v>500</v>
      </c>
      <c r="C11" s="2">
        <v>495</v>
      </c>
      <c r="D11" s="2">
        <v>501</v>
      </c>
      <c r="E11" s="2">
        <v>498</v>
      </c>
      <c r="F11" s="2">
        <v>501</v>
      </c>
      <c r="G11" s="4">
        <f t="shared" si="0"/>
        <v>499</v>
      </c>
      <c r="H11" s="4">
        <f t="shared" si="1"/>
        <v>6</v>
      </c>
      <c r="I11" s="2"/>
      <c r="J11" s="4">
        <f>B30+(B33*B31)</f>
        <v>503.26799999999997</v>
      </c>
      <c r="K11" s="4">
        <f>B30-(B33*B31)</f>
        <v>496.54</v>
      </c>
      <c r="L11" s="4">
        <f>AVERAGE(G3:G27)</f>
        <v>499.904</v>
      </c>
      <c r="M11" s="2"/>
      <c r="N11" s="2"/>
      <c r="O11" s="2"/>
      <c r="P11" s="4">
        <v>12.238</v>
      </c>
      <c r="Q11" s="4">
        <v>0</v>
      </c>
      <c r="R11" s="4">
        <v>5.8</v>
      </c>
      <c r="S11" s="2"/>
      <c r="T11" s="2"/>
    </row>
    <row r="12" spans="1:20" ht="15.6" x14ac:dyDescent="0.3">
      <c r="A12" s="2">
        <v>10</v>
      </c>
      <c r="B12" s="3">
        <v>499</v>
      </c>
      <c r="C12" s="2">
        <v>500</v>
      </c>
      <c r="D12" s="2">
        <v>501</v>
      </c>
      <c r="E12" s="2">
        <v>497</v>
      </c>
      <c r="F12" s="2">
        <v>500</v>
      </c>
      <c r="G12" s="4">
        <f t="shared" si="0"/>
        <v>499.4</v>
      </c>
      <c r="H12" s="4">
        <f t="shared" si="1"/>
        <v>4</v>
      </c>
      <c r="I12" s="2"/>
      <c r="J12" s="4">
        <f>B30+(B33*B31)</f>
        <v>503.26799999999997</v>
      </c>
      <c r="K12" s="4">
        <f>B30-(B33*B31)</f>
        <v>496.54</v>
      </c>
      <c r="L12" s="4">
        <f>AVERAGE(G3:G27)</f>
        <v>499.904</v>
      </c>
      <c r="M12" s="2"/>
      <c r="N12" s="2"/>
      <c r="O12" s="2"/>
      <c r="P12" s="4">
        <v>12.238</v>
      </c>
      <c r="Q12" s="4">
        <v>0</v>
      </c>
      <c r="R12" s="4">
        <v>5.8</v>
      </c>
      <c r="S12" s="2"/>
      <c r="T12" s="2"/>
    </row>
    <row r="13" spans="1:20" ht="15.6" x14ac:dyDescent="0.3">
      <c r="A13" s="2">
        <v>11</v>
      </c>
      <c r="B13" s="3">
        <v>499</v>
      </c>
      <c r="C13" s="2">
        <v>500</v>
      </c>
      <c r="D13" s="2">
        <v>501</v>
      </c>
      <c r="E13" s="2">
        <v>497</v>
      </c>
      <c r="F13" s="2">
        <v>500</v>
      </c>
      <c r="G13" s="4">
        <f t="shared" si="0"/>
        <v>499.4</v>
      </c>
      <c r="H13" s="4">
        <f t="shared" si="1"/>
        <v>4</v>
      </c>
      <c r="I13" s="2"/>
      <c r="J13" s="4">
        <f>B30+(B33*B31)</f>
        <v>503.26799999999997</v>
      </c>
      <c r="K13" s="4">
        <f>B30-(B33*B31)</f>
        <v>496.54</v>
      </c>
      <c r="L13" s="4">
        <f>AVERAGE(G3:G27)</f>
        <v>499.904</v>
      </c>
      <c r="M13" s="2"/>
      <c r="N13" s="2"/>
      <c r="O13" s="2"/>
      <c r="P13" s="4">
        <v>12.238</v>
      </c>
      <c r="Q13" s="4">
        <v>0</v>
      </c>
      <c r="R13" s="4">
        <v>5.8</v>
      </c>
      <c r="S13" s="2"/>
      <c r="T13" s="2"/>
    </row>
    <row r="14" spans="1:20" ht="15.6" x14ac:dyDescent="0.3">
      <c r="A14" s="2">
        <v>12</v>
      </c>
      <c r="B14" s="3">
        <v>502</v>
      </c>
      <c r="C14" s="2">
        <v>499</v>
      </c>
      <c r="D14" s="2">
        <v>504</v>
      </c>
      <c r="E14" s="2">
        <v>500</v>
      </c>
      <c r="F14" s="2">
        <v>496</v>
      </c>
      <c r="G14" s="4">
        <f t="shared" si="0"/>
        <v>500.2</v>
      </c>
      <c r="H14" s="4">
        <f t="shared" si="1"/>
        <v>8</v>
      </c>
      <c r="I14" s="2"/>
      <c r="J14" s="4">
        <f>B30+(B33*B31)</f>
        <v>503.26799999999997</v>
      </c>
      <c r="K14" s="4">
        <f>B30-(B33*B31)</f>
        <v>496.54</v>
      </c>
      <c r="L14" s="4">
        <f>AVERAGE(G3:G27)</f>
        <v>499.904</v>
      </c>
      <c r="M14" s="2"/>
      <c r="N14" s="2"/>
      <c r="O14" s="2"/>
      <c r="P14" s="4">
        <v>12.238</v>
      </c>
      <c r="Q14" s="4">
        <v>0</v>
      </c>
      <c r="R14" s="4">
        <v>5.8</v>
      </c>
      <c r="S14" s="2"/>
      <c r="T14" s="2"/>
    </row>
    <row r="15" spans="1:20" ht="15.6" x14ac:dyDescent="0.3">
      <c r="A15" s="2">
        <v>13</v>
      </c>
      <c r="B15" s="3">
        <v>500</v>
      </c>
      <c r="C15" s="2">
        <v>498</v>
      </c>
      <c r="D15" s="2">
        <v>501</v>
      </c>
      <c r="E15" s="2">
        <v>499</v>
      </c>
      <c r="F15" s="2">
        <v>504</v>
      </c>
      <c r="G15" s="4">
        <f t="shared" si="0"/>
        <v>500.4</v>
      </c>
      <c r="H15" s="4">
        <f t="shared" si="1"/>
        <v>6</v>
      </c>
      <c r="I15" s="2"/>
      <c r="J15" s="4">
        <f>B30+(B33*B31)</f>
        <v>503.26799999999997</v>
      </c>
      <c r="K15" s="4">
        <f>B30-(B33*B31)</f>
        <v>496.54</v>
      </c>
      <c r="L15" s="4">
        <f>AVERAGE(G3:G27)</f>
        <v>499.904</v>
      </c>
      <c r="M15" s="2"/>
      <c r="N15" s="2"/>
      <c r="O15" s="2"/>
      <c r="P15" s="4">
        <v>12.238</v>
      </c>
      <c r="Q15" s="4">
        <v>0</v>
      </c>
      <c r="R15" s="4">
        <v>5.8</v>
      </c>
      <c r="S15" s="2"/>
      <c r="T15" s="2"/>
    </row>
    <row r="16" spans="1:20" ht="15.6" x14ac:dyDescent="0.3">
      <c r="A16" s="2">
        <v>14</v>
      </c>
      <c r="B16" s="3">
        <v>496</v>
      </c>
      <c r="C16" s="2">
        <v>501</v>
      </c>
      <c r="D16" s="2">
        <v>498</v>
      </c>
      <c r="E16" s="2">
        <v>502</v>
      </c>
      <c r="F16" s="2">
        <v>498</v>
      </c>
      <c r="G16" s="4">
        <f t="shared" si="0"/>
        <v>499</v>
      </c>
      <c r="H16" s="4">
        <f t="shared" si="1"/>
        <v>6</v>
      </c>
      <c r="I16" s="2"/>
      <c r="J16" s="4">
        <f>B30+(B33*B31)</f>
        <v>503.26799999999997</v>
      </c>
      <c r="K16" s="4">
        <f>B30-(B33*B31)</f>
        <v>496.54</v>
      </c>
      <c r="L16" s="4">
        <f>AVERAGE(G3:G27)</f>
        <v>499.904</v>
      </c>
      <c r="M16" s="2"/>
      <c r="N16" s="2"/>
      <c r="O16" s="2"/>
      <c r="P16" s="4">
        <v>12.238</v>
      </c>
      <c r="Q16" s="4">
        <v>0</v>
      </c>
      <c r="R16" s="4">
        <v>5.8</v>
      </c>
      <c r="S16" s="2"/>
      <c r="T16" s="2"/>
    </row>
    <row r="17" spans="1:20" ht="15.6" x14ac:dyDescent="0.3">
      <c r="A17" s="2">
        <v>15</v>
      </c>
      <c r="B17" s="3">
        <v>498</v>
      </c>
      <c r="C17" s="2">
        <v>502</v>
      </c>
      <c r="D17" s="2">
        <v>500</v>
      </c>
      <c r="E17" s="2">
        <v>505</v>
      </c>
      <c r="F17" s="2">
        <v>501</v>
      </c>
      <c r="G17" s="4">
        <f t="shared" si="0"/>
        <v>501.2</v>
      </c>
      <c r="H17" s="4">
        <f t="shared" si="1"/>
        <v>7</v>
      </c>
      <c r="I17" s="2"/>
      <c r="J17" s="4">
        <f>B30+(B33*B31)</f>
        <v>503.26799999999997</v>
      </c>
      <c r="K17" s="4">
        <f>B30-(B33*B31)</f>
        <v>496.54</v>
      </c>
      <c r="L17" s="4">
        <f>AVERAGE(G3:G27)</f>
        <v>499.904</v>
      </c>
      <c r="M17" s="2"/>
      <c r="N17" s="2"/>
      <c r="O17" s="2"/>
      <c r="P17" s="4">
        <v>12.238</v>
      </c>
      <c r="Q17" s="4">
        <v>0</v>
      </c>
      <c r="R17" s="4">
        <v>5.8</v>
      </c>
      <c r="S17" s="2"/>
      <c r="T17" s="2"/>
    </row>
    <row r="18" spans="1:20" ht="15.6" x14ac:dyDescent="0.3">
      <c r="A18" s="2">
        <v>16</v>
      </c>
      <c r="B18" s="3">
        <v>503</v>
      </c>
      <c r="C18" s="2">
        <v>500</v>
      </c>
      <c r="D18" s="2">
        <v>501</v>
      </c>
      <c r="E18" s="2">
        <v>500</v>
      </c>
      <c r="F18" s="2">
        <v>497</v>
      </c>
      <c r="G18" s="4">
        <f t="shared" si="0"/>
        <v>500.2</v>
      </c>
      <c r="H18" s="4">
        <f t="shared" si="1"/>
        <v>6</v>
      </c>
      <c r="I18" s="2"/>
      <c r="J18" s="4">
        <f>B30+(B33*B31)</f>
        <v>503.26799999999997</v>
      </c>
      <c r="K18" s="4">
        <f>B30-(B33*B31)</f>
        <v>496.54</v>
      </c>
      <c r="L18" s="4">
        <f>AVERAGE(G3:G27)</f>
        <v>499.904</v>
      </c>
      <c r="M18" s="2"/>
      <c r="N18" s="2"/>
      <c r="O18" s="2"/>
      <c r="P18" s="4">
        <v>12.238</v>
      </c>
      <c r="Q18" s="4">
        <v>0</v>
      </c>
      <c r="R18" s="4">
        <v>5.8</v>
      </c>
      <c r="S18" s="2"/>
      <c r="T18" s="2"/>
    </row>
    <row r="19" spans="1:20" ht="15.6" x14ac:dyDescent="0.3">
      <c r="A19" s="2">
        <v>17</v>
      </c>
      <c r="B19" s="3">
        <v>499</v>
      </c>
      <c r="C19" s="2">
        <v>498</v>
      </c>
      <c r="D19" s="2">
        <v>502</v>
      </c>
      <c r="E19" s="2">
        <v>501</v>
      </c>
      <c r="F19" s="2">
        <v>502</v>
      </c>
      <c r="G19" s="4">
        <f t="shared" si="0"/>
        <v>500.4</v>
      </c>
      <c r="H19" s="4">
        <f t="shared" si="1"/>
        <v>4</v>
      </c>
      <c r="I19" s="2"/>
      <c r="J19" s="4">
        <f>B30+(B33*B31)</f>
        <v>503.26799999999997</v>
      </c>
      <c r="K19" s="4">
        <f>B30-(B33*B31)</f>
        <v>496.54</v>
      </c>
      <c r="L19" s="4">
        <f>AVERAGE(G3:G27)</f>
        <v>499.904</v>
      </c>
      <c r="M19" s="2"/>
      <c r="N19" s="2"/>
      <c r="O19" s="2"/>
      <c r="P19" s="4">
        <v>12.238</v>
      </c>
      <c r="Q19" s="4">
        <v>0</v>
      </c>
      <c r="R19" s="4">
        <v>5.8</v>
      </c>
      <c r="S19" s="2"/>
      <c r="T19" s="2"/>
    </row>
    <row r="20" spans="1:20" ht="15.6" x14ac:dyDescent="0.3">
      <c r="A20" s="2">
        <v>18</v>
      </c>
      <c r="B20" s="3">
        <v>503</v>
      </c>
      <c r="C20" s="2">
        <v>501</v>
      </c>
      <c r="D20" s="2">
        <v>503</v>
      </c>
      <c r="E20" s="2">
        <v>502</v>
      </c>
      <c r="F20" s="2">
        <v>497</v>
      </c>
      <c r="G20" s="4">
        <f t="shared" si="0"/>
        <v>501.2</v>
      </c>
      <c r="H20" s="4">
        <f t="shared" si="1"/>
        <v>6</v>
      </c>
      <c r="I20" s="2"/>
      <c r="J20" s="4">
        <f>B30+(B33*B31)</f>
        <v>503.26799999999997</v>
      </c>
      <c r="K20" s="4">
        <f>B30-(B33*B31)</f>
        <v>496.54</v>
      </c>
      <c r="L20" s="4">
        <f>AVERAGE(G3:G27)</f>
        <v>499.904</v>
      </c>
      <c r="M20" s="2"/>
      <c r="N20" s="2"/>
      <c r="O20" s="2"/>
      <c r="P20" s="4">
        <v>12.238</v>
      </c>
      <c r="Q20" s="4">
        <v>0</v>
      </c>
      <c r="R20" s="4">
        <v>5.8</v>
      </c>
      <c r="S20" s="2"/>
      <c r="T20" s="2"/>
    </row>
    <row r="21" spans="1:20" ht="15.6" x14ac:dyDescent="0.3">
      <c r="A21" s="2">
        <v>19</v>
      </c>
      <c r="B21" s="3">
        <v>500</v>
      </c>
      <c r="C21" s="2">
        <v>503</v>
      </c>
      <c r="D21" s="2">
        <v>498</v>
      </c>
      <c r="E21" s="2">
        <v>504</v>
      </c>
      <c r="F21" s="2">
        <v>502</v>
      </c>
      <c r="G21" s="4">
        <f t="shared" si="0"/>
        <v>501.4</v>
      </c>
      <c r="H21" s="4">
        <f t="shared" si="1"/>
        <v>6</v>
      </c>
      <c r="I21" s="2"/>
      <c r="J21" s="4">
        <f>B30+(B33*B31)</f>
        <v>503.26799999999997</v>
      </c>
      <c r="K21" s="4">
        <f>B30-(B33*B31)</f>
        <v>496.54</v>
      </c>
      <c r="L21" s="4">
        <f>AVERAGE(G3:G27)</f>
        <v>499.904</v>
      </c>
      <c r="M21" s="2"/>
      <c r="N21" s="2"/>
      <c r="O21" s="2"/>
      <c r="P21" s="4">
        <v>12.238</v>
      </c>
      <c r="Q21" s="4">
        <v>0</v>
      </c>
      <c r="R21" s="4">
        <v>5.8</v>
      </c>
      <c r="S21" s="2"/>
      <c r="T21" s="2"/>
    </row>
    <row r="22" spans="1:20" ht="15.6" x14ac:dyDescent="0.3">
      <c r="A22" s="2">
        <v>20</v>
      </c>
      <c r="B22" s="3">
        <v>499</v>
      </c>
      <c r="C22" s="2">
        <v>503</v>
      </c>
      <c r="D22" s="2">
        <v>501</v>
      </c>
      <c r="E22" s="2">
        <v>498</v>
      </c>
      <c r="F22" s="2">
        <v>497</v>
      </c>
      <c r="G22" s="4">
        <f t="shared" si="0"/>
        <v>499.6</v>
      </c>
      <c r="H22" s="4">
        <f t="shared" si="1"/>
        <v>6</v>
      </c>
      <c r="I22" s="2"/>
      <c r="J22" s="4">
        <f>B30+(B33*B31)</f>
        <v>503.26799999999997</v>
      </c>
      <c r="K22" s="4">
        <f>B30-(B33*B31)</f>
        <v>496.54</v>
      </c>
      <c r="L22" s="4">
        <f>AVERAGE(G3:G27)</f>
        <v>499.904</v>
      </c>
      <c r="M22" s="2"/>
      <c r="N22" s="2"/>
      <c r="O22" s="2"/>
      <c r="P22" s="4">
        <v>12.238</v>
      </c>
      <c r="Q22" s="4">
        <v>0</v>
      </c>
      <c r="R22" s="4">
        <v>5.8</v>
      </c>
      <c r="S22" s="2"/>
      <c r="T22" s="2"/>
    </row>
    <row r="23" spans="1:20" ht="15.6" x14ac:dyDescent="0.3">
      <c r="A23" s="2">
        <v>21</v>
      </c>
      <c r="B23" s="3">
        <v>495</v>
      </c>
      <c r="C23" s="2">
        <v>499</v>
      </c>
      <c r="D23" s="2">
        <v>497</v>
      </c>
      <c r="E23" s="2">
        <v>501</v>
      </c>
      <c r="F23" s="2">
        <v>494</v>
      </c>
      <c r="G23" s="4">
        <f t="shared" si="0"/>
        <v>497.2</v>
      </c>
      <c r="H23" s="4">
        <f t="shared" si="1"/>
        <v>7</v>
      </c>
      <c r="I23" s="2"/>
      <c r="J23" s="4">
        <f>B30+(B33*B31)</f>
        <v>503.26799999999997</v>
      </c>
      <c r="K23" s="4">
        <f>B30-(B33*B31)</f>
        <v>496.54</v>
      </c>
      <c r="L23" s="4">
        <f>AVERAGE(G3:G27)</f>
        <v>499.904</v>
      </c>
      <c r="M23" s="2"/>
      <c r="N23" s="2"/>
      <c r="O23" s="2"/>
      <c r="P23" s="4">
        <v>12.238</v>
      </c>
      <c r="Q23" s="4">
        <v>0</v>
      </c>
      <c r="R23" s="4">
        <v>5.8</v>
      </c>
      <c r="S23" s="2"/>
      <c r="T23" s="2"/>
    </row>
    <row r="24" spans="1:20" ht="15.6" x14ac:dyDescent="0.3">
      <c r="A24" s="2">
        <v>22</v>
      </c>
      <c r="B24" s="3">
        <v>502</v>
      </c>
      <c r="C24" s="2">
        <v>495</v>
      </c>
      <c r="D24" s="2">
        <v>500</v>
      </c>
      <c r="E24" s="2">
        <v>501</v>
      </c>
      <c r="F24" s="2">
        <v>490</v>
      </c>
      <c r="G24" s="4">
        <f t="shared" si="0"/>
        <v>497.6</v>
      </c>
      <c r="H24" s="4">
        <f t="shared" si="1"/>
        <v>12</v>
      </c>
      <c r="I24" s="2"/>
      <c r="J24" s="4">
        <f>B30+(B33*B31)</f>
        <v>503.26799999999997</v>
      </c>
      <c r="K24" s="4">
        <f>B30-(B33*B31)</f>
        <v>496.54</v>
      </c>
      <c r="L24" s="4">
        <f>AVERAGE(G3:G27)</f>
        <v>499.904</v>
      </c>
      <c r="M24" s="2"/>
      <c r="N24" s="2"/>
      <c r="O24" s="2"/>
      <c r="P24" s="4">
        <v>12.238</v>
      </c>
      <c r="Q24" s="4">
        <v>0</v>
      </c>
      <c r="R24" s="4">
        <v>5.8</v>
      </c>
      <c r="S24" s="2"/>
      <c r="T24" s="2"/>
    </row>
    <row r="25" spans="1:20" ht="15.6" x14ac:dyDescent="0.3">
      <c r="A25" s="2">
        <v>23</v>
      </c>
      <c r="B25" s="3">
        <v>502</v>
      </c>
      <c r="C25" s="2">
        <v>503</v>
      </c>
      <c r="D25" s="2">
        <v>499</v>
      </c>
      <c r="E25" s="2">
        <v>500</v>
      </c>
      <c r="F25" s="2">
        <v>498</v>
      </c>
      <c r="G25" s="4">
        <f t="shared" si="0"/>
        <v>500.4</v>
      </c>
      <c r="H25" s="4">
        <f t="shared" si="1"/>
        <v>5</v>
      </c>
      <c r="I25" s="2"/>
      <c r="J25" s="4">
        <f>B30+(B33*B31)</f>
        <v>503.26799999999997</v>
      </c>
      <c r="K25" s="4">
        <f>B30-(B33*B31)</f>
        <v>496.54</v>
      </c>
      <c r="L25" s="4">
        <f>AVERAGE(G3:G27)</f>
        <v>499.904</v>
      </c>
      <c r="M25" s="2"/>
      <c r="N25" s="2"/>
      <c r="O25" s="2"/>
      <c r="P25" s="4">
        <v>12.238</v>
      </c>
      <c r="Q25" s="4">
        <v>0</v>
      </c>
      <c r="R25" s="4">
        <v>5.8</v>
      </c>
      <c r="S25" s="2"/>
      <c r="T25" s="2"/>
    </row>
    <row r="26" spans="1:20" ht="15.6" x14ac:dyDescent="0.3">
      <c r="A26" s="2">
        <v>24</v>
      </c>
      <c r="B26" s="3">
        <v>499</v>
      </c>
      <c r="C26" s="2">
        <v>500</v>
      </c>
      <c r="D26" s="2">
        <v>501</v>
      </c>
      <c r="E26" s="2">
        <v>498</v>
      </c>
      <c r="F26" s="2">
        <v>499</v>
      </c>
      <c r="G26" s="4">
        <f t="shared" si="0"/>
        <v>499.4</v>
      </c>
      <c r="H26" s="4">
        <f t="shared" si="1"/>
        <v>3</v>
      </c>
      <c r="I26" s="2"/>
      <c r="J26" s="4">
        <f>B30+(B33*B31)</f>
        <v>503.26799999999997</v>
      </c>
      <c r="K26" s="4">
        <f>B30-(B33*B31)</f>
        <v>496.54</v>
      </c>
      <c r="L26" s="4">
        <f>AVERAGE(G3:G27)</f>
        <v>499.904</v>
      </c>
      <c r="M26" s="2"/>
      <c r="P26" s="4">
        <v>12.238</v>
      </c>
      <c r="Q26" s="4">
        <v>0</v>
      </c>
      <c r="R26" s="4">
        <v>5.8</v>
      </c>
    </row>
    <row r="27" spans="1:20" ht="15.6" x14ac:dyDescent="0.3">
      <c r="A27" s="2">
        <v>25</v>
      </c>
      <c r="B27" s="3">
        <v>502</v>
      </c>
      <c r="C27" s="2">
        <v>500</v>
      </c>
      <c r="D27" s="2">
        <v>502</v>
      </c>
      <c r="E27" s="2">
        <v>498</v>
      </c>
      <c r="F27" s="2">
        <v>496</v>
      </c>
      <c r="G27" s="4">
        <f t="shared" si="0"/>
        <v>499.6</v>
      </c>
      <c r="H27" s="4">
        <f t="shared" si="1"/>
        <v>6</v>
      </c>
      <c r="I27" s="2"/>
      <c r="J27" s="4">
        <f>B30+(B33*B31)</f>
        <v>503.26799999999997</v>
      </c>
      <c r="K27" s="4">
        <f>B30-(B33*B31)</f>
        <v>496.54</v>
      </c>
      <c r="L27" s="4">
        <f>AVERAGE(G3:G27)</f>
        <v>499.904</v>
      </c>
      <c r="M27" s="2"/>
      <c r="P27" s="4">
        <v>12.238</v>
      </c>
      <c r="Q27" s="4">
        <v>0</v>
      </c>
      <c r="R27" s="4">
        <v>5.8</v>
      </c>
    </row>
    <row r="28" spans="1:20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20" ht="15.6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20" ht="15.6" x14ac:dyDescent="0.3">
      <c r="A30" s="4" t="s">
        <v>4</v>
      </c>
      <c r="B30" s="4">
        <f>AVERAGE(G3:G27)</f>
        <v>499.904</v>
      </c>
      <c r="C30" s="2"/>
      <c r="D30" s="2"/>
      <c r="E30" s="2"/>
      <c r="F30" s="2"/>
      <c r="G30" s="2"/>
      <c r="H30" s="2"/>
      <c r="I30" s="2"/>
    </row>
    <row r="31" spans="1:20" ht="15.6" x14ac:dyDescent="0.3">
      <c r="A31" s="4" t="s">
        <v>5</v>
      </c>
      <c r="B31" s="4">
        <f>AVERAGE(H3:H27)</f>
        <v>5.8</v>
      </c>
      <c r="C31" s="2"/>
      <c r="D31" s="2"/>
      <c r="E31" s="2"/>
      <c r="F31" s="2"/>
      <c r="G31" s="2"/>
      <c r="H31" s="2"/>
      <c r="I31" s="2"/>
    </row>
    <row r="32" spans="1:20" ht="15.6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ht="15.6" x14ac:dyDescent="0.3">
      <c r="A33" s="4" t="s">
        <v>6</v>
      </c>
      <c r="B33" s="4">
        <f>0.58</f>
        <v>0.57999999999999996</v>
      </c>
      <c r="C33" s="2"/>
      <c r="D33" s="2"/>
      <c r="E33" s="2"/>
      <c r="F33" s="2"/>
      <c r="G33" s="2"/>
      <c r="H33" s="2"/>
      <c r="I33" s="2"/>
    </row>
    <row r="34" spans="1:9" ht="15.6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ht="15.6" x14ac:dyDescent="0.3">
      <c r="A35" s="4" t="s">
        <v>7</v>
      </c>
      <c r="B35" s="4">
        <f>B30+(B33*B31)</f>
        <v>503.26799999999997</v>
      </c>
      <c r="C35" s="2"/>
      <c r="D35" s="2"/>
      <c r="E35" s="2"/>
      <c r="F35" s="2"/>
      <c r="G35" s="2"/>
      <c r="H35" s="2"/>
      <c r="I35" s="2"/>
    </row>
    <row r="36" spans="1:9" ht="15.6" x14ac:dyDescent="0.3">
      <c r="A36" s="4" t="s">
        <v>8</v>
      </c>
      <c r="B36" s="4">
        <f>B30-(B33*B31)</f>
        <v>496.54</v>
      </c>
      <c r="C36" s="2"/>
      <c r="D36" s="2"/>
      <c r="E36" s="2"/>
      <c r="F36" s="2"/>
      <c r="G36" s="2"/>
      <c r="H36" s="2"/>
      <c r="I36" s="2"/>
    </row>
    <row r="37" spans="1:9" ht="15.6" x14ac:dyDescent="0.3">
      <c r="A37" s="2"/>
      <c r="B37" s="2"/>
      <c r="C37" s="2"/>
      <c r="D37" s="2"/>
      <c r="E37" s="2"/>
      <c r="F37" s="2"/>
      <c r="G37" s="2"/>
      <c r="H37" s="2"/>
      <c r="I37" s="2"/>
    </row>
    <row r="39" spans="1:9" ht="15.6" x14ac:dyDescent="0.3">
      <c r="A39" s="4" t="s">
        <v>11</v>
      </c>
      <c r="B39" s="4">
        <v>0</v>
      </c>
      <c r="C39" s="2"/>
      <c r="D39" s="2"/>
    </row>
    <row r="40" spans="1:9" ht="15.6" x14ac:dyDescent="0.3">
      <c r="A40" s="4" t="s">
        <v>12</v>
      </c>
      <c r="B40" s="4">
        <v>2.11</v>
      </c>
      <c r="C40" s="2"/>
      <c r="D40" s="2"/>
    </row>
    <row r="41" spans="1:9" ht="15.6" x14ac:dyDescent="0.3">
      <c r="B41" s="2"/>
      <c r="C41" s="2"/>
      <c r="D41" s="2"/>
    </row>
    <row r="42" spans="1:9" ht="15.6" x14ac:dyDescent="0.3">
      <c r="A42" s="4" t="s">
        <v>9</v>
      </c>
      <c r="B42" s="4">
        <f>B40*B31</f>
        <v>12.238</v>
      </c>
      <c r="C42" s="2"/>
      <c r="D42" s="2"/>
    </row>
    <row r="43" spans="1:9" ht="15.6" x14ac:dyDescent="0.3">
      <c r="A43" s="4" t="s">
        <v>10</v>
      </c>
      <c r="B43" s="4">
        <f>B39*B31</f>
        <v>0</v>
      </c>
      <c r="C43" s="2"/>
      <c r="D43" s="2"/>
    </row>
    <row r="44" spans="1:9" ht="15.6" x14ac:dyDescent="0.3">
      <c r="B44" s="2"/>
      <c r="C44" s="2"/>
      <c r="D44" s="2"/>
    </row>
    <row r="45" spans="1:9" ht="15.6" x14ac:dyDescent="0.3">
      <c r="B45" s="2"/>
      <c r="C45" s="2"/>
      <c r="D45" s="2"/>
    </row>
    <row r="46" spans="1:9" ht="15.6" x14ac:dyDescent="0.3">
      <c r="B46" s="2"/>
      <c r="C46" s="2"/>
      <c r="D46" s="2"/>
    </row>
    <row r="47" spans="1:9" ht="15.6" x14ac:dyDescent="0.3">
      <c r="B47" s="2"/>
      <c r="C47" s="2"/>
      <c r="D47" s="2"/>
    </row>
    <row r="48" spans="1:9" ht="15.6" x14ac:dyDescent="0.3">
      <c r="B48" s="2"/>
      <c r="C48" s="2"/>
      <c r="D48" s="2"/>
    </row>
    <row r="49" spans="2:4" ht="15.6" x14ac:dyDescent="0.3">
      <c r="B49" s="2"/>
      <c r="C49" s="2"/>
      <c r="D49" s="2"/>
    </row>
  </sheetData>
  <mergeCells count="1">
    <mergeCell ref="B1:F1"/>
  </mergeCells>
  <pageMargins left="0.7" right="0.7" top="0.75" bottom="0.75" header="0.3" footer="0.3"/>
  <ignoredErrors>
    <ignoredError sqref="G3:H3 G4:G27 H4:H2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PAUL</dc:creator>
  <cp:lastModifiedBy>ABHISHEK PAUL</cp:lastModifiedBy>
  <dcterms:created xsi:type="dcterms:W3CDTF">2024-02-10T16:17:06Z</dcterms:created>
  <dcterms:modified xsi:type="dcterms:W3CDTF">2024-02-11T05:18:56Z</dcterms:modified>
</cp:coreProperties>
</file>